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PW\Extreme Weather Reports\Report 2019 - 10\"/>
    </mc:Choice>
  </mc:AlternateContent>
  <xr:revisionPtr revIDLastSave="0" documentId="13_ncr:1_{CEEE91D5-2BFD-4742-8DEE-D3E4406A5DDB}" xr6:coauthVersionLast="41" xr6:coauthVersionMax="41" xr10:uidLastSave="{00000000-0000-0000-0000-000000000000}"/>
  <bookViews>
    <workbookView xWindow="-120" yWindow="-120" windowWidth="24240" windowHeight="13140" xr2:uid="{669D29C4-17A6-4C9E-AFFB-8A7E01BA723C}"/>
  </bookViews>
  <sheets>
    <sheet name="Contents" sheetId="2" r:id="rId1"/>
    <sheet name="1" sheetId="25" r:id="rId2"/>
    <sheet name="2" sheetId="23" r:id="rId3"/>
    <sheet name="3" sheetId="14" r:id="rId4"/>
    <sheet name="4" sheetId="26" r:id="rId5"/>
    <sheet name="5" sheetId="27" r:id="rId6"/>
    <sheet name="6" sheetId="28" r:id="rId7"/>
    <sheet name="Sheet1" sheetId="12" state="hidden" r:id="rId8"/>
    <sheet name="Sheet2" sheetId="13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6" i="25" l="1"/>
  <c r="F56" i="25"/>
  <c r="E56" i="25"/>
  <c r="G54" i="25"/>
  <c r="F54" i="25"/>
  <c r="E54" i="25"/>
  <c r="G52" i="25"/>
  <c r="F52" i="25"/>
  <c r="E52" i="25"/>
  <c r="G50" i="25"/>
  <c r="F50" i="25"/>
  <c r="E50" i="25"/>
  <c r="G48" i="25"/>
  <c r="F48" i="25"/>
  <c r="E48" i="25"/>
  <c r="G46" i="25"/>
  <c r="F46" i="25"/>
  <c r="E46" i="25"/>
  <c r="G44" i="25"/>
  <c r="F44" i="25"/>
  <c r="E44" i="25"/>
  <c r="M70" i="13" l="1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7" i="13"/>
  <c r="I26" i="13"/>
  <c r="I25" i="13"/>
  <c r="I24" i="13"/>
  <c r="I23" i="13"/>
  <c r="I22" i="13"/>
  <c r="I21" i="13"/>
  <c r="I20" i="13"/>
  <c r="I19" i="13"/>
  <c r="I17" i="13"/>
  <c r="I16" i="13"/>
  <c r="I15" i="13"/>
  <c r="I14" i="13"/>
  <c r="I13" i="13"/>
  <c r="I12" i="13"/>
  <c r="I10" i="13"/>
  <c r="I9" i="13"/>
  <c r="I8" i="13"/>
  <c r="I7" i="13"/>
  <c r="I5" i="13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</calcChain>
</file>

<file path=xl/sharedStrings.xml><?xml version="1.0" encoding="utf-8"?>
<sst xmlns="http://schemas.openxmlformats.org/spreadsheetml/2006/main" count="67932" uniqueCount="12169">
  <si>
    <t>Source: GHCN Daily Station Data</t>
  </si>
  <si>
    <t>Tab 1</t>
  </si>
  <si>
    <t>Tab 2</t>
  </si>
  <si>
    <t xml:space="preserve">This spreadsheet contains data for the maps and graphs that appear in the following Society of Actuaries' Report: </t>
  </si>
  <si>
    <t>zcu19</t>
  </si>
  <si>
    <t xml:space="preserve">886-4 </t>
  </si>
  <si>
    <t xml:space="preserve">896-6 </t>
  </si>
  <si>
    <t xml:space="preserve">883-4 </t>
  </si>
  <si>
    <t xml:space="preserve">896-2 </t>
  </si>
  <si>
    <t xml:space="preserve">897-4 </t>
  </si>
  <si>
    <t xml:space="preserve">900-6 </t>
  </si>
  <si>
    <t xml:space="preserve">885-4 </t>
  </si>
  <si>
    <t xml:space="preserve">886-0 </t>
  </si>
  <si>
    <t xml:space="preserve">921-0 </t>
  </si>
  <si>
    <t xml:space="preserve">922-2 </t>
  </si>
  <si>
    <t xml:space="preserve">894-4 </t>
  </si>
  <si>
    <t xml:space="preserve">900-0 </t>
  </si>
  <si>
    <t xml:space="preserve">918-0 </t>
  </si>
  <si>
    <t xml:space="preserve">899-6 </t>
  </si>
  <si>
    <t xml:space="preserve">911-0 </t>
  </si>
  <si>
    <t xml:space="preserve">904-2 </t>
  </si>
  <si>
    <t xml:space="preserve">910-2 </t>
  </si>
  <si>
    <t xml:space="preserve">895-6 </t>
  </si>
  <si>
    <t xml:space="preserve">913-4 </t>
  </si>
  <si>
    <t xml:space="preserve">905-2 </t>
  </si>
  <si>
    <t xml:space="preserve">906-0 </t>
  </si>
  <si>
    <t xml:space="preserve">926-6 </t>
  </si>
  <si>
    <t xml:space="preserve">929-0 </t>
  </si>
  <si>
    <t xml:space="preserve">911-4 </t>
  </si>
  <si>
    <t xml:space="preserve">914-4 </t>
  </si>
  <si>
    <t xml:space="preserve">914-6 </t>
  </si>
  <si>
    <t xml:space="preserve">923-0 </t>
  </si>
  <si>
    <t xml:space="preserve">912-0 </t>
  </si>
  <si>
    <t xml:space="preserve">920-4 </t>
  </si>
  <si>
    <t xml:space="preserve">927-2 </t>
  </si>
  <si>
    <t xml:space="preserve">929-6 </t>
  </si>
  <si>
    <t xml:space="preserve">914-0 </t>
  </si>
  <si>
    <t xml:space="preserve">930-0 </t>
  </si>
  <si>
    <t xml:space="preserve">910-0 </t>
  </si>
  <si>
    <t xml:space="preserve">928-0 </t>
  </si>
  <si>
    <t xml:space="preserve">925-6 </t>
  </si>
  <si>
    <t xml:space="preserve">914-2 </t>
  </si>
  <si>
    <t xml:space="preserve">916-0 </t>
  </si>
  <si>
    <t xml:space="preserve">931-6 </t>
  </si>
  <si>
    <t xml:space="preserve">935-0 </t>
  </si>
  <si>
    <t xml:space="preserve">916-4 </t>
  </si>
  <si>
    <t xml:space="preserve">915-0 </t>
  </si>
  <si>
    <t xml:space="preserve">927-4 </t>
  </si>
  <si>
    <t xml:space="preserve">926-2 </t>
  </si>
  <si>
    <t xml:space="preserve">901-0 </t>
  </si>
  <si>
    <t xml:space="preserve">898-6 </t>
  </si>
  <si>
    <t xml:space="preserve">892-0 </t>
  </si>
  <si>
    <t xml:space="preserve">902-4 </t>
  </si>
  <si>
    <t xml:space="preserve">901-6 </t>
  </si>
  <si>
    <t xml:space="preserve">871-4 </t>
  </si>
  <si>
    <t xml:space="preserve">897-0 </t>
  </si>
  <si>
    <t xml:space="preserve">867-2 </t>
  </si>
  <si>
    <t xml:space="preserve">891-6 </t>
  </si>
  <si>
    <t xml:space="preserve">869-4 </t>
  </si>
  <si>
    <t xml:space="preserve">877-2 </t>
  </si>
  <si>
    <t xml:space="preserve">864-2 </t>
  </si>
  <si>
    <t xml:space="preserve">873-2 </t>
  </si>
  <si>
    <t xml:space="preserve">879-4 </t>
  </si>
  <si>
    <t xml:space="preserve">862-0 </t>
  </si>
  <si>
    <t xml:space="preserve">872-2 </t>
  </si>
  <si>
    <t xml:space="preserve">882-2 </t>
  </si>
  <si>
    <t xml:space="preserve">884-6 </t>
  </si>
  <si>
    <t xml:space="preserve">868-6 </t>
  </si>
  <si>
    <t xml:space="preserve">870-0 </t>
  </si>
  <si>
    <t xml:space="preserve">882-6 </t>
  </si>
  <si>
    <t xml:space="preserve">885-6 </t>
  </si>
  <si>
    <t xml:space="preserve">895-4 </t>
  </si>
  <si>
    <t xml:space="preserve">883-6 </t>
  </si>
  <si>
    <t xml:space="preserve">905-0 </t>
  </si>
  <si>
    <t xml:space="preserve">907-6 </t>
  </si>
  <si>
    <t xml:space="preserve">893-0 </t>
  </si>
  <si>
    <t xml:space="preserve">896-0 </t>
  </si>
  <si>
    <t xml:space="preserve">890-2 </t>
  </si>
  <si>
    <t xml:space="preserve">888-0 </t>
  </si>
  <si>
    <t xml:space="preserve">890-6 </t>
  </si>
  <si>
    <t xml:space="preserve">902-6 </t>
  </si>
  <si>
    <t xml:space="preserve">877-4 </t>
  </si>
  <si>
    <t xml:space="preserve">902-2 </t>
  </si>
  <si>
    <t xml:space="preserve">905-6 </t>
  </si>
  <si>
    <t xml:space="preserve">853-2 </t>
  </si>
  <si>
    <t xml:space="preserve">851-4 </t>
  </si>
  <si>
    <t xml:space="preserve">835-2 </t>
  </si>
  <si>
    <t xml:space="preserve">845-0 </t>
  </si>
  <si>
    <t xml:space="preserve">834-0 </t>
  </si>
  <si>
    <t xml:space="preserve">843-4 </t>
  </si>
  <si>
    <t xml:space="preserve">842-4 </t>
  </si>
  <si>
    <t xml:space="preserve">847-0 </t>
  </si>
  <si>
    <t xml:space="preserve">830-6 </t>
  </si>
  <si>
    <t xml:space="preserve">833-0 </t>
  </si>
  <si>
    <t xml:space="preserve">848-2 </t>
  </si>
  <si>
    <t xml:space="preserve">842-2 </t>
  </si>
  <si>
    <t xml:space="preserve">855-4 </t>
  </si>
  <si>
    <t xml:space="preserve">859-2 </t>
  </si>
  <si>
    <t xml:space="preserve">832-6 </t>
  </si>
  <si>
    <t xml:space="preserve">835-4 </t>
  </si>
  <si>
    <t xml:space="preserve">841-0 </t>
  </si>
  <si>
    <t xml:space="preserve">838-0 </t>
  </si>
  <si>
    <t xml:space="preserve">853-4 </t>
  </si>
  <si>
    <t xml:space="preserve">854-2 </t>
  </si>
  <si>
    <t xml:space="preserve">833-6 </t>
  </si>
  <si>
    <t xml:space="preserve">834-6 </t>
  </si>
  <si>
    <t xml:space="preserve">847-2 </t>
  </si>
  <si>
    <t xml:space="preserve">857-2 </t>
  </si>
  <si>
    <t xml:space="preserve">852-4 </t>
  </si>
  <si>
    <t xml:space="preserve">845-6 </t>
  </si>
  <si>
    <t xml:space="preserve">860-0 </t>
  </si>
  <si>
    <t xml:space="preserve">839-4 </t>
  </si>
  <si>
    <t xml:space="preserve">848-0 </t>
  </si>
  <si>
    <t xml:space="preserve">819-0 </t>
  </si>
  <si>
    <t xml:space="preserve">850-2 </t>
  </si>
  <si>
    <t xml:space="preserve">818-6 </t>
  </si>
  <si>
    <t xml:space="preserve">844-0 </t>
  </si>
  <si>
    <t xml:space="preserve">817-6 </t>
  </si>
  <si>
    <t xml:space="preserve">819-4 </t>
  </si>
  <si>
    <t xml:space="preserve">803-6 </t>
  </si>
  <si>
    <t xml:space="preserve">815-0 </t>
  </si>
  <si>
    <t xml:space="preserve">825-0 </t>
  </si>
  <si>
    <t xml:space="preserve">831-0 </t>
  </si>
  <si>
    <t xml:space="preserve">821-4 </t>
  </si>
  <si>
    <t xml:space="preserve">837-6 </t>
  </si>
  <si>
    <t xml:space="preserve">819-2 </t>
  </si>
  <si>
    <t xml:space="preserve">846-4 </t>
  </si>
  <si>
    <t xml:space="preserve">837-0 </t>
  </si>
  <si>
    <t xml:space="preserve">839-2 </t>
  </si>
  <si>
    <t xml:space="preserve">841-6 </t>
  </si>
  <si>
    <t xml:space="preserve">847-6 </t>
  </si>
  <si>
    <t xml:space="preserve">839-6 </t>
  </si>
  <si>
    <t xml:space="preserve">845-4 </t>
  </si>
  <si>
    <t xml:space="preserve">829-0 </t>
  </si>
  <si>
    <t xml:space="preserve">854-0 </t>
  </si>
  <si>
    <t xml:space="preserve">864-4 </t>
  </si>
  <si>
    <t xml:space="preserve">854-6 </t>
  </si>
  <si>
    <t xml:space="preserve">864-6 </t>
  </si>
  <si>
    <t xml:space="preserve">856-0 </t>
  </si>
  <si>
    <t xml:space="preserve">863-2 </t>
  </si>
  <si>
    <t xml:space="preserve">872-4 </t>
  </si>
  <si>
    <t xml:space="preserve">875-2 </t>
  </si>
  <si>
    <t xml:space="preserve">862-4 </t>
  </si>
  <si>
    <t xml:space="preserve">865-2 </t>
  </si>
  <si>
    <t xml:space="preserve">879-6 </t>
  </si>
  <si>
    <t xml:space="preserve">884-0 </t>
  </si>
  <si>
    <t xml:space="preserve">878-2 </t>
  </si>
  <si>
    <t xml:space="preserve">880-2 </t>
  </si>
  <si>
    <t xml:space="preserve">887-2 </t>
  </si>
  <si>
    <t xml:space="preserve">878-4 </t>
  </si>
  <si>
    <t xml:space="preserve">887-4 </t>
  </si>
  <si>
    <t xml:space="preserve">889-6 </t>
  </si>
  <si>
    <t xml:space="preserve">880-0 </t>
  </si>
  <si>
    <t xml:space="preserve">886-6 </t>
  </si>
  <si>
    <t xml:space="preserve">904-0 </t>
  </si>
  <si>
    <t xml:space="preserve">907-0 </t>
  </si>
  <si>
    <t xml:space="preserve">900-4 </t>
  </si>
  <si>
    <t xml:space="preserve">903-2 </t>
  </si>
  <si>
    <t xml:space="preserve">904-6 </t>
  </si>
  <si>
    <t xml:space="preserve">912-2 </t>
  </si>
  <si>
    <t xml:space="preserve">903-4 </t>
  </si>
  <si>
    <t xml:space="preserve">922-4 </t>
  </si>
  <si>
    <t xml:space="preserve">910-4 </t>
  </si>
  <si>
    <t xml:space="preserve">920-0 </t>
  </si>
  <si>
    <t xml:space="preserve">925-2 </t>
  </si>
  <si>
    <t xml:space="preserve">919-6 </t>
  </si>
  <si>
    <t xml:space="preserve">918-2 </t>
  </si>
  <si>
    <t xml:space="preserve">922-0 </t>
  </si>
  <si>
    <t xml:space="preserve">917-6 </t>
  </si>
  <si>
    <t xml:space="preserve">918-6 </t>
  </si>
  <si>
    <t xml:space="preserve">924-6 </t>
  </si>
  <si>
    <t xml:space="preserve">917-4 </t>
  </si>
  <si>
    <t xml:space="preserve">919-0 </t>
  </si>
  <si>
    <t xml:space="preserve">923-2 </t>
  </si>
  <si>
    <t xml:space="preserve">921-6 </t>
  </si>
  <si>
    <t xml:space="preserve">920-6 </t>
  </si>
  <si>
    <t xml:space="preserve">930-6 </t>
  </si>
  <si>
    <t xml:space="preserve">924-4 </t>
  </si>
  <si>
    <t xml:space="preserve">926-4 </t>
  </si>
  <si>
    <t xml:space="preserve">925-0 </t>
  </si>
  <si>
    <t xml:space="preserve">916-6 </t>
  </si>
  <si>
    <t xml:space="preserve">924-0 </t>
  </si>
  <si>
    <t xml:space="preserve">909-0 </t>
  </si>
  <si>
    <t xml:space="preserve">922-6 </t>
  </si>
  <si>
    <t xml:space="preserve">919-2 </t>
  </si>
  <si>
    <t>open</t>
  </si>
  <si>
    <t>high</t>
  </si>
  <si>
    <t>low</t>
  </si>
  <si>
    <t>last</t>
  </si>
  <si>
    <t>soybean sept zsu19</t>
  </si>
  <si>
    <t xml:space="preserve">420-2 </t>
  </si>
  <si>
    <t xml:space="preserve">437-0 </t>
  </si>
  <si>
    <t xml:space="preserve">419-6 </t>
  </si>
  <si>
    <t xml:space="preserve">436-6 </t>
  </si>
  <si>
    <t xml:space="preserve">416-0 </t>
  </si>
  <si>
    <t xml:space="preserve">421-0 </t>
  </si>
  <si>
    <t xml:space="preserve">413-2 </t>
  </si>
  <si>
    <t xml:space="preserve">419-0 </t>
  </si>
  <si>
    <t xml:space="preserve">429-0 </t>
  </si>
  <si>
    <t xml:space="preserve">429-4 </t>
  </si>
  <si>
    <t xml:space="preserve">413-4 </t>
  </si>
  <si>
    <t xml:space="preserve">415-4 </t>
  </si>
  <si>
    <t xml:space="preserve">445-4 </t>
  </si>
  <si>
    <t xml:space="preserve">460-0 </t>
  </si>
  <si>
    <t xml:space="preserve">420-6 </t>
  </si>
  <si>
    <t xml:space="preserve">424-6 </t>
  </si>
  <si>
    <t xml:space="preserve">449-2 </t>
  </si>
  <si>
    <t xml:space="preserve">451-4 </t>
  </si>
  <si>
    <t xml:space="preserve">445-2 </t>
  </si>
  <si>
    <t xml:space="preserve">445-6 </t>
  </si>
  <si>
    <t xml:space="preserve">452-0 </t>
  </si>
  <si>
    <t xml:space="preserve">452-4 </t>
  </si>
  <si>
    <t xml:space="preserve">446-4 </t>
  </si>
  <si>
    <t xml:space="preserve">449-4 </t>
  </si>
  <si>
    <t xml:space="preserve">455-6 </t>
  </si>
  <si>
    <t xml:space="preserve">458-2 </t>
  </si>
  <si>
    <t xml:space="preserve">453-0 </t>
  </si>
  <si>
    <t xml:space="preserve">447-4 </t>
  </si>
  <si>
    <t xml:space="preserve">453-4 </t>
  </si>
  <si>
    <t xml:space="preserve">446-0 </t>
  </si>
  <si>
    <t xml:space="preserve">451-6 </t>
  </si>
  <si>
    <t xml:space="preserve">457-0 </t>
  </si>
  <si>
    <t xml:space="preserve">447-0 </t>
  </si>
  <si>
    <t xml:space="preserve">446-2 </t>
  </si>
  <si>
    <t xml:space="preserve">455-2 </t>
  </si>
  <si>
    <t xml:space="preserve">442-0 </t>
  </si>
  <si>
    <t xml:space="preserve">454-6 </t>
  </si>
  <si>
    <t xml:space="preserve">455-4 </t>
  </si>
  <si>
    <t xml:space="preserve">443-0 </t>
  </si>
  <si>
    <t xml:space="preserve">462-4 </t>
  </si>
  <si>
    <t xml:space="preserve">464-6 </t>
  </si>
  <si>
    <t xml:space="preserve">463-0 </t>
  </si>
  <si>
    <t xml:space="preserve">468-6 </t>
  </si>
  <si>
    <t xml:space="preserve">461-4 </t>
  </si>
  <si>
    <t xml:space="preserve">447-2 </t>
  </si>
  <si>
    <t xml:space="preserve">438-0 </t>
  </si>
  <si>
    <t xml:space="preserve">448-0 </t>
  </si>
  <si>
    <t xml:space="preserve">437-6 </t>
  </si>
  <si>
    <t xml:space="preserve">447-6 </t>
  </si>
  <si>
    <t xml:space="preserve">436-2 </t>
  </si>
  <si>
    <t xml:space="preserve">442-4 </t>
  </si>
  <si>
    <t xml:space="preserve">432-4 </t>
  </si>
  <si>
    <t xml:space="preserve">438-2 </t>
  </si>
  <si>
    <t xml:space="preserve">423-4 </t>
  </si>
  <si>
    <t xml:space="preserve">416-6 </t>
  </si>
  <si>
    <t xml:space="preserve">421-4 </t>
  </si>
  <si>
    <t xml:space="preserve">417-4 </t>
  </si>
  <si>
    <t xml:space="preserve">424-0 </t>
  </si>
  <si>
    <t xml:space="preserve">430-0 </t>
  </si>
  <si>
    <t xml:space="preserve">423-6 </t>
  </si>
  <si>
    <t xml:space="preserve">424-2 </t>
  </si>
  <si>
    <t xml:space="preserve">430-4 </t>
  </si>
  <si>
    <t xml:space="preserve">416-4 </t>
  </si>
  <si>
    <t xml:space="preserve">433-6 </t>
  </si>
  <si>
    <t xml:space="preserve">434-0 </t>
  </si>
  <si>
    <t xml:space="preserve">421-6 </t>
  </si>
  <si>
    <t xml:space="preserve">445-0 </t>
  </si>
  <si>
    <t xml:space="preserve">431-0 </t>
  </si>
  <si>
    <t xml:space="preserve">434-6 </t>
  </si>
  <si>
    <t xml:space="preserve">435-2 </t>
  </si>
  <si>
    <t xml:space="preserve">439-6 </t>
  </si>
  <si>
    <t xml:space="preserve">427-4 </t>
  </si>
  <si>
    <t xml:space="preserve">443-6 </t>
  </si>
  <si>
    <t xml:space="preserve">436-0 </t>
  </si>
  <si>
    <t xml:space="preserve">422-6 </t>
  </si>
  <si>
    <t xml:space="preserve">438-6 </t>
  </si>
  <si>
    <t xml:space="preserve">428-0 </t>
  </si>
  <si>
    <t xml:space="preserve">415-2 </t>
  </si>
  <si>
    <t xml:space="preserve">399-2 </t>
  </si>
  <si>
    <t xml:space="preserve">413-0 </t>
  </si>
  <si>
    <t xml:space="preserve">398-2 </t>
  </si>
  <si>
    <t xml:space="preserve">412-4 </t>
  </si>
  <si>
    <t xml:space="preserve">403-0 </t>
  </si>
  <si>
    <t xml:space="preserve">407-6 </t>
  </si>
  <si>
    <t xml:space="preserve">395-6 </t>
  </si>
  <si>
    <t xml:space="preserve">398-4 </t>
  </si>
  <si>
    <t xml:space="preserve">402-0 </t>
  </si>
  <si>
    <t xml:space="preserve">405-2 </t>
  </si>
  <si>
    <t xml:space="preserve">395-4 </t>
  </si>
  <si>
    <t xml:space="preserve">403-6 </t>
  </si>
  <si>
    <t xml:space="preserve">400-0 </t>
  </si>
  <si>
    <t xml:space="preserve">406-4 </t>
  </si>
  <si>
    <t xml:space="preserve">399-4 </t>
  </si>
  <si>
    <t xml:space="preserve">402-6 </t>
  </si>
  <si>
    <t xml:space="preserve">393-0 </t>
  </si>
  <si>
    <t xml:space="preserve">392-6 </t>
  </si>
  <si>
    <t xml:space="preserve">396-6 </t>
  </si>
  <si>
    <t xml:space="preserve">388-0 </t>
  </si>
  <si>
    <t xml:space="preserve">392-0 </t>
  </si>
  <si>
    <t xml:space="preserve">390-4 </t>
  </si>
  <si>
    <t xml:space="preserve">377-6 </t>
  </si>
  <si>
    <t xml:space="preserve">388-4 </t>
  </si>
  <si>
    <t xml:space="preserve">377-4 </t>
  </si>
  <si>
    <t xml:space="preserve">387-0 </t>
  </si>
  <si>
    <t xml:space="preserve">388-2 </t>
  </si>
  <si>
    <t xml:space="preserve">376-6 </t>
  </si>
  <si>
    <t xml:space="preserve">378-2 </t>
  </si>
  <si>
    <t xml:space="preserve">369-4 </t>
  </si>
  <si>
    <t xml:space="preserve">379-2 </t>
  </si>
  <si>
    <t xml:space="preserve">377-2 </t>
  </si>
  <si>
    <t xml:space="preserve">360-2 </t>
  </si>
  <si>
    <t xml:space="preserve">366-4 </t>
  </si>
  <si>
    <t xml:space="preserve">352-4 </t>
  </si>
  <si>
    <t xml:space="preserve">365-6 </t>
  </si>
  <si>
    <t xml:space="preserve">362-4 </t>
  </si>
  <si>
    <t xml:space="preserve">364-0 </t>
  </si>
  <si>
    <t xml:space="preserve">354-6 </t>
  </si>
  <si>
    <t xml:space="preserve">361-0 </t>
  </si>
  <si>
    <t xml:space="preserve">370-2 </t>
  </si>
  <si>
    <t xml:space="preserve">370-6 </t>
  </si>
  <si>
    <t xml:space="preserve">362-0 </t>
  </si>
  <si>
    <t xml:space="preserve">375-0 </t>
  </si>
  <si>
    <t xml:space="preserve">375-6 </t>
  </si>
  <si>
    <t xml:space="preserve">372-2 </t>
  </si>
  <si>
    <t xml:space="preserve">372-4 </t>
  </si>
  <si>
    <t xml:space="preserve">375-4 </t>
  </si>
  <si>
    <t xml:space="preserve">374-0 </t>
  </si>
  <si>
    <t xml:space="preserve">367-0 </t>
  </si>
  <si>
    <t xml:space="preserve">363-4 </t>
  </si>
  <si>
    <t xml:space="preserve">371-6 </t>
  </si>
  <si>
    <t xml:space="preserve">378-4 </t>
  </si>
  <si>
    <t xml:space="preserve">373-2 </t>
  </si>
  <si>
    <t xml:space="preserve">unch </t>
  </si>
  <si>
    <t xml:space="preserve">376-2 </t>
  </si>
  <si>
    <t xml:space="preserve">370-0 </t>
  </si>
  <si>
    <t xml:space="preserve">371-2 </t>
  </si>
  <si>
    <t xml:space="preserve">366-6 </t>
  </si>
  <si>
    <t xml:space="preserve">370-4 </t>
  </si>
  <si>
    <t xml:space="preserve">371-0 </t>
  </si>
  <si>
    <t xml:space="preserve">365-2 </t>
  </si>
  <si>
    <t xml:space="preserve">365-0 </t>
  </si>
  <si>
    <t xml:space="preserve">368-4 </t>
  </si>
  <si>
    <t xml:space="preserve">360-0 </t>
  </si>
  <si>
    <t xml:space="preserve">365-4 </t>
  </si>
  <si>
    <t xml:space="preserve">368-0 </t>
  </si>
  <si>
    <t xml:space="preserve">369-0 </t>
  </si>
  <si>
    <t xml:space="preserve">363-0 </t>
  </si>
  <si>
    <t xml:space="preserve">364-2 </t>
  </si>
  <si>
    <t xml:space="preserve">368-2 </t>
  </si>
  <si>
    <t xml:space="preserve">375-2 </t>
  </si>
  <si>
    <t xml:space="preserve">374-6 </t>
  </si>
  <si>
    <t xml:space="preserve">373-6 </t>
  </si>
  <si>
    <t xml:space="preserve">377-0 </t>
  </si>
  <si>
    <t xml:space="preserve">379-0 </t>
  </si>
  <si>
    <t xml:space="preserve">374-2 </t>
  </si>
  <si>
    <t xml:space="preserve">376-0 </t>
  </si>
  <si>
    <t xml:space="preserve">380-6 </t>
  </si>
  <si>
    <t xml:space="preserve">378-0 </t>
  </si>
  <si>
    <t xml:space="preserve">379-4 </t>
  </si>
  <si>
    <t xml:space="preserve">379-6 </t>
  </si>
  <si>
    <t xml:space="preserve">373-0 </t>
  </si>
  <si>
    <t xml:space="preserve">380-2 </t>
  </si>
  <si>
    <t xml:space="preserve">381-6 </t>
  </si>
  <si>
    <t xml:space="preserve">382-0 </t>
  </si>
  <si>
    <t xml:space="preserve">383-6 </t>
  </si>
  <si>
    <t xml:space="preserve">382-4 </t>
  </si>
  <si>
    <t xml:space="preserve">378-6 </t>
  </si>
  <si>
    <t xml:space="preserve">380-4 </t>
  </si>
  <si>
    <t xml:space="preserve">380-0 </t>
  </si>
  <si>
    <t xml:space="preserve">381-2 </t>
  </si>
  <si>
    <t>corn sept 19</t>
  </si>
  <si>
    <t>Station ID</t>
  </si>
  <si>
    <t>Tab 3</t>
  </si>
  <si>
    <t>Rainfall</t>
  </si>
  <si>
    <t>TX</t>
  </si>
  <si>
    <t>LA</t>
  </si>
  <si>
    <t>OK</t>
  </si>
  <si>
    <t>MS</t>
  </si>
  <si>
    <t>AR</t>
  </si>
  <si>
    <t xml:space="preserve">PORT ARTHUR SE TX AP          </t>
  </si>
  <si>
    <t>USW00012917</t>
  </si>
  <si>
    <t xml:space="preserve">HOUSTON NWSO                  </t>
  </si>
  <si>
    <t>USC00414333</t>
  </si>
  <si>
    <t xml:space="preserve">BEAUMONT RSCH CTR             </t>
  </si>
  <si>
    <t>USC00410613</t>
  </si>
  <si>
    <t xml:space="preserve">LUMBERTON                     </t>
  </si>
  <si>
    <t>USC00415435</t>
  </si>
  <si>
    <t xml:space="preserve">HOUSTON HOBBY AP              </t>
  </si>
  <si>
    <t>USW00012918</t>
  </si>
  <si>
    <t xml:space="preserve">BEAUMONT CITY                 </t>
  </si>
  <si>
    <t>USC00410611</t>
  </si>
  <si>
    <t xml:space="preserve">HOUSTON CLOVER FLD            </t>
  </si>
  <si>
    <t>USW00012975</t>
  </si>
  <si>
    <t xml:space="preserve">CLEVELAND                     </t>
  </si>
  <si>
    <t xml:space="preserve">HOUSTON INTERCONT AP          </t>
  </si>
  <si>
    <t>USW00012960</t>
  </si>
  <si>
    <t xml:space="preserve">RICHMOND                      </t>
  </si>
  <si>
    <t xml:space="preserve">ORANGE 9 N                    </t>
  </si>
  <si>
    <t>USC00416680</t>
  </si>
  <si>
    <t xml:space="preserve">HOUSTON HOOKS MEM AP          </t>
  </si>
  <si>
    <t>USW00053910</t>
  </si>
  <si>
    <t xml:space="preserve">TOWN BLUFF DAM                </t>
  </si>
  <si>
    <t>USC00419101</t>
  </si>
  <si>
    <t xml:space="preserve">HUNTSVILLE                    </t>
  </si>
  <si>
    <t>USC00414382</t>
  </si>
  <si>
    <t xml:space="preserve">SMITHVILLE                    </t>
  </si>
  <si>
    <t>USC00418415</t>
  </si>
  <si>
    <t xml:space="preserve">GALVESTON SCHOLES FLD         </t>
  </si>
  <si>
    <t>USW00012923</t>
  </si>
  <si>
    <t xml:space="preserve">CONROE MONTGOMERY CO AP       </t>
  </si>
  <si>
    <t>USW00053902</t>
  </si>
  <si>
    <t xml:space="preserve">COLUMBUS                      </t>
  </si>
  <si>
    <t xml:space="preserve">JASPER                        </t>
  </si>
  <si>
    <t xml:space="preserve">HUNTSVILLE MUNI AP            </t>
  </si>
  <si>
    <t>USW00053903</t>
  </si>
  <si>
    <t xml:space="preserve">AUSTWELL                      </t>
  </si>
  <si>
    <t>USC00410436</t>
  </si>
  <si>
    <t xml:space="preserve">ANGLETON BRAZORIA AP          </t>
  </si>
  <si>
    <t>USW00012976</t>
  </si>
  <si>
    <t xml:space="preserve">HACKBERRY 8 SSW               </t>
  </si>
  <si>
    <t>USC00163979</t>
  </si>
  <si>
    <t xml:space="preserve">SAM RAYBURN DAM               </t>
  </si>
  <si>
    <t>USC00417936</t>
  </si>
  <si>
    <t xml:space="preserve">BRENHAM                       </t>
  </si>
  <si>
    <t>USC00411048</t>
  </si>
  <si>
    <t xml:space="preserve">ROCKEFELLER WL REFUGE         </t>
  </si>
  <si>
    <t>USC00167932</t>
  </si>
  <si>
    <t xml:space="preserve">COLLEGE STN                   </t>
  </si>
  <si>
    <t>USW00003904</t>
  </si>
  <si>
    <t xml:space="preserve">LEESVILLE                     </t>
  </si>
  <si>
    <t>USC00165266</t>
  </si>
  <si>
    <t xml:space="preserve">PORT ARANSAS 32 NNE           </t>
  </si>
  <si>
    <t>USW00023906</t>
  </si>
  <si>
    <t xml:space="preserve">GONZALES 2S                   </t>
  </si>
  <si>
    <t>USC00413622</t>
  </si>
  <si>
    <t xml:space="preserve">SOMERVILLE DAM                </t>
  </si>
  <si>
    <t>USC00418446</t>
  </si>
  <si>
    <t xml:space="preserve">PEASON RIDGE RANGE            </t>
  </si>
  <si>
    <t>USW00003949</t>
  </si>
  <si>
    <t xml:space="preserve">YOAKUM                        </t>
  </si>
  <si>
    <t>USC00419952</t>
  </si>
  <si>
    <t xml:space="preserve">DANEVANG 1 W                  </t>
  </si>
  <si>
    <t>USC00412266</t>
  </si>
  <si>
    <t xml:space="preserve">NIXON                         </t>
  </si>
  <si>
    <t>USC00416368</t>
  </si>
  <si>
    <t xml:space="preserve">LAKE ARTHUR 7 SW              </t>
  </si>
  <si>
    <t>USC00165065</t>
  </si>
  <si>
    <t xml:space="preserve">LEXINGTON                     </t>
  </si>
  <si>
    <t xml:space="preserve">VICTORIA RGNL AP              </t>
  </si>
  <si>
    <t>USW00012912</t>
  </si>
  <si>
    <t xml:space="preserve">LAKE CHARLES                  </t>
  </si>
  <si>
    <t>USW00003937</t>
  </si>
  <si>
    <t xml:space="preserve">LUFKIN ANGELINA CO AP         </t>
  </si>
  <si>
    <t>USW00093987</t>
  </si>
  <si>
    <t xml:space="preserve">PALACIOS MUNI AP              </t>
  </si>
  <si>
    <t>USW00012935</t>
  </si>
  <si>
    <t xml:space="preserve">FRANKLIN 3 NW                 </t>
  </si>
  <si>
    <t>USC00163313</t>
  </si>
  <si>
    <t xml:space="preserve">LELAND BOWMAN LOCK            </t>
  </si>
  <si>
    <t>USC00165296</t>
  </si>
  <si>
    <t xml:space="preserve">EL CAMPO                      </t>
  </si>
  <si>
    <t>USC00412786</t>
  </si>
  <si>
    <t xml:space="preserve">ELGIN 1 N                     </t>
  </si>
  <si>
    <t>USC00412820</t>
  </si>
  <si>
    <t xml:space="preserve">AUSTIN BERGSTROM AP           </t>
  </si>
  <si>
    <t>USW00013904</t>
  </si>
  <si>
    <t xml:space="preserve">NATCHITOCHES #2               </t>
  </si>
  <si>
    <t>USC00166584</t>
  </si>
  <si>
    <t xml:space="preserve">OBERLIN FIRE TWR              </t>
  </si>
  <si>
    <t>USC00166938</t>
  </si>
  <si>
    <t xml:space="preserve">JENNINGS                      </t>
  </si>
  <si>
    <t>USC00164700</t>
  </si>
  <si>
    <t xml:space="preserve">MORGAN CITY                   </t>
  </si>
  <si>
    <t>USC00166394</t>
  </si>
  <si>
    <t xml:space="preserve">NEW IBERIA ACADIANA RGNL AP   </t>
  </si>
  <si>
    <t>USW00053915</t>
  </si>
  <si>
    <t xml:space="preserve">MADISONVILLE                  </t>
  </si>
  <si>
    <t>USC00415477</t>
  </si>
  <si>
    <t xml:space="preserve">THIBODAUX 4 SE                </t>
  </si>
  <si>
    <t>USC00169013</t>
  </si>
  <si>
    <t xml:space="preserve">MARIANNA 2 S                  </t>
  </si>
  <si>
    <t>USC00034638</t>
  </si>
  <si>
    <t xml:space="preserve">ALEXANDRIA 5 SSE              </t>
  </si>
  <si>
    <t>USC00160103</t>
  </si>
  <si>
    <t xml:space="preserve">LAFAYETTE 13 SE               </t>
  </si>
  <si>
    <t>USW00053960</t>
  </si>
  <si>
    <t xml:space="preserve">JEANERETTE 5 NW               </t>
  </si>
  <si>
    <t>USC00164674</t>
  </si>
  <si>
    <t xml:space="preserve">AUSTIN-CAMP MABRY             </t>
  </si>
  <si>
    <t>USW00013958</t>
  </si>
  <si>
    <t xml:space="preserve">BIENVILLE 3 NE                </t>
  </si>
  <si>
    <t>USC00160800</t>
  </si>
  <si>
    <t xml:space="preserve">LAFAYETTE RGNL AP             </t>
  </si>
  <si>
    <t>USW00013976</t>
  </si>
  <si>
    <t xml:space="preserve">CANYON DAM                    </t>
  </si>
  <si>
    <t>USC00411429</t>
  </si>
  <si>
    <t xml:space="preserve">GALLIANO                      </t>
  </si>
  <si>
    <t>USC00163433</t>
  </si>
  <si>
    <t xml:space="preserve">GEORGETOWN                    </t>
  </si>
  <si>
    <t xml:space="preserve">BOYCE 3 WNW                   </t>
  </si>
  <si>
    <t>USC00161232</t>
  </si>
  <si>
    <t xml:space="preserve">BUNKIE                        </t>
  </si>
  <si>
    <t>USC00161287</t>
  </si>
  <si>
    <t xml:space="preserve">AUSTIN SAN ANTONIO            </t>
  </si>
  <si>
    <t>USW00012971</t>
  </si>
  <si>
    <t xml:space="preserve">DRIPPING SPRINGS 6 E          </t>
  </si>
  <si>
    <t>USC00412585</t>
  </si>
  <si>
    <t xml:space="preserve">CENTER                        </t>
  </si>
  <si>
    <t>USC00411578</t>
  </si>
  <si>
    <t xml:space="preserve">BEEDEVILLE 4 NE               </t>
  </si>
  <si>
    <t>USC00030536</t>
  </si>
  <si>
    <t xml:space="preserve">ALEXANDRIA INTL AP            </t>
  </si>
  <si>
    <t>USW00093915</t>
  </si>
  <si>
    <t xml:space="preserve">ARKANSAS POST                 </t>
  </si>
  <si>
    <t>USC00030240</t>
  </si>
  <si>
    <t xml:space="preserve">NEW ORLEANS INTL AP           </t>
  </si>
  <si>
    <t>USW00012916</t>
  </si>
  <si>
    <t xml:space="preserve">GRANGER DAM                   </t>
  </si>
  <si>
    <t>USC00413686</t>
  </si>
  <si>
    <t xml:space="preserve">GRAND COTEAU                  </t>
  </si>
  <si>
    <t>USC00163800</t>
  </si>
  <si>
    <t xml:space="preserve">DONALDSONVILLE 4 SW           </t>
  </si>
  <si>
    <t>USC00162534</t>
  </si>
  <si>
    <t xml:space="preserve">BEEVILLE 5 NE                 </t>
  </si>
  <si>
    <t>USC00410639</t>
  </si>
  <si>
    <t xml:space="preserve">DES ARC                       </t>
  </si>
  <si>
    <t>USC00031968</t>
  </si>
  <si>
    <t xml:space="preserve">ALEXANDRIA                    </t>
  </si>
  <si>
    <t>USC00160098</t>
  </si>
  <si>
    <t xml:space="preserve">CROCKETT                      </t>
  </si>
  <si>
    <t>USC00412114</t>
  </si>
  <si>
    <t xml:space="preserve">ROHWER 2 NNE                  </t>
  </si>
  <si>
    <t>USC00036253</t>
  </si>
  <si>
    <t xml:space="preserve">NEW ORLEANS LAKEFRONT AP      </t>
  </si>
  <si>
    <t>USW00053917</t>
  </si>
  <si>
    <t xml:space="preserve">DERMOTT 3 NE                  </t>
  </si>
  <si>
    <t>USC00031962</t>
  </si>
  <si>
    <t xml:space="preserve">SLIDELL                       </t>
  </si>
  <si>
    <t>USC00168539</t>
  </si>
  <si>
    <t xml:space="preserve">ALEXANDRIA ESLER RGNL AP      </t>
  </si>
  <si>
    <t>USW00013935</t>
  </si>
  <si>
    <t xml:space="preserve">HOLLY SPRINGS 4 N             </t>
  </si>
  <si>
    <t>USW00023803</t>
  </si>
  <si>
    <t xml:space="preserve">RED RIVER RSCH STN            </t>
  </si>
  <si>
    <t>USC00167738</t>
  </si>
  <si>
    <t xml:space="preserve">CORPUS CHRISTI NWS            </t>
  </si>
  <si>
    <t>USC00412011</t>
  </si>
  <si>
    <t xml:space="preserve">CORPUS CHRISTI                </t>
  </si>
  <si>
    <t>USW00012924</t>
  </si>
  <si>
    <t xml:space="preserve">PASCAGOULA LOTT INTL AP       </t>
  </si>
  <si>
    <t>USW00053858</t>
  </si>
  <si>
    <t xml:space="preserve">MONROE 26 N                   </t>
  </si>
  <si>
    <t>USW00053961</t>
  </si>
  <si>
    <t xml:space="preserve">CARVILLE 2 SW                 </t>
  </si>
  <si>
    <t>USC00161565</t>
  </si>
  <si>
    <t xml:space="preserve">CENTERVILLE                   </t>
  </si>
  <si>
    <t>USC00411596</t>
  </si>
  <si>
    <t xml:space="preserve">ARCADIA                       </t>
  </si>
  <si>
    <t xml:space="preserve">MINDEN                        </t>
  </si>
  <si>
    <t>USC00166244</t>
  </si>
  <si>
    <t xml:space="preserve">GEORGETOWN LAKE               </t>
  </si>
  <si>
    <t>USC00413507</t>
  </si>
  <si>
    <t xml:space="preserve">NEW ROADS 5 NE                </t>
  </si>
  <si>
    <t>USC00166686</t>
  </si>
  <si>
    <t xml:space="preserve">HOMER 1N                      </t>
  </si>
  <si>
    <t>USC00164355</t>
  </si>
  <si>
    <t xml:space="preserve">PINE BLUFF GRIDER FLD         </t>
  </si>
  <si>
    <t>USW00093988</t>
  </si>
  <si>
    <t xml:space="preserve">CLINTON SHERMAN AP            </t>
  </si>
  <si>
    <t>USW00003932</t>
  </si>
  <si>
    <t xml:space="preserve">OKLAHOMA CITY POST AP         </t>
  </si>
  <si>
    <t>USW00003954</t>
  </si>
  <si>
    <t xml:space="preserve">ALTUS DAM                     </t>
  </si>
  <si>
    <t>USC00340184</t>
  </si>
  <si>
    <t xml:space="preserve">PORTLAND                      </t>
  </si>
  <si>
    <t>USC00035866</t>
  </si>
  <si>
    <t xml:space="preserve">HOBART MUNI AP                </t>
  </si>
  <si>
    <t>USW00093986</t>
  </si>
  <si>
    <t xml:space="preserve">SLIDELL AP                    </t>
  </si>
  <si>
    <t>USW00053865</t>
  </si>
  <si>
    <t xml:space="preserve">POPLARVILLE EXP STN           </t>
  </si>
  <si>
    <t>USC00227128</t>
  </si>
  <si>
    <t xml:space="preserve">BLANCO                        </t>
  </si>
  <si>
    <t>USC00410832</t>
  </si>
  <si>
    <t xml:space="preserve">CALION L&amp;D                    </t>
  </si>
  <si>
    <t>USC00031140</t>
  </si>
  <si>
    <t xml:space="preserve">SHREVEPORT                    </t>
  </si>
  <si>
    <t>USW00013957</t>
  </si>
  <si>
    <t xml:space="preserve">BILOXI                        </t>
  </si>
  <si>
    <t>USC00220792</t>
  </si>
  <si>
    <t xml:space="preserve">NATCHEZ                       </t>
  </si>
  <si>
    <t>USC00226177</t>
  </si>
  <si>
    <t xml:space="preserve">LAWTON MUNI AP                </t>
  </si>
  <si>
    <t>USW00003950</t>
  </si>
  <si>
    <t xml:space="preserve">BATON ROUGE RYAN AP           </t>
  </si>
  <si>
    <t>USW00013970</t>
  </si>
  <si>
    <t xml:space="preserve">CROSSETT 2 SSE                </t>
  </si>
  <si>
    <t>USC00031730</t>
  </si>
  <si>
    <t xml:space="preserve">JONESBORO MUNI AP             </t>
  </si>
  <si>
    <t>USW00003953</t>
  </si>
  <si>
    <t xml:space="preserve">MONTICELLO MUNI AP            </t>
  </si>
  <si>
    <t>USW00053919</t>
  </si>
  <si>
    <t xml:space="preserve">CHOKE CANYON DAM              </t>
  </si>
  <si>
    <t>USC00411720</t>
  </si>
  <si>
    <t xml:space="preserve">ST JOSEPH 3 N                 </t>
  </si>
  <si>
    <t>USC00168163</t>
  </si>
  <si>
    <t xml:space="preserve">KEO                           </t>
  </si>
  <si>
    <t>USC00033862</t>
  </si>
  <si>
    <t xml:space="preserve">STUTTGART 9 ESE               </t>
  </si>
  <si>
    <t>USC00036920</t>
  </si>
  <si>
    <t xml:space="preserve">CARTHAGE                      </t>
  </si>
  <si>
    <t>USC00411500</t>
  </si>
  <si>
    <t xml:space="preserve">TALLULAH VICKSBURG AP         </t>
  </si>
  <si>
    <t>USW00003996</t>
  </si>
  <si>
    <t xml:space="preserve">JOHNSON CITY 2N               </t>
  </si>
  <si>
    <t>USC00414605</t>
  </si>
  <si>
    <t xml:space="preserve">UNIVERSITY                    </t>
  </si>
  <si>
    <t>USC00229079</t>
  </si>
  <si>
    <t xml:space="preserve">RUSK                          </t>
  </si>
  <si>
    <t>USC00417841</t>
  </si>
  <si>
    <t xml:space="preserve">PINE BLUFF                    </t>
  </si>
  <si>
    <t>USC00035754</t>
  </si>
  <si>
    <t xml:space="preserve">MATHIS 4 SSW                  </t>
  </si>
  <si>
    <t>USC00415661</t>
  </si>
  <si>
    <t xml:space="preserve">SHERIDAN                      </t>
  </si>
  <si>
    <t>USC00036562</t>
  </si>
  <si>
    <t xml:space="preserve">COLUMBIA                      </t>
  </si>
  <si>
    <t>USC00221865</t>
  </si>
  <si>
    <t xml:space="preserve">ROCKPORT ARANSAS CO AP        </t>
  </si>
  <si>
    <t>USW00012972</t>
  </si>
  <si>
    <t xml:space="preserve">WEATHERFORD                   </t>
  </si>
  <si>
    <t>USC00419532</t>
  </si>
  <si>
    <t xml:space="preserve">EUDORA                        </t>
  </si>
  <si>
    <t>USC00032355</t>
  </si>
  <si>
    <t xml:space="preserve">KINGSVILLE                    </t>
  </si>
  <si>
    <t>USC00414810</t>
  </si>
  <si>
    <t xml:space="preserve">WATER VALLEY                  </t>
  </si>
  <si>
    <t>USC00229400</t>
  </si>
  <si>
    <t xml:space="preserve">GULFPORT - BILOXI AP          </t>
  </si>
  <si>
    <t>USW00093874</t>
  </si>
  <si>
    <t xml:space="preserve">SHREVEPORT DWTN AP            </t>
  </si>
  <si>
    <t>USW00053905</t>
  </si>
  <si>
    <t xml:space="preserve">NEWPORT                       </t>
  </si>
  <si>
    <t>USC00035186</t>
  </si>
  <si>
    <t>MCCOMB/PIKE CO/JOHN E LEWIS AP</t>
  </si>
  <si>
    <t>USW00093919</t>
  </si>
  <si>
    <t xml:space="preserve">FLORENCE                      </t>
  </si>
  <si>
    <t>USC00221738</t>
  </si>
  <si>
    <t xml:space="preserve">ODESSA                        </t>
  </si>
  <si>
    <t>USC00416502</t>
  </si>
  <si>
    <t xml:space="preserve">GAINESVILLE 5 ENE             </t>
  </si>
  <si>
    <t>USC00413420</t>
  </si>
  <si>
    <t xml:space="preserve">HATTIESBURG 5SW               </t>
  </si>
  <si>
    <t>USC00223887</t>
  </si>
  <si>
    <t xml:space="preserve">TUPELO RGNL AP                </t>
  </si>
  <si>
    <t>USW00093862</t>
  </si>
  <si>
    <t xml:space="preserve">EL DORADO S AR RGNL AP        </t>
  </si>
  <si>
    <t>USW00093992</t>
  </si>
  <si>
    <t xml:space="preserve">KINGSVILLE NAAS               </t>
  </si>
  <si>
    <t>USW00012928</t>
  </si>
  <si>
    <t xml:space="preserve">CALLIHAM                      </t>
  </si>
  <si>
    <t>USC00411337</t>
  </si>
  <si>
    <t xml:space="preserve">JONESBORO 2 NE                </t>
  </si>
  <si>
    <t>USC00033734</t>
  </si>
  <si>
    <t xml:space="preserve">MONROE RGNL AP                </t>
  </si>
  <si>
    <t>USW00013942</t>
  </si>
  <si>
    <t xml:space="preserve">BROOKHAVEN CITY               </t>
  </si>
  <si>
    <t>USC00221094</t>
  </si>
  <si>
    <t xml:space="preserve">HORDS CREEK DAM               </t>
  </si>
  <si>
    <t>USC00414278</t>
  </si>
  <si>
    <t xml:space="preserve">CANE CREEK SP                 </t>
  </si>
  <si>
    <t>USC00031191</t>
  </si>
  <si>
    <t xml:space="preserve">JONESVILLE LOCKS              </t>
  </si>
  <si>
    <t>USC00164739</t>
  </si>
  <si>
    <t xml:space="preserve">SAN ANTONIO INTL AP           </t>
  </si>
  <si>
    <t>USW00012921</t>
  </si>
  <si>
    <t xml:space="preserve">PALESTINE 2 NE                </t>
  </si>
  <si>
    <t>USW00093914</t>
  </si>
  <si>
    <t xml:space="preserve">TULIA                         </t>
  </si>
  <si>
    <t>USC00419175</t>
  </si>
  <si>
    <t xml:space="preserve">GATESVILLE                    </t>
  </si>
  <si>
    <t>USC00413485</t>
  </si>
  <si>
    <t xml:space="preserve">MARSHALL                      </t>
  </si>
  <si>
    <t>USC00034666</t>
  </si>
  <si>
    <t xml:space="preserve">BATESVILLE 8 WNW              </t>
  </si>
  <si>
    <t>USW00023904</t>
  </si>
  <si>
    <t xml:space="preserve">ALBANY                        </t>
  </si>
  <si>
    <t>USC00410120</t>
  </si>
  <si>
    <t xml:space="preserve">BATESVILLE LVSTK              </t>
  </si>
  <si>
    <t>USC00030458</t>
  </si>
  <si>
    <t xml:space="preserve">PUTNAM                        </t>
  </si>
  <si>
    <t>USC00417327</t>
  </si>
  <si>
    <t xml:space="preserve">SEARCY                        </t>
  </si>
  <si>
    <t>USC00036506</t>
  </si>
  <si>
    <t xml:space="preserve">GREENVILLE ASOS               </t>
  </si>
  <si>
    <t>USW00013939</t>
  </si>
  <si>
    <t xml:space="preserve">WINONA 5 E                    </t>
  </si>
  <si>
    <t>USC00229743</t>
  </si>
  <si>
    <t xml:space="preserve">PALESTINE 6 WNW               </t>
  </si>
  <si>
    <t>USW00053968</t>
  </si>
  <si>
    <t xml:space="preserve">FREER                         </t>
  </si>
  <si>
    <t>USC00413341</t>
  </si>
  <si>
    <t xml:space="preserve">VERNON                        </t>
  </si>
  <si>
    <t xml:space="preserve">ALTUS AFB                     </t>
  </si>
  <si>
    <t>USW00003981</t>
  </si>
  <si>
    <t xml:space="preserve">ABILENE 6ESE                  </t>
  </si>
  <si>
    <t>USC00410013</t>
  </si>
  <si>
    <t xml:space="preserve">GREENWOOD LEFLORE AP          </t>
  </si>
  <si>
    <t>USW00013978</t>
  </si>
  <si>
    <t xml:space="preserve">BURNET                        </t>
  </si>
  <si>
    <t>USC00411250</t>
  </si>
  <si>
    <t xml:space="preserve">JACKSBORO                     </t>
  </si>
  <si>
    <t>USC00414517</t>
  </si>
  <si>
    <t xml:space="preserve">BOERNE                        </t>
  </si>
  <si>
    <t>USC00410902</t>
  </si>
  <si>
    <t xml:space="preserve">MAMMOTH SPRING                </t>
  </si>
  <si>
    <t>USC00034572</t>
  </si>
  <si>
    <t xml:space="preserve">SAN ANTONIO STINSON AP        </t>
  </si>
  <si>
    <t>USW00012970</t>
  </si>
  <si>
    <t xml:space="preserve">MT LOCKE                      </t>
  </si>
  <si>
    <t>USC00416104</t>
  </si>
  <si>
    <t xml:space="preserve">PLEASANTON                    </t>
  </si>
  <si>
    <t>USC00417111</t>
  </si>
  <si>
    <t xml:space="preserve">MULESHOE #1                   </t>
  </si>
  <si>
    <t>USC00416135</t>
  </si>
  <si>
    <t xml:space="preserve">EVENING SHADE 1 NNE           </t>
  </si>
  <si>
    <t>USC00032366</t>
  </si>
  <si>
    <t xml:space="preserve">BENBROOK DAM                  </t>
  </si>
  <si>
    <t>USC00410691</t>
  </si>
  <si>
    <t xml:space="preserve">OKLAHOMA CITY WILL ROGERS AP  </t>
  </si>
  <si>
    <t>USW00013967</t>
  </si>
  <si>
    <t xml:space="preserve">BENTON                        </t>
  </si>
  <si>
    <t>USC00030582</t>
  </si>
  <si>
    <t xml:space="preserve">HENDERSON                     </t>
  </si>
  <si>
    <t>USC00414081</t>
  </si>
  <si>
    <t xml:space="preserve">PORT MANSFIELD                </t>
  </si>
  <si>
    <t>USC00417184</t>
  </si>
  <si>
    <t>USC00415618</t>
  </si>
  <si>
    <t xml:space="preserve">MTN HOME 1 NNW                </t>
  </si>
  <si>
    <t>USC00035036</t>
  </si>
  <si>
    <t xml:space="preserve">GRAPEVINE DAM                 </t>
  </si>
  <si>
    <t>USC00413691</t>
  </si>
  <si>
    <t xml:space="preserve">FRIONA                        </t>
  </si>
  <si>
    <t>USC00413368</t>
  </si>
  <si>
    <t xml:space="preserve">DECATUR                       </t>
  </si>
  <si>
    <t>USC00412334</t>
  </si>
  <si>
    <t xml:space="preserve">KERRVILLE 3 NNE               </t>
  </si>
  <si>
    <t>USC00414782</t>
  </si>
  <si>
    <t xml:space="preserve">DALLAS LOVE FLD               </t>
  </si>
  <si>
    <t>USW00013960</t>
  </si>
  <si>
    <t xml:space="preserve">HEREFORD                      </t>
  </si>
  <si>
    <t>USC00414098</t>
  </si>
  <si>
    <t xml:space="preserve">GILBERT                       </t>
  </si>
  <si>
    <t>USC00032794</t>
  </si>
  <si>
    <t xml:space="preserve">LITTLE ROCK                   </t>
  </si>
  <si>
    <t>USW00003952</t>
  </si>
  <si>
    <t xml:space="preserve">ASPERMONT                     </t>
  </si>
  <si>
    <t>USC00410394</t>
  </si>
  <si>
    <t xml:space="preserve">LONGVIEW                      </t>
  </si>
  <si>
    <t>USC00415341</t>
  </si>
  <si>
    <t xml:space="preserve">HALLSVILLE 1 W                </t>
  </si>
  <si>
    <t>USC00413877</t>
  </si>
  <si>
    <t xml:space="preserve">BOYS RCH                      </t>
  </si>
  <si>
    <t>USC00411000</t>
  </si>
  <si>
    <t xml:space="preserve">LONGVIEW E TX RGNL AP         </t>
  </si>
  <si>
    <t>USW00003901</t>
  </si>
  <si>
    <t xml:space="preserve">JACKSONVILLE                  </t>
  </si>
  <si>
    <t>USC00414525</t>
  </si>
  <si>
    <t xml:space="preserve">JEFFERSON                     </t>
  </si>
  <si>
    <t>USC00414577</t>
  </si>
  <si>
    <t xml:space="preserve">FT STOCKTON PECOS AP          </t>
  </si>
  <si>
    <t>USW00023091</t>
  </si>
  <si>
    <t xml:space="preserve">MATADOR                       </t>
  </si>
  <si>
    <t>USC00415658</t>
  </si>
  <si>
    <t xml:space="preserve">CHILDRESS 2                   </t>
  </si>
  <si>
    <t>USC00411694</t>
  </si>
  <si>
    <t xml:space="preserve">LUBBOCK                       </t>
  </si>
  <si>
    <t>USW00023042</t>
  </si>
  <si>
    <t xml:space="preserve">CHILDRESS MUNI AP             </t>
  </si>
  <si>
    <t>USW00023007</t>
  </si>
  <si>
    <t xml:space="preserve">ATHENS                        </t>
  </si>
  <si>
    <t xml:space="preserve">SULPHUR SPRINGS               </t>
  </si>
  <si>
    <t>USC00418743</t>
  </si>
  <si>
    <t xml:space="preserve">PERRY                         </t>
  </si>
  <si>
    <t xml:space="preserve">ATLANTA                       </t>
  </si>
  <si>
    <t xml:space="preserve">PANTHER JUNCTION              </t>
  </si>
  <si>
    <t>USC00416792</t>
  </si>
  <si>
    <t xml:space="preserve">MENA                          </t>
  </si>
  <si>
    <t>USC00034756</t>
  </si>
  <si>
    <t xml:space="preserve">AMARILLO                      </t>
  </si>
  <si>
    <t>USW00023047</t>
  </si>
  <si>
    <t xml:space="preserve">CANYON                        </t>
  </si>
  <si>
    <t>USC00411430</t>
  </si>
  <si>
    <t xml:space="preserve">SILVERTON                     </t>
  </si>
  <si>
    <t>USC00418323</t>
  </si>
  <si>
    <t xml:space="preserve">LITTLEFIELD                   </t>
  </si>
  <si>
    <t>USC00415265</t>
  </si>
  <si>
    <t xml:space="preserve">MOUNTAINBURG 2 NE             </t>
  </si>
  <si>
    <t>USC00035018</t>
  </si>
  <si>
    <t xml:space="preserve">CROSBYTON                     </t>
  </si>
  <si>
    <t>USC00412121</t>
  </si>
  <si>
    <t xml:space="preserve">PARIS                         </t>
  </si>
  <si>
    <t>USC00416794</t>
  </si>
  <si>
    <t xml:space="preserve">RIO GRANDE VILLAGE            </t>
  </si>
  <si>
    <t>USC00417624</t>
  </si>
  <si>
    <t xml:space="preserve">ANTLERS 5NW                   </t>
  </si>
  <si>
    <t>USC00340257</t>
  </si>
  <si>
    <t xml:space="preserve">ABERNATHY                     </t>
  </si>
  <si>
    <t>USC00410012</t>
  </si>
  <si>
    <t xml:space="preserve">NASHVILLE                     </t>
  </si>
  <si>
    <t>USC00035112</t>
  </si>
  <si>
    <t xml:space="preserve">HEALDTON 3 E                  </t>
  </si>
  <si>
    <t>USC00344001</t>
  </si>
  <si>
    <t xml:space="preserve">SANFORD DAM                   </t>
  </si>
  <si>
    <t>USC00418040</t>
  </si>
  <si>
    <t xml:space="preserve">SHERMAN                       </t>
  </si>
  <si>
    <t>USC00418274</t>
  </si>
  <si>
    <t xml:space="preserve">CHISOS BASIN                  </t>
  </si>
  <si>
    <t>USC00411715</t>
  </si>
  <si>
    <t xml:space="preserve">WRIGHT PATMAN DM &amp; LK         </t>
  </si>
  <si>
    <t>USC00419916</t>
  </si>
  <si>
    <t xml:space="preserve">BORGER HUTCHINSON CO AP       </t>
  </si>
  <si>
    <t>USW00003024</t>
  </si>
  <si>
    <t xml:space="preserve">ASHDOWN 4 SSE                 </t>
  </si>
  <si>
    <t>USC00030286</t>
  </si>
  <si>
    <t xml:space="preserve">MURFREESBORO 1W               </t>
  </si>
  <si>
    <t>USC00035079</t>
  </si>
  <si>
    <t xml:space="preserve">ANTLERS                       </t>
  </si>
  <si>
    <t>USC00340256</t>
  </si>
  <si>
    <t xml:space="preserve">IDABEL                        </t>
  </si>
  <si>
    <t>USC00344451</t>
  </si>
  <si>
    <t xml:space="preserve">MADILL                        </t>
  </si>
  <si>
    <t>USC00345468</t>
  </si>
  <si>
    <t xml:space="preserve">FLOYDADA                      </t>
  </si>
  <si>
    <t>USC00413214</t>
  </si>
  <si>
    <t xml:space="preserve">FT STOCKTON                   </t>
  </si>
  <si>
    <t>USC00413280</t>
  </si>
  <si>
    <t xml:space="preserve">GUTHRIE                       </t>
  </si>
  <si>
    <t>USC00413828</t>
  </si>
  <si>
    <t xml:space="preserve">HASKELL                       </t>
  </si>
  <si>
    <t>USC00413992</t>
  </si>
  <si>
    <t xml:space="preserve">MT PLEASANT                   </t>
  </si>
  <si>
    <t>USC00416108</t>
  </si>
  <si>
    <t xml:space="preserve">MT VERNON                     </t>
  </si>
  <si>
    <t>USC00416119</t>
  </si>
  <si>
    <t xml:space="preserve">MULESHOE NTL WR               </t>
  </si>
  <si>
    <t>USC00416137</t>
  </si>
  <si>
    <t xml:space="preserve">PADUCAH 15 S                  </t>
  </si>
  <si>
    <t>USC00416742</t>
  </si>
  <si>
    <t xml:space="preserve">TAHOKA                        </t>
  </si>
  <si>
    <t>USC00418818</t>
  </si>
  <si>
    <t xml:space="preserve">TURKEY                        </t>
  </si>
  <si>
    <t>USC00419191</t>
  </si>
  <si>
    <t xml:space="preserve">WHITE RIVER RESERVOIR         </t>
  </si>
  <si>
    <t>USC00419711</t>
  </si>
  <si>
    <t xml:space="preserve">MULESHOE 19 S                 </t>
  </si>
  <si>
    <t>USW00003054</t>
  </si>
  <si>
    <t xml:space="preserve">DE QUEEN SEVIER CO AP         </t>
  </si>
  <si>
    <t>USW00053925</t>
  </si>
  <si>
    <t xml:space="preserve">MCALESTER RGNL AP             </t>
  </si>
  <si>
    <t>USW00093950</t>
  </si>
  <si>
    <t>Inches</t>
  </si>
  <si>
    <t>AL</t>
  </si>
  <si>
    <t xml:space="preserve">ROBERTSDALE                   </t>
  </si>
  <si>
    <t>USC00016988</t>
  </si>
  <si>
    <t xml:space="preserve">MOBILE                        </t>
  </si>
  <si>
    <t>USW00013894</t>
  </si>
  <si>
    <t xml:space="preserve">CLARKSVILLE WWTP              </t>
  </si>
  <si>
    <t>USC00401790</t>
  </si>
  <si>
    <t>TN</t>
  </si>
  <si>
    <t xml:space="preserve">FAIRHOPE 2 NE                 </t>
  </si>
  <si>
    <t>USC00012813</t>
  </si>
  <si>
    <t xml:space="preserve">DAUPHIN IS #2                 </t>
  </si>
  <si>
    <t>USC00012172</t>
  </si>
  <si>
    <t xml:space="preserve">RUSSELLVILLE NO 2             </t>
  </si>
  <si>
    <t>USC00017131</t>
  </si>
  <si>
    <t xml:space="preserve">MOBILE DWTN AP                </t>
  </si>
  <si>
    <t>USW00013838</t>
  </si>
  <si>
    <t xml:space="preserve">BAY MINETTE                   </t>
  </si>
  <si>
    <t>USC00010583</t>
  </si>
  <si>
    <t xml:space="preserve">ATMORE                        </t>
  </si>
  <si>
    <t>USC00010402</t>
  </si>
  <si>
    <t xml:space="preserve">MEMPHIS INTL AP               </t>
  </si>
  <si>
    <t>USW00013893</t>
  </si>
  <si>
    <t xml:space="preserve">JACKSON MCKELLAR AP           </t>
  </si>
  <si>
    <t>USW00003811</t>
  </si>
  <si>
    <t xml:space="preserve">BREWTON 3 ENE                 </t>
  </si>
  <si>
    <t>USC00011080</t>
  </si>
  <si>
    <t xml:space="preserve">TROY 2 W                      </t>
  </si>
  <si>
    <t>USW00023801</t>
  </si>
  <si>
    <t xml:space="preserve">BREWTON 3 NNE                 </t>
  </si>
  <si>
    <t>USW00063899</t>
  </si>
  <si>
    <t xml:space="preserve">EVERGREEN MIDDLETON FLD       </t>
  </si>
  <si>
    <t>USW00053820</t>
  </si>
  <si>
    <t xml:space="preserve">NASHVILLE INTL AP             </t>
  </si>
  <si>
    <t>USW00013897</t>
  </si>
  <si>
    <t xml:space="preserve">RUSSELLVILLE 4 SSE            </t>
  </si>
  <si>
    <t>USW00063895</t>
  </si>
  <si>
    <t xml:space="preserve">TROY MUNI AP                  </t>
  </si>
  <si>
    <t>USW00003878</t>
  </si>
  <si>
    <t xml:space="preserve">ENTERPRISE 4 W                </t>
  </si>
  <si>
    <t>USC00012675</t>
  </si>
  <si>
    <t xml:space="preserve">DICKSON                       </t>
  </si>
  <si>
    <t>USC00402489</t>
  </si>
  <si>
    <t xml:space="preserve">EVERGREEN                     </t>
  </si>
  <si>
    <t xml:space="preserve">OPELIKA                       </t>
  </si>
  <si>
    <t>USC00016129</t>
  </si>
  <si>
    <t xml:space="preserve">BESSEMER 3 WSW                </t>
  </si>
  <si>
    <t>USC00010764</t>
  </si>
  <si>
    <t xml:space="preserve">JACKSON                       </t>
  </si>
  <si>
    <t>USC00014193</t>
  </si>
  <si>
    <t xml:space="preserve">GREENVILLE CRENSHAW AP        </t>
  </si>
  <si>
    <t>USW00063874</t>
  </si>
  <si>
    <t xml:space="preserve">ROCK MILLS                    </t>
  </si>
  <si>
    <t>USC00017025</t>
  </si>
  <si>
    <t xml:space="preserve">AUBURN NO.2                   </t>
  </si>
  <si>
    <t>USC00010425</t>
  </si>
  <si>
    <t xml:space="preserve">HALEYVILLE                    </t>
  </si>
  <si>
    <t>USC00013620</t>
  </si>
  <si>
    <t xml:space="preserve">MUSCLE SHOALS RGNL AP         </t>
  </si>
  <si>
    <t>USW00013896</t>
  </si>
  <si>
    <t xml:space="preserve">TALLADEGA 10 NNE              </t>
  </si>
  <si>
    <t>USW00073803</t>
  </si>
  <si>
    <t xml:space="preserve">GREENVILLE                    </t>
  </si>
  <si>
    <t xml:space="preserve">HUNTINGDON WTP                </t>
  </si>
  <si>
    <t>USC00404417</t>
  </si>
  <si>
    <t>USC00010390</t>
  </si>
  <si>
    <t xml:space="preserve">GREENSBORO 2 WNW              </t>
  </si>
  <si>
    <t>USW00063893</t>
  </si>
  <si>
    <t xml:space="preserve">DOTHAN RGNL AP                </t>
  </si>
  <si>
    <t>USW00013839</t>
  </si>
  <si>
    <t xml:space="preserve">SPRINGFIELD EXP STN           </t>
  </si>
  <si>
    <t>USC00408562</t>
  </si>
  <si>
    <t xml:space="preserve">DECATUR PRYOR FLD             </t>
  </si>
  <si>
    <t>USW00053852</t>
  </si>
  <si>
    <t xml:space="preserve">MILAN EXP STN                 </t>
  </si>
  <si>
    <t>USC00406012</t>
  </si>
  <si>
    <t xml:space="preserve">BIRMINGHAM AP                 </t>
  </si>
  <si>
    <t>USW00013876</t>
  </si>
  <si>
    <t xml:space="preserve">GENEVA #2                     </t>
  </si>
  <si>
    <t>USC00013251</t>
  </si>
  <si>
    <t xml:space="preserve">CHEATHAM L&amp;D                  </t>
  </si>
  <si>
    <t>USC00401663</t>
  </si>
  <si>
    <t xml:space="preserve">CROSSVILLE ED &amp; RESEARCH      </t>
  </si>
  <si>
    <t>USC00402202</t>
  </si>
  <si>
    <t xml:space="preserve">GADSDEN 19 N                  </t>
  </si>
  <si>
    <t>USW00063857</t>
  </si>
  <si>
    <t xml:space="preserve">MONTGOMERY BELL SP            </t>
  </si>
  <si>
    <t>USC00406180</t>
  </si>
  <si>
    <t xml:space="preserve">CLAYTON                       </t>
  </si>
  <si>
    <t>USC00011725</t>
  </si>
  <si>
    <t xml:space="preserve">MONTGOMERY AP                 </t>
  </si>
  <si>
    <t>USW00013895</t>
  </si>
  <si>
    <t xml:space="preserve">TULLAHOMA                     </t>
  </si>
  <si>
    <t>USC00409155</t>
  </si>
  <si>
    <t xml:space="preserve">THOMASVILLE 2 S               </t>
  </si>
  <si>
    <t>USW00023802</t>
  </si>
  <si>
    <t xml:space="preserve">SYLACAUGA 4 NE                </t>
  </si>
  <si>
    <t>USC00017999</t>
  </si>
  <si>
    <t xml:space="preserve">BETHPAGE 1 S                  </t>
  </si>
  <si>
    <t>USC00400669</t>
  </si>
  <si>
    <t xml:space="preserve">GAINESBORO                    </t>
  </si>
  <si>
    <t>USC00403370</t>
  </si>
  <si>
    <t xml:space="preserve">ANNISTON METRO AP             </t>
  </si>
  <si>
    <t>USW00013871</t>
  </si>
  <si>
    <t xml:space="preserve">ALLARDT                       </t>
  </si>
  <si>
    <t>USC00400081</t>
  </si>
  <si>
    <t xml:space="preserve">HUNTSVILLE INTL AP            </t>
  </si>
  <si>
    <t>USW00003856</t>
  </si>
  <si>
    <t xml:space="preserve">CLANTON 2 NE                  </t>
  </si>
  <si>
    <t>USW00063891</t>
  </si>
  <si>
    <t xml:space="preserve">CULLMAN 3 ENE                 </t>
  </si>
  <si>
    <t>USW00063867</t>
  </si>
  <si>
    <t xml:space="preserve">OLD HICKORY WFO               </t>
  </si>
  <si>
    <t>USC00406806</t>
  </si>
  <si>
    <t xml:space="preserve">ALABASTER SHELBY CO AP        </t>
  </si>
  <si>
    <t>USW00053864</t>
  </si>
  <si>
    <t xml:space="preserve">PIKEVILLE                     </t>
  </si>
  <si>
    <t>USC00407184</t>
  </si>
  <si>
    <t xml:space="preserve">WINCHESTER 5SE                </t>
  </si>
  <si>
    <t>USC00409800</t>
  </si>
  <si>
    <t>USC00401480</t>
  </si>
  <si>
    <t xml:space="preserve">LEBANON                       </t>
  </si>
  <si>
    <t>USC00405108</t>
  </si>
  <si>
    <t xml:space="preserve">SEWANEE                       </t>
  </si>
  <si>
    <t>USC00408184</t>
  </si>
  <si>
    <t xml:space="preserve">SCOTTSBORO 2 NE               </t>
  </si>
  <si>
    <t>USW00063896</t>
  </si>
  <si>
    <t xml:space="preserve">MURFREESBORO 5 N              </t>
  </si>
  <si>
    <t>USC00406371</t>
  </si>
  <si>
    <t xml:space="preserve">MEMPHIS WFO                   </t>
  </si>
  <si>
    <t>USC00405956</t>
  </si>
  <si>
    <t xml:space="preserve">WHITE HOUSE                   </t>
  </si>
  <si>
    <t>USC00409709</t>
  </si>
  <si>
    <t xml:space="preserve">GUNTERSVILLE NO.2             </t>
  </si>
  <si>
    <t>USC00013575</t>
  </si>
  <si>
    <t xml:space="preserve">COOKEVILLE                    </t>
  </si>
  <si>
    <t>USC00402009</t>
  </si>
  <si>
    <t xml:space="preserve">TALLADEGA                     </t>
  </si>
  <si>
    <t>USC00018024</t>
  </si>
  <si>
    <t xml:space="preserve">ROCK ISLAND SP                </t>
  </si>
  <si>
    <t>USC00407808</t>
  </si>
  <si>
    <t xml:space="preserve">CROSSVILLE MEM AP             </t>
  </si>
  <si>
    <t>USW00003847</t>
  </si>
  <si>
    <t xml:space="preserve">KINGSTON SPRINGS              </t>
  </si>
  <si>
    <t>USC00404876</t>
  </si>
  <si>
    <t xml:space="preserve">GUNTERSVILLE                  </t>
  </si>
  <si>
    <t>USC00013573</t>
  </si>
  <si>
    <t xml:space="preserve">CELINA                        </t>
  </si>
  <si>
    <t>USC00401561</t>
  </si>
  <si>
    <t xml:space="preserve">MT LECONTE                    </t>
  </si>
  <si>
    <t>USC00406328</t>
  </si>
  <si>
    <t>Tab 4</t>
  </si>
  <si>
    <t>FL</t>
  </si>
  <si>
    <t>GA</t>
  </si>
  <si>
    <t xml:space="preserve">NEWFOUND GAP                  </t>
  </si>
  <si>
    <t>USC00406500</t>
  </si>
  <si>
    <t>NC</t>
  </si>
  <si>
    <t>Peak</t>
  </si>
  <si>
    <t>Day of</t>
  </si>
  <si>
    <t>Province</t>
  </si>
  <si>
    <t>USC00383470</t>
  </si>
  <si>
    <t>USW00003728</t>
  </si>
  <si>
    <t>USW00013748</t>
  </si>
  <si>
    <t>USW00093718</t>
  </si>
  <si>
    <t>USW00013786</t>
  </si>
  <si>
    <t>USC00318066</t>
  </si>
  <si>
    <t>USC00318450</t>
  </si>
  <si>
    <t>USC00319026</t>
  </si>
  <si>
    <t>USC00313638</t>
  </si>
  <si>
    <t>USW00093719</t>
  </si>
  <si>
    <t>USC00319440</t>
  </si>
  <si>
    <t>USW00013880</t>
  </si>
  <si>
    <t>USW00013754</t>
  </si>
  <si>
    <t>CA008204800</t>
  </si>
  <si>
    <t>USC00082229</t>
  </si>
  <si>
    <t>USC00317994</t>
  </si>
  <si>
    <t>USW00093727</t>
  </si>
  <si>
    <t>USC00315116</t>
  </si>
  <si>
    <t>USC00319357</t>
  </si>
  <si>
    <t>CA008200255</t>
  </si>
  <si>
    <t>CA008206240</t>
  </si>
  <si>
    <t>USC00319476</t>
  </si>
  <si>
    <t>USC00386114</t>
  </si>
  <si>
    <t>CA008100593</t>
  </si>
  <si>
    <t>CA008202810</t>
  </si>
  <si>
    <t>CA008100989</t>
  </si>
  <si>
    <t>USC00318500</t>
  </si>
  <si>
    <t>USW00013776</t>
  </si>
  <si>
    <t>USC00310576</t>
  </si>
  <si>
    <t>CA008104295</t>
  </si>
  <si>
    <t>USC00385509</t>
  </si>
  <si>
    <t>CA008202000</t>
  </si>
  <si>
    <t>USW00012876</t>
  </si>
  <si>
    <t>CA008300596</t>
  </si>
  <si>
    <t>USW00093740</t>
  </si>
  <si>
    <t>USC00191386</t>
  </si>
  <si>
    <t>CA007055422</t>
  </si>
  <si>
    <t>USC00385946</t>
  </si>
  <si>
    <t>USC00096148</t>
  </si>
  <si>
    <t>CA008201390</t>
  </si>
  <si>
    <t>CA008204402</t>
  </si>
  <si>
    <t>CA007056202</t>
  </si>
  <si>
    <t>USC00088824</t>
  </si>
  <si>
    <t>USC00083874</t>
  </si>
  <si>
    <t>USC00084461</t>
  </si>
  <si>
    <t>CA008202592</t>
  </si>
  <si>
    <t>CA008101605</t>
  </si>
  <si>
    <t>Tab 5</t>
  </si>
  <si>
    <t xml:space="preserve">SHAWNIGAN LAKE                </t>
  </si>
  <si>
    <t>CA001017230</t>
  </si>
  <si>
    <t>BC</t>
  </si>
  <si>
    <t xml:space="preserve">COMOX A                       </t>
  </si>
  <si>
    <t>CA001021830</t>
  </si>
  <si>
    <t xml:space="preserve">ESTEVAN POINT                 </t>
  </si>
  <si>
    <t>CA001032730</t>
  </si>
  <si>
    <t xml:space="preserve">PACHENA POINT                 </t>
  </si>
  <si>
    <t>CA001035940</t>
  </si>
  <si>
    <t xml:space="preserve">TOFINO A                      </t>
  </si>
  <si>
    <t>CA001038205</t>
  </si>
  <si>
    <t xml:space="preserve">MERRY ISLAND LIGHTSTATION     </t>
  </si>
  <si>
    <t>CA001045100</t>
  </si>
  <si>
    <t xml:space="preserve">LANGARA                       </t>
  </si>
  <si>
    <t>CA001054500</t>
  </si>
  <si>
    <t xml:space="preserve">KEMANO                        </t>
  </si>
  <si>
    <t>CA001064020</t>
  </si>
  <si>
    <t xml:space="preserve">KITIMAT TOWNSITE              </t>
  </si>
  <si>
    <t>CA001064320</t>
  </si>
  <si>
    <t xml:space="preserve">MISSION WEST ABBEY            </t>
  </si>
  <si>
    <t>CA001105192</t>
  </si>
  <si>
    <t xml:space="preserve">PRINCETON A                   </t>
  </si>
  <si>
    <t>CA001126510</t>
  </si>
  <si>
    <t xml:space="preserve">DUNCAN LAKE DAM               </t>
  </si>
  <si>
    <t>CA001142574</t>
  </si>
  <si>
    <t xml:space="preserve">VAVENBY                       </t>
  </si>
  <si>
    <t>CA001168520</t>
  </si>
  <si>
    <t xml:space="preserve">GOLDEN A                      </t>
  </si>
  <si>
    <t>CA001173210</t>
  </si>
  <si>
    <t xml:space="preserve">MICA DAM                      </t>
  </si>
  <si>
    <t>CA001175122</t>
  </si>
  <si>
    <t xml:space="preserve">CAMROSE                       </t>
  </si>
  <si>
    <t>CA003011240</t>
  </si>
  <si>
    <t>AB</t>
  </si>
  <si>
    <t xml:space="preserve">COLD LAKE A                   </t>
  </si>
  <si>
    <t>CA003081680</t>
  </si>
  <si>
    <t xml:space="preserve">INDIAN HEAD CDA               </t>
  </si>
  <si>
    <t>CA004013480</t>
  </si>
  <si>
    <t>SK</t>
  </si>
  <si>
    <t xml:space="preserve">KIPLING                       </t>
  </si>
  <si>
    <t>CA004014040</t>
  </si>
  <si>
    <t xml:space="preserve">MUENSTER                      </t>
  </si>
  <si>
    <t>CA004015440</t>
  </si>
  <si>
    <t xml:space="preserve">BEECHY                        </t>
  </si>
  <si>
    <t>CA004020560</t>
  </si>
  <si>
    <t xml:space="preserve">SWIFT CURRENT CDA             </t>
  </si>
  <si>
    <t>CA004028060</t>
  </si>
  <si>
    <t xml:space="preserve">SCOTT CDA                     </t>
  </si>
  <si>
    <t>CA004047240</t>
  </si>
  <si>
    <t xml:space="preserve">OUTLOOK PFRA                  </t>
  </si>
  <si>
    <t>CA004055736</t>
  </si>
  <si>
    <t xml:space="preserve">INDIAN BAY                    </t>
  </si>
  <si>
    <t>CA005031320</t>
  </si>
  <si>
    <t>MB</t>
  </si>
  <si>
    <t xml:space="preserve">FLIN FLON                     </t>
  </si>
  <si>
    <t xml:space="preserve">CORNWALL                      </t>
  </si>
  <si>
    <t>CA006101874</t>
  </si>
  <si>
    <t>ON</t>
  </si>
  <si>
    <t xml:space="preserve">NEW GLASGOW                   </t>
  </si>
  <si>
    <t>CA006135583</t>
  </si>
  <si>
    <t xml:space="preserve">FERGUS SHAND DAM              </t>
  </si>
  <si>
    <t>CA006142400</t>
  </si>
  <si>
    <t xml:space="preserve">BELLEVILLE                    </t>
  </si>
  <si>
    <t xml:space="preserve">TRENTON A                     </t>
  </si>
  <si>
    <t>CA006158875</t>
  </si>
  <si>
    <t>QC</t>
  </si>
  <si>
    <t xml:space="preserve">BAGOTVILLE A                  </t>
  </si>
  <si>
    <t>CA007060400</t>
  </si>
  <si>
    <t xml:space="preserve">BARRAGE TEMISCAMINGUE         </t>
  </si>
  <si>
    <t>CA007080468</t>
  </si>
  <si>
    <t xml:space="preserve">GREENWOOD A                   </t>
  </si>
  <si>
    <t>NS</t>
  </si>
  <si>
    <t xml:space="preserve">CORNER BROOK                  </t>
  </si>
  <si>
    <t>CA008401300</t>
  </si>
  <si>
    <t>NL</t>
  </si>
  <si>
    <t xml:space="preserve">DEER LAKE                     </t>
  </si>
  <si>
    <t>CA008401500</t>
  </si>
  <si>
    <t xml:space="preserve">CARTWRIGHT                    </t>
  </si>
  <si>
    <t>CA008501100</t>
  </si>
  <si>
    <t xml:space="preserve">GOOSE A                       </t>
  </si>
  <si>
    <t>CA008501900</t>
  </si>
  <si>
    <t xml:space="preserve">BANKHEAD L&amp;D                  </t>
  </si>
  <si>
    <t>USC00010505</t>
  </si>
  <si>
    <t xml:space="preserve">GAINESVILLE LOCK              </t>
  </si>
  <si>
    <t>USC00013160</t>
  </si>
  <si>
    <t xml:space="preserve">GREENSBORO                    </t>
  </si>
  <si>
    <t>USC00013511</t>
  </si>
  <si>
    <t xml:space="preserve">HAMILTON 3 S                  </t>
  </si>
  <si>
    <t>USC00013645</t>
  </si>
  <si>
    <t xml:space="preserve">MARION JUNCTION 2 NE          </t>
  </si>
  <si>
    <t>USC00015121</t>
  </si>
  <si>
    <t xml:space="preserve">MOULTON 2                     </t>
  </si>
  <si>
    <t>USC00015635</t>
  </si>
  <si>
    <t xml:space="preserve">SAND MT SUBSTN                </t>
  </si>
  <si>
    <t>USC00017207</t>
  </si>
  <si>
    <t xml:space="preserve">SCOTTSBORO                    </t>
  </si>
  <si>
    <t>USC00017304</t>
  </si>
  <si>
    <t xml:space="preserve">SELMA                         </t>
  </si>
  <si>
    <t>USC00017366</t>
  </si>
  <si>
    <t xml:space="preserve">BRIGHT ANGEL RS               </t>
  </si>
  <si>
    <t>USC00021001</t>
  </si>
  <si>
    <t>AZ</t>
  </si>
  <si>
    <t xml:space="preserve">PRESCOTT                      </t>
  </si>
  <si>
    <t>USC00026796</t>
  </si>
  <si>
    <t xml:space="preserve">SAINT JOHNS                   </t>
  </si>
  <si>
    <t>USC00027435</t>
  </si>
  <si>
    <t xml:space="preserve">SELIGMAN                      </t>
  </si>
  <si>
    <t>USC00027716</t>
  </si>
  <si>
    <t xml:space="preserve">SPRINGERVILLE                 </t>
  </si>
  <si>
    <t>USC00028162</t>
  </si>
  <si>
    <t xml:space="preserve">WILLCOX                       </t>
  </si>
  <si>
    <t>USC00029334</t>
  </si>
  <si>
    <t xml:space="preserve">WUPATKI NM                    </t>
  </si>
  <si>
    <t>USC00029542</t>
  </si>
  <si>
    <t xml:space="preserve">BATESVILLE L&amp;D 1              </t>
  </si>
  <si>
    <t>USC00030460</t>
  </si>
  <si>
    <t xml:space="preserve">CALICO ROCK 2 WSW             </t>
  </si>
  <si>
    <t>USC00031132</t>
  </si>
  <si>
    <t xml:space="preserve">CONWAY                        </t>
  </si>
  <si>
    <t>USC00031596</t>
  </si>
  <si>
    <t xml:space="preserve">CORNING                       </t>
  </si>
  <si>
    <t>USC00031632</t>
  </si>
  <si>
    <t xml:space="preserve">DARDANELLE                    </t>
  </si>
  <si>
    <t>USC00031838</t>
  </si>
  <si>
    <t xml:space="preserve">FORDYCE                       </t>
  </si>
  <si>
    <t>USC00032540</t>
  </si>
  <si>
    <t xml:space="preserve">GREERS FERRY DAM              </t>
  </si>
  <si>
    <t>USC00032978</t>
  </si>
  <si>
    <t xml:space="preserve">HOPE 3 NE                     </t>
  </si>
  <si>
    <t>USC00033428</t>
  </si>
  <si>
    <t xml:space="preserve">HOT SPRINGS 1 NNE             </t>
  </si>
  <si>
    <t>USC00033466</t>
  </si>
  <si>
    <t xml:space="preserve">LEAD HILL                     </t>
  </si>
  <si>
    <t>USC00034106</t>
  </si>
  <si>
    <t xml:space="preserve">MALVERN                       </t>
  </si>
  <si>
    <t>USC00034562</t>
  </si>
  <si>
    <t xml:space="preserve">POCAHONTAS 1                  </t>
  </si>
  <si>
    <t>USC00035820</t>
  </si>
  <si>
    <t xml:space="preserve">SUBIACO                       </t>
  </si>
  <si>
    <t>USC00036928</t>
  </si>
  <si>
    <t xml:space="preserve">WALDRON                       </t>
  </si>
  <si>
    <t>USC00037488</t>
  </si>
  <si>
    <t xml:space="preserve">BOCA                          </t>
  </si>
  <si>
    <t>USC00040931</t>
  </si>
  <si>
    <t>CA</t>
  </si>
  <si>
    <t xml:space="preserve">CACHUMA LAKE                  </t>
  </si>
  <si>
    <t>USC00041253</t>
  </si>
  <si>
    <t xml:space="preserve">CAMPO                         </t>
  </si>
  <si>
    <t>USC00041424</t>
  </si>
  <si>
    <t xml:space="preserve">CHESTER                       </t>
  </si>
  <si>
    <t>USC00041700</t>
  </si>
  <si>
    <t xml:space="preserve">DAVIS 2 WSW EXP FARM          </t>
  </si>
  <si>
    <t>USC00042294</t>
  </si>
  <si>
    <t xml:space="preserve">DEATH VALLEY                  </t>
  </si>
  <si>
    <t>USC00042319</t>
  </si>
  <si>
    <t xml:space="preserve">FRIANT GOVERNMENT CAMP        </t>
  </si>
  <si>
    <t>USC00043261</t>
  </si>
  <si>
    <t xml:space="preserve">HALF MOON BAY                 </t>
  </si>
  <si>
    <t>USC00043714</t>
  </si>
  <si>
    <t xml:space="preserve">HENSHAW DAM                   </t>
  </si>
  <si>
    <t>USC00043914</t>
  </si>
  <si>
    <t xml:space="preserve">LEMON COVE                    </t>
  </si>
  <si>
    <t>USC00044890</t>
  </si>
  <si>
    <t xml:space="preserve">LOS BANOS                     </t>
  </si>
  <si>
    <t>USC00045118</t>
  </si>
  <si>
    <t xml:space="preserve">MT HAMILTON                   </t>
  </si>
  <si>
    <t>USC00045933</t>
  </si>
  <si>
    <t xml:space="preserve">NAPA STATE HOSPITAL           </t>
  </si>
  <si>
    <t>USC00046074</t>
  </si>
  <si>
    <t xml:space="preserve">NEVADA CITY                   </t>
  </si>
  <si>
    <t>USC00046136</t>
  </si>
  <si>
    <t xml:space="preserve">NEWPORT BEACH HARBOR          </t>
  </si>
  <si>
    <t>USC00046175</t>
  </si>
  <si>
    <t xml:space="preserve">ORLAND                        </t>
  </si>
  <si>
    <t>USC00046506</t>
  </si>
  <si>
    <t xml:space="preserve">PASO ROBLES                   </t>
  </si>
  <si>
    <t>USC00046730</t>
  </si>
  <si>
    <t xml:space="preserve">QUINCY                        </t>
  </si>
  <si>
    <t>USC00047195</t>
  </si>
  <si>
    <t xml:space="preserve">REDWOOD CITY                  </t>
  </si>
  <si>
    <t>USC00047339</t>
  </si>
  <si>
    <t xml:space="preserve">SANTA BARBARA                 </t>
  </si>
  <si>
    <t>USC00047902</t>
  </si>
  <si>
    <t xml:space="preserve">SANTA CRUZ                    </t>
  </si>
  <si>
    <t>USC00047916</t>
  </si>
  <si>
    <t xml:space="preserve">SHASTA DAM                    </t>
  </si>
  <si>
    <t>USC00048135</t>
  </si>
  <si>
    <t xml:space="preserve">STONY GORGE RSVR              </t>
  </si>
  <si>
    <t>USC00048587</t>
  </si>
  <si>
    <t xml:space="preserve">TRONA                         </t>
  </si>
  <si>
    <t>USC00049035</t>
  </si>
  <si>
    <t xml:space="preserve">U C L A                       </t>
  </si>
  <si>
    <t>USC00049152</t>
  </si>
  <si>
    <t xml:space="preserve">VISALIA                       </t>
  </si>
  <si>
    <t>USC00049367</t>
  </si>
  <si>
    <t xml:space="preserve">WEAVERVILLE                   </t>
  </si>
  <si>
    <t>USC00049490</t>
  </si>
  <si>
    <t xml:space="preserve">YREKA                         </t>
  </si>
  <si>
    <t>USC00049866</t>
  </si>
  <si>
    <t xml:space="preserve">ALTENBERN                     </t>
  </si>
  <si>
    <t>USC00050214</t>
  </si>
  <si>
    <t>CO</t>
  </si>
  <si>
    <t xml:space="preserve">ANTERO RSVR                   </t>
  </si>
  <si>
    <t>USC00050263</t>
  </si>
  <si>
    <t xml:space="preserve">BAILEY                        </t>
  </si>
  <si>
    <t>USC00050454</t>
  </si>
  <si>
    <t xml:space="preserve">BOULDER                       </t>
  </si>
  <si>
    <t>USC00050848</t>
  </si>
  <si>
    <t xml:space="preserve">BUENA VISTA 2S                </t>
  </si>
  <si>
    <t>USC00051071</t>
  </si>
  <si>
    <t xml:space="preserve">BYERS 5 ENE                   </t>
  </si>
  <si>
    <t>USC00051179</t>
  </si>
  <si>
    <t xml:space="preserve">CHEESMAN                      </t>
  </si>
  <si>
    <t>USC00051528</t>
  </si>
  <si>
    <t xml:space="preserve">COLORADO NM                   </t>
  </si>
  <si>
    <t>USC00051772</t>
  </si>
  <si>
    <t xml:space="preserve">CORTEZ                        </t>
  </si>
  <si>
    <t>USC00051886</t>
  </si>
  <si>
    <t xml:space="preserve">CRESTED BUTTE                 </t>
  </si>
  <si>
    <t>USC00051959</t>
  </si>
  <si>
    <t xml:space="preserve">DILLON 1 E                    </t>
  </si>
  <si>
    <t>USC00052281</t>
  </si>
  <si>
    <t>USC00052790</t>
  </si>
  <si>
    <t xml:space="preserve">FT COLLINS                    </t>
  </si>
  <si>
    <t>USC00053005</t>
  </si>
  <si>
    <t xml:space="preserve">GRAND JUNCTION 6 ESE          </t>
  </si>
  <si>
    <t>USC00053489</t>
  </si>
  <si>
    <t xml:space="preserve">GRAND LAKE 1 NW               </t>
  </si>
  <si>
    <t>USC00053496</t>
  </si>
  <si>
    <t xml:space="preserve">GRAND LAKE 6 SSW              </t>
  </si>
  <si>
    <t>USC00053500</t>
  </si>
  <si>
    <t xml:space="preserve">GRANT                         </t>
  </si>
  <si>
    <t>USC00053530</t>
  </si>
  <si>
    <t>GREAT SAND DUNES NP &amp; PRESERVE</t>
  </si>
  <si>
    <t>USC00053541</t>
  </si>
  <si>
    <t xml:space="preserve">HOLLY                         </t>
  </si>
  <si>
    <t>USC00054076</t>
  </si>
  <si>
    <t xml:space="preserve">HOLYOKE                       </t>
  </si>
  <si>
    <t>USC00054082</t>
  </si>
  <si>
    <t xml:space="preserve">LAKE GEORGE 8 SW              </t>
  </si>
  <si>
    <t>USC00054742</t>
  </si>
  <si>
    <t xml:space="preserve">LAKEWOOD                      </t>
  </si>
  <si>
    <t>USC00054762</t>
  </si>
  <si>
    <t xml:space="preserve">LAMAR                         </t>
  </si>
  <si>
    <t>USC00054770</t>
  </si>
  <si>
    <t xml:space="preserve">LAS ANIMAS                    </t>
  </si>
  <si>
    <t>USC00054834</t>
  </si>
  <si>
    <t xml:space="preserve">MESA VERDE NP                 </t>
  </si>
  <si>
    <t>USC00055531</t>
  </si>
  <si>
    <t xml:space="preserve">PALISADE                      </t>
  </si>
  <si>
    <t>USC00056266</t>
  </si>
  <si>
    <t xml:space="preserve">RUXTON PARK                   </t>
  </si>
  <si>
    <t>USC00057309</t>
  </si>
  <si>
    <t xml:space="preserve">SEDGWICK 5 S                  </t>
  </si>
  <si>
    <t>USC00057515</t>
  </si>
  <si>
    <t xml:space="preserve">TACONY 13 SE                  </t>
  </si>
  <si>
    <t>USC00058157</t>
  </si>
  <si>
    <t xml:space="preserve">TAYLOR PARK                   </t>
  </si>
  <si>
    <t>USC00058184</t>
  </si>
  <si>
    <t xml:space="preserve">WALSENBURG 1 NW               </t>
  </si>
  <si>
    <t>USC00058781</t>
  </si>
  <si>
    <t xml:space="preserve">NORFOLK 2 SW                  </t>
  </si>
  <si>
    <t>USC00065445</t>
  </si>
  <si>
    <t>CT</t>
  </si>
  <si>
    <t xml:space="preserve">STORRS                        </t>
  </si>
  <si>
    <t>USC00068138</t>
  </si>
  <si>
    <t>USC00080228</t>
  </si>
  <si>
    <t xml:space="preserve">CANAL PT USDA                 </t>
  </si>
  <si>
    <t>USC00081276</t>
  </si>
  <si>
    <t xml:space="preserve">CLERMONT 9 S                  </t>
  </si>
  <si>
    <t>USC00081641</t>
  </si>
  <si>
    <t xml:space="preserve">DELAND 1 SSE                  </t>
  </si>
  <si>
    <t xml:space="preserve">FT LAUDERDALE                 </t>
  </si>
  <si>
    <t>USC00083163</t>
  </si>
  <si>
    <t xml:space="preserve">FT PIERCE                     </t>
  </si>
  <si>
    <t>USC00083207</t>
  </si>
  <si>
    <t xml:space="preserve">HIALEAH                       </t>
  </si>
  <si>
    <t>USC00083909</t>
  </si>
  <si>
    <t xml:space="preserve">INVERNESS 3 SE                </t>
  </si>
  <si>
    <t>USC00084289</t>
  </si>
  <si>
    <t xml:space="preserve">JACKSONVILLE BEACH            </t>
  </si>
  <si>
    <t>USC00084366</t>
  </si>
  <si>
    <t>USC00084394</t>
  </si>
  <si>
    <t xml:space="preserve">LISBON                        </t>
  </si>
  <si>
    <t>USC00085076</t>
  </si>
  <si>
    <t xml:space="preserve">MELBOURNE WFO                 </t>
  </si>
  <si>
    <t>USC00085612</t>
  </si>
  <si>
    <t xml:space="preserve">MOORE HAVEN LOCK 1            </t>
  </si>
  <si>
    <t>USC00085895</t>
  </si>
  <si>
    <t xml:space="preserve">NAPLES                        </t>
  </si>
  <si>
    <t>USC00086078</t>
  </si>
  <si>
    <t xml:space="preserve">OCALA                         </t>
  </si>
  <si>
    <t>USC00086414</t>
  </si>
  <si>
    <t xml:space="preserve">PLANT CITY                    </t>
  </si>
  <si>
    <t>USC00087205</t>
  </si>
  <si>
    <t xml:space="preserve">SANFORD                       </t>
  </si>
  <si>
    <t>USC00087982</t>
  </si>
  <si>
    <t xml:space="preserve">TARPON SPGS SEWAGE PL         </t>
  </si>
  <si>
    <t xml:space="preserve">VENICE                        </t>
  </si>
  <si>
    <t>USC00089176</t>
  </si>
  <si>
    <t xml:space="preserve">BROOKLET 1 W                  </t>
  </si>
  <si>
    <t>USC00091266</t>
  </si>
  <si>
    <t xml:space="preserve">BRUNSWICK                     </t>
  </si>
  <si>
    <t>USC00091340</t>
  </si>
  <si>
    <t xml:space="preserve">CAMILLA 3SE                   </t>
  </si>
  <si>
    <t>USC00091500</t>
  </si>
  <si>
    <t xml:space="preserve">CARROLLTON                    </t>
  </si>
  <si>
    <t>USC00091640</t>
  </si>
  <si>
    <t xml:space="preserve">DALLAS 7 NE                   </t>
  </si>
  <si>
    <t>USC00092485</t>
  </si>
  <si>
    <t xml:space="preserve">ELBERTON 2 N                  </t>
  </si>
  <si>
    <t>USC00093060</t>
  </si>
  <si>
    <t xml:space="preserve">GAINESVILLE                   </t>
  </si>
  <si>
    <t>USC00093621</t>
  </si>
  <si>
    <t xml:space="preserve">JASPER 1 NNW                  </t>
  </si>
  <si>
    <t>USC00094648</t>
  </si>
  <si>
    <t xml:space="preserve">SANDERSVILLE                  </t>
  </si>
  <si>
    <t>USC00097777</t>
  </si>
  <si>
    <t xml:space="preserve">WASHINGTON 2 ESE              </t>
  </si>
  <si>
    <t>USC00099157</t>
  </si>
  <si>
    <t xml:space="preserve">CAMBRIDGE                     </t>
  </si>
  <si>
    <t>ID</t>
  </si>
  <si>
    <t xml:space="preserve">GARDEN VALLEY                 </t>
  </si>
  <si>
    <t>USC00103448</t>
  </si>
  <si>
    <t xml:space="preserve">GRACE                         </t>
  </si>
  <si>
    <t>USC00103732</t>
  </si>
  <si>
    <t xml:space="preserve">IDAHO FALLS 16 SE             </t>
  </si>
  <si>
    <t>USC00104456</t>
  </si>
  <si>
    <t xml:space="preserve">LIFTON PUMPING STN            </t>
  </si>
  <si>
    <t>USC00105275</t>
  </si>
  <si>
    <t xml:space="preserve">MCCALL                        </t>
  </si>
  <si>
    <t>USC00105708</t>
  </si>
  <si>
    <t xml:space="preserve">NEZPERCE                      </t>
  </si>
  <si>
    <t>USC00106424</t>
  </si>
  <si>
    <t xml:space="preserve">PAYETTE                       </t>
  </si>
  <si>
    <t>USC00106891</t>
  </si>
  <si>
    <t xml:space="preserve">PORTHILL 1 SW                 </t>
  </si>
  <si>
    <t>USC00107264</t>
  </si>
  <si>
    <t xml:space="preserve">PRIEST RVR EXP STN            </t>
  </si>
  <si>
    <t>USC00107386</t>
  </si>
  <si>
    <t xml:space="preserve">RICHFIELD                     </t>
  </si>
  <si>
    <t>USC00107673</t>
  </si>
  <si>
    <t xml:space="preserve">SWAN VALLEY                   </t>
  </si>
  <si>
    <t>USC00108937</t>
  </si>
  <si>
    <t xml:space="preserve">ALEDO                         </t>
  </si>
  <si>
    <t>USC00110072</t>
  </si>
  <si>
    <t>IL</t>
  </si>
  <si>
    <t xml:space="preserve">AURORA                        </t>
  </si>
  <si>
    <t>USC00110338</t>
  </si>
  <si>
    <t xml:space="preserve">CARBONDALE SEWAGE PLT         </t>
  </si>
  <si>
    <t>USC00111265</t>
  </si>
  <si>
    <t xml:space="preserve">CHICAGO MIDWAY AP 3SW         </t>
  </si>
  <si>
    <t>USC00111577</t>
  </si>
  <si>
    <t xml:space="preserve">DANVILLE                      </t>
  </si>
  <si>
    <t>USC00112140</t>
  </si>
  <si>
    <t xml:space="preserve">DECATUR WTP                   </t>
  </si>
  <si>
    <t>USC00112193</t>
  </si>
  <si>
    <t xml:space="preserve">EFFINGHAM 3SW                 </t>
  </si>
  <si>
    <t>USC00112687</t>
  </si>
  <si>
    <t xml:space="preserve">FULTON L&amp;D #13                </t>
  </si>
  <si>
    <t>USC00113290</t>
  </si>
  <si>
    <t xml:space="preserve">GALESBURG                     </t>
  </si>
  <si>
    <t>USC00113320</t>
  </si>
  <si>
    <t xml:space="preserve">GENESEO                       </t>
  </si>
  <si>
    <t>USC00113384</t>
  </si>
  <si>
    <t xml:space="preserve">JACKSONVILLE 2E               </t>
  </si>
  <si>
    <t>USC00114442</t>
  </si>
  <si>
    <t xml:space="preserve">JERSEYVILLE 2 SW              </t>
  </si>
  <si>
    <t>USC00114489</t>
  </si>
  <si>
    <t xml:space="preserve">KEWANEE 1 E                   </t>
  </si>
  <si>
    <t>USC00114710</t>
  </si>
  <si>
    <t xml:space="preserve">LA HARPE                      </t>
  </si>
  <si>
    <t>USC00114823</t>
  </si>
  <si>
    <t xml:space="preserve">LINCOLN                       </t>
  </si>
  <si>
    <t>USC00115079</t>
  </si>
  <si>
    <t xml:space="preserve">MINONK                        </t>
  </si>
  <si>
    <t>USC00115712</t>
  </si>
  <si>
    <t xml:space="preserve">MT CARROLL                    </t>
  </si>
  <si>
    <t>USC00115901</t>
  </si>
  <si>
    <t xml:space="preserve">MT VERNON 3 NE                </t>
  </si>
  <si>
    <t>USC00115943</t>
  </si>
  <si>
    <t xml:space="preserve">NASHVILLE 1 E                 </t>
  </si>
  <si>
    <t>USC00116011</t>
  </si>
  <si>
    <t xml:space="preserve">OLNEY 2S                      </t>
  </si>
  <si>
    <t>USC00116446</t>
  </si>
  <si>
    <t xml:space="preserve">OTTAWA 5SW                    </t>
  </si>
  <si>
    <t>USC00116526</t>
  </si>
  <si>
    <t xml:space="preserve">PALESTINE                     </t>
  </si>
  <si>
    <t>USC00116558</t>
  </si>
  <si>
    <t xml:space="preserve">PANA                          </t>
  </si>
  <si>
    <t>USC00116579</t>
  </si>
  <si>
    <t xml:space="preserve">PARIS STP                     </t>
  </si>
  <si>
    <t>USC00116610</t>
  </si>
  <si>
    <t xml:space="preserve">PARK FOREST                   </t>
  </si>
  <si>
    <t>USC00116616</t>
  </si>
  <si>
    <t xml:space="preserve">PAW PAW 2S                    </t>
  </si>
  <si>
    <t>USC00116661</t>
  </si>
  <si>
    <t xml:space="preserve">SALEM                         </t>
  </si>
  <si>
    <t>USC00117636</t>
  </si>
  <si>
    <t xml:space="preserve">STOCKTON 3 NNE                </t>
  </si>
  <si>
    <t>USC00118293</t>
  </si>
  <si>
    <t xml:space="preserve">TUSCOLA                       </t>
  </si>
  <si>
    <t>USC00118684</t>
  </si>
  <si>
    <t xml:space="preserve">CHAMPAIGN 3S                  </t>
  </si>
  <si>
    <t>USC00118740</t>
  </si>
  <si>
    <t xml:space="preserve">WINDSOR                       </t>
  </si>
  <si>
    <t>USC00119354</t>
  </si>
  <si>
    <t xml:space="preserve">ANGOLA                        </t>
  </si>
  <si>
    <t>USC00120200</t>
  </si>
  <si>
    <t>IN</t>
  </si>
  <si>
    <t xml:space="preserve">BROOKVILLE                    </t>
  </si>
  <si>
    <t>USC00121030</t>
  </si>
  <si>
    <t>USC00121747</t>
  </si>
  <si>
    <t xml:space="preserve">FRANKFORT DISPOSAL            </t>
  </si>
  <si>
    <t>USC00123082</t>
  </si>
  <si>
    <t xml:space="preserve">GOSHEN 3SW                    </t>
  </si>
  <si>
    <t>USC00123418</t>
  </si>
  <si>
    <t xml:space="preserve">GREENFIELD                    </t>
  </si>
  <si>
    <t>USC00123527</t>
  </si>
  <si>
    <t xml:space="preserve">GREENSBURG                    </t>
  </si>
  <si>
    <t>USC00123547</t>
  </si>
  <si>
    <t xml:space="preserve">HARTFORD CITY 4 ESE           </t>
  </si>
  <si>
    <t>USC00123777</t>
  </si>
  <si>
    <t xml:space="preserve">LAPORTE                       </t>
  </si>
  <si>
    <t>USC00124837</t>
  </si>
  <si>
    <t xml:space="preserve">MARION 2 N                    </t>
  </si>
  <si>
    <t>USC00125337</t>
  </si>
  <si>
    <t xml:space="preserve">MARTINSVILLE 2 SW             </t>
  </si>
  <si>
    <t>USC00125407</t>
  </si>
  <si>
    <t>USC00126001</t>
  </si>
  <si>
    <t xml:space="preserve">NEW CASTLE 3 SW               </t>
  </si>
  <si>
    <t>USC00126164</t>
  </si>
  <si>
    <t xml:space="preserve">OOLITIC PURDUE EX FM          </t>
  </si>
  <si>
    <t>USC00126580</t>
  </si>
  <si>
    <t xml:space="preserve">ROCHESTER                     </t>
  </si>
  <si>
    <t>USC00127482</t>
  </si>
  <si>
    <t xml:space="preserve">ROCKVILLE                     </t>
  </si>
  <si>
    <t>USC00127522</t>
  </si>
  <si>
    <t xml:space="preserve">RUSHVILLE                     </t>
  </si>
  <si>
    <t>USC00127646</t>
  </si>
  <si>
    <t xml:space="preserve">SHELBYVILLE SEWAGE PLT        </t>
  </si>
  <si>
    <t>USC00127999</t>
  </si>
  <si>
    <t xml:space="preserve">SHOALS 8 S                    </t>
  </si>
  <si>
    <t>USC00128036</t>
  </si>
  <si>
    <t xml:space="preserve">SPENCER                       </t>
  </si>
  <si>
    <t>USC00128290</t>
  </si>
  <si>
    <t xml:space="preserve">TELL CITY                     </t>
  </si>
  <si>
    <t>USC00128698</t>
  </si>
  <si>
    <t xml:space="preserve">WANATAH 2 WNW                 </t>
  </si>
  <si>
    <t>USC00129222</t>
  </si>
  <si>
    <t xml:space="preserve">WASHINGTON 1 W                </t>
  </si>
  <si>
    <t>USC00129253</t>
  </si>
  <si>
    <t xml:space="preserve">W LAFAYETTE 6 NW              </t>
  </si>
  <si>
    <t>USC00129430</t>
  </si>
  <si>
    <t xml:space="preserve">ALBIA 3 NNE                   </t>
  </si>
  <si>
    <t>USC00130112</t>
  </si>
  <si>
    <t>IA</t>
  </si>
  <si>
    <t xml:space="preserve">ALGONA                        </t>
  </si>
  <si>
    <t>USC00130133</t>
  </si>
  <si>
    <t xml:space="preserve">ANKENY                        </t>
  </si>
  <si>
    <t>USC00130241</t>
  </si>
  <si>
    <t xml:space="preserve">ATLANTIC 1 NE                 </t>
  </si>
  <si>
    <t>USC00130364</t>
  </si>
  <si>
    <t xml:space="preserve">AUDUBON                       </t>
  </si>
  <si>
    <t>USC00130385</t>
  </si>
  <si>
    <t xml:space="preserve">BEACONSFIELD                  </t>
  </si>
  <si>
    <t>USC00130536</t>
  </si>
  <si>
    <t xml:space="preserve">BELLE PLAINE                  </t>
  </si>
  <si>
    <t>USC00130600</t>
  </si>
  <si>
    <t xml:space="preserve">BELLEVUE L&amp;D 12               </t>
  </si>
  <si>
    <t>USC00130608</t>
  </si>
  <si>
    <t xml:space="preserve">BOONE                         </t>
  </si>
  <si>
    <t>USC00130807</t>
  </si>
  <si>
    <t xml:space="preserve">CARROLL                       </t>
  </si>
  <si>
    <t>USC00131233</t>
  </si>
  <si>
    <t xml:space="preserve">CASCADE                       </t>
  </si>
  <si>
    <t>USC00131257</t>
  </si>
  <si>
    <t xml:space="preserve">CEDAR RAPIDS #1               </t>
  </si>
  <si>
    <t>USC00131319</t>
  </si>
  <si>
    <t xml:space="preserve">CHARITON 1 E                  </t>
  </si>
  <si>
    <t>USC00131394</t>
  </si>
  <si>
    <t xml:space="preserve">CHARLES CITY                  </t>
  </si>
  <si>
    <t>USC00131402</t>
  </si>
  <si>
    <t xml:space="preserve">CHEROKEE                      </t>
  </si>
  <si>
    <t>USC00131442</t>
  </si>
  <si>
    <t xml:space="preserve">CLARINDA                      </t>
  </si>
  <si>
    <t>USC00131533</t>
  </si>
  <si>
    <t xml:space="preserve">CLINTON #1                    </t>
  </si>
  <si>
    <t>USC00131635</t>
  </si>
  <si>
    <t xml:space="preserve">CRESCO 1 NE                   </t>
  </si>
  <si>
    <t>USC00131954</t>
  </si>
  <si>
    <t xml:space="preserve">DECORAH                       </t>
  </si>
  <si>
    <t>USC00132110</t>
  </si>
  <si>
    <t xml:space="preserve">DENISON                       </t>
  </si>
  <si>
    <t>USC00132171</t>
  </si>
  <si>
    <t xml:space="preserve">DUBUQUE L&amp;D 11                </t>
  </si>
  <si>
    <t>USC00132364</t>
  </si>
  <si>
    <t xml:space="preserve">EMMETSBURG                    </t>
  </si>
  <si>
    <t>USC00132689</t>
  </si>
  <si>
    <t xml:space="preserve">ESTHERVILLE 4E                </t>
  </si>
  <si>
    <t>USC00132724</t>
  </si>
  <si>
    <t xml:space="preserve">FAIRFIELD                     </t>
  </si>
  <si>
    <t>USC00132789</t>
  </si>
  <si>
    <t xml:space="preserve">FAYETTE                       </t>
  </si>
  <si>
    <t>USC00132864</t>
  </si>
  <si>
    <t xml:space="preserve">FT DODGE 5NNW                 </t>
  </si>
  <si>
    <t>USC00132999</t>
  </si>
  <si>
    <t xml:space="preserve">GRUNDY CTR                    </t>
  </si>
  <si>
    <t>USC00133487</t>
  </si>
  <si>
    <t xml:space="preserve">GUTHRIE CTR                   </t>
  </si>
  <si>
    <t>USC00133509</t>
  </si>
  <si>
    <t xml:space="preserve">GUTTENBERG L&amp;D 10             </t>
  </si>
  <si>
    <t>USC00133517</t>
  </si>
  <si>
    <t xml:space="preserve">HAMPTON                       </t>
  </si>
  <si>
    <t>USC00133584</t>
  </si>
  <si>
    <t xml:space="preserve">INDIANOLA 2W                  </t>
  </si>
  <si>
    <t>USC00134063</t>
  </si>
  <si>
    <t xml:space="preserve">IOWA CITY                     </t>
  </si>
  <si>
    <t>USC00134101</t>
  </si>
  <si>
    <t xml:space="preserve">IOWA FALLS                    </t>
  </si>
  <si>
    <t>USC00134142</t>
  </si>
  <si>
    <t xml:space="preserve">KEOKUK LOCK DAM 19            </t>
  </si>
  <si>
    <t>USC00134381</t>
  </si>
  <si>
    <t xml:space="preserve">KEOSAUQUA                     </t>
  </si>
  <si>
    <t>USC00134389</t>
  </si>
  <si>
    <t xml:space="preserve">KNOXVILLE                     </t>
  </si>
  <si>
    <t>USC00134502</t>
  </si>
  <si>
    <t xml:space="preserve">LE CLAIRE L&amp;D 14              </t>
  </si>
  <si>
    <t>USC00134705</t>
  </si>
  <si>
    <t xml:space="preserve">LOGAN                         </t>
  </si>
  <si>
    <t>USC00134894</t>
  </si>
  <si>
    <t xml:space="preserve">MAPLETON NO.2                 </t>
  </si>
  <si>
    <t>USC00135123</t>
  </si>
  <si>
    <t xml:space="preserve">MAQUOKETA 4 W                 </t>
  </si>
  <si>
    <t>USC00135131</t>
  </si>
  <si>
    <t xml:space="preserve">MARSHALLTOWN                  </t>
  </si>
  <si>
    <t>USC00135198</t>
  </si>
  <si>
    <t xml:space="preserve">MASON CITY                    </t>
  </si>
  <si>
    <t>USC00135230</t>
  </si>
  <si>
    <t xml:space="preserve">MUSCATINE                     </t>
  </si>
  <si>
    <t>USC00135837</t>
  </si>
  <si>
    <t xml:space="preserve">NEW HAMPTON                   </t>
  </si>
  <si>
    <t>USC00135952</t>
  </si>
  <si>
    <t xml:space="preserve">NEWTON                        </t>
  </si>
  <si>
    <t>USC00135992</t>
  </si>
  <si>
    <t xml:space="preserve">OSAGE                         </t>
  </si>
  <si>
    <t>USC00136305</t>
  </si>
  <si>
    <t>USC00136566</t>
  </si>
  <si>
    <t xml:space="preserve">PRIMGHAR                      </t>
  </si>
  <si>
    <t>USC00136800</t>
  </si>
  <si>
    <t xml:space="preserve">ROCK RAPIDS                   </t>
  </si>
  <si>
    <t>USC00137147</t>
  </si>
  <si>
    <t xml:space="preserve">ROCKWELL CITY                 </t>
  </si>
  <si>
    <t>USC00137161</t>
  </si>
  <si>
    <t xml:space="preserve">SAC CITY                      </t>
  </si>
  <si>
    <t>USC00137312</t>
  </si>
  <si>
    <t xml:space="preserve">SHENANDOAH                    </t>
  </si>
  <si>
    <t>USC00137613</t>
  </si>
  <si>
    <t xml:space="preserve">SIBLEY                        </t>
  </si>
  <si>
    <t>USC00137664</t>
  </si>
  <si>
    <t xml:space="preserve">SPENCER 1 N                   </t>
  </si>
  <si>
    <t>USC00137844</t>
  </si>
  <si>
    <t xml:space="preserve">STORM LAKE                    </t>
  </si>
  <si>
    <t>USC00137979</t>
  </si>
  <si>
    <t xml:space="preserve">TOLEDO 3N                     </t>
  </si>
  <si>
    <t>USC00138296</t>
  </si>
  <si>
    <t xml:space="preserve">TRIPOLI                       </t>
  </si>
  <si>
    <t>USC00138339</t>
  </si>
  <si>
    <t xml:space="preserve">VINTON                        </t>
  </si>
  <si>
    <t>USC00138568</t>
  </si>
  <si>
    <t xml:space="preserve">WASHINGTON                    </t>
  </si>
  <si>
    <t>USC00138688</t>
  </si>
  <si>
    <t xml:space="preserve">WEBSTER CITY                  </t>
  </si>
  <si>
    <t>USC00138806</t>
  </si>
  <si>
    <t xml:space="preserve">WILLIAMSBURG 1E               </t>
  </si>
  <si>
    <t>USC00139067</t>
  </si>
  <si>
    <t xml:space="preserve">ASHLAND                       </t>
  </si>
  <si>
    <t>KS</t>
  </si>
  <si>
    <t xml:space="preserve">ATWOOD                        </t>
  </si>
  <si>
    <t>USC00140439</t>
  </si>
  <si>
    <t>USC00140682</t>
  </si>
  <si>
    <t xml:space="preserve">BELOIT                        </t>
  </si>
  <si>
    <t>USC00140693</t>
  </si>
  <si>
    <t xml:space="preserve">CIMARRON                      </t>
  </si>
  <si>
    <t>USC00141522</t>
  </si>
  <si>
    <t xml:space="preserve">CLAY CTR                      </t>
  </si>
  <si>
    <t>USC00141559</t>
  </si>
  <si>
    <t xml:space="preserve">COLBY 1SW                     </t>
  </si>
  <si>
    <t>USC00141699</t>
  </si>
  <si>
    <t>USC00141740</t>
  </si>
  <si>
    <t xml:space="preserve">COTTONWOOD FALLS              </t>
  </si>
  <si>
    <t>USC00141858</t>
  </si>
  <si>
    <t xml:space="preserve">EL DORADO                     </t>
  </si>
  <si>
    <t>USC00142401</t>
  </si>
  <si>
    <t xml:space="preserve">ELKHART                       </t>
  </si>
  <si>
    <t>USC00142432</t>
  </si>
  <si>
    <t xml:space="preserve">GARDEN CITY EXP STN           </t>
  </si>
  <si>
    <t>USC00142980</t>
  </si>
  <si>
    <t xml:space="preserve">GARNETT 1 E                   </t>
  </si>
  <si>
    <t>USC00143008</t>
  </si>
  <si>
    <t xml:space="preserve">GIRARD                        </t>
  </si>
  <si>
    <t>USC00143074</t>
  </si>
  <si>
    <t xml:space="preserve">GREAT BEND 3W                 </t>
  </si>
  <si>
    <t>USC00143218</t>
  </si>
  <si>
    <t xml:space="preserve">HAYS 1 S                      </t>
  </si>
  <si>
    <t>USC00143527</t>
  </si>
  <si>
    <t xml:space="preserve">HEALY                         </t>
  </si>
  <si>
    <t>USC00143554</t>
  </si>
  <si>
    <t xml:space="preserve">HERINGTON                     </t>
  </si>
  <si>
    <t>USC00143594</t>
  </si>
  <si>
    <t xml:space="preserve">HOLTON                        </t>
  </si>
  <si>
    <t>USC00143759</t>
  </si>
  <si>
    <t xml:space="preserve">INDEPENDENCE                  </t>
  </si>
  <si>
    <t>USC00143954</t>
  </si>
  <si>
    <t xml:space="preserve">IOLA 1 W                      </t>
  </si>
  <si>
    <t>USC00143984</t>
  </si>
  <si>
    <t xml:space="preserve">KANOPOLIS LAKE                </t>
  </si>
  <si>
    <t>USC00144178</t>
  </si>
  <si>
    <t xml:space="preserve">KINGMAN                       </t>
  </si>
  <si>
    <t>USC00144313</t>
  </si>
  <si>
    <t xml:space="preserve">LINCOLN 1 SE                  </t>
  </si>
  <si>
    <t>USC00144712</t>
  </si>
  <si>
    <t xml:space="preserve">MANHATTAN                     </t>
  </si>
  <si>
    <t>USC00144972</t>
  </si>
  <si>
    <t xml:space="preserve">MARYSVILLE                    </t>
  </si>
  <si>
    <t>USC00145063</t>
  </si>
  <si>
    <t xml:space="preserve">MCPHERSON                     </t>
  </si>
  <si>
    <t>USC00145152</t>
  </si>
  <si>
    <t xml:space="preserve">MINNEAPOLIS                   </t>
  </si>
  <si>
    <t>USC00145363</t>
  </si>
  <si>
    <t>USC00145744</t>
  </si>
  <si>
    <t xml:space="preserve">OAKLEY 4W                     </t>
  </si>
  <si>
    <t>USC00145888</t>
  </si>
  <si>
    <t xml:space="preserve">OTTAWA                        </t>
  </si>
  <si>
    <t>USC00146128</t>
  </si>
  <si>
    <t xml:space="preserve">PLAINVILLE 4WNW               </t>
  </si>
  <si>
    <t>USC00146435</t>
  </si>
  <si>
    <t xml:space="preserve">SEDAN                         </t>
  </si>
  <si>
    <t>USC00147305</t>
  </si>
  <si>
    <t xml:space="preserve">SMITH CTR                     </t>
  </si>
  <si>
    <t>USC00147542</t>
  </si>
  <si>
    <t xml:space="preserve">STERLING                      </t>
  </si>
  <si>
    <t>USC00147796</t>
  </si>
  <si>
    <t xml:space="preserve">SYRACUSE 1NE                  </t>
  </si>
  <si>
    <t>USC00148038</t>
  </si>
  <si>
    <t xml:space="preserve">WAMEGO 4 W                    </t>
  </si>
  <si>
    <t>USC00148563</t>
  </si>
  <si>
    <t>USC00148578</t>
  </si>
  <si>
    <t xml:space="preserve">YATES CTR                     </t>
  </si>
  <si>
    <t>USC00149080</t>
  </si>
  <si>
    <t xml:space="preserve">BARDSTOWN 5E                  </t>
  </si>
  <si>
    <t>USC00150397</t>
  </si>
  <si>
    <t>KY</t>
  </si>
  <si>
    <t xml:space="preserve">BARREN RVR LAKE               </t>
  </si>
  <si>
    <t>USC00150422</t>
  </si>
  <si>
    <t xml:space="preserve">CAVE RUN LAKE                 </t>
  </si>
  <si>
    <t>USC00152791</t>
  </si>
  <si>
    <t xml:space="preserve">HENDERSON 8 SSW               </t>
  </si>
  <si>
    <t>USC00153762</t>
  </si>
  <si>
    <t>USC00155067</t>
  </si>
  <si>
    <t xml:space="preserve">MAMMOTH CAVE                  </t>
  </si>
  <si>
    <t>USC00155097</t>
  </si>
  <si>
    <t xml:space="preserve">MURRAY                        </t>
  </si>
  <si>
    <t>USC00155694</t>
  </si>
  <si>
    <t xml:space="preserve">SCOTTSVILLE                   </t>
  </si>
  <si>
    <t>USC00157215</t>
  </si>
  <si>
    <t xml:space="preserve">BRASSUA DAM                   </t>
  </si>
  <si>
    <t>USC00170814</t>
  </si>
  <si>
    <t>ME</t>
  </si>
  <si>
    <t xml:space="preserve">BRIDGEWATER                   </t>
  </si>
  <si>
    <t>USC00170833</t>
  </si>
  <si>
    <t xml:space="preserve">CORINNA                       </t>
  </si>
  <si>
    <t>USC00171628</t>
  </si>
  <si>
    <t xml:space="preserve">FT KENT                       </t>
  </si>
  <si>
    <t>USC00172878</t>
  </si>
  <si>
    <t xml:space="preserve">JACKMAN                       </t>
  </si>
  <si>
    <t>USC00174086</t>
  </si>
  <si>
    <t xml:space="preserve">EMMITSBURG 2 SE               </t>
  </si>
  <si>
    <t>USC00182906</t>
  </si>
  <si>
    <t>MD</t>
  </si>
  <si>
    <t xml:space="preserve">SAVAGE RVR DAM                </t>
  </si>
  <si>
    <t>USC00188065</t>
  </si>
  <si>
    <t xml:space="preserve">AMHERST                       </t>
  </si>
  <si>
    <t>USC00190120</t>
  </si>
  <si>
    <t>MA</t>
  </si>
  <si>
    <t xml:space="preserve">BLUE HILL                     </t>
  </si>
  <si>
    <t>USC00190736</t>
  </si>
  <si>
    <t xml:space="preserve">HYANNIS                       </t>
  </si>
  <si>
    <t>USC00193821</t>
  </si>
  <si>
    <t xml:space="preserve">JAMAICA PLAIN                 </t>
  </si>
  <si>
    <t>USC00193890</t>
  </si>
  <si>
    <t xml:space="preserve">LAWRENCE                      </t>
  </si>
  <si>
    <t>USC00194105</t>
  </si>
  <si>
    <t xml:space="preserve">MIDDLETON                     </t>
  </si>
  <si>
    <t>USC00194744</t>
  </si>
  <si>
    <t xml:space="preserve">READING                       </t>
  </si>
  <si>
    <t>USC00196783</t>
  </si>
  <si>
    <t>USC00196938</t>
  </si>
  <si>
    <t xml:space="preserve">ANN ARBOR U OF MICH           </t>
  </si>
  <si>
    <t>USC00200230</t>
  </si>
  <si>
    <t>MI</t>
  </si>
  <si>
    <t xml:space="preserve">BAD AXE                       </t>
  </si>
  <si>
    <t>USC00200417</t>
  </si>
  <si>
    <t xml:space="preserve">BERGLAND DAM                  </t>
  </si>
  <si>
    <t>USC00200718</t>
  </si>
  <si>
    <t xml:space="preserve">BIG RAPIDS WTR WKS            </t>
  </si>
  <si>
    <t>USC00200779</t>
  </si>
  <si>
    <t xml:space="preserve">BLOOMINGDALE                  </t>
  </si>
  <si>
    <t>USC00200864</t>
  </si>
  <si>
    <t xml:space="preserve">COLDWATER ST SCHOOL           </t>
  </si>
  <si>
    <t>USC00201675</t>
  </si>
  <si>
    <t xml:space="preserve">DEARBORN                      </t>
  </si>
  <si>
    <t>USC00202015</t>
  </si>
  <si>
    <t xml:space="preserve">DETOUR VILLAGE                </t>
  </si>
  <si>
    <t>USC00202094</t>
  </si>
  <si>
    <t xml:space="preserve">EAST TAWAS                    </t>
  </si>
  <si>
    <t>USC00202423</t>
  </si>
  <si>
    <t xml:space="preserve">GAYLORD                       </t>
  </si>
  <si>
    <t>USC00203096</t>
  </si>
  <si>
    <t xml:space="preserve">GROSSE POINTE FARMS           </t>
  </si>
  <si>
    <t>USC00203477</t>
  </si>
  <si>
    <t xml:space="preserve">HALE LOUD DAM                 </t>
  </si>
  <si>
    <t>USC00203529</t>
  </si>
  <si>
    <t xml:space="preserve">HASTINGS                      </t>
  </si>
  <si>
    <t>USC00203661</t>
  </si>
  <si>
    <t xml:space="preserve">IRONWOOD                      </t>
  </si>
  <si>
    <t>USC00204104</t>
  </si>
  <si>
    <t xml:space="preserve">LAKE CITY EXP FARM            </t>
  </si>
  <si>
    <t>USC00204502</t>
  </si>
  <si>
    <t xml:space="preserve">LAPEER WWTP                   </t>
  </si>
  <si>
    <t>USC00204655</t>
  </si>
  <si>
    <t xml:space="preserve">LUPTON 1S                     </t>
  </si>
  <si>
    <t>USC00204967</t>
  </si>
  <si>
    <t xml:space="preserve">MANISTIQUE WWTP               </t>
  </si>
  <si>
    <t>USC00205073</t>
  </si>
  <si>
    <t xml:space="preserve">MUNISING                      </t>
  </si>
  <si>
    <t>USC00205690</t>
  </si>
  <si>
    <t xml:space="preserve">ONAWAY 4N                     </t>
  </si>
  <si>
    <t>USC00206184</t>
  </si>
  <si>
    <t xml:space="preserve">OWOSSO WWTP                   </t>
  </si>
  <si>
    <t>USC00206300</t>
  </si>
  <si>
    <t xml:space="preserve">PETOSKEY                      </t>
  </si>
  <si>
    <t>USC00206507</t>
  </si>
  <si>
    <t xml:space="preserve">STAMBAUGH 2SSE                </t>
  </si>
  <si>
    <t>USC00207812</t>
  </si>
  <si>
    <t xml:space="preserve">THREE RIVERS                  </t>
  </si>
  <si>
    <t>USC00208184</t>
  </si>
  <si>
    <t xml:space="preserve">VANDERBILT 11ENE              </t>
  </si>
  <si>
    <t>USC00208417</t>
  </si>
  <si>
    <t xml:space="preserve">W BRANCH 3SE                  </t>
  </si>
  <si>
    <t>USC00208800</t>
  </si>
  <si>
    <t xml:space="preserve">ALBERT LEA 3 SE               </t>
  </si>
  <si>
    <t>USC00210075</t>
  </si>
  <si>
    <t>MN</t>
  </si>
  <si>
    <t xml:space="preserve">ARTICHOKE LAKE 1 E            </t>
  </si>
  <si>
    <t>USC00210287</t>
  </si>
  <si>
    <t xml:space="preserve">AUSTIN WASTE WTP FACILITY     </t>
  </si>
  <si>
    <t>USC00210355</t>
  </si>
  <si>
    <t xml:space="preserve">BENSON                        </t>
  </si>
  <si>
    <t>USC00210667</t>
  </si>
  <si>
    <t xml:space="preserve">CALEDONIA                     </t>
  </si>
  <si>
    <t>USC00211198</t>
  </si>
  <si>
    <t xml:space="preserve">CANBY                         </t>
  </si>
  <si>
    <t>USC00211263</t>
  </si>
  <si>
    <t xml:space="preserve">CASS LAKE                     </t>
  </si>
  <si>
    <t>USC00211374</t>
  </si>
  <si>
    <t xml:space="preserve">COLLEGEVILLE ST JOHN'S        </t>
  </si>
  <si>
    <t>USC00211691</t>
  </si>
  <si>
    <t xml:space="preserve">GRAND MEADOW                  </t>
  </si>
  <si>
    <t>USC00213290</t>
  </si>
  <si>
    <t xml:space="preserve">GULL LAKE DAM                 </t>
  </si>
  <si>
    <t>USC00213411</t>
  </si>
  <si>
    <t xml:space="preserve">JORDAN 1SSW                   </t>
  </si>
  <si>
    <t>USC00214176</t>
  </si>
  <si>
    <t>LAMBERTON SW RSCH &amp; OUTREACH C</t>
  </si>
  <si>
    <t>USC00214546</t>
  </si>
  <si>
    <t xml:space="preserve">LEECH LAKE                    </t>
  </si>
  <si>
    <t>USC00214652</t>
  </si>
  <si>
    <t xml:space="preserve">LITCHFIELD                    </t>
  </si>
  <si>
    <t>USC00214778</t>
  </si>
  <si>
    <t xml:space="preserve">LONG PRAIRIE                  </t>
  </si>
  <si>
    <t>USC00214861</t>
  </si>
  <si>
    <t>USC00215204</t>
  </si>
  <si>
    <t xml:space="preserve">MELROSE                       </t>
  </si>
  <si>
    <t>USC00215325</t>
  </si>
  <si>
    <t xml:space="preserve">MILACA                        </t>
  </si>
  <si>
    <t>USC00215392</t>
  </si>
  <si>
    <t xml:space="preserve">MILAN 1NW                     </t>
  </si>
  <si>
    <t>USC00215400</t>
  </si>
  <si>
    <t xml:space="preserve">MOOSE LAKE 1 SSE              </t>
  </si>
  <si>
    <t>USC00215598</t>
  </si>
  <si>
    <t>MORRIS W CNTRL RSCH &amp; OUTREACH</t>
  </si>
  <si>
    <t>USC00215638</t>
  </si>
  <si>
    <t xml:space="preserve">OWATONNA                      </t>
  </si>
  <si>
    <t>USC00216287</t>
  </si>
  <si>
    <t xml:space="preserve">PIPESTONE                     </t>
  </si>
  <si>
    <t>USC00216565</t>
  </si>
  <si>
    <t xml:space="preserve">PRESTON                       </t>
  </si>
  <si>
    <t>USC00216654</t>
  </si>
  <si>
    <t xml:space="preserve">ROSEMOUNT RSCH &amp; OUTREACH CTR </t>
  </si>
  <si>
    <t>USC00217107</t>
  </si>
  <si>
    <t xml:space="preserve">TWO HARBORS                   </t>
  </si>
  <si>
    <t>USC00218419</t>
  </si>
  <si>
    <t xml:space="preserve">U OF MN ST PAUL               </t>
  </si>
  <si>
    <t>USC00218450</t>
  </si>
  <si>
    <t xml:space="preserve">WHEATON                       </t>
  </si>
  <si>
    <t>USC00218907</t>
  </si>
  <si>
    <t xml:space="preserve">WINDOM                        </t>
  </si>
  <si>
    <t>USC00219033</t>
  </si>
  <si>
    <t xml:space="preserve">WINNEBAGO                     </t>
  </si>
  <si>
    <t>USC00219046</t>
  </si>
  <si>
    <t xml:space="preserve">INDEPENDENCE 1W               </t>
  </si>
  <si>
    <t>USC00224377</t>
  </si>
  <si>
    <t xml:space="preserve">STATE UNIV                    </t>
  </si>
  <si>
    <t>USC00228374</t>
  </si>
  <si>
    <t xml:space="preserve">WAYNESBORO 2 W                </t>
  </si>
  <si>
    <t>USC00229439</t>
  </si>
  <si>
    <t xml:space="preserve">AMITY 4 NE                    </t>
  </si>
  <si>
    <t>USC00230143</t>
  </si>
  <si>
    <t>MO</t>
  </si>
  <si>
    <t xml:space="preserve">APPLETON CITY                 </t>
  </si>
  <si>
    <t>USC00230204</t>
  </si>
  <si>
    <t xml:space="preserve">BETHANY                       </t>
  </si>
  <si>
    <t>USC00230608</t>
  </si>
  <si>
    <t xml:space="preserve">BOLIVAR 1 NE                  </t>
  </si>
  <si>
    <t>USC00230789</t>
  </si>
  <si>
    <t xml:space="preserve">BUTLER 4W                     </t>
  </si>
  <si>
    <t>USC00231145</t>
  </si>
  <si>
    <t xml:space="preserve">CANTON L&amp;D 20                 </t>
  </si>
  <si>
    <t>USC00231275</t>
  </si>
  <si>
    <t>USC00231340</t>
  </si>
  <si>
    <t xml:space="preserve">CLINTON                       </t>
  </si>
  <si>
    <t>USC00231711</t>
  </si>
  <si>
    <t xml:space="preserve">CONCEPTION                    </t>
  </si>
  <si>
    <t>USC00231822</t>
  </si>
  <si>
    <t xml:space="preserve">ELDON                         </t>
  </si>
  <si>
    <t>USC00232503</t>
  </si>
  <si>
    <t xml:space="preserve">FARMINGTON                    </t>
  </si>
  <si>
    <t>USC00232809</t>
  </si>
  <si>
    <t xml:space="preserve">FREDERICKTOWN                 </t>
  </si>
  <si>
    <t>USC00233038</t>
  </si>
  <si>
    <t xml:space="preserve">FREEDOM                       </t>
  </si>
  <si>
    <t>USC00233043</t>
  </si>
  <si>
    <t xml:space="preserve">HANNIBAL WTR WKS              </t>
  </si>
  <si>
    <t>USC00233601</t>
  </si>
  <si>
    <t>USC00234226</t>
  </si>
  <si>
    <t xml:space="preserve">KIRKSVILLE                    </t>
  </si>
  <si>
    <t>USC00234544</t>
  </si>
  <si>
    <t xml:space="preserve">LAMAR 7N                      </t>
  </si>
  <si>
    <t>USC00234705</t>
  </si>
  <si>
    <t xml:space="preserve">LICKING 4N                    </t>
  </si>
  <si>
    <t>USC00234919</t>
  </si>
  <si>
    <t xml:space="preserve">LOCKWOOD                      </t>
  </si>
  <si>
    <t>USC00235027</t>
  </si>
  <si>
    <t xml:space="preserve">MARSHFIELD                    </t>
  </si>
  <si>
    <t>USC00235307</t>
  </si>
  <si>
    <t xml:space="preserve">MARYVILLE 2E                  </t>
  </si>
  <si>
    <t>USC00235340</t>
  </si>
  <si>
    <t xml:space="preserve">NEVADA WTP                    </t>
  </si>
  <si>
    <t>USC00235987</t>
  </si>
  <si>
    <t xml:space="preserve">OZARK BEACH                   </t>
  </si>
  <si>
    <t>USC00236460</t>
  </si>
  <si>
    <t xml:space="preserve">PERRYVILLE WTP                </t>
  </si>
  <si>
    <t>USC00236641</t>
  </si>
  <si>
    <t xml:space="preserve">POMME DE TERRE DAM            </t>
  </si>
  <si>
    <t>USC00236777</t>
  </si>
  <si>
    <t xml:space="preserve">ST CHARLES ELM POINT          </t>
  </si>
  <si>
    <t>USC00237397</t>
  </si>
  <si>
    <t xml:space="preserve">SALISBURY                     </t>
  </si>
  <si>
    <t>USC00237514</t>
  </si>
  <si>
    <t xml:space="preserve">SAVERTON LOCK AND DAM 22      </t>
  </si>
  <si>
    <t>USC00237578</t>
  </si>
  <si>
    <t xml:space="preserve">SEDALIA WTP                   </t>
  </si>
  <si>
    <t>USC00237632</t>
  </si>
  <si>
    <t xml:space="preserve">SPICKARD 7 W                  </t>
  </si>
  <si>
    <t>USC00237963</t>
  </si>
  <si>
    <t xml:space="preserve">SWEET SPRINGS                 </t>
  </si>
  <si>
    <t>USC00238223</t>
  </si>
  <si>
    <t xml:space="preserve">VANDALIA                      </t>
  </si>
  <si>
    <t>USC00238577</t>
  </si>
  <si>
    <t xml:space="preserve">W PLAINS                      </t>
  </si>
  <si>
    <t>USC00238880</t>
  </si>
  <si>
    <t xml:space="preserve">BIDDLE 8 SW                   </t>
  </si>
  <si>
    <t>USC00240743</t>
  </si>
  <si>
    <t>MT</t>
  </si>
  <si>
    <t xml:space="preserve">BIG TIMBER                    </t>
  </si>
  <si>
    <t>USC00240780</t>
  </si>
  <si>
    <t xml:space="preserve">BOZEMAN MONTANA STATE UNIV    </t>
  </si>
  <si>
    <t>USC00241044</t>
  </si>
  <si>
    <t xml:space="preserve">BRANDENBERG                   </t>
  </si>
  <si>
    <t>USC00241084</t>
  </si>
  <si>
    <t xml:space="preserve">BROADUS                       </t>
  </si>
  <si>
    <t>USC00241127</t>
  </si>
  <si>
    <t xml:space="preserve">BUSBY                         </t>
  </si>
  <si>
    <t>USC00241297</t>
  </si>
  <si>
    <t xml:space="preserve">COLSTRIP                      </t>
  </si>
  <si>
    <t>USC00241905</t>
  </si>
  <si>
    <t>USC00241938</t>
  </si>
  <si>
    <t xml:space="preserve">CULBERTSON                    </t>
  </si>
  <si>
    <t>USC00242122</t>
  </si>
  <si>
    <t xml:space="preserve">EKALAKA                       </t>
  </si>
  <si>
    <t>USC00242689</t>
  </si>
  <si>
    <t xml:space="preserve">ENNIS                         </t>
  </si>
  <si>
    <t>USC00242793</t>
  </si>
  <si>
    <t xml:space="preserve">FT BENTON                     </t>
  </si>
  <si>
    <t>USC00243113</t>
  </si>
  <si>
    <t xml:space="preserve">GIBSON DAM                    </t>
  </si>
  <si>
    <t>USC00243489</t>
  </si>
  <si>
    <t xml:space="preserve">GLENDIVE                      </t>
  </si>
  <si>
    <t>USC00243581</t>
  </si>
  <si>
    <t xml:space="preserve">HOLTER DAM                    </t>
  </si>
  <si>
    <t>USC00244241</t>
  </si>
  <si>
    <t xml:space="preserve">HUNTLEY EXP STN               </t>
  </si>
  <si>
    <t>USC00244345</t>
  </si>
  <si>
    <t xml:space="preserve">JOLIET                        </t>
  </si>
  <si>
    <t>USC00244506</t>
  </si>
  <si>
    <t xml:space="preserve">KALISPELL GLACIER AP          </t>
  </si>
  <si>
    <t>USC00244558</t>
  </si>
  <si>
    <t xml:space="preserve">LOMA                          </t>
  </si>
  <si>
    <t>USC00245153</t>
  </si>
  <si>
    <t xml:space="preserve">MELVILLE 4 W                  </t>
  </si>
  <si>
    <t>USC00245603</t>
  </si>
  <si>
    <t xml:space="preserve">MIZPAH 4 NNW                  </t>
  </si>
  <si>
    <t>USC00245754</t>
  </si>
  <si>
    <t xml:space="preserve">MOORHEAD 9 NE                 </t>
  </si>
  <si>
    <t>USC00245870</t>
  </si>
  <si>
    <t xml:space="preserve">MYSTIC LAKE                   </t>
  </si>
  <si>
    <t>USC00245961</t>
  </si>
  <si>
    <t xml:space="preserve">NORRIS MADISON PWR HOUSE      </t>
  </si>
  <si>
    <t>USC00246157</t>
  </si>
  <si>
    <t xml:space="preserve">SKQ DAM                       </t>
  </si>
  <si>
    <t>USC00246640</t>
  </si>
  <si>
    <t xml:space="preserve">RAPELJE                       </t>
  </si>
  <si>
    <t>USC00246862</t>
  </si>
  <si>
    <t xml:space="preserve">RIDGEWAY 1 S                  </t>
  </si>
  <si>
    <t>USC00247034</t>
  </si>
  <si>
    <t xml:space="preserve">RYEGATE 18 NNW                </t>
  </si>
  <si>
    <t>USC00247263</t>
  </si>
  <si>
    <t xml:space="preserve">SEELEY LAKE RS                </t>
  </si>
  <si>
    <t>USC00247448</t>
  </si>
  <si>
    <t xml:space="preserve">SIDNEY                        </t>
  </si>
  <si>
    <t>USC00247560</t>
  </si>
  <si>
    <t xml:space="preserve">SUN RVR 4 S                   </t>
  </si>
  <si>
    <t>USC00248021</t>
  </si>
  <si>
    <t xml:space="preserve">TERRY                         </t>
  </si>
  <si>
    <t>USC00248165</t>
  </si>
  <si>
    <t xml:space="preserve">THOMPSON FALLS PH             </t>
  </si>
  <si>
    <t>USC00248211</t>
  </si>
  <si>
    <t xml:space="preserve">TOWNSEND                      </t>
  </si>
  <si>
    <t>USC00248324</t>
  </si>
  <si>
    <t xml:space="preserve">AINSWORTH                     </t>
  </si>
  <si>
    <t>USC00250050</t>
  </si>
  <si>
    <t>NE</t>
  </si>
  <si>
    <t xml:space="preserve">ARTHUR                        </t>
  </si>
  <si>
    <t>USC00250365</t>
  </si>
  <si>
    <t xml:space="preserve">ATKINSON 3SW                  </t>
  </si>
  <si>
    <t>USC00250420</t>
  </si>
  <si>
    <t xml:space="preserve">AUBURN 5 ESE                  </t>
  </si>
  <si>
    <t>USC00250435</t>
  </si>
  <si>
    <t xml:space="preserve">BUTTE                         </t>
  </si>
  <si>
    <t>USC00251365</t>
  </si>
  <si>
    <t xml:space="preserve">CANADAY STEAM PLT             </t>
  </si>
  <si>
    <t>USC00251450</t>
  </si>
  <si>
    <t xml:space="preserve">COLUMBUS 3 NE                 </t>
  </si>
  <si>
    <t>USC00251825</t>
  </si>
  <si>
    <t>USC00252065</t>
  </si>
  <si>
    <t xml:space="preserve">FREMONT                       </t>
  </si>
  <si>
    <t>USC00253050</t>
  </si>
  <si>
    <t xml:space="preserve">GENEVA                        </t>
  </si>
  <si>
    <t>USC00253175</t>
  </si>
  <si>
    <t xml:space="preserve">GREELEY                       </t>
  </si>
  <si>
    <t>USC00253425</t>
  </si>
  <si>
    <t xml:space="preserve">HARRISBURG 12WNW              </t>
  </si>
  <si>
    <t>USC00253605</t>
  </si>
  <si>
    <t xml:space="preserve">HASTINGS 4N                   </t>
  </si>
  <si>
    <t>USC00253660</t>
  </si>
  <si>
    <t xml:space="preserve">HEBRON                        </t>
  </si>
  <si>
    <t>USC00253735</t>
  </si>
  <si>
    <t xml:space="preserve">HOLDREGE                      </t>
  </si>
  <si>
    <t>USC00253910</t>
  </si>
  <si>
    <t xml:space="preserve">IMPERIAL                      </t>
  </si>
  <si>
    <t>USC00254110</t>
  </si>
  <si>
    <t xml:space="preserve">KEARNEY 4 NE                  </t>
  </si>
  <si>
    <t>USC00254335</t>
  </si>
  <si>
    <t xml:space="preserve">KINGSLEY DAM                  </t>
  </si>
  <si>
    <t>USC00254455</t>
  </si>
  <si>
    <t xml:space="preserve">LOUP CITY                     </t>
  </si>
  <si>
    <t>USC00254985</t>
  </si>
  <si>
    <t>USC00255565</t>
  </si>
  <si>
    <t xml:space="preserve">NEBRASKA CITY 2NW             </t>
  </si>
  <si>
    <t>USC00255810</t>
  </si>
  <si>
    <t xml:space="preserve">NORTH PLATTE EXP FARM         </t>
  </si>
  <si>
    <t>USC00256075</t>
  </si>
  <si>
    <t xml:space="preserve">OAKDALE                       </t>
  </si>
  <si>
    <t>USC00256135</t>
  </si>
  <si>
    <t xml:space="preserve">OGALLALA                      </t>
  </si>
  <si>
    <t>USC00256200</t>
  </si>
  <si>
    <t xml:space="preserve">O'NEILL                       </t>
  </si>
  <si>
    <t>USC00256290</t>
  </si>
  <si>
    <t xml:space="preserve">OSCEOLA                       </t>
  </si>
  <si>
    <t>USC00256375</t>
  </si>
  <si>
    <t xml:space="preserve">RAVENNA                       </t>
  </si>
  <si>
    <t>USC00257040</t>
  </si>
  <si>
    <t xml:space="preserve">SPRINGVIEW 2NW                </t>
  </si>
  <si>
    <t>USC00258090</t>
  </si>
  <si>
    <t xml:space="preserve">TECUMSEH 1S                   </t>
  </si>
  <si>
    <t>USC00258465</t>
  </si>
  <si>
    <t xml:space="preserve">WEST POINT                    </t>
  </si>
  <si>
    <t>USC00259200</t>
  </si>
  <si>
    <t xml:space="preserve">CALIENTE                      </t>
  </si>
  <si>
    <t>USC00261358</t>
  </si>
  <si>
    <t>NV</t>
  </si>
  <si>
    <t xml:space="preserve">MINA                          </t>
  </si>
  <si>
    <t>USC00265168</t>
  </si>
  <si>
    <t>USC00265191</t>
  </si>
  <si>
    <t xml:space="preserve">BERLIN                        </t>
  </si>
  <si>
    <t>USC00270690</t>
  </si>
  <si>
    <t>NH</t>
  </si>
  <si>
    <t xml:space="preserve">EPPING                        </t>
  </si>
  <si>
    <t>USC00272800</t>
  </si>
  <si>
    <t xml:space="preserve">KEENE                         </t>
  </si>
  <si>
    <t>USC00274399</t>
  </si>
  <si>
    <t xml:space="preserve">PINKHAM NOTCH                 </t>
  </si>
  <si>
    <t>USC00276818</t>
  </si>
  <si>
    <t xml:space="preserve">CAPE MAY 2 NW                 </t>
  </si>
  <si>
    <t>USC00281351</t>
  </si>
  <si>
    <t>NJ</t>
  </si>
  <si>
    <t xml:space="preserve">CHARLOTTEBURG RSVR            </t>
  </si>
  <si>
    <t>USC00281582</t>
  </si>
  <si>
    <t xml:space="preserve">FLEMINGTON 5 NNW              </t>
  </si>
  <si>
    <t>USC00283029</t>
  </si>
  <si>
    <t xml:space="preserve">HIGHTSTOWN 2 W                </t>
  </si>
  <si>
    <t>USC00283951</t>
  </si>
  <si>
    <t xml:space="preserve">SUSSEX 3 WNW                  </t>
  </si>
  <si>
    <t>USC00288644</t>
  </si>
  <si>
    <t xml:space="preserve">ARTESIA 6S                    </t>
  </si>
  <si>
    <t>USC00290600</t>
  </si>
  <si>
    <t>NM</t>
  </si>
  <si>
    <t xml:space="preserve">CONCHAS DAM                   </t>
  </si>
  <si>
    <t>USC00292030</t>
  </si>
  <si>
    <t xml:space="preserve">EL MORRO NATL MON             </t>
  </si>
  <si>
    <t>USC00292785</t>
  </si>
  <si>
    <t xml:space="preserve">GRAN QUIVIRA NATL MON         </t>
  </si>
  <si>
    <t>USC00293649</t>
  </si>
  <si>
    <t xml:space="preserve">HILLSBORO                     </t>
  </si>
  <si>
    <t>USC00294009</t>
  </si>
  <si>
    <t xml:space="preserve">LOS LUNAS 3 SSW               </t>
  </si>
  <si>
    <t>USC00295150</t>
  </si>
  <si>
    <t xml:space="preserve">MTN PARK                      </t>
  </si>
  <si>
    <t>USC00295960</t>
  </si>
  <si>
    <t xml:space="preserve">MOUNTAINAIR                   </t>
  </si>
  <si>
    <t>USC00295965</t>
  </si>
  <si>
    <t xml:space="preserve">OCATE 2 NW                    </t>
  </si>
  <si>
    <t>USC00296275</t>
  </si>
  <si>
    <t xml:space="preserve">PEDERNAL 9 E                  </t>
  </si>
  <si>
    <t>USC00296687</t>
  </si>
  <si>
    <t xml:space="preserve">PORTALES                      </t>
  </si>
  <si>
    <t>USC00297008</t>
  </si>
  <si>
    <t xml:space="preserve">REDROCK 1 NNE                 </t>
  </si>
  <si>
    <t>USC00297340</t>
  </si>
  <si>
    <t>USC00298535</t>
  </si>
  <si>
    <t xml:space="preserve">TORREON NAVAJO MISSION        </t>
  </si>
  <si>
    <t>USC00299031</t>
  </si>
  <si>
    <t xml:space="preserve">ALCOVE DAM                    </t>
  </si>
  <si>
    <t>USC00300063</t>
  </si>
  <si>
    <t>NY</t>
  </si>
  <si>
    <t xml:space="preserve">ALFRED                        </t>
  </si>
  <si>
    <t>USC00300085</t>
  </si>
  <si>
    <t xml:space="preserve">ANGELICA                      </t>
  </si>
  <si>
    <t>USC00300183</t>
  </si>
  <si>
    <t xml:space="preserve">AURORA RSCH FARM              </t>
  </si>
  <si>
    <t>USC00300331</t>
  </si>
  <si>
    <t xml:space="preserve">BOONVILLE 4 SSW               </t>
  </si>
  <si>
    <t>USC00300785</t>
  </si>
  <si>
    <t xml:space="preserve">CANANDAIGUA 3 S               </t>
  </si>
  <si>
    <t>USC00301152</t>
  </si>
  <si>
    <t xml:space="preserve">COOPERSTOWN                   </t>
  </si>
  <si>
    <t>USC00301752</t>
  </si>
  <si>
    <t xml:space="preserve">ELMIRA                        </t>
  </si>
  <si>
    <t>USC00302610</t>
  </si>
  <si>
    <t xml:space="preserve">FRANKLINVILLE                 </t>
  </si>
  <si>
    <t>USC00303025</t>
  </si>
  <si>
    <t xml:space="preserve">GOUVERNEUR 3 NW               </t>
  </si>
  <si>
    <t>USC00303346</t>
  </si>
  <si>
    <t xml:space="preserve">INDIAN LAKE 2SW               </t>
  </si>
  <si>
    <t>USC00304102</t>
  </si>
  <si>
    <t xml:space="preserve">ITHACA CORNELL UNIV           </t>
  </si>
  <si>
    <t>USC00304174</t>
  </si>
  <si>
    <t xml:space="preserve">LITTLE VALLEY                 </t>
  </si>
  <si>
    <t>USC00304808</t>
  </si>
  <si>
    <t xml:space="preserve">LOWVILLE                      </t>
  </si>
  <si>
    <t>USC00304912</t>
  </si>
  <si>
    <t xml:space="preserve">NORWICH                       </t>
  </si>
  <si>
    <t>USC00306085</t>
  </si>
  <si>
    <t xml:space="preserve">PORT JERVIS                   </t>
  </si>
  <si>
    <t>USC00306774</t>
  </si>
  <si>
    <t xml:space="preserve">WHITEHALL                     </t>
  </si>
  <si>
    <t>USC00309389</t>
  </si>
  <si>
    <t xml:space="preserve">BREVARD                       </t>
  </si>
  <si>
    <t>USC00311055</t>
  </si>
  <si>
    <t xml:space="preserve">CHAPEL HILL 2 W               </t>
  </si>
  <si>
    <t>USC00311677</t>
  </si>
  <si>
    <t xml:space="preserve">CONCORD                       </t>
  </si>
  <si>
    <t>USC00311975</t>
  </si>
  <si>
    <t xml:space="preserve">CULLOWHEE                     </t>
  </si>
  <si>
    <t>USC00312200</t>
  </si>
  <si>
    <t xml:space="preserve">HIGHLANDS                     </t>
  </si>
  <si>
    <t>USC00314055</t>
  </si>
  <si>
    <t xml:space="preserve">LAURINBURG                    </t>
  </si>
  <si>
    <t>USC00314860</t>
  </si>
  <si>
    <t xml:space="preserve">LENOIR                        </t>
  </si>
  <si>
    <t>USC00314938</t>
  </si>
  <si>
    <t>USC00315177</t>
  </si>
  <si>
    <t>USC00315356</t>
  </si>
  <si>
    <t xml:space="preserve">MORGANTON                     </t>
  </si>
  <si>
    <t>USC00315838</t>
  </si>
  <si>
    <t xml:space="preserve">MT AIRY 2 W                   </t>
  </si>
  <si>
    <t>USC00315890</t>
  </si>
  <si>
    <t xml:space="preserve">N WILKESBORO                  </t>
  </si>
  <si>
    <t>USC00316256</t>
  </si>
  <si>
    <t xml:space="preserve">PISGAH FOREST 3 NE            </t>
  </si>
  <si>
    <t>USC00316805</t>
  </si>
  <si>
    <t xml:space="preserve">PLYMOUTH 5 E                  </t>
  </si>
  <si>
    <t>USC00316853</t>
  </si>
  <si>
    <t xml:space="preserve">REIDSVILLE 2 NW               </t>
  </si>
  <si>
    <t>USC00317202</t>
  </si>
  <si>
    <t xml:space="preserve">STATESVILLE 2 NNE             </t>
  </si>
  <si>
    <t>USC00318292</t>
  </si>
  <si>
    <t xml:space="preserve">TARBORO 1 S                   </t>
  </si>
  <si>
    <t xml:space="preserve">TRANSOU                       </t>
  </si>
  <si>
    <t>USC00318694</t>
  </si>
  <si>
    <t xml:space="preserve">TRYON                         </t>
  </si>
  <si>
    <t>USC00318744</t>
  </si>
  <si>
    <t xml:space="preserve">WAYNESVILLE 1 E               </t>
  </si>
  <si>
    <t>USC00319147</t>
  </si>
  <si>
    <t xml:space="preserve">WHITEVILLE 7 NW               </t>
  </si>
  <si>
    <t xml:space="preserve">WILLIAMSTON 1 E               </t>
  </si>
  <si>
    <t xml:space="preserve">WILSON 3 SW                   </t>
  </si>
  <si>
    <t xml:space="preserve">W KERR SCOTT RESV             </t>
  </si>
  <si>
    <t>USC00319555</t>
  </si>
  <si>
    <t xml:space="preserve">YADKINVILLE 6 E               </t>
  </si>
  <si>
    <t>USC00319675</t>
  </si>
  <si>
    <t xml:space="preserve">ASHLEY                        </t>
  </si>
  <si>
    <t>USC00320382</t>
  </si>
  <si>
    <t>ND</t>
  </si>
  <si>
    <t xml:space="preserve">BOTTINEAU                     </t>
  </si>
  <si>
    <t>USC00320941</t>
  </si>
  <si>
    <t xml:space="preserve">BOWMAN                        </t>
  </si>
  <si>
    <t>USC00320995</t>
  </si>
  <si>
    <t xml:space="preserve">CAVALIER 7NW                  </t>
  </si>
  <si>
    <t>USC00321435</t>
  </si>
  <si>
    <t xml:space="preserve">CROSBY                        </t>
  </si>
  <si>
    <t>USC00321871</t>
  </si>
  <si>
    <t xml:space="preserve">JAMESTOWN STATE HOSP          </t>
  </si>
  <si>
    <t>USC00324418</t>
  </si>
  <si>
    <t xml:space="preserve">MAX                           </t>
  </si>
  <si>
    <t>USC00325638</t>
  </si>
  <si>
    <t xml:space="preserve">MC LEOD 3 E                   </t>
  </si>
  <si>
    <t>USC00325754</t>
  </si>
  <si>
    <t xml:space="preserve">MINOT EXP STN                 </t>
  </si>
  <si>
    <t>USC00325993</t>
  </si>
  <si>
    <t xml:space="preserve">NEW SALEM 5NW                 </t>
  </si>
  <si>
    <t>USC00326365</t>
  </si>
  <si>
    <t xml:space="preserve">UNDERWOOD                     </t>
  </si>
  <si>
    <t>USC00328872</t>
  </si>
  <si>
    <t xml:space="preserve">WATFORD CITY 14S              </t>
  </si>
  <si>
    <t>USC00329246</t>
  </si>
  <si>
    <t xml:space="preserve">WILLOW CITY                   </t>
  </si>
  <si>
    <t>USC00329445</t>
  </si>
  <si>
    <t xml:space="preserve">BELLEFONTAINE                 </t>
  </si>
  <si>
    <t>USC00330563</t>
  </si>
  <si>
    <t>OH</t>
  </si>
  <si>
    <t xml:space="preserve">BOWLING GREEN WWTP            </t>
  </si>
  <si>
    <t>USC00330862</t>
  </si>
  <si>
    <t xml:space="preserve">BUCYRUS                       </t>
  </si>
  <si>
    <t>USC00331072</t>
  </si>
  <si>
    <t xml:space="preserve">CHARDON                       </t>
  </si>
  <si>
    <t>USC00331458</t>
  </si>
  <si>
    <t xml:space="preserve">EATON                         </t>
  </si>
  <si>
    <t>USC00332485</t>
  </si>
  <si>
    <t xml:space="preserve">GALLIPOLIS                    </t>
  </si>
  <si>
    <t>USC00333029</t>
  </si>
  <si>
    <t xml:space="preserve">LIMA WWTP                     </t>
  </si>
  <si>
    <t>USC00334551</t>
  </si>
  <si>
    <t xml:space="preserve">MANSFIELD 5 W                 </t>
  </si>
  <si>
    <t>USC00334874</t>
  </si>
  <si>
    <t xml:space="preserve">MARIETTA WWTP                 </t>
  </si>
  <si>
    <t>USC00334927</t>
  </si>
  <si>
    <t xml:space="preserve">NEW LEXINGTON 2 NW            </t>
  </si>
  <si>
    <t>USC00335857</t>
  </si>
  <si>
    <t xml:space="preserve">NORWALK WWTP                  </t>
  </si>
  <si>
    <t>USC00336118</t>
  </si>
  <si>
    <t xml:space="preserve">PANDORA                       </t>
  </si>
  <si>
    <t>USC00336405</t>
  </si>
  <si>
    <t xml:space="preserve">PORTSMOUTH-SCIOTOVILLE        </t>
  </si>
  <si>
    <t>USC00336781</t>
  </si>
  <si>
    <t xml:space="preserve">VAN WERT 1 S                  </t>
  </si>
  <si>
    <t>USC00338609</t>
  </si>
  <si>
    <t xml:space="preserve">WARREN 3 S                    </t>
  </si>
  <si>
    <t>USC00338769</t>
  </si>
  <si>
    <t xml:space="preserve">WAUSEON WTP                   </t>
  </si>
  <si>
    <t>USC00338822</t>
  </si>
  <si>
    <t xml:space="preserve">WAVERLY                       </t>
  </si>
  <si>
    <t>USC00338830</t>
  </si>
  <si>
    <t xml:space="preserve">WESTERVILLE                   </t>
  </si>
  <si>
    <t>USC00338951</t>
  </si>
  <si>
    <t xml:space="preserve">WOOSTER EXP STATION           </t>
  </si>
  <si>
    <t>USC00339312</t>
  </si>
  <si>
    <t xml:space="preserve">CLAREMORE 2 ENE               </t>
  </si>
  <si>
    <t>USC00341828</t>
  </si>
  <si>
    <t xml:space="preserve">HELENA 1 SSE                  </t>
  </si>
  <si>
    <t>USC00344019</t>
  </si>
  <si>
    <t xml:space="preserve">MUTUAL                        </t>
  </si>
  <si>
    <t>USC00346139</t>
  </si>
  <si>
    <t xml:space="preserve">RALSTON                       </t>
  </si>
  <si>
    <t>USC00347390</t>
  </si>
  <si>
    <t xml:space="preserve">WAYNOKA                       </t>
  </si>
  <si>
    <t>USC00349404</t>
  </si>
  <si>
    <t xml:space="preserve">ARLINGTON                     </t>
  </si>
  <si>
    <t>USC00350265</t>
  </si>
  <si>
    <t>OR</t>
  </si>
  <si>
    <t>USC00350304</t>
  </si>
  <si>
    <t xml:space="preserve">BONNEVILLE DAM                </t>
  </si>
  <si>
    <t>USC00350897</t>
  </si>
  <si>
    <t xml:space="preserve">CRATER LAKE NPS HQ            </t>
  </si>
  <si>
    <t>USC00351946</t>
  </si>
  <si>
    <t xml:space="preserve">DETROIT DAM                   </t>
  </si>
  <si>
    <t>USC00352292</t>
  </si>
  <si>
    <t xml:space="preserve">DRAIN                         </t>
  </si>
  <si>
    <t>USC00352406</t>
  </si>
  <si>
    <t xml:space="preserve">ESTACADA 2 SE                 </t>
  </si>
  <si>
    <t>USC00352693</t>
  </si>
  <si>
    <t xml:space="preserve">HALFWAY                       </t>
  </si>
  <si>
    <t>USC00353604</t>
  </si>
  <si>
    <t xml:space="preserve">HEADWORKS PORTLAND WTR B      </t>
  </si>
  <si>
    <t>USC00353770</t>
  </si>
  <si>
    <t xml:space="preserve">HEPPNER                       </t>
  </si>
  <si>
    <t>USC00353827</t>
  </si>
  <si>
    <t xml:space="preserve">HOWARD PRAIRIE DAM            </t>
  </si>
  <si>
    <t>USC00354060</t>
  </si>
  <si>
    <t xml:space="preserve">JOHN DAY                      </t>
  </si>
  <si>
    <t>USC00354291</t>
  </si>
  <si>
    <t xml:space="preserve">LEABURG 1 SW                  </t>
  </si>
  <si>
    <t>USC00354811</t>
  </si>
  <si>
    <t xml:space="preserve">MARION FORKS FISH HATCHERY    </t>
  </si>
  <si>
    <t>USC00355221</t>
  </si>
  <si>
    <t xml:space="preserve">RIDDLE                        </t>
  </si>
  <si>
    <t>USC00357169</t>
  </si>
  <si>
    <t xml:space="preserve">SISTERS                       </t>
  </si>
  <si>
    <t>USC00357857</t>
  </si>
  <si>
    <t xml:space="preserve">SUMMER LAKE 1 S               </t>
  </si>
  <si>
    <t>USC00358173</t>
  </si>
  <si>
    <t xml:space="preserve">THREE LYNX                    </t>
  </si>
  <si>
    <t>USC00358466</t>
  </si>
  <si>
    <t xml:space="preserve">TOKETEE FALLS                 </t>
  </si>
  <si>
    <t>USC00358536</t>
  </si>
  <si>
    <t xml:space="preserve">WICKIUP DAM                   </t>
  </si>
  <si>
    <t>USC00359316</t>
  </si>
  <si>
    <t xml:space="preserve">BRADFORD 4SW RES 5            </t>
  </si>
  <si>
    <t>USC00360868</t>
  </si>
  <si>
    <t>PA</t>
  </si>
  <si>
    <t xml:space="preserve">CONFLUENCE 1 SW DAM           </t>
  </si>
  <si>
    <t>USC00361705</t>
  </si>
  <si>
    <t xml:space="preserve">FORD CITY 4 S DAM             </t>
  </si>
  <si>
    <t>USC00362942</t>
  </si>
  <si>
    <t xml:space="preserve">FRANKLIN                      </t>
  </si>
  <si>
    <t>USC00363028</t>
  </si>
  <si>
    <t xml:space="preserve">INDIANA 3 SE                  </t>
  </si>
  <si>
    <t>USC00364214</t>
  </si>
  <si>
    <t xml:space="preserve">LEWISTOWN                     </t>
  </si>
  <si>
    <t>USC00364992</t>
  </si>
  <si>
    <t xml:space="preserve">RIDGWAY                       </t>
  </si>
  <si>
    <t>USC00367477</t>
  </si>
  <si>
    <t xml:space="preserve">SALINA 3 W                    </t>
  </si>
  <si>
    <t>USC00367782</t>
  </si>
  <si>
    <t xml:space="preserve">SHIPPENSBURG                  </t>
  </si>
  <si>
    <t>USC00368073</t>
  </si>
  <si>
    <t xml:space="preserve">SLIPPERY ROCK 1 SSW           </t>
  </si>
  <si>
    <t>USC00368184</t>
  </si>
  <si>
    <t xml:space="preserve">STATE COLLEGE                 </t>
  </si>
  <si>
    <t>USC00368449</t>
  </si>
  <si>
    <t xml:space="preserve">TIONESTA 2 SE LAKE            </t>
  </si>
  <si>
    <t>USC00368873</t>
  </si>
  <si>
    <t xml:space="preserve">TITUSVILLE WTR WKS            </t>
  </si>
  <si>
    <t>USC00368888</t>
  </si>
  <si>
    <t xml:space="preserve">TOWANDA 1 S                   </t>
  </si>
  <si>
    <t>USC00368905</t>
  </si>
  <si>
    <t xml:space="preserve">WARREN                        </t>
  </si>
  <si>
    <t>USC00369298</t>
  </si>
  <si>
    <t xml:space="preserve">WAYNESBURG 1 E                </t>
  </si>
  <si>
    <t>USC00369367</t>
  </si>
  <si>
    <t xml:space="preserve">WELLSBORO 4 SW                </t>
  </si>
  <si>
    <t>USC00369408</t>
  </si>
  <si>
    <t xml:space="preserve">ANDERSON                      </t>
  </si>
  <si>
    <t>USC00380165</t>
  </si>
  <si>
    <t>SC</t>
  </si>
  <si>
    <t xml:space="preserve">BAMBERG                       </t>
  </si>
  <si>
    <t>USC00380448</t>
  </si>
  <si>
    <t xml:space="preserve">CHESTER 1 SE                  </t>
  </si>
  <si>
    <t>USC00381633</t>
  </si>
  <si>
    <t xml:space="preserve">CLARKS HILL 1 W               </t>
  </si>
  <si>
    <t>USC00381726</t>
  </si>
  <si>
    <t xml:space="preserve">COLUMBIA UNIV OF SC           </t>
  </si>
  <si>
    <t>USC00381944</t>
  </si>
  <si>
    <t xml:space="preserve">DARLINGTON                    </t>
  </si>
  <si>
    <t>USC00382260</t>
  </si>
  <si>
    <t xml:space="preserve">LITTLE MTN                    </t>
  </si>
  <si>
    <t>USC00385200</t>
  </si>
  <si>
    <t xml:space="preserve">ORANGEBURG 2                  </t>
  </si>
  <si>
    <t>USC00386527</t>
  </si>
  <si>
    <t xml:space="preserve">SALUDA                        </t>
  </si>
  <si>
    <t>USC00387631</t>
  </si>
  <si>
    <t xml:space="preserve">SANTUCK                       </t>
  </si>
  <si>
    <t>USC00387722</t>
  </si>
  <si>
    <t xml:space="preserve">WALHALLA                      </t>
  </si>
  <si>
    <t>USC00388887</t>
  </si>
  <si>
    <t xml:space="preserve">WINNSBORO                     </t>
  </si>
  <si>
    <t>USC00389327</t>
  </si>
  <si>
    <t xml:space="preserve">ACADEMY 2NE                   </t>
  </si>
  <si>
    <t>USC00390043</t>
  </si>
  <si>
    <t>SD</t>
  </si>
  <si>
    <t>USC00390128</t>
  </si>
  <si>
    <t xml:space="preserve">BRITTON                       </t>
  </si>
  <si>
    <t>USC00391049</t>
  </si>
  <si>
    <t xml:space="preserve">BROOKINGS 2 NE                </t>
  </si>
  <si>
    <t>USC00391076</t>
  </si>
  <si>
    <t xml:space="preserve">CANTON                        </t>
  </si>
  <si>
    <t>USC00391392</t>
  </si>
  <si>
    <t xml:space="preserve">DUPREE                        </t>
  </si>
  <si>
    <t>USC00392429</t>
  </si>
  <si>
    <t xml:space="preserve">FAULKTON 1 NW                 </t>
  </si>
  <si>
    <t>USC00392927</t>
  </si>
  <si>
    <t xml:space="preserve">FT MEADE                      </t>
  </si>
  <si>
    <t>USC00393069</t>
  </si>
  <si>
    <t xml:space="preserve">GETTYSBURG                    </t>
  </si>
  <si>
    <t>USC00393294</t>
  </si>
  <si>
    <t xml:space="preserve">HOT SPRINGS                   </t>
  </si>
  <si>
    <t>USC00394007</t>
  </si>
  <si>
    <t xml:space="preserve">HOWARD                        </t>
  </si>
  <si>
    <t>USC00394037</t>
  </si>
  <si>
    <t xml:space="preserve">INTERIOR 3 NE                 </t>
  </si>
  <si>
    <t>USC00394184</t>
  </si>
  <si>
    <t xml:space="preserve">KENNEBEC                      </t>
  </si>
  <si>
    <t>USC00394516</t>
  </si>
  <si>
    <t xml:space="preserve">LEAD                          </t>
  </si>
  <si>
    <t>USC00394834</t>
  </si>
  <si>
    <t xml:space="preserve">LEMMON                        </t>
  </si>
  <si>
    <t>USC00394864</t>
  </si>
  <si>
    <t xml:space="preserve">MADISON 2SE                   </t>
  </si>
  <si>
    <t>USC00395090</t>
  </si>
  <si>
    <t xml:space="preserve">MENNO                         </t>
  </si>
  <si>
    <t>USC00395481</t>
  </si>
  <si>
    <t xml:space="preserve">MISSION 14 S                  </t>
  </si>
  <si>
    <t>USC00395638</t>
  </si>
  <si>
    <t xml:space="preserve">MT RUSHMORE NATL MEM          </t>
  </si>
  <si>
    <t>USC00395870</t>
  </si>
  <si>
    <t xml:space="preserve">MURDO                         </t>
  </si>
  <si>
    <t>USC00395891</t>
  </si>
  <si>
    <t xml:space="preserve">POLLOCK                       </t>
  </si>
  <si>
    <t>USC00396712</t>
  </si>
  <si>
    <t xml:space="preserve">RAPID CITY 4NW                </t>
  </si>
  <si>
    <t>USC00396947</t>
  </si>
  <si>
    <t xml:space="preserve">SELBY                         </t>
  </si>
  <si>
    <t>USC00397545</t>
  </si>
  <si>
    <t xml:space="preserve">TIMBER LAKE                   </t>
  </si>
  <si>
    <t>USC00398307</t>
  </si>
  <si>
    <t xml:space="preserve">TYNDALL                       </t>
  </si>
  <si>
    <t>USC00398472</t>
  </si>
  <si>
    <t xml:space="preserve">VERMILLION 2 SE               </t>
  </si>
  <si>
    <t>USC00398622</t>
  </si>
  <si>
    <t xml:space="preserve">WASTA                         </t>
  </si>
  <si>
    <t>USC00398911</t>
  </si>
  <si>
    <t xml:space="preserve">WEBSTER                       </t>
  </si>
  <si>
    <t>USC00399004</t>
  </si>
  <si>
    <t xml:space="preserve">WHITE LAKE                    </t>
  </si>
  <si>
    <t>USC00399232</t>
  </si>
  <si>
    <t>USC00400284</t>
  </si>
  <si>
    <t xml:space="preserve">CLEVELAND FLTR PLT            </t>
  </si>
  <si>
    <t>USC00401808</t>
  </si>
  <si>
    <t xml:space="preserve">COLUMBIA 3 WNW                </t>
  </si>
  <si>
    <t>USC00401957</t>
  </si>
  <si>
    <t xml:space="preserve">DOVER 1 W                     </t>
  </si>
  <si>
    <t>USC00402589</t>
  </si>
  <si>
    <t xml:space="preserve">FAYETTEVILLE WTP              </t>
  </si>
  <si>
    <t>USC00403074</t>
  </si>
  <si>
    <t xml:space="preserve">FRANKLIN SEWAGE PLT           </t>
  </si>
  <si>
    <t>USC00403280</t>
  </si>
  <si>
    <t xml:space="preserve">GATLINBURG 2 SW               </t>
  </si>
  <si>
    <t>USC00403420</t>
  </si>
  <si>
    <t xml:space="preserve">JACKSON EXP STN               </t>
  </si>
  <si>
    <t>USC00404561</t>
  </si>
  <si>
    <t xml:space="preserve">LEWISBURG EXP STN             </t>
  </si>
  <si>
    <t>USC00405187</t>
  </si>
  <si>
    <t>USC00405210</t>
  </si>
  <si>
    <t xml:space="preserve">MARTIN U OF T BRANCH E        </t>
  </si>
  <si>
    <t>USC00405681</t>
  </si>
  <si>
    <t xml:space="preserve">MC MINNVILLE                  </t>
  </si>
  <si>
    <t>USC00405882</t>
  </si>
  <si>
    <t xml:space="preserve">MONTEAGLE                     </t>
  </si>
  <si>
    <t>USC00406162</t>
  </si>
  <si>
    <t xml:space="preserve">NEWPORT 1 NW                  </t>
  </si>
  <si>
    <t>USC00406534</t>
  </si>
  <si>
    <t xml:space="preserve">NORRIS                        </t>
  </si>
  <si>
    <t>USC00406619</t>
  </si>
  <si>
    <t xml:space="preserve">PULASKI WWTP                  </t>
  </si>
  <si>
    <t>USC00407459</t>
  </si>
  <si>
    <t xml:space="preserve">ROGERSVILLE 1 NE              </t>
  </si>
  <si>
    <t>USC00407884</t>
  </si>
  <si>
    <t xml:space="preserve">SELMER                        </t>
  </si>
  <si>
    <t>USC00408160</t>
  </si>
  <si>
    <t xml:space="preserve">SHELBYVILLE WATER DEPT        </t>
  </si>
  <si>
    <t>USC00408246</t>
  </si>
  <si>
    <t xml:space="preserve">WAYNESBORO                    </t>
  </si>
  <si>
    <t>USC00409502</t>
  </si>
  <si>
    <t xml:space="preserve">ALPINE                        </t>
  </si>
  <si>
    <t>USC00410174</t>
  </si>
  <si>
    <t xml:space="preserve">BALLINGER 2 NW                </t>
  </si>
  <si>
    <t>USC00410493</t>
  </si>
  <si>
    <t xml:space="preserve">BONHAM 3NNE                   </t>
  </si>
  <si>
    <t>USC00410923</t>
  </si>
  <si>
    <t xml:space="preserve">BROWNFIELD #2                 </t>
  </si>
  <si>
    <t>USC00411128</t>
  </si>
  <si>
    <t xml:space="preserve">COPE RCH                      </t>
  </si>
  <si>
    <t>USC00411974</t>
  </si>
  <si>
    <t xml:space="preserve">CORSICANA                     </t>
  </si>
  <si>
    <t>USC00412019</t>
  </si>
  <si>
    <t xml:space="preserve">DENTON 2 SE                   </t>
  </si>
  <si>
    <t>USC00412404</t>
  </si>
  <si>
    <t xml:space="preserve">DIMMITT 2 N                   </t>
  </si>
  <si>
    <t>USC00412464</t>
  </si>
  <si>
    <t xml:space="preserve">DUMAS                         </t>
  </si>
  <si>
    <t>USC00412617</t>
  </si>
  <si>
    <t xml:space="preserve">FOLLETT                       </t>
  </si>
  <si>
    <t>USC00413225</t>
  </si>
  <si>
    <t xml:space="preserve">GOLDTHWAITE 1 WSW             </t>
  </si>
  <si>
    <t>USC00413614</t>
  </si>
  <si>
    <t xml:space="preserve">GRUVER                        </t>
  </si>
  <si>
    <t>USC00413787</t>
  </si>
  <si>
    <t xml:space="preserve">LEVELLAND                     </t>
  </si>
  <si>
    <t>USC00415183</t>
  </si>
  <si>
    <t xml:space="preserve">MCALLEN                       </t>
  </si>
  <si>
    <t>USC00415701</t>
  </si>
  <si>
    <t xml:space="preserve">MCCAMEY                       </t>
  </si>
  <si>
    <t>USC00415707</t>
  </si>
  <si>
    <t xml:space="preserve">MEMPHIS                       </t>
  </si>
  <si>
    <t>USC00415821</t>
  </si>
  <si>
    <t xml:space="preserve">MORTON                        </t>
  </si>
  <si>
    <t>USC00416074</t>
  </si>
  <si>
    <t xml:space="preserve">PADUCAH                       </t>
  </si>
  <si>
    <t>USC00416740</t>
  </si>
  <si>
    <t xml:space="preserve">PAMPA #2                      </t>
  </si>
  <si>
    <t>USC00416776</t>
  </si>
  <si>
    <t xml:space="preserve">PLAINVIEW                     </t>
  </si>
  <si>
    <t>USC00417079</t>
  </si>
  <si>
    <t xml:space="preserve">RIO GRANDE CITY               </t>
  </si>
  <si>
    <t>USC00417622</t>
  </si>
  <si>
    <t xml:space="preserve">ROSCOE                        </t>
  </si>
  <si>
    <t>USC00417743</t>
  </si>
  <si>
    <t xml:space="preserve">SEMINOLE                      </t>
  </si>
  <si>
    <t>USC00418201</t>
  </si>
  <si>
    <t xml:space="preserve">VAN HORN                      </t>
  </si>
  <si>
    <t>USC00419295</t>
  </si>
  <si>
    <t>USC00419499</t>
  </si>
  <si>
    <t xml:space="preserve">WILLS PT                      </t>
  </si>
  <si>
    <t>USC00419800</t>
  </si>
  <si>
    <t xml:space="preserve">ALTAMONT                      </t>
  </si>
  <si>
    <t>USC00420074</t>
  </si>
  <si>
    <t>UT</t>
  </si>
  <si>
    <t xml:space="preserve">BLUFF                         </t>
  </si>
  <si>
    <t>USC00420788</t>
  </si>
  <si>
    <t xml:space="preserve">CANYONLANDS-THE NECK          </t>
  </si>
  <si>
    <t>USC00421163</t>
  </si>
  <si>
    <t xml:space="preserve">DEER CREEK DAM                </t>
  </si>
  <si>
    <t>USC00422057</t>
  </si>
  <si>
    <t xml:space="preserve">DESERET                       </t>
  </si>
  <si>
    <t>USC00422101</t>
  </si>
  <si>
    <t xml:space="preserve">ESCALANTE                     </t>
  </si>
  <si>
    <t>USC00422592</t>
  </si>
  <si>
    <t xml:space="preserve">HOVENWEEP NM                  </t>
  </si>
  <si>
    <t>USC00424100</t>
  </si>
  <si>
    <t xml:space="preserve">JENSEN                        </t>
  </si>
  <si>
    <t>USC00424342</t>
  </si>
  <si>
    <t xml:space="preserve">KANAB                         </t>
  </si>
  <si>
    <t>USC00424508</t>
  </si>
  <si>
    <t xml:space="preserve">LAKETOWN                      </t>
  </si>
  <si>
    <t>USC00424856</t>
  </si>
  <si>
    <t xml:space="preserve">LEVAN                         </t>
  </si>
  <si>
    <t>USC00425065</t>
  </si>
  <si>
    <t xml:space="preserve">LOGAN RADIO KVNU              </t>
  </si>
  <si>
    <t>USC00425182</t>
  </si>
  <si>
    <t xml:space="preserve">MANTI                         </t>
  </si>
  <si>
    <t>USC00425402</t>
  </si>
  <si>
    <t xml:space="preserve">NEPHI                         </t>
  </si>
  <si>
    <t>USC00426135</t>
  </si>
  <si>
    <t xml:space="preserve">NEW HARMONY                   </t>
  </si>
  <si>
    <t>USC00426181</t>
  </si>
  <si>
    <t xml:space="preserve">OAK CITY                      </t>
  </si>
  <si>
    <t>USC00426357</t>
  </si>
  <si>
    <t xml:space="preserve">PINEVIEW DAM                  </t>
  </si>
  <si>
    <t>USC00426869</t>
  </si>
  <si>
    <t xml:space="preserve">SANTAQUIN CHLORINATOR         </t>
  </si>
  <si>
    <t>USC00427686</t>
  </si>
  <si>
    <t xml:space="preserve">SPANISH FK PWR HOUSE          </t>
  </si>
  <si>
    <t>USC00428119</t>
  </si>
  <si>
    <t xml:space="preserve">TOOELE                        </t>
  </si>
  <si>
    <t>USC00428771</t>
  </si>
  <si>
    <t xml:space="preserve">ZION NP                       </t>
  </si>
  <si>
    <t>USC00429717</t>
  </si>
  <si>
    <t xml:space="preserve">MT MANSFIELD                  </t>
  </si>
  <si>
    <t>USC00435416</t>
  </si>
  <si>
    <t>VT</t>
  </si>
  <si>
    <t>USC00435542</t>
  </si>
  <si>
    <t xml:space="preserve">RUTLAND                       </t>
  </si>
  <si>
    <t>USC00436995</t>
  </si>
  <si>
    <t xml:space="preserve">SAINT JOHNSBURY               </t>
  </si>
  <si>
    <t>USC00437054</t>
  </si>
  <si>
    <t>USC00440327</t>
  </si>
  <si>
    <t>VA</t>
  </si>
  <si>
    <t xml:space="preserve">BLACKSBURG NWSO               </t>
  </si>
  <si>
    <t>USC00440766</t>
  </si>
  <si>
    <t xml:space="preserve">BURKES GARDEN                 </t>
  </si>
  <si>
    <t>USC00441209</t>
  </si>
  <si>
    <t xml:space="preserve">CHARLOTTESVILLE 2W            </t>
  </si>
  <si>
    <t>USC00441593</t>
  </si>
  <si>
    <t xml:space="preserve">CHATHAM                       </t>
  </si>
  <si>
    <t>USC00441614</t>
  </si>
  <si>
    <t xml:space="preserve">COVINGTON FLTR PLT            </t>
  </si>
  <si>
    <t>USC00442044</t>
  </si>
  <si>
    <t xml:space="preserve">DALE ENTERPRISE               </t>
  </si>
  <si>
    <t>USC00442208</t>
  </si>
  <si>
    <t xml:space="preserve">GRUNDY                        </t>
  </si>
  <si>
    <t>USC00443640</t>
  </si>
  <si>
    <t>USC00444128</t>
  </si>
  <si>
    <t>USC00444876</t>
  </si>
  <si>
    <t xml:space="preserve">PURCELLVILLE                  </t>
  </si>
  <si>
    <t>USC00444909</t>
  </si>
  <si>
    <t xml:space="preserve">LOUISA                        </t>
  </si>
  <si>
    <t>USC00445050</t>
  </si>
  <si>
    <t xml:space="preserve">PAINTER 2W                    </t>
  </si>
  <si>
    <t>USC00446475</t>
  </si>
  <si>
    <t xml:space="preserve">PIEDMONT RSCH STN             </t>
  </si>
  <si>
    <t>USC00446712</t>
  </si>
  <si>
    <t xml:space="preserve">PULASKI 2 E                   </t>
  </si>
  <si>
    <t>USC00446955</t>
  </si>
  <si>
    <t xml:space="preserve">ROCKY MT                      </t>
  </si>
  <si>
    <t>USC00447338</t>
  </si>
  <si>
    <t xml:space="preserve">STAUNTON WTP                  </t>
  </si>
  <si>
    <t>USC00448062</t>
  </si>
  <si>
    <t xml:space="preserve">STUART                        </t>
  </si>
  <si>
    <t>USC00448170</t>
  </si>
  <si>
    <t xml:space="preserve">W PT 2 NW                     </t>
  </si>
  <si>
    <t>USC00449025</t>
  </si>
  <si>
    <t xml:space="preserve">WILLIAMSBURG 2 N              </t>
  </si>
  <si>
    <t>USC00449151</t>
  </si>
  <si>
    <t xml:space="preserve">WYTHEVILLE                    </t>
  </si>
  <si>
    <t>USC00449301</t>
  </si>
  <si>
    <t xml:space="preserve">ABERDEEN                      </t>
  </si>
  <si>
    <t>USC00450008</t>
  </si>
  <si>
    <t>WA</t>
  </si>
  <si>
    <t xml:space="preserve">BREMERTON                     </t>
  </si>
  <si>
    <t>USC00450872</t>
  </si>
  <si>
    <t xml:space="preserve">CEDAR LAKE                    </t>
  </si>
  <si>
    <t>USC00451233</t>
  </si>
  <si>
    <t xml:space="preserve">CHELAN                        </t>
  </si>
  <si>
    <t>USC00451350</t>
  </si>
  <si>
    <t xml:space="preserve">CONCRETE PPL FISH STN         </t>
  </si>
  <si>
    <t>USC00451679</t>
  </si>
  <si>
    <t xml:space="preserve">COUGAR 6 E                    </t>
  </si>
  <si>
    <t>USC00451760</t>
  </si>
  <si>
    <t xml:space="preserve">COULEE DAM 1 SW               </t>
  </si>
  <si>
    <t>USC00451767</t>
  </si>
  <si>
    <t xml:space="preserve">DAVENPORT                     </t>
  </si>
  <si>
    <t>USC00452007</t>
  </si>
  <si>
    <t xml:space="preserve">DIABLO DAM                    </t>
  </si>
  <si>
    <t>USC00452157</t>
  </si>
  <si>
    <t xml:space="preserve">FORKS 1 E                     </t>
  </si>
  <si>
    <t>USC00452914</t>
  </si>
  <si>
    <t xml:space="preserve">KENNEWICK                     </t>
  </si>
  <si>
    <t>USC00454154</t>
  </si>
  <si>
    <t xml:space="preserve">LIND 3 NE                     </t>
  </si>
  <si>
    <t>USC00454679</t>
  </si>
  <si>
    <t xml:space="preserve">MONROE                        </t>
  </si>
  <si>
    <t>USC00455525</t>
  </si>
  <si>
    <t xml:space="preserve">NEWHALEM                      </t>
  </si>
  <si>
    <t>USC00455840</t>
  </si>
  <si>
    <t xml:space="preserve">NORTHPORT                     </t>
  </si>
  <si>
    <t>USC00455946</t>
  </si>
  <si>
    <t xml:space="preserve">PRIEST RAPIDS DAM             </t>
  </si>
  <si>
    <t>USC00456747</t>
  </si>
  <si>
    <t xml:space="preserve">RITZVILLE 1 SSE               </t>
  </si>
  <si>
    <t>USC00457059</t>
  </si>
  <si>
    <t xml:space="preserve">ROSALIA                       </t>
  </si>
  <si>
    <t>USC00457180</t>
  </si>
  <si>
    <t xml:space="preserve">ROSS DAM                      </t>
  </si>
  <si>
    <t>USC00457185</t>
  </si>
  <si>
    <t xml:space="preserve">STEHEKIN 4 NW                 </t>
  </si>
  <si>
    <t>USC00458059</t>
  </si>
  <si>
    <t xml:space="preserve">WENATCHEE                     </t>
  </si>
  <si>
    <t>USC00459074</t>
  </si>
  <si>
    <t xml:space="preserve">WILBUR                        </t>
  </si>
  <si>
    <t>USC00459238</t>
  </si>
  <si>
    <t xml:space="preserve">WINTHROP 1 WSW                </t>
  </si>
  <si>
    <t>USC00459376</t>
  </si>
  <si>
    <t xml:space="preserve">BAYARD                        </t>
  </si>
  <si>
    <t>USC00460527</t>
  </si>
  <si>
    <t>WV</t>
  </si>
  <si>
    <t xml:space="preserve">BECKLEY VA HOSPITAL           </t>
  </si>
  <si>
    <t>USC00460580</t>
  </si>
  <si>
    <t xml:space="preserve">BUCKHANNON                    </t>
  </si>
  <si>
    <t>USC00461220</t>
  </si>
  <si>
    <t xml:space="preserve">CLARKSBURG 1                  </t>
  </si>
  <si>
    <t>USC00461677</t>
  </si>
  <si>
    <t xml:space="preserve">FAIRMONT                      </t>
  </si>
  <si>
    <t>USC00462920</t>
  </si>
  <si>
    <t xml:space="preserve">GASSAWAY                      </t>
  </si>
  <si>
    <t>USC00463361</t>
  </si>
  <si>
    <t xml:space="preserve">GLENVILLE                     </t>
  </si>
  <si>
    <t>USC00463544</t>
  </si>
  <si>
    <t xml:space="preserve">LEWISBURG 3 N                 </t>
  </si>
  <si>
    <t>USC00465224</t>
  </si>
  <si>
    <t>USC00465353</t>
  </si>
  <si>
    <t xml:space="preserve">MADISON 3NNW                  </t>
  </si>
  <si>
    <t>USC00465563</t>
  </si>
  <si>
    <t xml:space="preserve">MIDDLEBOURNE 3 ESE            </t>
  </si>
  <si>
    <t>USC00465963</t>
  </si>
  <si>
    <t xml:space="preserve">MORGANTOWN L&amp;D                </t>
  </si>
  <si>
    <t>USC00466212</t>
  </si>
  <si>
    <t xml:space="preserve">PARSONS 1 NE                  </t>
  </si>
  <si>
    <t>USC00466867</t>
  </si>
  <si>
    <t xml:space="preserve">WHITE SULPHUR SPRINGS         </t>
  </si>
  <si>
    <t>USC00469522</t>
  </si>
  <si>
    <t xml:space="preserve">ALMA DAM 4                    </t>
  </si>
  <si>
    <t>USC00470124</t>
  </si>
  <si>
    <t>WI</t>
  </si>
  <si>
    <t xml:space="preserve">APPLETON                      </t>
  </si>
  <si>
    <t>USC00470265</t>
  </si>
  <si>
    <t xml:space="preserve">ARLINGTON UNIV FARM           </t>
  </si>
  <si>
    <t>USC00470308</t>
  </si>
  <si>
    <t xml:space="preserve">BARABOO                       </t>
  </si>
  <si>
    <t>USC00470516</t>
  </si>
  <si>
    <t xml:space="preserve">BEAVER DAM                    </t>
  </si>
  <si>
    <t>USC00470645</t>
  </si>
  <si>
    <t>USC00470696</t>
  </si>
  <si>
    <t xml:space="preserve">BLOOMER                       </t>
  </si>
  <si>
    <t>USC00470904</t>
  </si>
  <si>
    <t xml:space="preserve">BRODHEAD                      </t>
  </si>
  <si>
    <t>USC00471078</t>
  </si>
  <si>
    <t xml:space="preserve">BURLINGTON                    </t>
  </si>
  <si>
    <t>USC00471205</t>
  </si>
  <si>
    <t xml:space="preserve">CHILTON                       </t>
  </si>
  <si>
    <t>USC00471568</t>
  </si>
  <si>
    <t xml:space="preserve">COUDERAY 7 W                  </t>
  </si>
  <si>
    <t>USC00471847</t>
  </si>
  <si>
    <t xml:space="preserve">CUMBERLAND                    </t>
  </si>
  <si>
    <t>USC00471923</t>
  </si>
  <si>
    <t xml:space="preserve">ELLSWORTH 1E                  </t>
  </si>
  <si>
    <t>USC00472556</t>
  </si>
  <si>
    <t xml:space="preserve">FOND DU LAC                   </t>
  </si>
  <si>
    <t>USC00472839</t>
  </si>
  <si>
    <t xml:space="preserve">FT ATKINSON                   </t>
  </si>
  <si>
    <t>USC00472869</t>
  </si>
  <si>
    <t xml:space="preserve">GENOA DAM 8                   </t>
  </si>
  <si>
    <t>USC00473038</t>
  </si>
  <si>
    <t xml:space="preserve">HANCOCK EXP FARM              </t>
  </si>
  <si>
    <t>USC00473405</t>
  </si>
  <si>
    <t xml:space="preserve">HARTFORD 2 W                  </t>
  </si>
  <si>
    <t>USC00473453</t>
  </si>
  <si>
    <t xml:space="preserve">KENOSHA                       </t>
  </si>
  <si>
    <t>USC00474174</t>
  </si>
  <si>
    <t xml:space="preserve">LAKE MILLS                    </t>
  </si>
  <si>
    <t>USC00474482</t>
  </si>
  <si>
    <t xml:space="preserve">LANCASTER 4 WSW               </t>
  </si>
  <si>
    <t>USC00474546</t>
  </si>
  <si>
    <t xml:space="preserve">LYNXVILLE DAM 9               </t>
  </si>
  <si>
    <t>USC00474937</t>
  </si>
  <si>
    <t xml:space="preserve">MADELINE ISLAND               </t>
  </si>
  <si>
    <t>USC00474953</t>
  </si>
  <si>
    <t xml:space="preserve">MANITOWOC                     </t>
  </si>
  <si>
    <t>USC00475017</t>
  </si>
  <si>
    <t xml:space="preserve">MARINETTE                     </t>
  </si>
  <si>
    <t>USC00475091</t>
  </si>
  <si>
    <t xml:space="preserve">MARSHFIELD EXP FARM           </t>
  </si>
  <si>
    <t>USC00475120</t>
  </si>
  <si>
    <t xml:space="preserve">MATHER 3 NW                   </t>
  </si>
  <si>
    <t>USC00475164</t>
  </si>
  <si>
    <t xml:space="preserve">MAUSTON 1 SE                  </t>
  </si>
  <si>
    <t>USC00475178</t>
  </si>
  <si>
    <t xml:space="preserve">MERRILL                       </t>
  </si>
  <si>
    <t>USC00475364</t>
  </si>
  <si>
    <t xml:space="preserve">MINOCQUA                      </t>
  </si>
  <si>
    <t>USC00475516</t>
  </si>
  <si>
    <t xml:space="preserve">MONTELLO                      </t>
  </si>
  <si>
    <t>USC00475581</t>
  </si>
  <si>
    <t xml:space="preserve">NEW LONDON                    </t>
  </si>
  <si>
    <t>USC00475932</t>
  </si>
  <si>
    <t xml:space="preserve">OCONOMOWOC                    </t>
  </si>
  <si>
    <t>USC00476200</t>
  </si>
  <si>
    <t xml:space="preserve">OSHKOSH                       </t>
  </si>
  <si>
    <t>USC00476330</t>
  </si>
  <si>
    <t xml:space="preserve">PORTAGE                       </t>
  </si>
  <si>
    <t>USC00476718</t>
  </si>
  <si>
    <t xml:space="preserve">PRAIRIE DU CHIEN              </t>
  </si>
  <si>
    <t>USC00476827</t>
  </si>
  <si>
    <t xml:space="preserve">RACINE                        </t>
  </si>
  <si>
    <t>USC00476922</t>
  </si>
  <si>
    <t xml:space="preserve">RHINELANDER                   </t>
  </si>
  <si>
    <t>USC00477113</t>
  </si>
  <si>
    <t xml:space="preserve">ST CROIX FALLS                </t>
  </si>
  <si>
    <t>USC00477464</t>
  </si>
  <si>
    <t xml:space="preserve">SHAWANO 2SSW                  </t>
  </si>
  <si>
    <t>USC00477708</t>
  </si>
  <si>
    <t xml:space="preserve">STEVENS PT                    </t>
  </si>
  <si>
    <t>USC00478171</t>
  </si>
  <si>
    <t xml:space="preserve">STURGEON BAY EXP FARM         </t>
  </si>
  <si>
    <t>USC00478267</t>
  </si>
  <si>
    <t xml:space="preserve">SUPERIOR                      </t>
  </si>
  <si>
    <t>USC00478349</t>
  </si>
  <si>
    <t xml:space="preserve">TREMPEALEAU DAM 6             </t>
  </si>
  <si>
    <t>USC00478589</t>
  </si>
  <si>
    <t xml:space="preserve">VIROQUA                       </t>
  </si>
  <si>
    <t>USC00478827</t>
  </si>
  <si>
    <t xml:space="preserve">WASHINGTON IS                 </t>
  </si>
  <si>
    <t>USC00478905</t>
  </si>
  <si>
    <t xml:space="preserve">WATERTOWN                     </t>
  </si>
  <si>
    <t>USC00478919</t>
  </si>
  <si>
    <t xml:space="preserve">WAUPACA                       </t>
  </si>
  <si>
    <t>USC00478951</t>
  </si>
  <si>
    <t xml:space="preserve">WHITEWATER                    </t>
  </si>
  <si>
    <t>USC00479190</t>
  </si>
  <si>
    <t xml:space="preserve">WILLOW RSVR                   </t>
  </si>
  <si>
    <t>USC00479236</t>
  </si>
  <si>
    <t xml:space="preserve">ALTA 1 NNW                    </t>
  </si>
  <si>
    <t>USC00480140</t>
  </si>
  <si>
    <t>WY</t>
  </si>
  <si>
    <t xml:space="preserve">BASIN                         </t>
  </si>
  <si>
    <t>USC00480540</t>
  </si>
  <si>
    <t xml:space="preserve">BUFFALO                       </t>
  </si>
  <si>
    <t>USC00481165</t>
  </si>
  <si>
    <t xml:space="preserve">CLARK 3NE                     </t>
  </si>
  <si>
    <t>USC00481775</t>
  </si>
  <si>
    <t xml:space="preserve">CLEARMONT 5 SW                </t>
  </si>
  <si>
    <t>USC00481816</t>
  </si>
  <si>
    <t xml:space="preserve">DEAVER                        </t>
  </si>
  <si>
    <t>USC00482415</t>
  </si>
  <si>
    <t xml:space="preserve">GILLETTE 4SE                  </t>
  </si>
  <si>
    <t>USC00483855</t>
  </si>
  <si>
    <t>USC00484910</t>
  </si>
  <si>
    <t xml:space="preserve">KAYCEE                        </t>
  </si>
  <si>
    <t>USC00485055</t>
  </si>
  <si>
    <t xml:space="preserve">MOOSE                         </t>
  </si>
  <si>
    <t>USC00486428</t>
  </si>
  <si>
    <t xml:space="preserve">MORAN 5WNW                    </t>
  </si>
  <si>
    <t>USC00486440</t>
  </si>
  <si>
    <t xml:space="preserve">SUNSHINE 3NE                  </t>
  </si>
  <si>
    <t>USC00488758</t>
  </si>
  <si>
    <t xml:space="preserve">TENSLEEP 16SSE                </t>
  </si>
  <si>
    <t>USC00488858</t>
  </si>
  <si>
    <t xml:space="preserve">WORLAND                       </t>
  </si>
  <si>
    <t>USC00489770</t>
  </si>
  <si>
    <t xml:space="preserve">AUKE BAY                      </t>
  </si>
  <si>
    <t>USC00500464</t>
  </si>
  <si>
    <t>AK</t>
  </si>
  <si>
    <t xml:space="preserve">COLLEGE OBSY                  </t>
  </si>
  <si>
    <t>USC00502107</t>
  </si>
  <si>
    <t xml:space="preserve">FLAGSTAFF PULLIAM AP          </t>
  </si>
  <si>
    <t>USW00003103</t>
  </si>
  <si>
    <t xml:space="preserve">DESERT RESORTS RGNL AP        </t>
  </si>
  <si>
    <t>USW00003104</t>
  </si>
  <si>
    <t xml:space="preserve">TORRANCE AP                   </t>
  </si>
  <si>
    <t>USW00003122</t>
  </si>
  <si>
    <t xml:space="preserve">PARKERSBURG WOOD CO AP        </t>
  </si>
  <si>
    <t>USW00003804</t>
  </si>
  <si>
    <t xml:space="preserve">HICKORY FAA AP                </t>
  </si>
  <si>
    <t>USW00003810</t>
  </si>
  <si>
    <t xml:space="preserve">ASHEVILLE RGNL AP             </t>
  </si>
  <si>
    <t>USW00003812</t>
  </si>
  <si>
    <t xml:space="preserve">MACON MIDDLE GA RGNL AP       </t>
  </si>
  <si>
    <t>USW00003813</t>
  </si>
  <si>
    <t>USW00003816</t>
  </si>
  <si>
    <t xml:space="preserve">AUGUSTA BUSH FLD AP           </t>
  </si>
  <si>
    <t>USW00003820</t>
  </si>
  <si>
    <t xml:space="preserve">SAVANNAH INTL AP              </t>
  </si>
  <si>
    <t>USW00003822</t>
  </si>
  <si>
    <t xml:space="preserve">LONDON CORBIN AP              </t>
  </si>
  <si>
    <t>USW00003849</t>
  </si>
  <si>
    <t xml:space="preserve">BLUEFIELD MERCER CO AP        </t>
  </si>
  <si>
    <t>USW00003859</t>
  </si>
  <si>
    <t xml:space="preserve">HUNTINGTON TRI STATE AP       </t>
  </si>
  <si>
    <t>USW00003860</t>
  </si>
  <si>
    <t xml:space="preserve">GREER                         </t>
  </si>
  <si>
    <t>USW00003870</t>
  </si>
  <si>
    <t xml:space="preserve">BECKLEY RALEIGH CO AP         </t>
  </si>
  <si>
    <t>USW00003872</t>
  </si>
  <si>
    <t xml:space="preserve">SALINA MUNI AP                </t>
  </si>
  <si>
    <t>USW00003919</t>
  </si>
  <si>
    <t xml:space="preserve">DALLAS FT WORTH AP            </t>
  </si>
  <si>
    <t>USW00003927</t>
  </si>
  <si>
    <t xml:space="preserve">WICHITA                       </t>
  </si>
  <si>
    <t>USW00003928</t>
  </si>
  <si>
    <t xml:space="preserve">CAPE GIRARDEAU MUNI AP        </t>
  </si>
  <si>
    <t>USW00003935</t>
  </si>
  <si>
    <t xml:space="preserve">JACKSON INTL AP               </t>
  </si>
  <si>
    <t>USW00003940</t>
  </si>
  <si>
    <t xml:space="preserve">BARTLESVILLE F P FLD          </t>
  </si>
  <si>
    <t>USW00003959</t>
  </si>
  <si>
    <t xml:space="preserve">BINGHAMTON                    </t>
  </si>
  <si>
    <t>USW00004725</t>
  </si>
  <si>
    <t xml:space="preserve">BRADFORD RGNL AP              </t>
  </si>
  <si>
    <t>USW00004751</t>
  </si>
  <si>
    <t xml:space="preserve">ISLIP LI MACARTHUR AP         </t>
  </si>
  <si>
    <t>USW00004781</t>
  </si>
  <si>
    <t xml:space="preserve">ORLANDO INTL AP               </t>
  </si>
  <si>
    <t>USW00012815</t>
  </si>
  <si>
    <t xml:space="preserve">DAYTONA BEACH INTL AP         </t>
  </si>
  <si>
    <t>USW00012834</t>
  </si>
  <si>
    <t xml:space="preserve">FT MYERS PAGE FLD AP          </t>
  </si>
  <si>
    <t>USW00012835</t>
  </si>
  <si>
    <t xml:space="preserve">KEY WEST INTL AP              </t>
  </si>
  <si>
    <t>USW00012836</t>
  </si>
  <si>
    <t xml:space="preserve">MIAMI INTL AP                 </t>
  </si>
  <si>
    <t>USW00012839</t>
  </si>
  <si>
    <t xml:space="preserve">TAMPA INTL AP                 </t>
  </si>
  <si>
    <t>USW00012842</t>
  </si>
  <si>
    <t xml:space="preserve">WEST PALM BEACH INTL AP       </t>
  </si>
  <si>
    <t>USW00012844</t>
  </si>
  <si>
    <t xml:space="preserve">BROWNSVILLE                   </t>
  </si>
  <si>
    <t>USW00012919</t>
  </si>
  <si>
    <t xml:space="preserve">MCALLEN MILLER INTL AP        </t>
  </si>
  <si>
    <t>USW00012959</t>
  </si>
  <si>
    <t xml:space="preserve">PATUXENT RIVER NAS            </t>
  </si>
  <si>
    <t>USW00013721</t>
  </si>
  <si>
    <t xml:space="preserve">RALEIGH DURHAM INTL AP        </t>
  </si>
  <si>
    <t>USW00013722</t>
  </si>
  <si>
    <t xml:space="preserve">PIEDMONT TRIAD INTL AP        </t>
  </si>
  <si>
    <t>USW00013723</t>
  </si>
  <si>
    <t xml:space="preserve">ATLANTIC CITY                 </t>
  </si>
  <si>
    <t>USW00013724</t>
  </si>
  <si>
    <t xml:space="preserve">ELKINS RANDOLPH CO AP         </t>
  </si>
  <si>
    <t>USW00013729</t>
  </si>
  <si>
    <t xml:space="preserve">LYNCHBURG RGNL AP             </t>
  </si>
  <si>
    <t>USW00013733</t>
  </si>
  <si>
    <t xml:space="preserve">MARTINSBURG E WV RGNL AP      </t>
  </si>
  <si>
    <t>USW00013734</t>
  </si>
  <si>
    <t xml:space="preserve">MILLVILLE MUNI AP             </t>
  </si>
  <si>
    <t>USW00013735</t>
  </si>
  <si>
    <t xml:space="preserve">MORGANTOWN HART FLD           </t>
  </si>
  <si>
    <t>USW00013736</t>
  </si>
  <si>
    <t xml:space="preserve">NORFOLK INTL AP               </t>
  </si>
  <si>
    <t>USW00013737</t>
  </si>
  <si>
    <t xml:space="preserve">PHILADELPHIA INTL AP          </t>
  </si>
  <si>
    <t>USW00013739</t>
  </si>
  <si>
    <t xml:space="preserve">RICHMOND INTL AP              </t>
  </si>
  <si>
    <t>USW00013740</t>
  </si>
  <si>
    <t xml:space="preserve">ROANOKE RGNL AP               </t>
  </si>
  <si>
    <t>USW00013741</t>
  </si>
  <si>
    <t xml:space="preserve">WASHINGTON REAGAN AP          </t>
  </si>
  <si>
    <t>USW00013743</t>
  </si>
  <si>
    <t xml:space="preserve">FLORENCE RGNL AP              </t>
  </si>
  <si>
    <t>USW00013744</t>
  </si>
  <si>
    <t xml:space="preserve">WILMINGTON INTL AP            </t>
  </si>
  <si>
    <t xml:space="preserve">NORFOLK NAS                   </t>
  </si>
  <si>
    <t>USW00013750</t>
  </si>
  <si>
    <t xml:space="preserve">CHERRY POINT MCAS             </t>
  </si>
  <si>
    <t xml:space="preserve">OCEANA NAS                    </t>
  </si>
  <si>
    <t>USW00013769</t>
  </si>
  <si>
    <t xml:space="preserve">WILMINGTON NEW CASTLE CO AP   </t>
  </si>
  <si>
    <t>USW00013781</t>
  </si>
  <si>
    <t>DE</t>
  </si>
  <si>
    <t xml:space="preserve">MERIDIAN KEY FLD              </t>
  </si>
  <si>
    <t>USW00013865</t>
  </si>
  <si>
    <t xml:space="preserve">CHARLESTON YEAGER AP          </t>
  </si>
  <si>
    <t>USW00013866</t>
  </si>
  <si>
    <t xml:space="preserve">PARKERSBURG                   </t>
  </si>
  <si>
    <t>USW00013867</t>
  </si>
  <si>
    <t xml:space="preserve">ALMA BACON CO AP              </t>
  </si>
  <si>
    <t>USW00013870</t>
  </si>
  <si>
    <t xml:space="preserve">ATHENS BEN EPPS AP            </t>
  </si>
  <si>
    <t>USW00013873</t>
  </si>
  <si>
    <t xml:space="preserve">ATLANTA HARTSFIELD INTL AP    </t>
  </si>
  <si>
    <t>USW00013874</t>
  </si>
  <si>
    <t xml:space="preserve">BRISTOL TRI CITY AP           </t>
  </si>
  <si>
    <t>USW00013877</t>
  </si>
  <si>
    <t xml:space="preserve">BRUNSWICK MALCOLM MCKINNON AP </t>
  </si>
  <si>
    <t>USW00013878</t>
  </si>
  <si>
    <t xml:space="preserve">CHARLESTON INTL AP            </t>
  </si>
  <si>
    <t xml:space="preserve">CHARLOTTE DOUGLAS AP          </t>
  </si>
  <si>
    <t>USW00013881</t>
  </si>
  <si>
    <t xml:space="preserve">CHATTANOOGA LOVELL AP         </t>
  </si>
  <si>
    <t>USW00013882</t>
  </si>
  <si>
    <t>USW00013883</t>
  </si>
  <si>
    <t>USW00013889</t>
  </si>
  <si>
    <t xml:space="preserve">KNOXVILLE MCGHEE TYSON AP     </t>
  </si>
  <si>
    <t>USW00013891</t>
  </si>
  <si>
    <t xml:space="preserve">PENSACOLA RGNL AP             </t>
  </si>
  <si>
    <t>USW00013899</t>
  </si>
  <si>
    <t xml:space="preserve">WACO RGNL AP                  </t>
  </si>
  <si>
    <t>USW00013959</t>
  </si>
  <si>
    <t xml:space="preserve">ABILENE RGNL AP               </t>
  </si>
  <si>
    <t>USW00013962</t>
  </si>
  <si>
    <t xml:space="preserve">LITTLE ROCK AP ADAMS FLD      </t>
  </si>
  <si>
    <t>USW00013963</t>
  </si>
  <si>
    <t xml:space="preserve">FT SMITH RGNL AP              </t>
  </si>
  <si>
    <t>USW00013964</t>
  </si>
  <si>
    <t xml:space="preserve">WICHITA FALLS MUNI AP         </t>
  </si>
  <si>
    <t>USW00013966</t>
  </si>
  <si>
    <t xml:space="preserve">TULSA INTL AP                 </t>
  </si>
  <si>
    <t>USW00013968</t>
  </si>
  <si>
    <t xml:space="preserve">PONCA CITY MUNI AP            </t>
  </si>
  <si>
    <t>USW00013969</t>
  </si>
  <si>
    <t xml:space="preserve">HARRISON BOONE CO AP          </t>
  </si>
  <si>
    <t>USW00013971</t>
  </si>
  <si>
    <t xml:space="preserve">GAGE AP                       </t>
  </si>
  <si>
    <t>USW00013975</t>
  </si>
  <si>
    <t xml:space="preserve">TEXARKANA WEBB FLD            </t>
  </si>
  <si>
    <t>USW00013977</t>
  </si>
  <si>
    <t xml:space="preserve">ANTHONY                       </t>
  </si>
  <si>
    <t>USW00013980</t>
  </si>
  <si>
    <t xml:space="preserve">CHANUTE MARTIN JOHNSON AP     </t>
  </si>
  <si>
    <t>USW00013981</t>
  </si>
  <si>
    <t xml:space="preserve">CONCORDIA MUNI AP             </t>
  </si>
  <si>
    <t>USW00013984</t>
  </si>
  <si>
    <t xml:space="preserve">DODGE CITY                    </t>
  </si>
  <si>
    <t>USW00013985</t>
  </si>
  <si>
    <t xml:space="preserve">JOPLIN REGIONAL  AIRPORT      </t>
  </si>
  <si>
    <t>USW00013987</t>
  </si>
  <si>
    <t>USW00013991</t>
  </si>
  <si>
    <t xml:space="preserve">ST LOUIS LAMBERT INTL AP      </t>
  </si>
  <si>
    <t>USW00013994</t>
  </si>
  <si>
    <t xml:space="preserve">SPRINGFIELD                   </t>
  </si>
  <si>
    <t>USW00013995</t>
  </si>
  <si>
    <t xml:space="preserve">TOPEKA MUNI AP                </t>
  </si>
  <si>
    <t>USW00013996</t>
  </si>
  <si>
    <t xml:space="preserve">AUGUSTA STATE AP              </t>
  </si>
  <si>
    <t>USW00014605</t>
  </si>
  <si>
    <t xml:space="preserve">BANGOR INTL AP                </t>
  </si>
  <si>
    <t>USW00014606</t>
  </si>
  <si>
    <t xml:space="preserve">CARIBOU MUNI AP               </t>
  </si>
  <si>
    <t>USW00014607</t>
  </si>
  <si>
    <t xml:space="preserve">HOULTON INTL AP               </t>
  </si>
  <si>
    <t>USW00014609</t>
  </si>
  <si>
    <t xml:space="preserve">NEW YORK LAGUARDIA AP         </t>
  </si>
  <si>
    <t>USW00014732</t>
  </si>
  <si>
    <t>USW00014733</t>
  </si>
  <si>
    <t xml:space="preserve">NEWARK INTL AP                </t>
  </si>
  <si>
    <t>USW00014734</t>
  </si>
  <si>
    <t xml:space="preserve">ALBANY AP                     </t>
  </si>
  <si>
    <t>USW00014735</t>
  </si>
  <si>
    <t xml:space="preserve">ALTOONA BLAIR CO AP           </t>
  </si>
  <si>
    <t>USW00014736</t>
  </si>
  <si>
    <t xml:space="preserve">ALLENTOWN INTL AP             </t>
  </si>
  <si>
    <t>USW00014737</t>
  </si>
  <si>
    <t xml:space="preserve">BOSTON LOGAN INTL AP          </t>
  </si>
  <si>
    <t>USW00014739</t>
  </si>
  <si>
    <t xml:space="preserve">HARTFORD BRADLEY INTL AP      </t>
  </si>
  <si>
    <t>USW00014740</t>
  </si>
  <si>
    <t xml:space="preserve">BURLINGTON INTL AP            </t>
  </si>
  <si>
    <t>USW00014742</t>
  </si>
  <si>
    <t xml:space="preserve">CONCORD MUNI AP               </t>
  </si>
  <si>
    <t>USW00014745</t>
  </si>
  <si>
    <t xml:space="preserve">GLENS FALLS AP                </t>
  </si>
  <si>
    <t>USW00014750</t>
  </si>
  <si>
    <t xml:space="preserve">HARTFORD BRAINARD FLD         </t>
  </si>
  <si>
    <t>USW00014752</t>
  </si>
  <si>
    <t xml:space="preserve">PORTLAND INTL JETPORT         </t>
  </si>
  <si>
    <t>USW00014764</t>
  </si>
  <si>
    <t xml:space="preserve">PROVIDENCE T F GREEN AP       </t>
  </si>
  <si>
    <t>USW00014765</t>
  </si>
  <si>
    <t>RI</t>
  </si>
  <si>
    <t xml:space="preserve">ROCHESTER GTR INTL AP         </t>
  </si>
  <si>
    <t>USW00014768</t>
  </si>
  <si>
    <t xml:space="preserve">SYRACUSE HANCOCK INTL AP      </t>
  </si>
  <si>
    <t>USW00014771</t>
  </si>
  <si>
    <t xml:space="preserve">WILKES-BARRE INTL AP          </t>
  </si>
  <si>
    <t>USW00014777</t>
  </si>
  <si>
    <t xml:space="preserve">WILLIAMSPORT                  </t>
  </si>
  <si>
    <t>USW00014778</t>
  </si>
  <si>
    <t xml:space="preserve">CADILLAC                      </t>
  </si>
  <si>
    <t>USW00014817</t>
  </si>
  <si>
    <t>USW00014820</t>
  </si>
  <si>
    <t>COLUMBUS PORT COLUMBUS INTL AP</t>
  </si>
  <si>
    <t>USW00014821</t>
  </si>
  <si>
    <t xml:space="preserve">DETROIT CITY AP               </t>
  </si>
  <si>
    <t>USW00014822</t>
  </si>
  <si>
    <t xml:space="preserve">FINDLAY AP                    </t>
  </si>
  <si>
    <t>USW00014825</t>
  </si>
  <si>
    <t xml:space="preserve">FLINT BISHOP INTL AP          </t>
  </si>
  <si>
    <t>USW00014826</t>
  </si>
  <si>
    <t xml:space="preserve">FT WAYNE INTL AP              </t>
  </si>
  <si>
    <t>USW00014827</t>
  </si>
  <si>
    <t xml:space="preserve">GLADWIN                       </t>
  </si>
  <si>
    <t>USW00014828</t>
  </si>
  <si>
    <t xml:space="preserve">JACKSON REYNOLDS FLD          </t>
  </si>
  <si>
    <t>USW00014833</t>
  </si>
  <si>
    <t xml:space="preserve">MADISON DANE RGNL AP          </t>
  </si>
  <si>
    <t>USW00014837</t>
  </si>
  <si>
    <t xml:space="preserve">MARQUETTE                     </t>
  </si>
  <si>
    <t>USW00014838</t>
  </si>
  <si>
    <t xml:space="preserve">MILWAUKEE MITCHELL AP         </t>
  </si>
  <si>
    <t>USW00014839</t>
  </si>
  <si>
    <t xml:space="preserve">MUSKEGON CO AP                </t>
  </si>
  <si>
    <t>USW00014840</t>
  </si>
  <si>
    <t xml:space="preserve">PELLSTON RGNL AP              </t>
  </si>
  <si>
    <t>USW00014841</t>
  </si>
  <si>
    <t xml:space="preserve">PEORIA GTR PEORIA AP          </t>
  </si>
  <si>
    <t>USW00014842</t>
  </si>
  <si>
    <t xml:space="preserve">SAGINAW MBS INTL AP           </t>
  </si>
  <si>
    <t>USW00014845</t>
  </si>
  <si>
    <t xml:space="preserve">SAULT STE MARIE SANDERSON FLD </t>
  </si>
  <si>
    <t>USW00014847</t>
  </si>
  <si>
    <t xml:space="preserve">SOUTH BEND MICHIANA RGNL AP   </t>
  </si>
  <si>
    <t>USW00014848</t>
  </si>
  <si>
    <t xml:space="preserve">TRAVERSE CITY CHERRY CPTL AP  </t>
  </si>
  <si>
    <t>USW00014850</t>
  </si>
  <si>
    <t xml:space="preserve">YOUNGSTOWN RGNL AP            </t>
  </si>
  <si>
    <t>USW00014852</t>
  </si>
  <si>
    <t xml:space="preserve">ERIE INTL AP                  </t>
  </si>
  <si>
    <t>USW00014860</t>
  </si>
  <si>
    <t xml:space="preserve">MANSFIELD LAHM MUNI AP        </t>
  </si>
  <si>
    <t>USW00014891</t>
  </si>
  <si>
    <t xml:space="preserve">AKRON CANTON RGNL AP          </t>
  </si>
  <si>
    <t>USW00014895</t>
  </si>
  <si>
    <t xml:space="preserve">WAUSAU DWTN AP                </t>
  </si>
  <si>
    <t>USW00014897</t>
  </si>
  <si>
    <t xml:space="preserve">GREEN BAY                     </t>
  </si>
  <si>
    <t>USW00014898</t>
  </si>
  <si>
    <t xml:space="preserve">ALEXANDRIA MUNI AP            </t>
  </si>
  <si>
    <t>USW00014910</t>
  </si>
  <si>
    <t xml:space="preserve">DULUTH                        </t>
  </si>
  <si>
    <t>USW00014913</t>
  </si>
  <si>
    <t xml:space="preserve">FARGO HECTOR INTL AP          </t>
  </si>
  <si>
    <t>USW00014914</t>
  </si>
  <si>
    <t xml:space="preserve">GRAND FORKS INTL AP           </t>
  </si>
  <si>
    <t>USW00014916</t>
  </si>
  <si>
    <t xml:space="preserve">INTL FALLS INTL AP            </t>
  </si>
  <si>
    <t>USW00014918</t>
  </si>
  <si>
    <t xml:space="preserve">JAMESTOWN MUNI AP             </t>
  </si>
  <si>
    <t>USW00014919</t>
  </si>
  <si>
    <t xml:space="preserve">LA CROSSE MUNI AP             </t>
  </si>
  <si>
    <t>USW00014920</t>
  </si>
  <si>
    <t xml:space="preserve">MINNEAPOLIS/ST PAUL AP        </t>
  </si>
  <si>
    <t>USW00014922</t>
  </si>
  <si>
    <t xml:space="preserve">MOLINE QUAD CITY INTL AP      </t>
  </si>
  <si>
    <t>USW00014923</t>
  </si>
  <si>
    <t xml:space="preserve">PEMBINA                       </t>
  </si>
  <si>
    <t>USW00014924</t>
  </si>
  <si>
    <t xml:space="preserve">ROCHESTER INTL AP             </t>
  </si>
  <si>
    <t>USW00014925</t>
  </si>
  <si>
    <t xml:space="preserve">ST CLOUD RGNL AP              </t>
  </si>
  <si>
    <t>USW00014926</t>
  </si>
  <si>
    <t>USW00014929</t>
  </si>
  <si>
    <t xml:space="preserve">DES MOINES INTL AP            </t>
  </si>
  <si>
    <t>USW00014933</t>
  </si>
  <si>
    <t xml:space="preserve">GRAND ISLAND AP               </t>
  </si>
  <si>
    <t>USW00014935</t>
  </si>
  <si>
    <t xml:space="preserve">HURON RGNL AP                 </t>
  </si>
  <si>
    <t>USW00014936</t>
  </si>
  <si>
    <t xml:space="preserve">MASON CITY MUNI AP            </t>
  </si>
  <si>
    <t>USW00014940</t>
  </si>
  <si>
    <t xml:space="preserve">NORFOLK KARL STEFAN AP        </t>
  </si>
  <si>
    <t>USW00014941</t>
  </si>
  <si>
    <t xml:space="preserve">OMAHA EPPLEY AIRFIELD         </t>
  </si>
  <si>
    <t>USW00014942</t>
  </si>
  <si>
    <t xml:space="preserve">SIOUX CITY GATEWAY AP         </t>
  </si>
  <si>
    <t>USW00014943</t>
  </si>
  <si>
    <t xml:space="preserve">SIOUX FALLS                   </t>
  </si>
  <si>
    <t>USW00014944</t>
  </si>
  <si>
    <t xml:space="preserve">WATERTOWN RGNL AP             </t>
  </si>
  <si>
    <t>USW00014946</t>
  </si>
  <si>
    <t xml:space="preserve">OTTUMWA INDUSTRIAL AP         </t>
  </si>
  <si>
    <t>USW00014950</t>
  </si>
  <si>
    <t xml:space="preserve">CEDAR RAPIDS MUNI AP          </t>
  </si>
  <si>
    <t>USW00014990</t>
  </si>
  <si>
    <t xml:space="preserve">EAU CLAIRE RGNL AP            </t>
  </si>
  <si>
    <t>USW00014991</t>
  </si>
  <si>
    <t xml:space="preserve">REDWOOD FALLS MUNI AP         </t>
  </si>
  <si>
    <t>USW00014992</t>
  </si>
  <si>
    <t xml:space="preserve">HILO INTL AP                  </t>
  </si>
  <si>
    <t>USW00021504</t>
  </si>
  <si>
    <t>HI</t>
  </si>
  <si>
    <t xml:space="preserve">DEL RIO INTL AP               </t>
  </si>
  <si>
    <t>USW00022010</t>
  </si>
  <si>
    <t xml:space="preserve">KAHULUI AP                    </t>
  </si>
  <si>
    <t>USW00022516</t>
  </si>
  <si>
    <t xml:space="preserve">HONOLULU INTL AP              </t>
  </si>
  <si>
    <t>USW00022521</t>
  </si>
  <si>
    <t xml:space="preserve">MOLOKAI AP                    </t>
  </si>
  <si>
    <t>USW00022534</t>
  </si>
  <si>
    <t xml:space="preserve">LIHUE WSO AP 1020.1           </t>
  </si>
  <si>
    <t>USW00022536</t>
  </si>
  <si>
    <t xml:space="preserve">MIDLAND ODESSA                </t>
  </si>
  <si>
    <t>USW00023023</t>
  </si>
  <si>
    <t xml:space="preserve">SAN ANGELO                    </t>
  </si>
  <si>
    <t>USW00023034</t>
  </si>
  <si>
    <t xml:space="preserve">WINKLER CO AP                 </t>
  </si>
  <si>
    <t>USW00023040</t>
  </si>
  <si>
    <t xml:space="preserve">EL PASO INTL AP               </t>
  </si>
  <si>
    <t>USW00023044</t>
  </si>
  <si>
    <t xml:space="preserve">ALBUQUERQUE INTL AP           </t>
  </si>
  <si>
    <t>USW00023050</t>
  </si>
  <si>
    <t xml:space="preserve">CLAYTON MUNI AIR PK           </t>
  </si>
  <si>
    <t>USW00023051</t>
  </si>
  <si>
    <t xml:space="preserve">LAS VEGAS MUNI AP             </t>
  </si>
  <si>
    <t>USW00023054</t>
  </si>
  <si>
    <t xml:space="preserve">ALAMOSA SAN LUIS AP           </t>
  </si>
  <si>
    <t>USW00023061</t>
  </si>
  <si>
    <t xml:space="preserve">DENVER-STAPLETON              </t>
  </si>
  <si>
    <t>USW00023062</t>
  </si>
  <si>
    <t xml:space="preserve">GARDEN CITY RGNL AP           </t>
  </si>
  <si>
    <t>USW00023064</t>
  </si>
  <si>
    <t xml:space="preserve">GOODLAND                      </t>
  </si>
  <si>
    <t>USW00023065</t>
  </si>
  <si>
    <t xml:space="preserve">GRAND JUNCTION WALKER FLD     </t>
  </si>
  <si>
    <t>USW00023066</t>
  </si>
  <si>
    <t xml:space="preserve">LA JUNTA MUNI AP              </t>
  </si>
  <si>
    <t>USW00023067</t>
  </si>
  <si>
    <t xml:space="preserve">TRINIDAD PERRY STOKES AP      </t>
  </si>
  <si>
    <t>USW00023070</t>
  </si>
  <si>
    <t xml:space="preserve">LONG BEACH DAUGHERTY FLD      </t>
  </si>
  <si>
    <t>USW00023129</t>
  </si>
  <si>
    <t xml:space="preserve">TONOPAH                       </t>
  </si>
  <si>
    <t>USW00023153</t>
  </si>
  <si>
    <t xml:space="preserve">ELY YELLAND FLD AP            </t>
  </si>
  <si>
    <t>USW00023154</t>
  </si>
  <si>
    <t xml:space="preserve">BAKERSFIELD AP                </t>
  </si>
  <si>
    <t>USW00023155</t>
  </si>
  <si>
    <t xml:space="preserve">BISHOP AP                     </t>
  </si>
  <si>
    <t>USW00023157</t>
  </si>
  <si>
    <t xml:space="preserve">BLYTHE AP                     </t>
  </si>
  <si>
    <t>USW00023158</t>
  </si>
  <si>
    <t xml:space="preserve">TUCSON INTL AP                </t>
  </si>
  <si>
    <t>USW00023160</t>
  </si>
  <si>
    <t xml:space="preserve">BARSTOW DAGGETT AP            </t>
  </si>
  <si>
    <t>USW00023161</t>
  </si>
  <si>
    <t xml:space="preserve">LAS VEGAS MCCARRAN AP         </t>
  </si>
  <si>
    <t>USW00023169</t>
  </si>
  <si>
    <t xml:space="preserve">HANKSVILLE                    </t>
  </si>
  <si>
    <t>USW00023170</t>
  </si>
  <si>
    <t xml:space="preserve">LOS ANGELES INTL AP           </t>
  </si>
  <si>
    <t>USW00023174</t>
  </si>
  <si>
    <t xml:space="preserve">NEEDLES AP                    </t>
  </si>
  <si>
    <t>USW00023179</t>
  </si>
  <si>
    <t xml:space="preserve">PHOENIX SKY HARBOR INTL AP    </t>
  </si>
  <si>
    <t>USW00023183</t>
  </si>
  <si>
    <t xml:space="preserve">PRESCOTT LOVE FLD             </t>
  </si>
  <si>
    <t>USW00023184</t>
  </si>
  <si>
    <t xml:space="preserve">RENO TAHOE INTL AP            </t>
  </si>
  <si>
    <t>USW00023185</t>
  </si>
  <si>
    <t xml:space="preserve">SANDBERG                      </t>
  </si>
  <si>
    <t>USW00023187</t>
  </si>
  <si>
    <t xml:space="preserve">SAN DIEGO LINDBERGH FLD       </t>
  </si>
  <si>
    <t>USW00023188</t>
  </si>
  <si>
    <t xml:space="preserve">SANTA BARBARA MUNI AP         </t>
  </si>
  <si>
    <t>USW00023190</t>
  </si>
  <si>
    <t xml:space="preserve">WINSLOW MUNI AP               </t>
  </si>
  <si>
    <t>USW00023194</t>
  </si>
  <si>
    <t xml:space="preserve">SACRAMENTO EXECUTIVE AP       </t>
  </si>
  <si>
    <t>USW00023232</t>
  </si>
  <si>
    <t xml:space="preserve">SALINAS MUNICIPAL AP          </t>
  </si>
  <si>
    <t>USW00023233</t>
  </si>
  <si>
    <t xml:space="preserve">SAN FRANCISCO INTL AP         </t>
  </si>
  <si>
    <t>USW00023234</t>
  </si>
  <si>
    <t xml:space="preserve">STOCKTON METRO AP             </t>
  </si>
  <si>
    <t>USW00023237</t>
  </si>
  <si>
    <t xml:space="preserve">MODESTO CITY CO AP            </t>
  </si>
  <si>
    <t>USW00023258</t>
  </si>
  <si>
    <t xml:space="preserve">SACRAMENTO 5 ESE              </t>
  </si>
  <si>
    <t>USW00023271</t>
  </si>
  <si>
    <t xml:space="preserve">SAN FRANCISCO DWTN            </t>
  </si>
  <si>
    <t>USW00023272</t>
  </si>
  <si>
    <t xml:space="preserve">SANTA MARIA PUBLIC AP         </t>
  </si>
  <si>
    <t>USW00023273</t>
  </si>
  <si>
    <t xml:space="preserve">BISMARCK                      </t>
  </si>
  <si>
    <t>USW00024011</t>
  </si>
  <si>
    <t xml:space="preserve">THEODORE ROOSEVELT AP         </t>
  </si>
  <si>
    <t>USW00024012</t>
  </si>
  <si>
    <t xml:space="preserve">MINOT INTL AP                 </t>
  </si>
  <si>
    <t>USW00024013</t>
  </si>
  <si>
    <t xml:space="preserve">AKRON WASHINGTON CO AP        </t>
  </si>
  <si>
    <t>USW00024015</t>
  </si>
  <si>
    <t xml:space="preserve">CHEYENNE                      </t>
  </si>
  <si>
    <t>USW00024018</t>
  </si>
  <si>
    <t xml:space="preserve">HAYES CENTER 1NW              </t>
  </si>
  <si>
    <t>USW00024020</t>
  </si>
  <si>
    <t xml:space="preserve">LANDER HUNT FLD AP            </t>
  </si>
  <si>
    <t>USW00024021</t>
  </si>
  <si>
    <t xml:space="preserve">LARAMIE RGNL AP               </t>
  </si>
  <si>
    <t>USW00024022</t>
  </si>
  <si>
    <t xml:space="preserve">NORTH PLATTE RGNL AP          </t>
  </si>
  <si>
    <t>USW00024023</t>
  </si>
  <si>
    <t xml:space="preserve">PIERRE RGNL AP                </t>
  </si>
  <si>
    <t>USW00024025</t>
  </si>
  <si>
    <t xml:space="preserve">ROCK SPRINGS AP               </t>
  </si>
  <si>
    <t>USW00024027</t>
  </si>
  <si>
    <t xml:space="preserve">SCOTTSBLUFF HEILIG AP         </t>
  </si>
  <si>
    <t>USW00024028</t>
  </si>
  <si>
    <t xml:space="preserve">SHERIDAN CO AP                </t>
  </si>
  <si>
    <t>USW00024029</t>
  </si>
  <si>
    <t xml:space="preserve">VALENTINE MILLER FLD          </t>
  </si>
  <si>
    <t>USW00024032</t>
  </si>
  <si>
    <t xml:space="preserve">BILLINGS LOGAN INTL AP        </t>
  </si>
  <si>
    <t>USW00024033</t>
  </si>
  <si>
    <t xml:space="preserve">LEWISTOWN MUNI AP             </t>
  </si>
  <si>
    <t>USW00024036</t>
  </si>
  <si>
    <t xml:space="preserve">MILES CITY F WILEY FLD        </t>
  </si>
  <si>
    <t>USW00024037</t>
  </si>
  <si>
    <t xml:space="preserve">RAWLINS MUNI AP               </t>
  </si>
  <si>
    <t>USW00024057</t>
  </si>
  <si>
    <t>USW00024062</t>
  </si>
  <si>
    <t xml:space="preserve">CASPER NATRONA CO AP          </t>
  </si>
  <si>
    <t>USW00024089</t>
  </si>
  <si>
    <t xml:space="preserve">RAPID CITY RGNL AP            </t>
  </si>
  <si>
    <t>USW00024090</t>
  </si>
  <si>
    <t xml:space="preserve">ELKO RGNL AP                  </t>
  </si>
  <si>
    <t>USW00024121</t>
  </si>
  <si>
    <t xml:space="preserve">SALT LAKE CITY INTL AP        </t>
  </si>
  <si>
    <t>USW00024127</t>
  </si>
  <si>
    <t xml:space="preserve">WINNEMUCCA MUNI AP            </t>
  </si>
  <si>
    <t>USW00024128</t>
  </si>
  <si>
    <t xml:space="preserve">BAKER CITY MUNI AP            </t>
  </si>
  <si>
    <t>USW00024130</t>
  </si>
  <si>
    <t xml:space="preserve">BOISE AIR TERMINAL            </t>
  </si>
  <si>
    <t>USW00024131</t>
  </si>
  <si>
    <t xml:space="preserve">BOZEMAN GALLATIN FLD          </t>
  </si>
  <si>
    <t>USW00024132</t>
  </si>
  <si>
    <t xml:space="preserve">BURLEY MUNI AP                </t>
  </si>
  <si>
    <t>USW00024133</t>
  </si>
  <si>
    <t xml:space="preserve">BUTTE BERT MOONEY AP          </t>
  </si>
  <si>
    <t>USW00024135</t>
  </si>
  <si>
    <t xml:space="preserve">CUT BANK MUNI AP              </t>
  </si>
  <si>
    <t>USW00024137</t>
  </si>
  <si>
    <t xml:space="preserve">DILLON AP                     </t>
  </si>
  <si>
    <t>USW00024138</t>
  </si>
  <si>
    <t xml:space="preserve">EPHRATA MUNI AP               </t>
  </si>
  <si>
    <t>USW00024141</t>
  </si>
  <si>
    <t xml:space="preserve">GREAT FALLS INTL AP           </t>
  </si>
  <si>
    <t>USW00024143</t>
  </si>
  <si>
    <t xml:space="preserve">HELENA RGNL AP                </t>
  </si>
  <si>
    <t>USW00024144</t>
  </si>
  <si>
    <t xml:space="preserve">IDAHO FALLS FANNING FLD       </t>
  </si>
  <si>
    <t>USW00024145</t>
  </si>
  <si>
    <t xml:space="preserve">LEWISTON NEZ PERCE CO AP      </t>
  </si>
  <si>
    <t>USW00024149</t>
  </si>
  <si>
    <t xml:space="preserve">LIVINGSTON MISSION FLD        </t>
  </si>
  <si>
    <t>USW00024150</t>
  </si>
  <si>
    <t xml:space="preserve">MISSOULA INTL AP              </t>
  </si>
  <si>
    <t>USW00024153</t>
  </si>
  <si>
    <t xml:space="preserve">PENDLETON                     </t>
  </si>
  <si>
    <t>USW00024155</t>
  </si>
  <si>
    <t xml:space="preserve">POCATELLO RGNL AP             </t>
  </si>
  <si>
    <t>USW00024156</t>
  </si>
  <si>
    <t xml:space="preserve">SPOKANE INTL AP               </t>
  </si>
  <si>
    <t>USW00024157</t>
  </si>
  <si>
    <t xml:space="preserve">WALLA WALLA RGNL AP           </t>
  </si>
  <si>
    <t>USW00024160</t>
  </si>
  <si>
    <t xml:space="preserve">EUREKA WFO WOODLEY ISLAND     </t>
  </si>
  <si>
    <t>USW00024213</t>
  </si>
  <si>
    <t xml:space="preserve">RED BLUFF MUNI AP             </t>
  </si>
  <si>
    <t>USW00024216</t>
  </si>
  <si>
    <t xml:space="preserve">BELLINGHAM INTL AP            </t>
  </si>
  <si>
    <t>USW00024217</t>
  </si>
  <si>
    <t xml:space="preserve">THE DALLES MUNI AP            </t>
  </si>
  <si>
    <t>USW00024219</t>
  </si>
  <si>
    <t xml:space="preserve">EUGENE MAHLON SWEET AP        </t>
  </si>
  <si>
    <t>USW00024221</t>
  </si>
  <si>
    <t xml:space="preserve">MEDFORD ROGUE VLY AP          </t>
  </si>
  <si>
    <t>USW00024225</t>
  </si>
  <si>
    <t xml:space="preserve">OLYMPIA AP                    </t>
  </si>
  <si>
    <t>USW00024227</t>
  </si>
  <si>
    <t xml:space="preserve">PORTLAND INTL AP              </t>
  </si>
  <si>
    <t>USW00024229</t>
  </si>
  <si>
    <t xml:space="preserve">REDMOND ROBERTS FLD           </t>
  </si>
  <si>
    <t>USW00024230</t>
  </si>
  <si>
    <t xml:space="preserve">SALEM MCNARY FLD              </t>
  </si>
  <si>
    <t>USW00024232</t>
  </si>
  <si>
    <t xml:space="preserve">SEATTLE TACOMA INTL AP        </t>
  </si>
  <si>
    <t>USW00024233</t>
  </si>
  <si>
    <t xml:space="preserve">SEXTON SUMMIT                 </t>
  </si>
  <si>
    <t>USW00024235</t>
  </si>
  <si>
    <t xml:space="preserve">YAKIMA AIR TERMINAL           </t>
  </si>
  <si>
    <t>USW00024243</t>
  </si>
  <si>
    <t xml:space="preserve">NORTH BEND RGNL AP            </t>
  </si>
  <si>
    <t>USW00024284</t>
  </si>
  <si>
    <t xml:space="preserve">JUNEAU INTL AP                </t>
  </si>
  <si>
    <t>USW00025309</t>
  </si>
  <si>
    <t xml:space="preserve">KETCHIKAN INTL AP             </t>
  </si>
  <si>
    <t>USW00025325</t>
  </si>
  <si>
    <t xml:space="preserve">SITKA AIRPORT                 </t>
  </si>
  <si>
    <t>USW00025333</t>
  </si>
  <si>
    <t xml:space="preserve">YAKUTAT STATE AP              </t>
  </si>
  <si>
    <t>USW00025339</t>
  </si>
  <si>
    <t xml:space="preserve">KODIAK AP                     </t>
  </si>
  <si>
    <t>USW00025501</t>
  </si>
  <si>
    <t xml:space="preserve">KING SALMON                   </t>
  </si>
  <si>
    <t>USW00025503</t>
  </si>
  <si>
    <t xml:space="preserve">HOMER AP                      </t>
  </si>
  <si>
    <t>USW00025507</t>
  </si>
  <si>
    <t xml:space="preserve">COLD BAY AP                   </t>
  </si>
  <si>
    <t>USW00025624</t>
  </si>
  <si>
    <t xml:space="preserve">ST PAUL ISLAND AP             </t>
  </si>
  <si>
    <t>USW00025713</t>
  </si>
  <si>
    <t xml:space="preserve">CORDOVA M K SMITH AP          </t>
  </si>
  <si>
    <t>USW00026410</t>
  </si>
  <si>
    <t xml:space="preserve">FAIRBANKS INTL AP             </t>
  </si>
  <si>
    <t>USW00026411</t>
  </si>
  <si>
    <t xml:space="preserve">NORTHWAY AP                   </t>
  </si>
  <si>
    <t>USW00026412</t>
  </si>
  <si>
    <t xml:space="preserve">BIG DELTA AP                  </t>
  </si>
  <si>
    <t>USW00026415</t>
  </si>
  <si>
    <t xml:space="preserve">GULKANA AP                    </t>
  </si>
  <si>
    <t>USW00026425</t>
  </si>
  <si>
    <t xml:space="preserve">SEWARD AP                     </t>
  </si>
  <si>
    <t>USW00026438</t>
  </si>
  <si>
    <t xml:space="preserve">ANCHORAGE INTL AP             </t>
  </si>
  <si>
    <t>USW00026451</t>
  </si>
  <si>
    <t xml:space="preserve">MCGRATH AP                    </t>
  </si>
  <si>
    <t>USW00026510</t>
  </si>
  <si>
    <t xml:space="preserve">KENAI MUNI AP                 </t>
  </si>
  <si>
    <t>USW00026523</t>
  </si>
  <si>
    <t xml:space="preserve">TALKEETNA AP                  </t>
  </si>
  <si>
    <t>USW00026528</t>
  </si>
  <si>
    <t xml:space="preserve">TANANA CALHOUN MEM AP         </t>
  </si>
  <si>
    <t>USW00026529</t>
  </si>
  <si>
    <t xml:space="preserve">BETTLES AP                    </t>
  </si>
  <si>
    <t>USW00026533</t>
  </si>
  <si>
    <t xml:space="preserve">BETHEL AP                     </t>
  </si>
  <si>
    <t>USW00026615</t>
  </si>
  <si>
    <t xml:space="preserve">KOTZEBUE RALPH WEIN AP        </t>
  </si>
  <si>
    <t>USW00026616</t>
  </si>
  <si>
    <t xml:space="preserve">NOME MUNI AP                  </t>
  </si>
  <si>
    <t>USW00026617</t>
  </si>
  <si>
    <t xml:space="preserve">BARROW POST ROGERS AP         </t>
  </si>
  <si>
    <t>USW00027502</t>
  </si>
  <si>
    <t xml:space="preserve">LIMON WSMO                    </t>
  </si>
  <si>
    <t>USW00093010</t>
  </si>
  <si>
    <t xml:space="preserve">DOUGLAS BISBEE INL AP         </t>
  </si>
  <si>
    <t>USW00093026</t>
  </si>
  <si>
    <t xml:space="preserve">CARLSBAD CAVERN CITY AP       </t>
  </si>
  <si>
    <t>USW00093033</t>
  </si>
  <si>
    <t xml:space="preserve">COLORADO SPRINGS MUNI AP      </t>
  </si>
  <si>
    <t>USW00093037</t>
  </si>
  <si>
    <t xml:space="preserve">DALHART MUNI AP               </t>
  </si>
  <si>
    <t>USW00093042</t>
  </si>
  <si>
    <t xml:space="preserve">PUEBLO MEM AP                 </t>
  </si>
  <si>
    <t>USW00093058</t>
  </si>
  <si>
    <t xml:space="preserve">NORTH ISLAND NAS              </t>
  </si>
  <si>
    <t>USW00093112</t>
  </si>
  <si>
    <t xml:space="preserve">CEDAR CITY MUNI AP            </t>
  </si>
  <si>
    <t>USW00093129</t>
  </si>
  <si>
    <t xml:space="preserve">LOS ANGELES DWTN USC CAMPUS   </t>
  </si>
  <si>
    <t>USW00093134</t>
  </si>
  <si>
    <t xml:space="preserve">FRESNO YOSEMITE INTL AP       </t>
  </si>
  <si>
    <t>USW00093193</t>
  </si>
  <si>
    <t xml:space="preserve">PASO ROBLES MUNI AP           </t>
  </si>
  <si>
    <t>USW00093209</t>
  </si>
  <si>
    <t xml:space="preserve">NEW BERN CRAVEN CO AP         </t>
  </si>
  <si>
    <t xml:space="preserve">SALISBURY WICOMICO RGNL AP    </t>
  </si>
  <si>
    <t>USW00093720</t>
  </si>
  <si>
    <t xml:space="preserve">BALTIMORE WASH INTL AP        </t>
  </si>
  <si>
    <t>USW00093721</t>
  </si>
  <si>
    <t xml:space="preserve">NEW RIVER MCAF                </t>
  </si>
  <si>
    <t xml:space="preserve">ATLANTIC CITY INTL AP         </t>
  </si>
  <si>
    <t>USW00093730</t>
  </si>
  <si>
    <t xml:space="preserve">WASHINGTON DC DULLES AP       </t>
  </si>
  <si>
    <t>USW00093738</t>
  </si>
  <si>
    <t xml:space="preserve">TALLAHASSEE                   </t>
  </si>
  <si>
    <t>USW00093805</t>
  </si>
  <si>
    <t xml:space="preserve">BOWLING GREEN WARREN CO AP    </t>
  </si>
  <si>
    <t>USW00093808</t>
  </si>
  <si>
    <t xml:space="preserve">CINCINNATI LUNKEN AP          </t>
  </si>
  <si>
    <t>USW00093812</t>
  </si>
  <si>
    <t xml:space="preserve">CINCINNATI NORTHERN KY AP     </t>
  </si>
  <si>
    <t>USW00093814</t>
  </si>
  <si>
    <t xml:space="preserve">DAYTON INTL AP                </t>
  </si>
  <si>
    <t>USW00093815</t>
  </si>
  <si>
    <t xml:space="preserve">EVANSVILLE REGIONAL AP        </t>
  </si>
  <si>
    <t>USW00093817</t>
  </si>
  <si>
    <t xml:space="preserve">INDIANAPOLIS                  </t>
  </si>
  <si>
    <t>USW00093819</t>
  </si>
  <si>
    <t xml:space="preserve">LEXINGTON BLUEGRASS AP        </t>
  </si>
  <si>
    <t>USW00093820</t>
  </si>
  <si>
    <t xml:space="preserve">LOUISVILLE INTL AP            </t>
  </si>
  <si>
    <t>USW00093821</t>
  </si>
  <si>
    <t xml:space="preserve">SPRINGFIELD CAPITAL AP        </t>
  </si>
  <si>
    <t>USW00093822</t>
  </si>
  <si>
    <t xml:space="preserve">ZANESVILLE MUNI AP            </t>
  </si>
  <si>
    <t>USW00093824</t>
  </si>
  <si>
    <t xml:space="preserve">BEAUFORT MCAS                 </t>
  </si>
  <si>
    <t>USW00093831</t>
  </si>
  <si>
    <t xml:space="preserve">JACKSONVILLE NAS              </t>
  </si>
  <si>
    <t>USW00093837</t>
  </si>
  <si>
    <t xml:space="preserve">COLUMBUS METRO AP             </t>
  </si>
  <si>
    <t>USW00093842</t>
  </si>
  <si>
    <t xml:space="preserve">ANDERSON CO AP                </t>
  </si>
  <si>
    <t>USW00093846</t>
  </si>
  <si>
    <t xml:space="preserve">QUINCY RGNL AP                </t>
  </si>
  <si>
    <t>USW00093989</t>
  </si>
  <si>
    <t xml:space="preserve">FAYETTEVILLE DRAKE FLD        </t>
  </si>
  <si>
    <t>USW00093993</t>
  </si>
  <si>
    <t xml:space="preserve">RUSSELL MUNI AP               </t>
  </si>
  <si>
    <t>USW00093997</t>
  </si>
  <si>
    <t xml:space="preserve">GLASGOW INTL AP               </t>
  </si>
  <si>
    <t>USW00094008</t>
  </si>
  <si>
    <t xml:space="preserve">HAVRE CITY CO AP              </t>
  </si>
  <si>
    <t>USW00094012</t>
  </si>
  <si>
    <t xml:space="preserve">WILLISTON SLOULIN INTL AP     </t>
  </si>
  <si>
    <t>USW00094014</t>
  </si>
  <si>
    <t xml:space="preserve">ASTORIA RGNL AP               </t>
  </si>
  <si>
    <t>USW00094224</t>
  </si>
  <si>
    <t xml:space="preserve">HOQUIAM BOWERMAN AP           </t>
  </si>
  <si>
    <t>USW00094225</t>
  </si>
  <si>
    <t xml:space="preserve">WENATCHEE PANGBORN AP         </t>
  </si>
  <si>
    <t>USW00094239</t>
  </si>
  <si>
    <t xml:space="preserve">BRIDGEPORT SIKORSKY MEM AP    </t>
  </si>
  <si>
    <t>USW00094702</t>
  </si>
  <si>
    <t xml:space="preserve">BARRE MONTPELIER AP           </t>
  </si>
  <si>
    <t>USW00094705</t>
  </si>
  <si>
    <t xml:space="preserve">MASSENA INTL AP               </t>
  </si>
  <si>
    <t>USW00094725</t>
  </si>
  <si>
    <t xml:space="preserve">NEW YORK CNTRL PK TWR         </t>
  </si>
  <si>
    <t>USW00094728</t>
  </si>
  <si>
    <t xml:space="preserve">WESTCHESTER CO AP             </t>
  </si>
  <si>
    <t>USW00094745</t>
  </si>
  <si>
    <t xml:space="preserve">WORCESTER RGNL AP             </t>
  </si>
  <si>
    <t>USW00094746</t>
  </si>
  <si>
    <t xml:space="preserve">NEW YORK JFK INTL AP          </t>
  </si>
  <si>
    <t>USW00094789</t>
  </si>
  <si>
    <t xml:space="preserve">WATERTOWN INTL AP             </t>
  </si>
  <si>
    <t>USW00094790</t>
  </si>
  <si>
    <t xml:space="preserve">HOUGHTON LK ROSCOMMON AP      </t>
  </si>
  <si>
    <t>USW00094814</t>
  </si>
  <si>
    <t xml:space="preserve">ROCKFORD GTR ROCKFORD AP      </t>
  </si>
  <si>
    <t>USW00094822</t>
  </si>
  <si>
    <t xml:space="preserve">PITTSBURGH INTL AP            </t>
  </si>
  <si>
    <t>USW00094823</t>
  </si>
  <si>
    <t xml:space="preserve">TOLEDO EXPRESS AP             </t>
  </si>
  <si>
    <t>USW00094830</t>
  </si>
  <si>
    <t xml:space="preserve">CHICAGO OHARE INTL AP         </t>
  </si>
  <si>
    <t>USW00094846</t>
  </si>
  <si>
    <t xml:space="preserve">DETROIT METRO AP              </t>
  </si>
  <si>
    <t>USW00094847</t>
  </si>
  <si>
    <t xml:space="preserve">ALPENA CO RGNL AP             </t>
  </si>
  <si>
    <t>USW00094849</t>
  </si>
  <si>
    <t>USW00094850</t>
  </si>
  <si>
    <t xml:space="preserve">GRAND RAPIDS                  </t>
  </si>
  <si>
    <t>USW00094860</t>
  </si>
  <si>
    <t xml:space="preserve">DUBUQUE RGNL AP               </t>
  </si>
  <si>
    <t>USW00094908</t>
  </si>
  <si>
    <t xml:space="preserve">WATERLOO MUNI AP              </t>
  </si>
  <si>
    <t>USW00094910</t>
  </si>
  <si>
    <t xml:space="preserve">YANKTON 2 E                   </t>
  </si>
  <si>
    <t>USW00094911</t>
  </si>
  <si>
    <t xml:space="preserve">HIBBING CHISHOLM HIBBING AP   </t>
  </si>
  <si>
    <t>USW00094931</t>
  </si>
  <si>
    <t xml:space="preserve">FALLS CITY BRENNER FLD        </t>
  </si>
  <si>
    <t>USW00094957</t>
  </si>
  <si>
    <t xml:space="preserve">PARK RAPIDS MUNI AP           </t>
  </si>
  <si>
    <t>USW00094967</t>
  </si>
  <si>
    <t>Station Name</t>
  </si>
  <si>
    <t>State or</t>
  </si>
  <si>
    <t xml:space="preserve">GIBSONS GOWER POINT           </t>
  </si>
  <si>
    <t>CA001043152</t>
  </si>
  <si>
    <t xml:space="preserve">BONILLA ISLAND                </t>
  </si>
  <si>
    <t>CA001060902</t>
  </si>
  <si>
    <t xml:space="preserve">NEW DENVER                    </t>
  </si>
  <si>
    <t>CA001145460</t>
  </si>
  <si>
    <t xml:space="preserve">KAMLOOPS A                    </t>
  </si>
  <si>
    <t>CA001163780</t>
  </si>
  <si>
    <t>NT</t>
  </si>
  <si>
    <t>NU</t>
  </si>
  <si>
    <t xml:space="preserve">EUREKA                        </t>
  </si>
  <si>
    <t xml:space="preserve">QUEENSTOWN                    </t>
  </si>
  <si>
    <t>CA003035340</t>
  </si>
  <si>
    <t xml:space="preserve">BANFF                         </t>
  </si>
  <si>
    <t>CA003050520</t>
  </si>
  <si>
    <t xml:space="preserve">ESTEVAN A                     </t>
  </si>
  <si>
    <t>CA004012400</t>
  </si>
  <si>
    <t xml:space="preserve">THE PAS A                     </t>
  </si>
  <si>
    <t>CA005052880</t>
  </si>
  <si>
    <t xml:space="preserve">KAPUSKASING A                 </t>
  </si>
  <si>
    <t>CA006073975</t>
  </si>
  <si>
    <t xml:space="preserve">NORTH BAY A                   </t>
  </si>
  <si>
    <t>CA006085700</t>
  </si>
  <si>
    <t xml:space="preserve">KINGSVILLE MOE                </t>
  </si>
  <si>
    <t>CA006134190</t>
  </si>
  <si>
    <t>MONTREAL/PIERRE ELLIOTT TRUDEA</t>
  </si>
  <si>
    <t xml:space="preserve">KUUJJUAQ A                    </t>
  </si>
  <si>
    <t>CA007113534</t>
  </si>
  <si>
    <t xml:space="preserve">CHARLOTTETOWN A               </t>
  </si>
  <si>
    <t>CA008300300</t>
  </si>
  <si>
    <t>PE</t>
  </si>
  <si>
    <t xml:space="preserve">STEPHENVILLE A                </t>
  </si>
  <si>
    <t>CA008403800</t>
  </si>
  <si>
    <t xml:space="preserve">DEMOPOLIS L&amp;D                 </t>
  </si>
  <si>
    <t>USC00012245</t>
  </si>
  <si>
    <t xml:space="preserve">AJO                           </t>
  </si>
  <si>
    <t>USC00020080</t>
  </si>
  <si>
    <t xml:space="preserve">ANVIL RCH                     </t>
  </si>
  <si>
    <t>USC00020287</t>
  </si>
  <si>
    <t xml:space="preserve">JEROME                        </t>
  </si>
  <si>
    <t>USC00024453</t>
  </si>
  <si>
    <t xml:space="preserve">SASABE                        </t>
  </si>
  <si>
    <t>USC00027619</t>
  </si>
  <si>
    <t xml:space="preserve">BLAKELY MTN DAM               </t>
  </si>
  <si>
    <t>USC00030764</t>
  </si>
  <si>
    <t xml:space="preserve">MTN VIEW                      </t>
  </si>
  <si>
    <t>USC00035046</t>
  </si>
  <si>
    <t xml:space="preserve">SPARKMAN                      </t>
  </si>
  <si>
    <t>USC00036768</t>
  </si>
  <si>
    <t xml:space="preserve">CULVER CITY                   </t>
  </si>
  <si>
    <t>USC00042214</t>
  </si>
  <si>
    <t xml:space="preserve">EL CENTRO 2 SSW               </t>
  </si>
  <si>
    <t>USC00042713</t>
  </si>
  <si>
    <t xml:space="preserve">GEORGETOWN RS                 </t>
  </si>
  <si>
    <t>USC00043384</t>
  </si>
  <si>
    <t xml:space="preserve">LINDSAY                       </t>
  </si>
  <si>
    <t>USC00044957</t>
  </si>
  <si>
    <t xml:space="preserve">POTTER VALLEY POWERHOUSE      </t>
  </si>
  <si>
    <t>USC00047109</t>
  </si>
  <si>
    <t>USC00047414</t>
  </si>
  <si>
    <t xml:space="preserve">SONORA                        </t>
  </si>
  <si>
    <t>USC00048353</t>
  </si>
  <si>
    <t xml:space="preserve">TRACY PUMPING PLT             </t>
  </si>
  <si>
    <t>USC00049001</t>
  </si>
  <si>
    <t>USC00051121</t>
  </si>
  <si>
    <t xml:space="preserve">CAMPO 7 S                     </t>
  </si>
  <si>
    <t>USC00051268</t>
  </si>
  <si>
    <t xml:space="preserve">LEROY 5 WSW                   </t>
  </si>
  <si>
    <t>USC00054945</t>
  </si>
  <si>
    <t xml:space="preserve">ORDWAY 2 ENE                  </t>
  </si>
  <si>
    <t>USC00056131</t>
  </si>
  <si>
    <t xml:space="preserve">RANGELY 1E                    </t>
  </si>
  <si>
    <t>USC00056832</t>
  </si>
  <si>
    <t xml:space="preserve">NORWICH PUB UTILITY PLT       </t>
  </si>
  <si>
    <t>USC00065910</t>
  </si>
  <si>
    <t xml:space="preserve">CRESCENT CITY                 </t>
  </si>
  <si>
    <t>USC00081978</t>
  </si>
  <si>
    <t xml:space="preserve">CROSS CITY 1 E                </t>
  </si>
  <si>
    <t>USC00082008</t>
  </si>
  <si>
    <t xml:space="preserve">TITUSVILLE                    </t>
  </si>
  <si>
    <t>USC00088942</t>
  </si>
  <si>
    <t>USC00092006</t>
  </si>
  <si>
    <t xml:space="preserve">HARTWELL                      </t>
  </si>
  <si>
    <t>USC00094133</t>
  </si>
  <si>
    <t xml:space="preserve">JONESBORO                     </t>
  </si>
  <si>
    <t>USC00094700</t>
  </si>
  <si>
    <t xml:space="preserve">ROME                          </t>
  </si>
  <si>
    <t>USC00097600</t>
  </si>
  <si>
    <t xml:space="preserve">TOCCOA                        </t>
  </si>
  <si>
    <t>USC00098740</t>
  </si>
  <si>
    <t xml:space="preserve">BONNERS FERRY                 </t>
  </si>
  <si>
    <t>USC00101079</t>
  </si>
  <si>
    <t xml:space="preserve">KAMIAH                        </t>
  </si>
  <si>
    <t>USC00104793</t>
  </si>
  <si>
    <t xml:space="preserve">AVON                          </t>
  </si>
  <si>
    <t>USC00110356</t>
  </si>
  <si>
    <t xml:space="preserve">BENTLEY                       </t>
  </si>
  <si>
    <t>USC00110598</t>
  </si>
  <si>
    <t xml:space="preserve">ELGIN                         </t>
  </si>
  <si>
    <t>USC00112736</t>
  </si>
  <si>
    <t xml:space="preserve">FREEPORT WASTE WTP            </t>
  </si>
  <si>
    <t>USC00113262</t>
  </si>
  <si>
    <t xml:space="preserve">GALENA                        </t>
  </si>
  <si>
    <t>USC00113312</t>
  </si>
  <si>
    <t xml:space="preserve">GLADSTONE DAM 18              </t>
  </si>
  <si>
    <t>USC00113455</t>
  </si>
  <si>
    <t xml:space="preserve">JOLIET BRANDON RD DAM         </t>
  </si>
  <si>
    <t>USC00114530</t>
  </si>
  <si>
    <t xml:space="preserve">MARSEILLES LOCK               </t>
  </si>
  <si>
    <t>USC00115372</t>
  </si>
  <si>
    <t xml:space="preserve">NEW BOSTON DAM 17             </t>
  </si>
  <si>
    <t>USC00116080</t>
  </si>
  <si>
    <t xml:space="preserve">DECATUR 1 N                   </t>
  </si>
  <si>
    <t>USC00122096</t>
  </si>
  <si>
    <t xml:space="preserve">BLOOMFIELD                    </t>
  </si>
  <si>
    <t>USC00130753</t>
  </si>
  <si>
    <t>USC00131354</t>
  </si>
  <si>
    <t xml:space="preserve">ELKADER 6 SSW                 </t>
  </si>
  <si>
    <t>USC00132603</t>
  </si>
  <si>
    <t xml:space="preserve">HOLSTEIN                      </t>
  </si>
  <si>
    <t>USC00133909</t>
  </si>
  <si>
    <t xml:space="preserve">OAKLAND                       </t>
  </si>
  <si>
    <t>USC00136151</t>
  </si>
  <si>
    <t>USC00136316</t>
  </si>
  <si>
    <t xml:space="preserve">SWEA CITY 5N                  </t>
  </si>
  <si>
    <t>USC00138026</t>
  </si>
  <si>
    <t xml:space="preserve">ABILENE                       </t>
  </si>
  <si>
    <t>USC00140010</t>
  </si>
  <si>
    <t xml:space="preserve">DRESDEN                       </t>
  </si>
  <si>
    <t xml:space="preserve">HORTON                        </t>
  </si>
  <si>
    <t>USC00143810</t>
  </si>
  <si>
    <t>USC00144559</t>
  </si>
  <si>
    <t xml:space="preserve">POMONA LAKE                   </t>
  </si>
  <si>
    <t>USC00146498</t>
  </si>
  <si>
    <t>USC00146808</t>
  </si>
  <si>
    <t xml:space="preserve">ULYSSES 3NE                   </t>
  </si>
  <si>
    <t>USC00148287</t>
  </si>
  <si>
    <t xml:space="preserve">NOLIN RIVER LAKE              </t>
  </si>
  <si>
    <t>USC00155834</t>
  </si>
  <si>
    <t xml:space="preserve">PAINTSVILLE 1E                </t>
  </si>
  <si>
    <t>USC00156136</t>
  </si>
  <si>
    <t xml:space="preserve">ROCHESTER FERRY               </t>
  </si>
  <si>
    <t>USC00156882</t>
  </si>
  <si>
    <t xml:space="preserve">MOOSEHEAD                     </t>
  </si>
  <si>
    <t>USC00175460</t>
  </si>
  <si>
    <t xml:space="preserve">BARRE FALLS DAM               </t>
  </si>
  <si>
    <t>USC00190408</t>
  </si>
  <si>
    <t xml:space="preserve">BIRCH HILL DAM                </t>
  </si>
  <si>
    <t>USC00190666</t>
  </si>
  <si>
    <t xml:space="preserve">BUFFUMVILLE LAKE              </t>
  </si>
  <si>
    <t>USC00190998</t>
  </si>
  <si>
    <t xml:space="preserve">CARO WWTP                     </t>
  </si>
  <si>
    <t>USC00201299</t>
  </si>
  <si>
    <t xml:space="preserve">CHARLEVOIX                    </t>
  </si>
  <si>
    <t>USC00201468</t>
  </si>
  <si>
    <t xml:space="preserve">KALKASKA                      </t>
  </si>
  <si>
    <t>USC00204257</t>
  </si>
  <si>
    <t xml:space="preserve">LOWELL                        </t>
  </si>
  <si>
    <t xml:space="preserve">MILFORD GM PROVING GROUND     </t>
  </si>
  <si>
    <t>USC00205452</t>
  </si>
  <si>
    <t xml:space="preserve">NILES                         </t>
  </si>
  <si>
    <t>USC00205892</t>
  </si>
  <si>
    <t xml:space="preserve">YALE 1 NNW                    </t>
  </si>
  <si>
    <t>USC00209188</t>
  </si>
  <si>
    <t xml:space="preserve">BRAINERD                      </t>
  </si>
  <si>
    <t>USC00210939</t>
  </si>
  <si>
    <t xml:space="preserve">DAWSON                        </t>
  </si>
  <si>
    <t xml:space="preserve">HASTINGS DAM 2                </t>
  </si>
  <si>
    <t>USC00213567</t>
  </si>
  <si>
    <t xml:space="preserve">ISLE 12N                      </t>
  </si>
  <si>
    <t>USC00214103</t>
  </si>
  <si>
    <t xml:space="preserve">RED WING DAM 3                </t>
  </si>
  <si>
    <t>USC00216822</t>
  </si>
  <si>
    <t xml:space="preserve">WELLS                         </t>
  </si>
  <si>
    <t>USC00218808</t>
  </si>
  <si>
    <t xml:space="preserve">WINONA DAM 5 A                </t>
  </si>
  <si>
    <t>USC00219072</t>
  </si>
  <si>
    <t xml:space="preserve">WRIGHT 3 E                    </t>
  </si>
  <si>
    <t>USC00219173</t>
  </si>
  <si>
    <t>USC00220021</t>
  </si>
  <si>
    <t xml:space="preserve">HERNANDO                      </t>
  </si>
  <si>
    <t>USC00223975</t>
  </si>
  <si>
    <t xml:space="preserve">OAKLEY EXP STN                </t>
  </si>
  <si>
    <t>USC00226476</t>
  </si>
  <si>
    <t xml:space="preserve">CHILLICOTHE 2S                </t>
  </si>
  <si>
    <t>USC00231580</t>
  </si>
  <si>
    <t xml:space="preserve">CLEARWATER DAM                </t>
  </si>
  <si>
    <t>USC00231674</t>
  </si>
  <si>
    <t xml:space="preserve">MOBERLY                       </t>
  </si>
  <si>
    <t>USC00235671</t>
  </si>
  <si>
    <t xml:space="preserve">ROLLA MISSOURI S&amp;T            </t>
  </si>
  <si>
    <t>USC00237263</t>
  </si>
  <si>
    <t xml:space="preserve">SHELBINA                      </t>
  </si>
  <si>
    <t>USC00237720</t>
  </si>
  <si>
    <t xml:space="preserve">BILLINGS WTP                  </t>
  </si>
  <si>
    <t>USC00240802</t>
  </si>
  <si>
    <t xml:space="preserve">CHINOOK                       </t>
  </si>
  <si>
    <t>USC00241722</t>
  </si>
  <si>
    <t xml:space="preserve">CHOTEAU                       </t>
  </si>
  <si>
    <t>USC00241737</t>
  </si>
  <si>
    <t xml:space="preserve">INGOMAR 9 E                   </t>
  </si>
  <si>
    <t>USC00244386</t>
  </si>
  <si>
    <t xml:space="preserve">PLEVNA                        </t>
  </si>
  <si>
    <t>USC00246601</t>
  </si>
  <si>
    <t xml:space="preserve">BARTLETT 1W                   </t>
  </si>
  <si>
    <t>USC00250525</t>
  </si>
  <si>
    <t xml:space="preserve">CRETE 4ESE                    </t>
  </si>
  <si>
    <t>USC00252020</t>
  </si>
  <si>
    <t>USC00252595</t>
  </si>
  <si>
    <t xml:space="preserve">MC COOK                       </t>
  </si>
  <si>
    <t>USC00255310</t>
  </si>
  <si>
    <t>USC00258320</t>
  </si>
  <si>
    <t xml:space="preserve">TRENTON DAM 1N                </t>
  </si>
  <si>
    <t>USC00258628</t>
  </si>
  <si>
    <t xml:space="preserve">BEOWAWE                       </t>
  </si>
  <si>
    <t>USC00260795</t>
  </si>
  <si>
    <t xml:space="preserve">IMLAY                         </t>
  </si>
  <si>
    <t>USC00263957</t>
  </si>
  <si>
    <t xml:space="preserve">OROVADA 3 W                   </t>
  </si>
  <si>
    <t>USC00265818</t>
  </si>
  <si>
    <t xml:space="preserve">PAHRUMP 4 NW                  </t>
  </si>
  <si>
    <t>USC00265890</t>
  </si>
  <si>
    <t xml:space="preserve">RUBY LAKE NWR                 </t>
  </si>
  <si>
    <t>USC00267123</t>
  </si>
  <si>
    <t xml:space="preserve">SEARCHLIGHT                   </t>
  </si>
  <si>
    <t>USC00267369</t>
  </si>
  <si>
    <t xml:space="preserve">LAKEPORT 2                    </t>
  </si>
  <si>
    <t>USC00274480</t>
  </si>
  <si>
    <t xml:space="preserve">ALCALDE                       </t>
  </si>
  <si>
    <t>USC00290245</t>
  </si>
  <si>
    <t xml:space="preserve">CARLSBAD                      </t>
  </si>
  <si>
    <t>USC00291469</t>
  </si>
  <si>
    <t xml:space="preserve">ALLEGANY SP                   </t>
  </si>
  <si>
    <t>USC00300093</t>
  </si>
  <si>
    <t xml:space="preserve">LAKE PLACID 2 S               </t>
  </si>
  <si>
    <t>USC00304555</t>
  </si>
  <si>
    <t xml:space="preserve">NEWCOMB                       </t>
  </si>
  <si>
    <t>USC00305714</t>
  </si>
  <si>
    <t xml:space="preserve">RIVERHEAD RSCH FM             </t>
  </si>
  <si>
    <t>USC00307134</t>
  </si>
  <si>
    <t xml:space="preserve">SHERBURNE                     </t>
  </si>
  <si>
    <t>USC00307705</t>
  </si>
  <si>
    <t xml:space="preserve">DANBURY                       </t>
  </si>
  <si>
    <t>USC00312238</t>
  </si>
  <si>
    <t xml:space="preserve">GRANDFATHER MTN               </t>
  </si>
  <si>
    <t>USC00313565</t>
  </si>
  <si>
    <t xml:space="preserve">HENDERSON 2 NNW               </t>
  </si>
  <si>
    <t>USC00313969</t>
  </si>
  <si>
    <t xml:space="preserve">JEFFERSON 2 E                 </t>
  </si>
  <si>
    <t>USC00314496</t>
  </si>
  <si>
    <t xml:space="preserve">MURPHY 4ESE                   </t>
  </si>
  <si>
    <t>USC00316001</t>
  </si>
  <si>
    <t xml:space="preserve">SHELBY 2 NW                   </t>
  </si>
  <si>
    <t>USC00317845</t>
  </si>
  <si>
    <t xml:space="preserve">WASHINGTON WWTP 4W            </t>
  </si>
  <si>
    <t>USC00319100</t>
  </si>
  <si>
    <t xml:space="preserve">MEDORA                        </t>
  </si>
  <si>
    <t>USC00325813</t>
  </si>
  <si>
    <t xml:space="preserve">MONTPELIER                    </t>
  </si>
  <si>
    <t xml:space="preserve">CIRCLEVILLE                   </t>
  </si>
  <si>
    <t>USC00331592</t>
  </si>
  <si>
    <t xml:space="preserve">HUNTSVILLE 3N                 </t>
  </si>
  <si>
    <t>USC00333915</t>
  </si>
  <si>
    <t xml:space="preserve">MOSQUITO CREEK LAKE           </t>
  </si>
  <si>
    <t>USC00335505</t>
  </si>
  <si>
    <t xml:space="preserve">NORMAN 3SSE                   </t>
  </si>
  <si>
    <t>USC00346386</t>
  </si>
  <si>
    <t xml:space="preserve">STILLWATER 2 W                </t>
  </si>
  <si>
    <t xml:space="preserve">ANTELOPE 6 SSW                </t>
  </si>
  <si>
    <t>USC00350197</t>
  </si>
  <si>
    <t xml:space="preserve">LONG CREEK                    </t>
  </si>
  <si>
    <t>USC00355020</t>
  </si>
  <si>
    <t xml:space="preserve">OREGON CITY                   </t>
  </si>
  <si>
    <t>USC00356334</t>
  </si>
  <si>
    <t xml:space="preserve">WINCHESTER                    </t>
  </si>
  <si>
    <t>USC00359461</t>
  </si>
  <si>
    <t xml:space="preserve">ACMETONIA LOCK 3              </t>
  </si>
  <si>
    <t>USC00360022</t>
  </si>
  <si>
    <t xml:space="preserve">BRADDOCK LOCK 2               </t>
  </si>
  <si>
    <t>USC00360861</t>
  </si>
  <si>
    <t xml:space="preserve">CHARLEROI LOCK 4              </t>
  </si>
  <si>
    <t>USC00361377</t>
  </si>
  <si>
    <t xml:space="preserve">GLENMOORE                     </t>
  </si>
  <si>
    <t>USC00363321</t>
  </si>
  <si>
    <t xml:space="preserve">GLENWILLARD DASHIELDS         </t>
  </si>
  <si>
    <t>USC00363343</t>
  </si>
  <si>
    <t xml:space="preserve">LEHIGHTON 1SSW                </t>
  </si>
  <si>
    <t>USC00364934</t>
  </si>
  <si>
    <t xml:space="preserve">MONTGOMERY L&amp;D                </t>
  </si>
  <si>
    <t>USC00365902</t>
  </si>
  <si>
    <t xml:space="preserve">NATRONA LOCK 4                </t>
  </si>
  <si>
    <t>USC00366151</t>
  </si>
  <si>
    <t xml:space="preserve">NESHAMINY FALLS               </t>
  </si>
  <si>
    <t>USC00366194</t>
  </si>
  <si>
    <t xml:space="preserve">SCHENLEY LOCK 5               </t>
  </si>
  <si>
    <t>USC00367863</t>
  </si>
  <si>
    <t xml:space="preserve">SOMERSET                      </t>
  </si>
  <si>
    <t xml:space="preserve">WOLFSBURG                     </t>
  </si>
  <si>
    <t>USC00369823</t>
  </si>
  <si>
    <t xml:space="preserve">PELION 0.8 NW                 </t>
  </si>
  <si>
    <t>USC00386775</t>
  </si>
  <si>
    <t>USC00391032</t>
  </si>
  <si>
    <t xml:space="preserve">COTTONWOOD 2 E                </t>
  </si>
  <si>
    <t>USC00391972</t>
  </si>
  <si>
    <t>USC00392797</t>
  </si>
  <si>
    <t xml:space="preserve">HILL CITY                     </t>
  </si>
  <si>
    <t>USC00393868</t>
  </si>
  <si>
    <t xml:space="preserve">IPSWICH                       </t>
  </si>
  <si>
    <t>USC00394206</t>
  </si>
  <si>
    <t xml:space="preserve">PACTOLA DAM                   </t>
  </si>
  <si>
    <t>USC00396427</t>
  </si>
  <si>
    <t xml:space="preserve">RED OWL                       </t>
  </si>
  <si>
    <t>USC00397073</t>
  </si>
  <si>
    <t xml:space="preserve">KINGSTON                      </t>
  </si>
  <si>
    <t>USC00404871</t>
  </si>
  <si>
    <t xml:space="preserve">MONTEREY                      </t>
  </si>
  <si>
    <t>USC00406170</t>
  </si>
  <si>
    <t>USC00406493</t>
  </si>
  <si>
    <t xml:space="preserve">ONEIDA                        </t>
  </si>
  <si>
    <t>USC00406829</t>
  </si>
  <si>
    <t xml:space="preserve">SPARTA WASTEWATER PLANT       </t>
  </si>
  <si>
    <t>USC00408522</t>
  </si>
  <si>
    <t>USC00410404</t>
  </si>
  <si>
    <t xml:space="preserve">FALCON DAM                    </t>
  </si>
  <si>
    <t>USC00413060</t>
  </si>
  <si>
    <t xml:space="preserve">PERRYTON                      </t>
  </si>
  <si>
    <t>USC00416950</t>
  </si>
  <si>
    <t xml:space="preserve">POST                          </t>
  </si>
  <si>
    <t>USC00417206</t>
  </si>
  <si>
    <t xml:space="preserve">SNYDER                        </t>
  </si>
  <si>
    <t>USC00418433</t>
  </si>
  <si>
    <t>USC00420061</t>
  </si>
  <si>
    <t xml:space="preserve">CITY CREEK WTP                </t>
  </si>
  <si>
    <t>USC00421446</t>
  </si>
  <si>
    <t xml:space="preserve">DINOSAUR NM-QUARRY AREA       </t>
  </si>
  <si>
    <t>USC00422173</t>
  </si>
  <si>
    <t xml:space="preserve">ENTERPRISE                    </t>
  </si>
  <si>
    <t>USC00422558</t>
  </si>
  <si>
    <t xml:space="preserve">MOAB                          </t>
  </si>
  <si>
    <t>USC00425733</t>
  </si>
  <si>
    <t xml:space="preserve">ST GEORGE                     </t>
  </si>
  <si>
    <t>USC00427516</t>
  </si>
  <si>
    <t>USC00436893</t>
  </si>
  <si>
    <t xml:space="preserve">APPOMATTOX                    </t>
  </si>
  <si>
    <t>USC00440243</t>
  </si>
  <si>
    <t xml:space="preserve">EMPORIA 1 WNW                 </t>
  </si>
  <si>
    <t>USC00442790</t>
  </si>
  <si>
    <t xml:space="preserve">MARTINSVILLE FLTR PLT         </t>
  </si>
  <si>
    <t>USC00445300</t>
  </si>
  <si>
    <t xml:space="preserve">STAFFORDSVILLE 3 ENE          </t>
  </si>
  <si>
    <t>USC00448022</t>
  </si>
  <si>
    <t xml:space="preserve">VIENNA                        </t>
  </si>
  <si>
    <t>USC00448737</t>
  </si>
  <si>
    <t xml:space="preserve">HOLDEN VILLAGE                </t>
  </si>
  <si>
    <t>USC00453730</t>
  </si>
  <si>
    <t xml:space="preserve">RAINIER PARADISE RS           </t>
  </si>
  <si>
    <t>USC00456898</t>
  </si>
  <si>
    <t xml:space="preserve">RICHLAND                      </t>
  </si>
  <si>
    <t>USC00457015</t>
  </si>
  <si>
    <t xml:space="preserve">BUCKEYE                       </t>
  </si>
  <si>
    <t>USC00461215</t>
  </si>
  <si>
    <t xml:space="preserve">LAKE LYNN                     </t>
  </si>
  <si>
    <t>USC00465002</t>
  </si>
  <si>
    <t xml:space="preserve">PRINCETON                     </t>
  </si>
  <si>
    <t xml:space="preserve">BALDWIN                       </t>
  </si>
  <si>
    <t xml:space="preserve">BRILLION                      </t>
  </si>
  <si>
    <t>USC00471064</t>
  </si>
  <si>
    <t xml:space="preserve">MEDFORD                       </t>
  </si>
  <si>
    <t>USC00475255</t>
  </si>
  <si>
    <t xml:space="preserve">STOUGHTON                     </t>
  </si>
  <si>
    <t>USC00478229</t>
  </si>
  <si>
    <t xml:space="preserve">UNION GROVE                   </t>
  </si>
  <si>
    <t>USC00478723</t>
  </si>
  <si>
    <t xml:space="preserve">BOYSEN DAM                    </t>
  </si>
  <si>
    <t>USC00481000</t>
  </si>
  <si>
    <t xml:space="preserve">DUBOIS                        </t>
  </si>
  <si>
    <t>USC00482715</t>
  </si>
  <si>
    <t xml:space="preserve">RIVERTON                      </t>
  </si>
  <si>
    <t>USC00487760</t>
  </si>
  <si>
    <t xml:space="preserve">SUNDANCE                      </t>
  </si>
  <si>
    <t>USC00488705</t>
  </si>
  <si>
    <t xml:space="preserve">TOWER FALLS                   </t>
  </si>
  <si>
    <t>USC00489025</t>
  </si>
  <si>
    <t xml:space="preserve">CORPUS CHRISTI NAS            </t>
  </si>
  <si>
    <t>USW00012926</t>
  </si>
  <si>
    <t xml:space="preserve">LAFAYETTE PURDUE UNIV AP      </t>
  </si>
  <si>
    <t>USW00014835</t>
  </si>
  <si>
    <t xml:space="preserve">LANSING CAPITAL CITY AP       </t>
  </si>
  <si>
    <t>USW00014836</t>
  </si>
  <si>
    <t xml:space="preserve">LEMOORE REEVES NAS            </t>
  </si>
  <si>
    <t>USW00023110</t>
  </si>
  <si>
    <t xml:space="preserve">BATTLE MOUNTAIN 4SE           </t>
  </si>
  <si>
    <t>USW00024119</t>
  </si>
  <si>
    <t xml:space="preserve">LEADVILLE LAKE CO AP          </t>
  </si>
  <si>
    <t>USW00093009</t>
  </si>
  <si>
    <t xml:space="preserve">PAYSON                        </t>
  </si>
  <si>
    <t>USW00093139</t>
  </si>
  <si>
    <t xml:space="preserve">TUSCALOOSA MUNI AP            </t>
  </si>
  <si>
    <t>USW00093806</t>
  </si>
  <si>
    <t>Actuarial Weather Extremes: October 2019</t>
  </si>
  <si>
    <t>Record Low Temperatures Across the U.S. and Canadian Great Plains</t>
  </si>
  <si>
    <t>Typhoon Habigis: Path and Wind Speed Data</t>
  </si>
  <si>
    <t>Day</t>
  </si>
  <si>
    <t>Latitude</t>
  </si>
  <si>
    <t>Longitude</t>
  </si>
  <si>
    <t>Greenwich</t>
  </si>
  <si>
    <t>Mean Time</t>
  </si>
  <si>
    <t xml:space="preserve">00:00 GMT </t>
  </si>
  <si>
    <t xml:space="preserve">06:00 GMT </t>
  </si>
  <si>
    <t xml:space="preserve">12:00 GMT </t>
  </si>
  <si>
    <t xml:space="preserve">18:00 GMT </t>
  </si>
  <si>
    <t xml:space="preserve">03:00 GMT </t>
  </si>
  <si>
    <t xml:space="preserve">09:00 GMT </t>
  </si>
  <si>
    <t xml:space="preserve">15:00 GMT </t>
  </si>
  <si>
    <t xml:space="preserve">21:00 GMT </t>
  </si>
  <si>
    <t>Location of Storm's Eye</t>
  </si>
  <si>
    <t>Maximum</t>
  </si>
  <si>
    <t>1-Minute</t>
  </si>
  <si>
    <t>Sustained</t>
  </si>
  <si>
    <t>Wind</t>
  </si>
  <si>
    <t>Speed</t>
  </si>
  <si>
    <t>(mph)</t>
  </si>
  <si>
    <t>Data obtained from Weather Underground's Website: www.wunderground.com</t>
  </si>
  <si>
    <t>The data from Weather Underground appears in black font below. The data is spaced at 6-hour time intervals.</t>
  </si>
  <si>
    <t>The red values were interpolated from the data thereby producing a dataset with 3-hour time intervals.</t>
  </si>
  <si>
    <t>Typhoon Hagibis: Path and Wind Speed</t>
  </si>
  <si>
    <t>This data was used in Figure 1</t>
  </si>
  <si>
    <t>Source: www.wunderground.com</t>
  </si>
  <si>
    <t>This data was used in Figure 2</t>
  </si>
  <si>
    <t>Only the data from October 11 and 12 was used in our report, but the data from Oct 5 to 10</t>
  </si>
  <si>
    <t>is included below for sake of completeness.</t>
  </si>
  <si>
    <t xml:space="preserve">Data obtained from NOAA's GHCN Daily Database. The data was downloaded on November 5, 2019. </t>
  </si>
  <si>
    <t xml:space="preserve">SHIRAKAWA                     </t>
  </si>
  <si>
    <t>JA000047597</t>
  </si>
  <si>
    <t xml:space="preserve">OSHIMA                        </t>
  </si>
  <si>
    <t>JA000047675</t>
  </si>
  <si>
    <t xml:space="preserve">KAWAGUCHIKO                   </t>
  </si>
  <si>
    <t>JA000047640</t>
  </si>
  <si>
    <t xml:space="preserve">KARUIZAWA                     </t>
  </si>
  <si>
    <t>JA000047622</t>
  </si>
  <si>
    <t xml:space="preserve">UTSUNOMIYA                    </t>
  </si>
  <si>
    <t>JA000047615</t>
  </si>
  <si>
    <t xml:space="preserve">IRAKO                         </t>
  </si>
  <si>
    <t>JA000047653</t>
  </si>
  <si>
    <t xml:space="preserve">OMAEZAKI                      </t>
  </si>
  <si>
    <t>JA000047655</t>
  </si>
  <si>
    <t xml:space="preserve">KUMAGAYA                      </t>
  </si>
  <si>
    <t>JA000047626</t>
  </si>
  <si>
    <t xml:space="preserve">AJIRO                         </t>
  </si>
  <si>
    <t>JA000047668</t>
  </si>
  <si>
    <t xml:space="preserve">ISHINOMAKI                    </t>
  </si>
  <si>
    <t>JA000047592</t>
  </si>
  <si>
    <t xml:space="preserve">MAEBASHI                      </t>
  </si>
  <si>
    <t>JA000047624</t>
  </si>
  <si>
    <t xml:space="preserve">TOKYO                         </t>
  </si>
  <si>
    <t>JA000047662</t>
  </si>
  <si>
    <t xml:space="preserve">OFUNATO                       </t>
  </si>
  <si>
    <t>JA000047512</t>
  </si>
  <si>
    <t xml:space="preserve">YOKOHAMA                      </t>
  </si>
  <si>
    <t>JA000047670</t>
  </si>
  <si>
    <t xml:space="preserve">HAMAMATSU                     </t>
  </si>
  <si>
    <t>JA000047654</t>
  </si>
  <si>
    <t xml:space="preserve">HACHINOHE                     </t>
  </si>
  <si>
    <t>JA000047581</t>
  </si>
  <si>
    <t xml:space="preserve">OWASE                         </t>
  </si>
  <si>
    <t>JA000047663</t>
  </si>
  <si>
    <t xml:space="preserve">IROZAKI                       </t>
  </si>
  <si>
    <t>JA000047666</t>
  </si>
  <si>
    <t xml:space="preserve">KOFU                          </t>
  </si>
  <si>
    <t>JA000047638</t>
  </si>
  <si>
    <t xml:space="preserve">ONAHAMA                       </t>
  </si>
  <si>
    <t>JA000047598</t>
  </si>
  <si>
    <t xml:space="preserve">TAKADA                        </t>
  </si>
  <si>
    <t>JA000047612</t>
  </si>
  <si>
    <t xml:space="preserve">TATEYAMA                      </t>
  </si>
  <si>
    <t>JA000047672</t>
  </si>
  <si>
    <t xml:space="preserve">UENO                          </t>
  </si>
  <si>
    <t>JA000047649</t>
  </si>
  <si>
    <t xml:space="preserve">MITO                          </t>
  </si>
  <si>
    <t>JA000047629</t>
  </si>
  <si>
    <t xml:space="preserve">WAKAMATSU                     </t>
  </si>
  <si>
    <t>JA000047570</t>
  </si>
  <si>
    <t xml:space="preserve">TSU                           </t>
  </si>
  <si>
    <t>JA000047651</t>
  </si>
  <si>
    <t xml:space="preserve">CHIBA                         </t>
  </si>
  <si>
    <t>JA000047682</t>
  </si>
  <si>
    <t xml:space="preserve">NAGANO                        </t>
  </si>
  <si>
    <t>JA000047610</t>
  </si>
  <si>
    <t xml:space="preserve">MATSUMOTO                     </t>
  </si>
  <si>
    <t>JA000047618</t>
  </si>
  <si>
    <t xml:space="preserve">MIYAKEJIMA                    </t>
  </si>
  <si>
    <t>JA000047677</t>
  </si>
  <si>
    <t xml:space="preserve">CHOSHI                        </t>
  </si>
  <si>
    <t>JA000047648</t>
  </si>
  <si>
    <t xml:space="preserve">NARA                          </t>
  </si>
  <si>
    <t>JA000047780</t>
  </si>
  <si>
    <t xml:space="preserve">HACHIJOJIMA                   </t>
  </si>
  <si>
    <t>JA000047678</t>
  </si>
  <si>
    <t xml:space="preserve">SHIZUOKA                      </t>
  </si>
  <si>
    <t>JA000047656</t>
  </si>
  <si>
    <t xml:space="preserve">AKITA                         </t>
  </si>
  <si>
    <t>JA000047582</t>
  </si>
  <si>
    <t xml:space="preserve">TOYAMA                        </t>
  </si>
  <si>
    <t>JA000047607</t>
  </si>
  <si>
    <t xml:space="preserve">HIKONE                        </t>
  </si>
  <si>
    <t>JA000047761</t>
  </si>
  <si>
    <t xml:space="preserve">KANAZAWA                      </t>
  </si>
  <si>
    <t>JA000047605</t>
  </si>
  <si>
    <t xml:space="preserve">FUSHIKI                       </t>
  </si>
  <si>
    <t>JA000047606</t>
  </si>
  <si>
    <t xml:space="preserve">MAIZURU REG MET HQ            </t>
  </si>
  <si>
    <t>JA000047750</t>
  </si>
  <si>
    <t xml:space="preserve">MIYAKO                        </t>
  </si>
  <si>
    <t>JA000047585</t>
  </si>
  <si>
    <t xml:space="preserve">SHINJO                        </t>
  </si>
  <si>
    <t>JA000047520</t>
  </si>
  <si>
    <t xml:space="preserve">YOKKAICHI                     </t>
  </si>
  <si>
    <t>JA000047684</t>
  </si>
  <si>
    <t xml:space="preserve">AOMORI                        </t>
  </si>
  <si>
    <t>JA000047575</t>
  </si>
  <si>
    <t xml:space="preserve">MUTSU                         </t>
  </si>
  <si>
    <t>JA000047576</t>
  </si>
  <si>
    <t xml:space="preserve">MORIOKA                       </t>
  </si>
  <si>
    <t>JA000047584</t>
  </si>
  <si>
    <t xml:space="preserve">HIROO                         </t>
  </si>
  <si>
    <t>JA000047440</t>
  </si>
  <si>
    <t xml:space="preserve">KATSUURA                      </t>
  </si>
  <si>
    <t>JA000047674</t>
  </si>
  <si>
    <t xml:space="preserve">TOTTORI                       </t>
  </si>
  <si>
    <t>JA000047746</t>
  </si>
  <si>
    <t xml:space="preserve">OSAKA                         </t>
  </si>
  <si>
    <t>JAM00047772</t>
  </si>
  <si>
    <t xml:space="preserve">NEMURO                        </t>
  </si>
  <si>
    <t>JA000047420</t>
  </si>
  <si>
    <t xml:space="preserve">NAGOYA                        </t>
  </si>
  <si>
    <t>JA000047636</t>
  </si>
  <si>
    <t xml:space="preserve">SUWA                          </t>
  </si>
  <si>
    <t>JA000047620</t>
  </si>
  <si>
    <t xml:space="preserve">NIIGATA                       </t>
  </si>
  <si>
    <t>JA000047604</t>
  </si>
  <si>
    <t>Country</t>
  </si>
  <si>
    <t>Japan</t>
  </si>
  <si>
    <t>Typhoon Habigis: Total Rainfall from October 11 to 13</t>
  </si>
  <si>
    <t>of</t>
  </si>
  <si>
    <t>Rain</t>
  </si>
  <si>
    <t xml:space="preserve">HAKODATE                      </t>
  </si>
  <si>
    <t xml:space="preserve">CHICHI JIMA BONIN IS          </t>
  </si>
  <si>
    <t xml:space="preserve">TAKAYAMA                      </t>
  </si>
  <si>
    <t xml:space="preserve">IIDA                          </t>
  </si>
  <si>
    <t xml:space="preserve">TSURUGA                       </t>
  </si>
  <si>
    <t xml:space="preserve">OBIHIRO                       </t>
  </si>
  <si>
    <t xml:space="preserve">URAKAWA                       </t>
  </si>
  <si>
    <t xml:space="preserve">SUMOTO                        </t>
  </si>
  <si>
    <t xml:space="preserve">FUKAURA                       </t>
  </si>
  <si>
    <t xml:space="preserve">WAKAYAMA                      </t>
  </si>
  <si>
    <t xml:space="preserve">AIKAWA                        </t>
  </si>
  <si>
    <t>Typhoon Hagibis: Total Rainfall from Oct 11 to 13</t>
  </si>
  <si>
    <t>Typhoon Hagibis: Ranking of Peak Day's Rainfall Against Historical Daily Rainfall Data</t>
  </si>
  <si>
    <t>This data was used in Figure 3</t>
  </si>
  <si>
    <t>Typhoon Habigis: Peak Day's Rainfall Ranked Against Historical Data</t>
  </si>
  <si>
    <t>JA000047417</t>
  </si>
  <si>
    <t xml:space="preserve">KUSHIRO                       </t>
  </si>
  <si>
    <t>JA000047418</t>
  </si>
  <si>
    <t>JA000047426</t>
  </si>
  <si>
    <t>JA000047430</t>
  </si>
  <si>
    <t>JA000047574</t>
  </si>
  <si>
    <t xml:space="preserve">WAJIMA                        </t>
  </si>
  <si>
    <t>JA000047600</t>
  </si>
  <si>
    <t>JA000047602</t>
  </si>
  <si>
    <t>JA000047617</t>
  </si>
  <si>
    <t>JA000047631</t>
  </si>
  <si>
    <t>JA000047637</t>
  </si>
  <si>
    <t>JA000047776</t>
  </si>
  <si>
    <t>JA000047777</t>
  </si>
  <si>
    <t>JAW00042402</t>
  </si>
  <si>
    <t>Rank</t>
  </si>
  <si>
    <t>Against</t>
  </si>
  <si>
    <t>Historical</t>
  </si>
  <si>
    <t>Data</t>
  </si>
  <si>
    <t>Across the period from Oct 11 to 13, the peak day's rainfall was selected. This measurement was then ranked against historical</t>
  </si>
  <si>
    <t>data from 1960 to 2018, using data only for those calendar days that fall within a 10-day radius of the peak day. For example,</t>
  </si>
  <si>
    <t>if the peak day is Oct 12, then data from Oct 2 through 22 was selected (from the years 1960 through 2018).  Only those</t>
  </si>
  <si>
    <t>observations with a ranking of 97% or greater are shown below. A ranking of 97% means that the peak day's rainfall during</t>
  </si>
  <si>
    <t>Habigius exceeded 97% of the selected subset of historical observations. A ranking of 100.1% indicates a record amount of</t>
  </si>
  <si>
    <t>rainfall. Only those stations with more than 40 years of data history were included in this analysis.</t>
  </si>
  <si>
    <t xml:space="preserve">AGATE NEBRASKA                </t>
  </si>
  <si>
    <t>USR0000NAGA</t>
  </si>
  <si>
    <t>US</t>
  </si>
  <si>
    <t xml:space="preserve">ALBERTON                      </t>
  </si>
  <si>
    <t>USC00240075</t>
  </si>
  <si>
    <t xml:space="preserve">Albro Lake                    </t>
  </si>
  <si>
    <t>USS0011D28S</t>
  </si>
  <si>
    <t xml:space="preserve">ALDER RIDGE WASHINGTON        </t>
  </si>
  <si>
    <t>USR0000WALD</t>
  </si>
  <si>
    <t xml:space="preserve">ANTELOPE OREGON               </t>
  </si>
  <si>
    <t>USR0000OANT</t>
  </si>
  <si>
    <t xml:space="preserve">ASSAY - HATCH 10SW            </t>
  </si>
  <si>
    <t>USR0000ASSA</t>
  </si>
  <si>
    <t>BADGER SPRING - IVINS 14W UTAH</t>
  </si>
  <si>
    <t>USR0000BADG</t>
  </si>
  <si>
    <t xml:space="preserve">BAILEY COLORADO               </t>
  </si>
  <si>
    <t>USR0000CBAI</t>
  </si>
  <si>
    <t xml:space="preserve">Bear Creek                    </t>
  </si>
  <si>
    <t>USS0015H01S</t>
  </si>
  <si>
    <t xml:space="preserve">BEAR RIVER UTAH               </t>
  </si>
  <si>
    <t>USR0000BEAR</t>
  </si>
  <si>
    <t xml:space="preserve">Bear Saddle                   </t>
  </si>
  <si>
    <t>USS0016E10S</t>
  </si>
  <si>
    <t xml:space="preserve">BEARSKIN CREEK IDAHO          </t>
  </si>
  <si>
    <t>USR0000IBEA</t>
  </si>
  <si>
    <t xml:space="preserve">Beaver Divide                 </t>
  </si>
  <si>
    <t>USS0011J46S</t>
  </si>
  <si>
    <t xml:space="preserve">Ben Lomond Peak               </t>
  </si>
  <si>
    <t>USS0011H08S</t>
  </si>
  <si>
    <t xml:space="preserve">Berry Creek                   </t>
  </si>
  <si>
    <t>USS0014K02S</t>
  </si>
  <si>
    <t xml:space="preserve">Big Flat                      </t>
  </si>
  <si>
    <t>USS0012L07S</t>
  </si>
  <si>
    <t xml:space="preserve">Big Goose                     </t>
  </si>
  <si>
    <t>USS0007E32S</t>
  </si>
  <si>
    <t>BIG INDIAN VALLEY - LASAL 6S U</t>
  </si>
  <si>
    <t>USR0000BIGI</t>
  </si>
  <si>
    <t xml:space="preserve">Bisson Creek                  </t>
  </si>
  <si>
    <t>USS0013B25S</t>
  </si>
  <si>
    <t xml:space="preserve">BLACK CANYON COLORADO         </t>
  </si>
  <si>
    <t>USR0000CBLA</t>
  </si>
  <si>
    <t xml:space="preserve">BLACK CEDAR - FILMORE 5E UTAH </t>
  </si>
  <si>
    <t>USR0000BLAC</t>
  </si>
  <si>
    <t xml:space="preserve">Black Pine                    </t>
  </si>
  <si>
    <t>USS0013C13S</t>
  </si>
  <si>
    <t xml:space="preserve">BLACK ROCK ARIZONA            </t>
  </si>
  <si>
    <t>USR0000ABRK</t>
  </si>
  <si>
    <t xml:space="preserve">BOARD HOLLOW OREGON           </t>
  </si>
  <si>
    <t>USR0000OBOH</t>
  </si>
  <si>
    <t xml:space="preserve">BOULDER 14 W                  </t>
  </si>
  <si>
    <t>USW00094075</t>
  </si>
  <si>
    <t xml:space="preserve">BOUNTIFUL BENCH               </t>
  </si>
  <si>
    <t>USC00420819</t>
  </si>
  <si>
    <t xml:space="preserve">Brackett Creek                </t>
  </si>
  <si>
    <t>USS0010D35S</t>
  </si>
  <si>
    <t>BRIMSTONE RES. - MILFORD 20WSW</t>
  </si>
  <si>
    <t>USR0000BRIM</t>
  </si>
  <si>
    <t>BRUIN POINT - SUNNYSIDE 6NNE U</t>
  </si>
  <si>
    <t>USR0000BRUN</t>
  </si>
  <si>
    <t>BUCK FLAT - ESCALANTE 10NW UTA</t>
  </si>
  <si>
    <t>USR0000BUCF</t>
  </si>
  <si>
    <t xml:space="preserve">Buckboard Flat                </t>
  </si>
  <si>
    <t>USS0009M01S</t>
  </si>
  <si>
    <t xml:space="preserve">BUFFALO JOHNSON CO AP         </t>
  </si>
  <si>
    <t>USW00094054</t>
  </si>
  <si>
    <t xml:space="preserve">Bug Lake                      </t>
  </si>
  <si>
    <t>USS0011H37S</t>
  </si>
  <si>
    <t xml:space="preserve">BULL CANYON IDAHO             </t>
  </si>
  <si>
    <t>USR0000IDEP</t>
  </si>
  <si>
    <t xml:space="preserve">CANYON CREEK WASHINGTON       </t>
  </si>
  <si>
    <t>USR0000WCAN</t>
  </si>
  <si>
    <t xml:space="preserve">CART CREEK UTAH               </t>
  </si>
  <si>
    <t>USR0000CART</t>
  </si>
  <si>
    <t xml:space="preserve">CASCADE LOCKS                 </t>
  </si>
  <si>
    <t>USC00351407</t>
  </si>
  <si>
    <t xml:space="preserve">CATTLE CAMP NEVADA            </t>
  </si>
  <si>
    <t>USR0000NCCP</t>
  </si>
  <si>
    <t xml:space="preserve">CEDAR CREEK WASHINGTON        </t>
  </si>
  <si>
    <t>USR0000WCEC</t>
  </si>
  <si>
    <t xml:space="preserve">CEDAR PASS NEVADA             </t>
  </si>
  <si>
    <t>USR0000NCED</t>
  </si>
  <si>
    <t xml:space="preserve">COEUR D'ALENE                 </t>
  </si>
  <si>
    <t>USC00101956</t>
  </si>
  <si>
    <t xml:space="preserve">Cool Creek                    </t>
  </si>
  <si>
    <t>USS0015C16S</t>
  </si>
  <si>
    <t xml:space="preserve">COYOTE WASH NEVADA            </t>
  </si>
  <si>
    <t>USR0000NCYW</t>
  </si>
  <si>
    <t xml:space="preserve">CURRANT CREEK NEVADA          </t>
  </si>
  <si>
    <t>USR0000NCUR</t>
  </si>
  <si>
    <t xml:space="preserve">Daisy Peak                    </t>
  </si>
  <si>
    <t>USS0010C15S</t>
  </si>
  <si>
    <t xml:space="preserve">Darkhorse Lake                </t>
  </si>
  <si>
    <t>USS0013D19S</t>
  </si>
  <si>
    <t xml:space="preserve">DEAD CAMEL MOUNTAIN NEVADA    </t>
  </si>
  <si>
    <t>USR0000NDEA</t>
  </si>
  <si>
    <t xml:space="preserve">DEER HAVEN IDAHO              </t>
  </si>
  <si>
    <t>USR0000IDER</t>
  </si>
  <si>
    <t xml:space="preserve">Deer Park                     </t>
  </si>
  <si>
    <t>USS0008G10S</t>
  </si>
  <si>
    <t xml:space="preserve">DEMAREE COLORADO              </t>
  </si>
  <si>
    <t>USR0000CDEM</t>
  </si>
  <si>
    <t xml:space="preserve">DENVER CENTENNIAL AP          </t>
  </si>
  <si>
    <t>USW00093067</t>
  </si>
  <si>
    <t xml:space="preserve">DIAMOND FLAT IDAHO            </t>
  </si>
  <si>
    <t>USR0000IDIA</t>
  </si>
  <si>
    <t xml:space="preserve">DINOSAUR N.M. COLORADO        </t>
  </si>
  <si>
    <t>USR0000CDIN</t>
  </si>
  <si>
    <t xml:space="preserve">DRAGON ROAD COLORADO          </t>
  </si>
  <si>
    <t>USR0000CDRA</t>
  </si>
  <si>
    <t xml:space="preserve">Dry Bread Pond                </t>
  </si>
  <si>
    <t>USS0011H55S</t>
  </si>
  <si>
    <t xml:space="preserve">DRY CREEK WASHINGTON          </t>
  </si>
  <si>
    <t>USR0000WDRY</t>
  </si>
  <si>
    <t xml:space="preserve">EAGLE WYOMING                 </t>
  </si>
  <si>
    <t>USR0000WEAG</t>
  </si>
  <si>
    <t xml:space="preserve">EVANSTON BURNS FLD            </t>
  </si>
  <si>
    <t>USW00004111</t>
  </si>
  <si>
    <t xml:space="preserve">Evening Star                  </t>
  </si>
  <si>
    <t>USS0009E11S</t>
  </si>
  <si>
    <t xml:space="preserve">EZRA CREEK IDAHO              </t>
  </si>
  <si>
    <t>USR0000IEZR</t>
  </si>
  <si>
    <t xml:space="preserve">Farmington Lower              </t>
  </si>
  <si>
    <t>USS0011J12S</t>
  </si>
  <si>
    <t xml:space="preserve">Fisher Creek                  </t>
  </si>
  <si>
    <t>USS0009D06S</t>
  </si>
  <si>
    <t xml:space="preserve">FISHTAIL MONTANA              </t>
  </si>
  <si>
    <t>USR0000MFIS</t>
  </si>
  <si>
    <t>FIVE MILE - DUCHESNE 18SSE UTA</t>
  </si>
  <si>
    <t>USR0000FIVE</t>
  </si>
  <si>
    <t>FLATTOP MOUNTAIN - CLEVELAND 1</t>
  </si>
  <si>
    <t>USR0000FTOP</t>
  </si>
  <si>
    <t xml:space="preserve">FLINT CREEK IDAHO             </t>
  </si>
  <si>
    <t>USR0000IFLI</t>
  </si>
  <si>
    <t xml:space="preserve">FONTENELLE DAM                </t>
  </si>
  <si>
    <t>USC00483396</t>
  </si>
  <si>
    <t xml:space="preserve">FOUR SPRINGS ARIZONA          </t>
  </si>
  <si>
    <t>USR0000AFOU</t>
  </si>
  <si>
    <t xml:space="preserve">FT. CARSON COLORADO           </t>
  </si>
  <si>
    <t>USR0000CFTC</t>
  </si>
  <si>
    <t xml:space="preserve">GALENA MONTANA                </t>
  </si>
  <si>
    <t>USR0000MGAL</t>
  </si>
  <si>
    <t xml:space="preserve">Galena Summit                 </t>
  </si>
  <si>
    <t>USS0014F12S</t>
  </si>
  <si>
    <t xml:space="preserve">GBRC HQ                       </t>
  </si>
  <si>
    <t>USS0011K11S</t>
  </si>
  <si>
    <t xml:space="preserve">Grave Springs                 </t>
  </si>
  <si>
    <t>USS0007F06S</t>
  </si>
  <si>
    <t xml:space="preserve">Gunsight Pass                 </t>
  </si>
  <si>
    <t>USS0009F28S</t>
  </si>
  <si>
    <t xml:space="preserve">Hams Fork                     </t>
  </si>
  <si>
    <t>USS0010G24S</t>
  </si>
  <si>
    <t xml:space="preserve">HARL BUTTE OREGON             </t>
  </si>
  <si>
    <t>USR0000OHAR</t>
  </si>
  <si>
    <t xml:space="preserve">HARRISON 20 SSE               </t>
  </si>
  <si>
    <t>USW00094077</t>
  </si>
  <si>
    <t xml:space="preserve">Hobble Creek                  </t>
  </si>
  <si>
    <t>USS0011J22S</t>
  </si>
  <si>
    <t xml:space="preserve">HORSE BUTTE IDAHO             </t>
  </si>
  <si>
    <t>USR0000IHSB</t>
  </si>
  <si>
    <t xml:space="preserve">HORSE CREEK OREGON            </t>
  </si>
  <si>
    <t>USR0000OHOR</t>
  </si>
  <si>
    <t xml:space="preserve">HORSE RIDGE UTAH              </t>
  </si>
  <si>
    <t>USR0000HORR</t>
  </si>
  <si>
    <t xml:space="preserve">HORTON PEAK IDAHO             </t>
  </si>
  <si>
    <t>USR0000IHPK</t>
  </si>
  <si>
    <t xml:space="preserve">HURRICANE ARIZONA             </t>
  </si>
  <si>
    <t>USR0000AHUR</t>
  </si>
  <si>
    <t xml:space="preserve">HUTCHINSON MUNI AP            </t>
  </si>
  <si>
    <t>USW00013986</t>
  </si>
  <si>
    <t xml:space="preserve">IMMIGRATION WASH NEVADA       </t>
  </si>
  <si>
    <t>USR0000NIMM</t>
  </si>
  <si>
    <t xml:space="preserve">Jack Creek Upper              </t>
  </si>
  <si>
    <t>USS0016H02S</t>
  </si>
  <si>
    <t xml:space="preserve">JOES VALLEY UTAH              </t>
  </si>
  <si>
    <t>USR0000JOES</t>
  </si>
  <si>
    <t xml:space="preserve">KANE SPRINGS NEVADA           </t>
  </si>
  <si>
    <t>USR0000NKAN</t>
  </si>
  <si>
    <t xml:space="preserve">KEENEY TWO OREGON             </t>
  </si>
  <si>
    <t>USR0000OKE2</t>
  </si>
  <si>
    <t xml:space="preserve">KEMMERER 2N                   </t>
  </si>
  <si>
    <t>USC00485105</t>
  </si>
  <si>
    <t xml:space="preserve">Lamoille #3                   </t>
  </si>
  <si>
    <t>USS0015J06S</t>
  </si>
  <si>
    <t xml:space="preserve">Lightning Ridge               </t>
  </si>
  <si>
    <t>USS0011H59S</t>
  </si>
  <si>
    <t xml:space="preserve">LOST CREEK - SALINA 12S UTAH  </t>
  </si>
  <si>
    <t>USR0000LOST</t>
  </si>
  <si>
    <t xml:space="preserve">Lost Lake                     </t>
  </si>
  <si>
    <t>USS0015B14S</t>
  </si>
  <si>
    <t xml:space="preserve">Marquette                     </t>
  </si>
  <si>
    <t>USS0009E09S</t>
  </si>
  <si>
    <t xml:space="preserve">MATHER NEVADA                 </t>
  </si>
  <si>
    <t>USR0000NMAT</t>
  </si>
  <si>
    <t xml:space="preserve">Meadow Lake                   </t>
  </si>
  <si>
    <t>USS0013E18S</t>
  </si>
  <si>
    <t xml:space="preserve">Michigan Creek                </t>
  </si>
  <si>
    <t>USS0005K28S</t>
  </si>
  <si>
    <t xml:space="preserve">MIDDLE MTN OREGON             </t>
  </si>
  <si>
    <t>USR0000OMID</t>
  </si>
  <si>
    <t xml:space="preserve">MOBURG CANYON IDAHO           </t>
  </si>
  <si>
    <t>USR0000IMOL</t>
  </si>
  <si>
    <t xml:space="preserve">MONTROSE 11 ENE               </t>
  </si>
  <si>
    <t>USW00003060</t>
  </si>
  <si>
    <t xml:space="preserve">MOODY IDAHO                   </t>
  </si>
  <si>
    <t>USR0000IMOD</t>
  </si>
  <si>
    <t xml:space="preserve">MOOSE CREEK IDAHO             </t>
  </si>
  <si>
    <t>USR0000IMOO</t>
  </si>
  <si>
    <t xml:space="preserve">Mosquito Ridge                </t>
  </si>
  <si>
    <t>USS0016A04S</t>
  </si>
  <si>
    <t xml:space="preserve">Moss Peak                     </t>
  </si>
  <si>
    <t>USS0013B24S</t>
  </si>
  <si>
    <t xml:space="preserve">MOUNT LOGAN ARIZONA           </t>
  </si>
  <si>
    <t>USR0000AMTL</t>
  </si>
  <si>
    <t xml:space="preserve">MULLAN PASS VOR/DME           </t>
  </si>
  <si>
    <t>USW00024154</t>
  </si>
  <si>
    <t xml:space="preserve">MUTTON MOUNTAIN OREGON        </t>
  </si>
  <si>
    <t>USR0000OMUT</t>
  </si>
  <si>
    <t xml:space="preserve">NEW MEADOWS RS                </t>
  </si>
  <si>
    <t>USC00106388</t>
  </si>
  <si>
    <t xml:space="preserve">Niwot                         </t>
  </si>
  <si>
    <t>USS0005J42S</t>
  </si>
  <si>
    <t xml:space="preserve">North Fork Jocko              </t>
  </si>
  <si>
    <t>USS0013B07S</t>
  </si>
  <si>
    <t xml:space="preserve">NORTH LONG POINT UTAH         </t>
  </si>
  <si>
    <t>USR0000NLPT</t>
  </si>
  <si>
    <t xml:space="preserve">North Rapid Creek             </t>
  </si>
  <si>
    <t>USS0003E05S</t>
  </si>
  <si>
    <t xml:space="preserve">NORWAY - KAMAS 10 W UTAH      </t>
  </si>
  <si>
    <t>USR0000NORW</t>
  </si>
  <si>
    <t xml:space="preserve">OGDEN HINKLEY AP              </t>
  </si>
  <si>
    <t>USW00024126</t>
  </si>
  <si>
    <t xml:space="preserve">Oxford Spring                 </t>
  </si>
  <si>
    <t>USS0012G18S</t>
  </si>
  <si>
    <t xml:space="preserve">PARIA POINT ARIZONA           </t>
  </si>
  <si>
    <t>USR0000APAR</t>
  </si>
  <si>
    <t xml:space="preserve">Parrish Creek                 </t>
  </si>
  <si>
    <t>USS0011J68S</t>
  </si>
  <si>
    <t xml:space="preserve">PINE CREEK IDAHO              </t>
  </si>
  <si>
    <t>USR0000IPIN</t>
  </si>
  <si>
    <t xml:space="preserve">PITTSBURG LANDING IDAHO       </t>
  </si>
  <si>
    <t>USR0000IPIT</t>
  </si>
  <si>
    <t xml:space="preserve">POINT PROM II OREGON          </t>
  </si>
  <si>
    <t>USR0000OPO2</t>
  </si>
  <si>
    <t xml:space="preserve">POLE CANYON IDAHO             </t>
  </si>
  <si>
    <t>USR0000IPCN</t>
  </si>
  <si>
    <t xml:space="preserve">PRICE CARBON CO AP            </t>
  </si>
  <si>
    <t>USW00093141</t>
  </si>
  <si>
    <t xml:space="preserve">PRYOR MOUNTAIN MONTANA        </t>
  </si>
  <si>
    <t>USR0000MPRY</t>
  </si>
  <si>
    <t xml:space="preserve">RAY'S VALLEY UTAH             </t>
  </si>
  <si>
    <t>USR0000RAYS</t>
  </si>
  <si>
    <t>USW00024061</t>
  </si>
  <si>
    <t xml:space="preserve">Rough And Tumble              </t>
  </si>
  <si>
    <t>USS0006K43S</t>
  </si>
  <si>
    <t xml:space="preserve">Sacajawea                     </t>
  </si>
  <si>
    <t>USS0010D10S</t>
  </si>
  <si>
    <t xml:space="preserve">Saddle Mtn.                   </t>
  </si>
  <si>
    <t>USS0013D22S</t>
  </si>
  <si>
    <t xml:space="preserve">SADDLE PASS IDAHO             </t>
  </si>
  <si>
    <t>USR0000ISAD</t>
  </si>
  <si>
    <t xml:space="preserve">SANTA ROSA SONOMA CO AP       </t>
  </si>
  <si>
    <t>USW00023213</t>
  </si>
  <si>
    <t xml:space="preserve">Savage Pass                   </t>
  </si>
  <si>
    <t>USS0014C04S</t>
  </si>
  <si>
    <t xml:space="preserve">Sawtooth                      </t>
  </si>
  <si>
    <t>USS0005J45S</t>
  </si>
  <si>
    <t xml:space="preserve">Schwartz Lake                 </t>
  </si>
  <si>
    <t>USS0013E16S</t>
  </si>
  <si>
    <t xml:space="preserve">SHOCK IDAHO                   </t>
  </si>
  <si>
    <t>USR0000ISHO</t>
  </si>
  <si>
    <t xml:space="preserve">SKULL GULCH IDAHO             </t>
  </si>
  <si>
    <t>USR0000ISKU</t>
  </si>
  <si>
    <t xml:space="preserve">Sleeping Woman                </t>
  </si>
  <si>
    <t>USS0014B05S</t>
  </si>
  <si>
    <t xml:space="preserve">Slug Creek Divide             </t>
  </si>
  <si>
    <t>USS0011G05S</t>
  </si>
  <si>
    <t xml:space="preserve">SNAKE RIVER IDAHO             </t>
  </si>
  <si>
    <t>USR0000ISNA</t>
  </si>
  <si>
    <t xml:space="preserve">South Mtn.                    </t>
  </si>
  <si>
    <t>USS0016G01S</t>
  </si>
  <si>
    <t xml:space="preserve">Spring Creek Divide           </t>
  </si>
  <si>
    <t>USS0010G20S</t>
  </si>
  <si>
    <t xml:space="preserve">SQUAW LAKE CALIFORNIA         </t>
  </si>
  <si>
    <t>USR0000CSQU</t>
  </si>
  <si>
    <t xml:space="preserve">STAG MOUNTAIN NEVADA          </t>
  </si>
  <si>
    <t>USR0000NSTA</t>
  </si>
  <si>
    <t xml:space="preserve">STORM KING MOUNTAIN COLORADO  </t>
  </si>
  <si>
    <t>USR0000CSKU</t>
  </si>
  <si>
    <t xml:space="preserve">Stringer Creek                </t>
  </si>
  <si>
    <t>USS0010C23S</t>
  </si>
  <si>
    <t xml:space="preserve">Stuart Mountain               </t>
  </si>
  <si>
    <t>USS0013C01S</t>
  </si>
  <si>
    <t xml:space="preserve">TEA POT IDAHO                 </t>
  </si>
  <si>
    <t>USR0000ITEA</t>
  </si>
  <si>
    <t xml:space="preserve">TEXAS SPRINGS NEVADA          </t>
  </si>
  <si>
    <t>USR0000NTEX</t>
  </si>
  <si>
    <t xml:space="preserve">TORRINGTON MUNI AP            </t>
  </si>
  <si>
    <t>USW00094053</t>
  </si>
  <si>
    <t xml:space="preserve">Touchet                       </t>
  </si>
  <si>
    <t>USS0017C05S</t>
  </si>
  <si>
    <t xml:space="preserve">TRAIL GULCH IDAHO             </t>
  </si>
  <si>
    <t>USR0000ITRA</t>
  </si>
  <si>
    <t xml:space="preserve">TWEEDS POINT ARIZONA          </t>
  </si>
  <si>
    <t>USR0000ATWE</t>
  </si>
  <si>
    <t xml:space="preserve">Twin Lakes                    </t>
  </si>
  <si>
    <t>USS0014C12S</t>
  </si>
  <si>
    <t xml:space="preserve">UPPER P.R. CANYON UTAH        </t>
  </si>
  <si>
    <t>USR0000UPRC</t>
  </si>
  <si>
    <t xml:space="preserve">Vienna Mine                   </t>
  </si>
  <si>
    <t>USS0014F04S</t>
  </si>
  <si>
    <t xml:space="preserve">WANDERER'S PEAK OREGON        </t>
  </si>
  <si>
    <t>USR0000OWAN</t>
  </si>
  <si>
    <t xml:space="preserve">Ward Mountain                 </t>
  </si>
  <si>
    <t>USS0014K05S</t>
  </si>
  <si>
    <t xml:space="preserve">Warm Springs                  </t>
  </si>
  <si>
    <t>USS0013C43S</t>
  </si>
  <si>
    <t xml:space="preserve">WARM SPRINGS CANYON ARIZONA   </t>
  </si>
  <si>
    <t>USR0000AWAR</t>
  </si>
  <si>
    <t xml:space="preserve">WICHITA JABARA AP             </t>
  </si>
  <si>
    <t>USW00003974</t>
  </si>
  <si>
    <t xml:space="preserve">Banner Summit                 </t>
  </si>
  <si>
    <t>USS0015E11S</t>
  </si>
  <si>
    <t xml:space="preserve">LYMAN                         </t>
  </si>
  <si>
    <t>USC00485839</t>
  </si>
  <si>
    <t xml:space="preserve">PLEASANT GROVE UTAH           </t>
  </si>
  <si>
    <t>USR0000PLGV</t>
  </si>
  <si>
    <t xml:space="preserve">PULLMAN 2 NW                  </t>
  </si>
  <si>
    <t>USC00456789</t>
  </si>
  <si>
    <t xml:space="preserve">RED FEATHER COLORADO          </t>
  </si>
  <si>
    <t>USR0000CREF</t>
  </si>
  <si>
    <t xml:space="preserve">RILEY 10 WSW                  </t>
  </si>
  <si>
    <t>USW00004128</t>
  </si>
  <si>
    <t xml:space="preserve">SALMON-KSRA                   </t>
  </si>
  <si>
    <t>USC00108080</t>
  </si>
  <si>
    <t xml:space="preserve">WEBER BASIN PUMP PLT 3        </t>
  </si>
  <si>
    <t>USC00429346</t>
  </si>
  <si>
    <t xml:space="preserve">Wild Basin                    </t>
  </si>
  <si>
    <t>USS0005J05S</t>
  </si>
  <si>
    <t xml:space="preserve">Aneroid Lake #2               </t>
  </si>
  <si>
    <t>USS0017D02S</t>
  </si>
  <si>
    <t xml:space="preserve">Apishapa                      </t>
  </si>
  <si>
    <t>USS0005M07S</t>
  </si>
  <si>
    <t>AQUA CANYON - BRYCE CANYON NP.</t>
  </si>
  <si>
    <t>USR0000AQUA</t>
  </si>
  <si>
    <t xml:space="preserve">Arbuckle Mtn                  </t>
  </si>
  <si>
    <t>USS0019D02S</t>
  </si>
  <si>
    <t xml:space="preserve">BALD MOUNTAIN OREGON          </t>
  </si>
  <si>
    <t>USR0000OBAL</t>
  </si>
  <si>
    <t xml:space="preserve">BARTLETT DAM                  </t>
  </si>
  <si>
    <t>USC00020632</t>
  </si>
  <si>
    <t xml:space="preserve">Beagle Springs                </t>
  </si>
  <si>
    <t>USS0012E08S</t>
  </si>
  <si>
    <t xml:space="preserve">Bear Lake                     </t>
  </si>
  <si>
    <t>USS0005J39S</t>
  </si>
  <si>
    <t xml:space="preserve">Big Sandy Opening             </t>
  </si>
  <si>
    <t>USS0009G09S</t>
  </si>
  <si>
    <t xml:space="preserve">BIGHORN MOUNTAIN MONTANA      </t>
  </si>
  <si>
    <t>USR0000MBIG</t>
  </si>
  <si>
    <t xml:space="preserve">BRER RABBIT OREGON            </t>
  </si>
  <si>
    <t>USR0000OBRI</t>
  </si>
  <si>
    <t xml:space="preserve">Brown Duck                    </t>
  </si>
  <si>
    <t>USS0010J30S</t>
  </si>
  <si>
    <t xml:space="preserve">BRYSON CANYON UTAH            </t>
  </si>
  <si>
    <t>USR0000BRYS</t>
  </si>
  <si>
    <t xml:space="preserve">BUES CANYON UTAH              </t>
  </si>
  <si>
    <t>USR0000BUES</t>
  </si>
  <si>
    <t xml:space="preserve">BULL SPRING IDAHO             </t>
  </si>
  <si>
    <t>USR0000IBUL</t>
  </si>
  <si>
    <t xml:space="preserve">Burroughs Creek               </t>
  </si>
  <si>
    <t>USS0009F04S</t>
  </si>
  <si>
    <t xml:space="preserve">Calamity                      </t>
  </si>
  <si>
    <t>USS0022D01S</t>
  </si>
  <si>
    <t xml:space="preserve">Camas Creek Divide            </t>
  </si>
  <si>
    <t>USS0015F09S</t>
  </si>
  <si>
    <t xml:space="preserve">CAMP CREEK WYOMING            </t>
  </si>
  <si>
    <t>USR0000WCAM</t>
  </si>
  <si>
    <t xml:space="preserve">Casper Mtn.                   </t>
  </si>
  <si>
    <t>USS0006G01S</t>
  </si>
  <si>
    <t xml:space="preserve">Copeland Lake                 </t>
  </si>
  <si>
    <t>USS0005J18S</t>
  </si>
  <si>
    <t xml:space="preserve">Cottonwood Creek              </t>
  </si>
  <si>
    <t>USS0010G25S</t>
  </si>
  <si>
    <t xml:space="preserve">CRANBROOK A                   </t>
  </si>
  <si>
    <t>CA001152105</t>
  </si>
  <si>
    <t xml:space="preserve">DALE BITNER IDAHO             </t>
  </si>
  <si>
    <t>USR0000IGRL</t>
  </si>
  <si>
    <t xml:space="preserve">DEAD HORSE COLORADO           </t>
  </si>
  <si>
    <t>USR0000CDEA</t>
  </si>
  <si>
    <t xml:space="preserve">DEAD INDIAN RIDGE IDAHO       </t>
  </si>
  <si>
    <t>USR0000IDEA</t>
  </si>
  <si>
    <t xml:space="preserve">DENVER INTL AP                </t>
  </si>
  <si>
    <t>USW00003017</t>
  </si>
  <si>
    <t xml:space="preserve">DIAMOND RIM                   </t>
  </si>
  <si>
    <t>USR0000DIAM</t>
  </si>
  <si>
    <t xml:space="preserve">DILLON U OF MONTANA WESTERN   </t>
  </si>
  <si>
    <t>USC00242409</t>
  </si>
  <si>
    <t xml:space="preserve">DOUGLAS CONVERSE CO AP        </t>
  </si>
  <si>
    <t>USW00094057</t>
  </si>
  <si>
    <t xml:space="preserve">Elkhart Park G.S.             </t>
  </si>
  <si>
    <t>USS0009F23S</t>
  </si>
  <si>
    <t xml:space="preserve">ESTERBROOK WYOMING            </t>
  </si>
  <si>
    <t>USR0000WEST</t>
  </si>
  <si>
    <t xml:space="preserve">FALL MOUNTAIN OREGON          </t>
  </si>
  <si>
    <t>USR0000OFAL</t>
  </si>
  <si>
    <t xml:space="preserve">GBRC Meadows                  </t>
  </si>
  <si>
    <t>USS0011K10S</t>
  </si>
  <si>
    <t xml:space="preserve">Giveout                       </t>
  </si>
  <si>
    <t>USS0011G33S</t>
  </si>
  <si>
    <t xml:space="preserve">GOLD MOUNTAIN WASHINGTON      </t>
  </si>
  <si>
    <t>USR0000WGOL</t>
  </si>
  <si>
    <t xml:space="preserve">GOOSE CREEK IDAHO             </t>
  </si>
  <si>
    <t>USR0000IGOO</t>
  </si>
  <si>
    <t xml:space="preserve">GRACE IDAHO                   </t>
  </si>
  <si>
    <t>USR0000IGRA</t>
  </si>
  <si>
    <t xml:space="preserve">HAGER CREEK WASHINGTON        </t>
  </si>
  <si>
    <t>USR0000WHAG</t>
  </si>
  <si>
    <t xml:space="preserve">HERON 2 NW                    </t>
  </si>
  <si>
    <t>USC00244084</t>
  </si>
  <si>
    <t xml:space="preserve">Hilts Creek                   </t>
  </si>
  <si>
    <t>USS0013E27S</t>
  </si>
  <si>
    <t xml:space="preserve">HUNGRY HORSE MONTANA          </t>
  </si>
  <si>
    <t>USR0000MHUN</t>
  </si>
  <si>
    <t xml:space="preserve">HUNTER CREEK COLORADO         </t>
  </si>
  <si>
    <t>USR0000CHUN</t>
  </si>
  <si>
    <t xml:space="preserve">HUTCHINSON                    </t>
  </si>
  <si>
    <t>USC00143929</t>
  </si>
  <si>
    <t xml:space="preserve">Indian Creek                  </t>
  </si>
  <si>
    <t>USS0010G22S</t>
  </si>
  <si>
    <t xml:space="preserve">ISLAND PARK                   </t>
  </si>
  <si>
    <t>USC00104598</t>
  </si>
  <si>
    <t xml:space="preserve">JAY COLORADO                  </t>
  </si>
  <si>
    <t>USR0000CJAY</t>
  </si>
  <si>
    <t xml:space="preserve">JENSEN SPRING - BERYL 12NNE   </t>
  </si>
  <si>
    <t>USR0000JENS</t>
  </si>
  <si>
    <t xml:space="preserve">JETTE MONTANA                 </t>
  </si>
  <si>
    <t>USR0000MJET</t>
  </si>
  <si>
    <t xml:space="preserve">Kelley R.S.                   </t>
  </si>
  <si>
    <t>USS0010G12S</t>
  </si>
  <si>
    <t xml:space="preserve">KELSAY BUTTE OREGON           </t>
  </si>
  <si>
    <t>USR0000OKEL</t>
  </si>
  <si>
    <t xml:space="preserve">KINGMAN MOHAVE CO AP          </t>
  </si>
  <si>
    <t>USW00093167</t>
  </si>
  <si>
    <t xml:space="preserve">Kirwin                        </t>
  </si>
  <si>
    <t>USS0009F24S</t>
  </si>
  <si>
    <t xml:space="preserve">KRILEY CREEK IDAHO            </t>
  </si>
  <si>
    <t>USR0000IKRI</t>
  </si>
  <si>
    <t xml:space="preserve">Lemhi Ridge                   </t>
  </si>
  <si>
    <t>USS0013E23S</t>
  </si>
  <si>
    <t xml:space="preserve">Little Warm                   </t>
  </si>
  <si>
    <t>USS0009F08S</t>
  </si>
  <si>
    <t xml:space="preserve">Madison Butte                 </t>
  </si>
  <si>
    <t>USS0019D03S</t>
  </si>
  <si>
    <t xml:space="preserve">Mill Creek Summit             </t>
  </si>
  <si>
    <t>USS0014E01S</t>
  </si>
  <si>
    <t xml:space="preserve">MOON HILL OREGON              </t>
  </si>
  <si>
    <t>USR0000OMOO</t>
  </si>
  <si>
    <t xml:space="preserve">Moose Creek                   </t>
  </si>
  <si>
    <t>USS0013D16S</t>
  </si>
  <si>
    <t xml:space="preserve">MORGAN MOUNTAIN OREGON        </t>
  </si>
  <si>
    <t>USR0000OMOR</t>
  </si>
  <si>
    <t xml:space="preserve">NAKUSP CS                     </t>
  </si>
  <si>
    <t>CA001145297</t>
  </si>
  <si>
    <t xml:space="preserve">Noisy Basin                   </t>
  </si>
  <si>
    <t>USS0013A25S</t>
  </si>
  <si>
    <t xml:space="preserve">PARDEE MONTANA                </t>
  </si>
  <si>
    <t>USR0000MPAR</t>
  </si>
  <si>
    <t xml:space="preserve">PARKER                        </t>
  </si>
  <si>
    <t>USC00026250</t>
  </si>
  <si>
    <t xml:space="preserve">PINE RIDGE COLORADO           </t>
  </si>
  <si>
    <t>USR0000CPNR</t>
  </si>
  <si>
    <t xml:space="preserve">Pole Creek R.S.               </t>
  </si>
  <si>
    <t>USS0015H14S</t>
  </si>
  <si>
    <t xml:space="preserve">PORPHYRY MONTANA              </t>
  </si>
  <si>
    <t>USR0000MPPH</t>
  </si>
  <si>
    <t xml:space="preserve">POTOMAC                       </t>
  </si>
  <si>
    <t>USC00246685</t>
  </si>
  <si>
    <t xml:space="preserve">RED BOX OREGON                </t>
  </si>
  <si>
    <t>USR0000OREB</t>
  </si>
  <si>
    <t xml:space="preserve">RIDDLE MOUNTAIN OREGON        </t>
  </si>
  <si>
    <t>USR0000ORID</t>
  </si>
  <si>
    <t xml:space="preserve">RIGGINS                       </t>
  </si>
  <si>
    <t>USC00107706</t>
  </si>
  <si>
    <t xml:space="preserve">RUSTIC 9WSW                   </t>
  </si>
  <si>
    <t>USC00057296</t>
  </si>
  <si>
    <t xml:space="preserve">SALMON IDAHO                  </t>
  </si>
  <si>
    <t>USR0000ISAL</t>
  </si>
  <si>
    <t xml:space="preserve">Sedgwick Peak                 </t>
  </si>
  <si>
    <t>USS0011G30S</t>
  </si>
  <si>
    <t xml:space="preserve">SHOSHONE 1 WNW                </t>
  </si>
  <si>
    <t>USC00108380</t>
  </si>
  <si>
    <t xml:space="preserve">SIARD NEVADA                  </t>
  </si>
  <si>
    <t>USR0000NSIA</t>
  </si>
  <si>
    <t xml:space="preserve">SIGNAL PEAK - MONROE 5E UTAH  </t>
  </si>
  <si>
    <t>USR0000SIGN</t>
  </si>
  <si>
    <t xml:space="preserve">SIGNAL TREE OREGON            </t>
  </si>
  <si>
    <t>USR0000OSIG</t>
  </si>
  <si>
    <t xml:space="preserve">Snider Basin                  </t>
  </si>
  <si>
    <t>USS0010G13S</t>
  </si>
  <si>
    <t xml:space="preserve">Somsen Ranch                  </t>
  </si>
  <si>
    <t>USS0011G01S</t>
  </si>
  <si>
    <t xml:space="preserve">SPRUCE MOUNTAIN NEVADA        </t>
  </si>
  <si>
    <t>USR0000NSPM</t>
  </si>
  <si>
    <t xml:space="preserve">Spur Park                     </t>
  </si>
  <si>
    <t>USS0010C06S</t>
  </si>
  <si>
    <t xml:space="preserve">STINKWATER CREEK MONTANA      </t>
  </si>
  <si>
    <t>USR0000MSTI</t>
  </si>
  <si>
    <t xml:space="preserve">SUNDANCE 8 NNW                </t>
  </si>
  <si>
    <t>USW00094088</t>
  </si>
  <si>
    <t xml:space="preserve">Sylvan Road                   </t>
  </si>
  <si>
    <t>USS0010E20S</t>
  </si>
  <si>
    <t xml:space="preserve">Taylor Green                  </t>
  </si>
  <si>
    <t>USS0017D07S</t>
  </si>
  <si>
    <t xml:space="preserve">Thumb Divide                  </t>
  </si>
  <si>
    <t>USS0010E07S</t>
  </si>
  <si>
    <t xml:space="preserve">Tie Creek                     </t>
  </si>
  <si>
    <t>USS0007E39S</t>
  </si>
  <si>
    <t xml:space="preserve">Timber Creek                  </t>
  </si>
  <si>
    <t>USS0009E03S</t>
  </si>
  <si>
    <t xml:space="preserve">Triple Peak                   </t>
  </si>
  <si>
    <t>USS0010G15S</t>
  </si>
  <si>
    <t xml:space="preserve">TRUXTON CANYON ARIZONA        </t>
  </si>
  <si>
    <t>USR0000ATRU</t>
  </si>
  <si>
    <t xml:space="preserve">TULE VALLEY - DELTA 49W UTAH  </t>
  </si>
  <si>
    <t>USR0000TULE</t>
  </si>
  <si>
    <t xml:space="preserve">TUPPER OREGON                 </t>
  </si>
  <si>
    <t>USR0000OTUP</t>
  </si>
  <si>
    <t xml:space="preserve">WAGONTIRE OREGON              </t>
  </si>
  <si>
    <t>USR0000OWAG</t>
  </si>
  <si>
    <t xml:space="preserve">WEISER RIVER IDAHO            </t>
  </si>
  <si>
    <t>USR0000IWEI</t>
  </si>
  <si>
    <t xml:space="preserve">West Branch                   </t>
  </si>
  <si>
    <t>USS0016D08S</t>
  </si>
  <si>
    <t xml:space="preserve">White Elephant                </t>
  </si>
  <si>
    <t>USS0011E36S</t>
  </si>
  <si>
    <t xml:space="preserve">WILLIS CREEK COLORADO         </t>
  </si>
  <si>
    <t>USR0000CWSC</t>
  </si>
  <si>
    <t xml:space="preserve">YELLOWSTONE LAKE              </t>
  </si>
  <si>
    <t>USW00094173</t>
  </si>
  <si>
    <t xml:space="preserve">YUMA PROVING GROUND           </t>
  </si>
  <si>
    <t>USW00003125</t>
  </si>
  <si>
    <t xml:space="preserve">ANDERSON RIDGE WYOMING        </t>
  </si>
  <si>
    <t>USR0000WAND</t>
  </si>
  <si>
    <t xml:space="preserve">ARAGONITE UTAH                </t>
  </si>
  <si>
    <t>USR0000ARAG</t>
  </si>
  <si>
    <t xml:space="preserve">BIG PINEY MARBLETON AP        </t>
  </si>
  <si>
    <t>USW00024164</t>
  </si>
  <si>
    <t xml:space="preserve">BLACKFOOT FIRE DEPT           </t>
  </si>
  <si>
    <t>USC00100915</t>
  </si>
  <si>
    <t xml:space="preserve">Blackwater                    </t>
  </si>
  <si>
    <t>USS0009E13S</t>
  </si>
  <si>
    <t xml:space="preserve">BRIGHAM CITY WASTE PLT        </t>
  </si>
  <si>
    <t>USC00420928</t>
  </si>
  <si>
    <t xml:space="preserve">BURGESS JUNCTION              </t>
  </si>
  <si>
    <t>USC00481220</t>
  </si>
  <si>
    <t xml:space="preserve">Carrot Basin                  </t>
  </si>
  <si>
    <t>USS0011E29S</t>
  </si>
  <si>
    <t xml:space="preserve">COOS BAY 8 SW                 </t>
  </si>
  <si>
    <t>USW00004141</t>
  </si>
  <si>
    <t xml:space="preserve">CRANE SPRINGS NEVADA          </t>
  </si>
  <si>
    <t>USR0000NCRA</t>
  </si>
  <si>
    <t xml:space="preserve">Crater Meadows                </t>
  </si>
  <si>
    <t>USS0015C09S</t>
  </si>
  <si>
    <t xml:space="preserve">CRYSTAL IDAHO                 </t>
  </si>
  <si>
    <t>USR0000ICRY</t>
  </si>
  <si>
    <t xml:space="preserve">CUSTER CO AP                  </t>
  </si>
  <si>
    <t>USW00094032</t>
  </si>
  <si>
    <t xml:space="preserve">DENVER WATER DEPT             </t>
  </si>
  <si>
    <t>USC00052223</t>
  </si>
  <si>
    <t xml:space="preserve">DESERT NATL WILDLIFE RANGE    </t>
  </si>
  <si>
    <t>USC00262243</t>
  </si>
  <si>
    <t xml:space="preserve">DODGE CREEK WYOMING           </t>
  </si>
  <si>
    <t>USR0000WDOD</t>
  </si>
  <si>
    <t xml:space="preserve">EDGEMONT                      </t>
  </si>
  <si>
    <t>USC00392557</t>
  </si>
  <si>
    <t xml:space="preserve">EEL RIVER CAMP CALIFORNIA     </t>
  </si>
  <si>
    <t>USR0000CEEC</t>
  </si>
  <si>
    <t xml:space="preserve">EUREKA AIRPORT                </t>
  </si>
  <si>
    <t>USW00003170</t>
  </si>
  <si>
    <t xml:space="preserve">FT JONES RS                   </t>
  </si>
  <si>
    <t>USC00043182</t>
  </si>
  <si>
    <t xml:space="preserve">GILLETTE CAMPBELL AP          </t>
  </si>
  <si>
    <t>USW00094023</t>
  </si>
  <si>
    <t xml:space="preserve">Green Mountain                </t>
  </si>
  <si>
    <t>USS0015J09S</t>
  </si>
  <si>
    <t>USC00143239</t>
  </si>
  <si>
    <t xml:space="preserve">HANS FLAT RS                  </t>
  </si>
  <si>
    <t>USC00423600</t>
  </si>
  <si>
    <t xml:space="preserve">Hemlock Butte                 </t>
  </si>
  <si>
    <t>USS0015C06S</t>
  </si>
  <si>
    <t xml:space="preserve">Hoodoo Basin                  </t>
  </si>
  <si>
    <t>USS0015C10S</t>
  </si>
  <si>
    <t xml:space="preserve">Hoosier Pass                  </t>
  </si>
  <si>
    <t>USS0006K01S</t>
  </si>
  <si>
    <t xml:space="preserve">HOT SPRINGS MONTANA           </t>
  </si>
  <si>
    <t>USR0000MHOT</t>
  </si>
  <si>
    <t xml:space="preserve">KYLE CANYON NEVADA            </t>
  </si>
  <si>
    <t>USR0000NKYL</t>
  </si>
  <si>
    <t xml:space="preserve">Lake Eldora                   </t>
  </si>
  <si>
    <t>USS0005J41S</t>
  </si>
  <si>
    <t xml:space="preserve">LAVA POINT UTAH               </t>
  </si>
  <si>
    <t>USR0000LAVA</t>
  </si>
  <si>
    <t xml:space="preserve">LODGEPOLE IDAHO               </t>
  </si>
  <si>
    <t>USR0000ILOD</t>
  </si>
  <si>
    <t xml:space="preserve">LOGAN CACHE AP                </t>
  </si>
  <si>
    <t>USW00094128</t>
  </si>
  <si>
    <t xml:space="preserve">LONG HOLLOW NEVADA            </t>
  </si>
  <si>
    <t>USR0000NLON</t>
  </si>
  <si>
    <t xml:space="preserve">Loomis Park                   </t>
  </si>
  <si>
    <t>USS0010F16S</t>
  </si>
  <si>
    <t xml:space="preserve">MACKAY LOST RVR RS            </t>
  </si>
  <si>
    <t>USC00105462</t>
  </si>
  <si>
    <t xml:space="preserve">MARCH AFB                     </t>
  </si>
  <si>
    <t>USW00023119</t>
  </si>
  <si>
    <t xml:space="preserve">MEANS LAKE CALIFORNIA         </t>
  </si>
  <si>
    <t>USR0000CMEA</t>
  </si>
  <si>
    <t xml:space="preserve">MEEKER AP                     </t>
  </si>
  <si>
    <t>USW00094050</t>
  </si>
  <si>
    <t xml:space="preserve">MOREY CREEK NEVADA            </t>
  </si>
  <si>
    <t>USR0000NMOR</t>
  </si>
  <si>
    <t xml:space="preserve">MT. RUSHMORE SOUTH DAKOTA     </t>
  </si>
  <si>
    <t>USR0000SMRU</t>
  </si>
  <si>
    <t xml:space="preserve">NEMO SOUTH DAKOTA             </t>
  </si>
  <si>
    <t>USR0000SNEM</t>
  </si>
  <si>
    <t xml:space="preserve">New Fork Lake                 </t>
  </si>
  <si>
    <t>USS0009F21S</t>
  </si>
  <si>
    <t xml:space="preserve">NUTTER'S RCH                  </t>
  </si>
  <si>
    <t>USC00426340</t>
  </si>
  <si>
    <t xml:space="preserve">OWYHEE RIDGE OREGON           </t>
  </si>
  <si>
    <t>USR0000OOWY</t>
  </si>
  <si>
    <t xml:space="preserve">Parker Peak                   </t>
  </si>
  <si>
    <t>USS0009E07S</t>
  </si>
  <si>
    <t xml:space="preserve">PATAGONIA PATON CTR           </t>
  </si>
  <si>
    <t>USC00026282</t>
  </si>
  <si>
    <t xml:space="preserve">PINNACLES SOUTH DAKOTA        </t>
  </si>
  <si>
    <t>USR0000SPNN</t>
  </si>
  <si>
    <t xml:space="preserve">POLLYWOG OREGON               </t>
  </si>
  <si>
    <t>USR0000OPOL</t>
  </si>
  <si>
    <t xml:space="preserve">Poorman Creek                 </t>
  </si>
  <si>
    <t>USS0015A12S</t>
  </si>
  <si>
    <t xml:space="preserve">Quartz Peak                   </t>
  </si>
  <si>
    <t>USS0017B04S</t>
  </si>
  <si>
    <t xml:space="preserve">RALSTON RSVR                  </t>
  </si>
  <si>
    <t>USC00056816</t>
  </si>
  <si>
    <t xml:space="preserve">RED BUTTE OREGON              </t>
  </si>
  <si>
    <t>USR0000ORED</t>
  </si>
  <si>
    <t xml:space="preserve">RED CANYON SOUTH DAKOTA       </t>
  </si>
  <si>
    <t>USR0000SRED</t>
  </si>
  <si>
    <t xml:space="preserve">RED DEER COLORADO             </t>
  </si>
  <si>
    <t>USR0000CRED</t>
  </si>
  <si>
    <t xml:space="preserve">Reynolds Creek                </t>
  </si>
  <si>
    <t>USS0016F08S</t>
  </si>
  <si>
    <t xml:space="preserve">ROBERTS BUTTE OREGON          </t>
  </si>
  <si>
    <t>USR0000OROB</t>
  </si>
  <si>
    <t xml:space="preserve">ROCK LAKE IDAHO               </t>
  </si>
  <si>
    <t>USR0000IROC</t>
  </si>
  <si>
    <t xml:space="preserve">SANDPOINT EXP STN             </t>
  </si>
  <si>
    <t>USC00108137</t>
  </si>
  <si>
    <t xml:space="preserve">SANTA ROSA                    </t>
  </si>
  <si>
    <t>USC00047965</t>
  </si>
  <si>
    <t xml:space="preserve">Seventysix Creek              </t>
  </si>
  <si>
    <t>USS0015H03S</t>
  </si>
  <si>
    <t xml:space="preserve">SLIDE MOUNTAIN OREGON         </t>
  </si>
  <si>
    <t>USR0000OSLI</t>
  </si>
  <si>
    <t xml:space="preserve">STAFFORD KANSAS               </t>
  </si>
  <si>
    <t>USR0000KSTA</t>
  </si>
  <si>
    <t xml:space="preserve">STILLWATER MONTANA            </t>
  </si>
  <si>
    <t>USR0000MSTW</t>
  </si>
  <si>
    <t xml:space="preserve">Sylvan Lake                   </t>
  </si>
  <si>
    <t>USS0010E06S</t>
  </si>
  <si>
    <t xml:space="preserve">TRINIDAD                      </t>
  </si>
  <si>
    <t>USC00058429</t>
  </si>
  <si>
    <t xml:space="preserve">VIRGINIA DALE 7 ENE           </t>
  </si>
  <si>
    <t>USC00058690</t>
  </si>
  <si>
    <t xml:space="preserve">Wildhorse Divide              </t>
  </si>
  <si>
    <t>USS0012G17S</t>
  </si>
  <si>
    <t xml:space="preserve">Willow Creek                  </t>
  </si>
  <si>
    <t>USS0010G23S</t>
  </si>
  <si>
    <t xml:space="preserve">ALLIANCE MUNI AP              </t>
  </si>
  <si>
    <t>USW00024044</t>
  </si>
  <si>
    <t xml:space="preserve">ALLIGATOR RIDGE NEVADA        </t>
  </si>
  <si>
    <t>USR0000NALL</t>
  </si>
  <si>
    <t xml:space="preserve">BADGER CREEK OREGON           </t>
  </si>
  <si>
    <t>USR0000OBAD</t>
  </si>
  <si>
    <t xml:space="preserve">Bald Mtn.                     </t>
  </si>
  <si>
    <t>USS0007E21S</t>
  </si>
  <si>
    <t xml:space="preserve">Bear Trap Meadow              </t>
  </si>
  <si>
    <t>USS0007F01S</t>
  </si>
  <si>
    <t xml:space="preserve">Bone Springs Div              </t>
  </si>
  <si>
    <t>USS0007E18S</t>
  </si>
  <si>
    <t xml:space="preserve">Bostetter R.S.                </t>
  </si>
  <si>
    <t>USS0014G01S</t>
  </si>
  <si>
    <t xml:space="preserve">Boulder Mountain              </t>
  </si>
  <si>
    <t>USS0011C01S</t>
  </si>
  <si>
    <t xml:space="preserve">Buckskin Lower                </t>
  </si>
  <si>
    <t>USS0017H02S</t>
  </si>
  <si>
    <t xml:space="preserve">BURGESS WYOMING               </t>
  </si>
  <si>
    <t>USR0000WBUR</t>
  </si>
  <si>
    <t xml:space="preserve">BURRO HILL WYOMING            </t>
  </si>
  <si>
    <t>USR0000WBUH</t>
  </si>
  <si>
    <t xml:space="preserve">CEDAR CITY                    </t>
  </si>
  <si>
    <t>USC00421259</t>
  </si>
  <si>
    <t xml:space="preserve">CHEESEMAN COLORADO            </t>
  </si>
  <si>
    <t>USR0000CCHE</t>
  </si>
  <si>
    <t xml:space="preserve">Clover Meadow                 </t>
  </si>
  <si>
    <t>USS0011D08S</t>
  </si>
  <si>
    <t xml:space="preserve">Cole Creek                    </t>
  </si>
  <si>
    <t>USS0009D16S</t>
  </si>
  <si>
    <t xml:space="preserve">COW CREEK WYOMING             </t>
  </si>
  <si>
    <t>USR0000WCOW</t>
  </si>
  <si>
    <t xml:space="preserve">CRAIG 4SW                     </t>
  </si>
  <si>
    <t>USC00051932</t>
  </si>
  <si>
    <t xml:space="preserve">DANIEL FISH HATCHERY          </t>
  </si>
  <si>
    <t>USC00482242</t>
  </si>
  <si>
    <t xml:space="preserve">DEER MOUNTAIN WASHINGTON      </t>
  </si>
  <si>
    <t>USR0000WDEE</t>
  </si>
  <si>
    <t xml:space="preserve">Emigrant Summit               </t>
  </si>
  <si>
    <t>USS0011G06S</t>
  </si>
  <si>
    <t xml:space="preserve">FOSTER FLAT OREGON            </t>
  </si>
  <si>
    <t>USR0000OFOS</t>
  </si>
  <si>
    <t xml:space="preserve">Grassy Lake                   </t>
  </si>
  <si>
    <t>USS0010E15S</t>
  </si>
  <si>
    <t xml:space="preserve">GREAT BASIN NP                </t>
  </si>
  <si>
    <t>USC00263340</t>
  </si>
  <si>
    <t xml:space="preserve">GREAT DIVIDE COLORADO         </t>
  </si>
  <si>
    <t>USR0000CGRE</t>
  </si>
  <si>
    <t xml:space="preserve">Grizzly Peak                  </t>
  </si>
  <si>
    <t>USS0005K09S</t>
  </si>
  <si>
    <t xml:space="preserve">GUNSIGHT COLORADO             </t>
  </si>
  <si>
    <t>USR0000CGUN</t>
  </si>
  <si>
    <t xml:space="preserve">HAVASU ARIZONA                </t>
  </si>
  <si>
    <t>USR0000AHAV</t>
  </si>
  <si>
    <t xml:space="preserve">Hobbs Park                    </t>
  </si>
  <si>
    <t>USS0009G03S</t>
  </si>
  <si>
    <t xml:space="preserve">Humboldt Gulch                </t>
  </si>
  <si>
    <t>USS0015B21S</t>
  </si>
  <si>
    <t xml:space="preserve">Jackson Peak                  </t>
  </si>
  <si>
    <t>USS0015E09S</t>
  </si>
  <si>
    <t xml:space="preserve">Kraft Creek                   </t>
  </si>
  <si>
    <t>USS0013B22S</t>
  </si>
  <si>
    <t xml:space="preserve">LOG CREEK OREGON              </t>
  </si>
  <si>
    <t>USR0000OLOG</t>
  </si>
  <si>
    <t xml:space="preserve">Lone Mountain                 </t>
  </si>
  <si>
    <t>USS0011D19S</t>
  </si>
  <si>
    <t xml:space="preserve">Magic Mountain                </t>
  </si>
  <si>
    <t>USS0014G02S</t>
  </si>
  <si>
    <t xml:space="preserve">Monument Peak                 </t>
  </si>
  <si>
    <t>USS0010D12S</t>
  </si>
  <si>
    <t xml:space="preserve">Morgan Creek                  </t>
  </si>
  <si>
    <t>USS0014E04S</t>
  </si>
  <si>
    <t xml:space="preserve">Mountain Meadows              </t>
  </si>
  <si>
    <t>USS0015D06S</t>
  </si>
  <si>
    <t xml:space="preserve">Mt Baldy                      </t>
  </si>
  <si>
    <t>USS0011K12S</t>
  </si>
  <si>
    <t xml:space="preserve">Mt. Howard                    </t>
  </si>
  <si>
    <t>USS0017D18S</t>
  </si>
  <si>
    <t xml:space="preserve">MURPHY 10 W                   </t>
  </si>
  <si>
    <t>USW00004127</t>
  </si>
  <si>
    <t xml:space="preserve">NELSON CS                     </t>
  </si>
  <si>
    <t>CA001145M29</t>
  </si>
  <si>
    <t xml:space="preserve">Nevada Ridge                  </t>
  </si>
  <si>
    <t>USS0012C22S</t>
  </si>
  <si>
    <t xml:space="preserve">NORTH POLE RIDGE OREGON       </t>
  </si>
  <si>
    <t>USR0000ONPR</t>
  </si>
  <si>
    <t xml:space="preserve">Northeast Entrance            </t>
  </si>
  <si>
    <t>USS0010D07S</t>
  </si>
  <si>
    <t xml:space="preserve">NORWOOD #2                    </t>
  </si>
  <si>
    <t>USC00056013</t>
  </si>
  <si>
    <t xml:space="preserve">Owl Creek                     </t>
  </si>
  <si>
    <t>USS0008F01S</t>
  </si>
  <si>
    <t xml:space="preserve">PAGE MUNI AP                  </t>
  </si>
  <si>
    <t>USW00003162</t>
  </si>
  <si>
    <t xml:space="preserve">POLE CREEK IDAHO              </t>
  </si>
  <si>
    <t>USR0000IPCK</t>
  </si>
  <si>
    <t xml:space="preserve">POWDER RVR (SCHOOL)           </t>
  </si>
  <si>
    <t>USC00487375</t>
  </si>
  <si>
    <t xml:space="preserve">RAFT RIVER IDAHO              </t>
  </si>
  <si>
    <t>USR0000IRAF</t>
  </si>
  <si>
    <t xml:space="preserve">RED RIVER IDAHO               </t>
  </si>
  <si>
    <t>USR0000IRED</t>
  </si>
  <si>
    <t xml:space="preserve">Roach                         </t>
  </si>
  <si>
    <t>USS0006J12S</t>
  </si>
  <si>
    <t xml:space="preserve">ROUND MOUNTAIN OREGON         </t>
  </si>
  <si>
    <t>USR0000OROU</t>
  </si>
  <si>
    <t xml:space="preserve">S Fork Shields                </t>
  </si>
  <si>
    <t>USS0010C08S</t>
  </si>
  <si>
    <t xml:space="preserve">Schweitzer Basin              </t>
  </si>
  <si>
    <t>USS0016A10S</t>
  </si>
  <si>
    <t xml:space="preserve">SEELEY LAKE MONTANA           </t>
  </si>
  <si>
    <t>USR0000MSEE</t>
  </si>
  <si>
    <t xml:space="preserve">SNOWDEN                       </t>
  </si>
  <si>
    <t>USC00457794</t>
  </si>
  <si>
    <t xml:space="preserve">Soldier R.S.                  </t>
  </si>
  <si>
    <t>USS0014F11S</t>
  </si>
  <si>
    <t xml:space="preserve">SPRING GULCH NEVADA           </t>
  </si>
  <si>
    <t>USR0000NSPG</t>
  </si>
  <si>
    <t xml:space="preserve">ST. REGIS MONTANA             </t>
  </si>
  <si>
    <t>USR0000MSTR</t>
  </si>
  <si>
    <t xml:space="preserve">Stahl Peak                    </t>
  </si>
  <si>
    <t>USS0014A12S</t>
  </si>
  <si>
    <t xml:space="preserve">Sucker Creek                  </t>
  </si>
  <si>
    <t>USS0007E12S</t>
  </si>
  <si>
    <t xml:space="preserve">THE CROWN COLORADO            </t>
  </si>
  <si>
    <t>USR0000CCRO</t>
  </si>
  <si>
    <t xml:space="preserve">TOWN CREEK IDAHO              </t>
  </si>
  <si>
    <t>USR0000ITOW</t>
  </si>
  <si>
    <t xml:space="preserve">Townsend Creek                </t>
  </si>
  <si>
    <t>USS0008G07S</t>
  </si>
  <si>
    <t xml:space="preserve">Webber Springs                </t>
  </si>
  <si>
    <t>USS0006H09S</t>
  </si>
  <si>
    <t xml:space="preserve">Wilson Creek                  </t>
  </si>
  <si>
    <t>USS0015G02S</t>
  </si>
  <si>
    <t xml:space="preserve">Younts Peak                   </t>
  </si>
  <si>
    <t>USS0009F18S</t>
  </si>
  <si>
    <t xml:space="preserve">ANTELOPE LAKE NEVADA          </t>
  </si>
  <si>
    <t>USR0000NANT</t>
  </si>
  <si>
    <t>USC00140365</t>
  </si>
  <si>
    <t xml:space="preserve">BANFF CS                      </t>
  </si>
  <si>
    <t>CA003050519</t>
  </si>
  <si>
    <t xml:space="preserve">BASQUE HILLS OREGON           </t>
  </si>
  <si>
    <t>USR0000OBAS</t>
  </si>
  <si>
    <t xml:space="preserve">Beartooth Lake                </t>
  </si>
  <si>
    <t>USS0009E10S</t>
  </si>
  <si>
    <t xml:space="preserve">Beaver Reservoir              </t>
  </si>
  <si>
    <t>USS0018D09S</t>
  </si>
  <si>
    <t xml:space="preserve">Blind Bull Sum                </t>
  </si>
  <si>
    <t>USS0010G02S</t>
  </si>
  <si>
    <t xml:space="preserve">Bloody Dick                   </t>
  </si>
  <si>
    <t>USS0013D10S</t>
  </si>
  <si>
    <t xml:space="preserve">BLUEWING MOUNTAIN NEVADA      </t>
  </si>
  <si>
    <t>USR0000NBLU</t>
  </si>
  <si>
    <t xml:space="preserve">Box Canyon                    </t>
  </si>
  <si>
    <t>USS0010D31S</t>
  </si>
  <si>
    <t xml:space="preserve">BRYCE CANYON UTAH             </t>
  </si>
  <si>
    <t>USR0000BRYC</t>
  </si>
  <si>
    <t xml:space="preserve">Burgess Junction              </t>
  </si>
  <si>
    <t>USS0007E33S</t>
  </si>
  <si>
    <t xml:space="preserve">CALIMUS OREGON                </t>
  </si>
  <si>
    <t>USR0000OCAI</t>
  </si>
  <si>
    <t xml:space="preserve">CATNIP MOUNTAIN NEVADA        </t>
  </si>
  <si>
    <t>USR0000NCAT</t>
  </si>
  <si>
    <t xml:space="preserve">COILS CREEK NEVADA            </t>
  </si>
  <si>
    <t>USR0000NCOI</t>
  </si>
  <si>
    <t xml:space="preserve">Cold Springs                  </t>
  </si>
  <si>
    <t>USS0009F25S</t>
  </si>
  <si>
    <t xml:space="preserve">Cole Canyon                   </t>
  </si>
  <si>
    <t>USS0004E07S</t>
  </si>
  <si>
    <t xml:space="preserve">Combination                   </t>
  </si>
  <si>
    <t>USS0013C33S</t>
  </si>
  <si>
    <t xml:space="preserve">Corral Canyon                 </t>
  </si>
  <si>
    <t>USS0015J12S</t>
  </si>
  <si>
    <t xml:space="preserve">County Line                   </t>
  </si>
  <si>
    <t>USS0018D08S</t>
  </si>
  <si>
    <t xml:space="preserve">CRANDALL WYOMING              </t>
  </si>
  <si>
    <t>USR0000WCRA</t>
  </si>
  <si>
    <t xml:space="preserve">Divide                        </t>
  </si>
  <si>
    <t>USS0012E07S</t>
  </si>
  <si>
    <t xml:space="preserve">Dome Lake                     </t>
  </si>
  <si>
    <t>USS0007E34S</t>
  </si>
  <si>
    <t xml:space="preserve">Draw Creek                    </t>
  </si>
  <si>
    <t>USS0015H24S</t>
  </si>
  <si>
    <t xml:space="preserve">DRY PARK ARIZONA              </t>
  </si>
  <si>
    <t>USR0000ADRY</t>
  </si>
  <si>
    <t xml:space="preserve">East Rim Divide               </t>
  </si>
  <si>
    <t>USS0010F17S</t>
  </si>
  <si>
    <t xml:space="preserve">FIRST BUTTE WASHINGTON        </t>
  </si>
  <si>
    <t>USR0000WFIR</t>
  </si>
  <si>
    <t xml:space="preserve">FISH HOOK IDAHO               </t>
  </si>
  <si>
    <t>USR0000IFIS</t>
  </si>
  <si>
    <t xml:space="preserve">FOX MOUNTAIN NEVADA           </t>
  </si>
  <si>
    <t>USR0000NFOX</t>
  </si>
  <si>
    <t xml:space="preserve">GRASSY MOUNTAIN OREGON        </t>
  </si>
  <si>
    <t>USR0000OGRM</t>
  </si>
  <si>
    <t xml:space="preserve">Hand Creek                    </t>
  </si>
  <si>
    <t>USS0014A14S</t>
  </si>
  <si>
    <t xml:space="preserve">Hole-in-Mountain              </t>
  </si>
  <si>
    <t>USS0015J15S</t>
  </si>
  <si>
    <t xml:space="preserve">HUTCHINSON 10 SW              </t>
  </si>
  <si>
    <t>USC00143930</t>
  </si>
  <si>
    <t xml:space="preserve">ISLAND PARK IDAHO             </t>
  </si>
  <si>
    <t>USR0000IISP</t>
  </si>
  <si>
    <t xml:space="preserve">J RIDGE OREGON                </t>
  </si>
  <si>
    <t>USR0000OJRI</t>
  </si>
  <si>
    <t xml:space="preserve">JEROME CO AP                  </t>
  </si>
  <si>
    <t>USW00004110</t>
  </si>
  <si>
    <t xml:space="preserve">KIMBERLEY PCC                 </t>
  </si>
  <si>
    <t>CA001154203</t>
  </si>
  <si>
    <t xml:space="preserve">LARNED #2                     </t>
  </si>
  <si>
    <t>USC00144531</t>
  </si>
  <si>
    <t xml:space="preserve">LAUFMAN CALIFORNIA            </t>
  </si>
  <si>
    <t>USR0000CLAU</t>
  </si>
  <si>
    <t xml:space="preserve">Lick Creek                    </t>
  </si>
  <si>
    <t>USS0010D13S</t>
  </si>
  <si>
    <t xml:space="preserve">LINCOLN MONTANA               </t>
  </si>
  <si>
    <t>USR0000MLNC</t>
  </si>
  <si>
    <t xml:space="preserve">Little Goose                  </t>
  </si>
  <si>
    <t>USS0007E40S</t>
  </si>
  <si>
    <t xml:space="preserve">LOGAN UTAH ST UNIV            </t>
  </si>
  <si>
    <t>USC00425186</t>
  </si>
  <si>
    <t xml:space="preserve">Lookout                       </t>
  </si>
  <si>
    <t>USS0015B02S</t>
  </si>
  <si>
    <t xml:space="preserve">Lost Dog                      </t>
  </si>
  <si>
    <t>USS0006J38S</t>
  </si>
  <si>
    <t xml:space="preserve">Lost Horse                    </t>
  </si>
  <si>
    <t>USS0021C39S</t>
  </si>
  <si>
    <t xml:space="preserve">MEDICINE LODGE                </t>
  </si>
  <si>
    <t>USW00003957</t>
  </si>
  <si>
    <t xml:space="preserve">MERCED 23 WSW                 </t>
  </si>
  <si>
    <t>USW00093243</t>
  </si>
  <si>
    <t xml:space="preserve">Mesa Lakes                    </t>
  </si>
  <si>
    <t>USS0008K04S</t>
  </si>
  <si>
    <t xml:space="preserve">Middle Powder                 </t>
  </si>
  <si>
    <t>USS0007F02S</t>
  </si>
  <si>
    <t xml:space="preserve">MISSOULA FTS MONTANA          </t>
  </si>
  <si>
    <t>USR0000MMIS</t>
  </si>
  <si>
    <t xml:space="preserve">MONTROSE RGNL AP              </t>
  </si>
  <si>
    <t>USW00093013</t>
  </si>
  <si>
    <t xml:space="preserve">N Fk Elk Creek                </t>
  </si>
  <si>
    <t>USS0013C31S</t>
  </si>
  <si>
    <t xml:space="preserve">NELSON NE                     </t>
  </si>
  <si>
    <t>CA001145442</t>
  </si>
  <si>
    <t xml:space="preserve">Never Summer                  </t>
  </si>
  <si>
    <t>USS0006J27S</t>
  </si>
  <si>
    <t xml:space="preserve">Nez Perce Camp                </t>
  </si>
  <si>
    <t>USS0014D02S</t>
  </si>
  <si>
    <t xml:space="preserve">OGDEN NE BENCH                </t>
  </si>
  <si>
    <t>USC00426405</t>
  </si>
  <si>
    <t xml:space="preserve">PENDLETON WFO                 </t>
  </si>
  <si>
    <t>USC00356550</t>
  </si>
  <si>
    <t xml:space="preserve">Phillips Bench                </t>
  </si>
  <si>
    <t>USS0010F23S</t>
  </si>
  <si>
    <t xml:space="preserve">PINTO COLORADO                </t>
  </si>
  <si>
    <t>USR0000CPIN</t>
  </si>
  <si>
    <t xml:space="preserve">POTLATCH IDAHO                </t>
  </si>
  <si>
    <t>USR0000IPOT</t>
  </si>
  <si>
    <t xml:space="preserve">PRATT 3NW                     </t>
  </si>
  <si>
    <t>USC00146549</t>
  </si>
  <si>
    <t xml:space="preserve">RAMONA AP                     </t>
  </si>
  <si>
    <t>USW00053120</t>
  </si>
  <si>
    <t xml:space="preserve">RAPID CITY WFO                </t>
  </si>
  <si>
    <t>USC00396948</t>
  </si>
  <si>
    <t xml:space="preserve">RIFLE COLORADO                </t>
  </si>
  <si>
    <t>USR0000CRIF</t>
  </si>
  <si>
    <t xml:space="preserve">ROME ST AP                    </t>
  </si>
  <si>
    <t>USW00094107</t>
  </si>
  <si>
    <t xml:space="preserve">RUBY LAKE NWR NEVADA          </t>
  </si>
  <si>
    <t>USR0000NRUB</t>
  </si>
  <si>
    <t xml:space="preserve">Saddle Mountain               </t>
  </si>
  <si>
    <t>USS0023D01S</t>
  </si>
  <si>
    <t xml:space="preserve">Sandstone RS                  </t>
  </si>
  <si>
    <t>USS0007H03S</t>
  </si>
  <si>
    <t xml:space="preserve">SANTA FE CO MUNI AP           </t>
  </si>
  <si>
    <t>USW00023049</t>
  </si>
  <si>
    <t xml:space="preserve">South Pass                    </t>
  </si>
  <si>
    <t>USS0008G03S</t>
  </si>
  <si>
    <t xml:space="preserve">SPARWOOD                      </t>
  </si>
  <si>
    <t>CA001157630</t>
  </si>
  <si>
    <t xml:space="preserve">SPARWOOD CS                   </t>
  </si>
  <si>
    <t>CA001157631</t>
  </si>
  <si>
    <t xml:space="preserve">SUGARLOAF OREGON              </t>
  </si>
  <si>
    <t>USR0000OSUG</t>
  </si>
  <si>
    <t xml:space="preserve">SUNDRE A                      </t>
  </si>
  <si>
    <t>CA003026KNQ</t>
  </si>
  <si>
    <t xml:space="preserve">Sunset                        </t>
  </si>
  <si>
    <t>USS0015B09S</t>
  </si>
  <si>
    <t xml:space="preserve">Tizer Basin                   </t>
  </si>
  <si>
    <t>USS0011C04S</t>
  </si>
  <si>
    <t xml:space="preserve">Togwotee Pass                 </t>
  </si>
  <si>
    <t>USS0010F09S</t>
  </si>
  <si>
    <t xml:space="preserve">TRIANGLE IDAHO                </t>
  </si>
  <si>
    <t>USR0000ITRI</t>
  </si>
  <si>
    <t xml:space="preserve">TRIBUNE 13NNE                 </t>
  </si>
  <si>
    <t>USC00148240</t>
  </si>
  <si>
    <t xml:space="preserve">WARFIELD RCS                  </t>
  </si>
  <si>
    <t>CA001148705</t>
  </si>
  <si>
    <t xml:space="preserve">WEST GLACIER MONTANA          </t>
  </si>
  <si>
    <t>USR0000MWEG</t>
  </si>
  <si>
    <t xml:space="preserve">WHEATLAND 4 N                 </t>
  </si>
  <si>
    <t>USC00489615</t>
  </si>
  <si>
    <t xml:space="preserve">WHITE SULPHUR SPRING MONTANA  </t>
  </si>
  <si>
    <t>USR0000MWSS</t>
  </si>
  <si>
    <t xml:space="preserve">WINFIELD STROTHER FLD AP      </t>
  </si>
  <si>
    <t>USW00013932</t>
  </si>
  <si>
    <t xml:space="preserve">Barker Lakes                  </t>
  </si>
  <si>
    <t>USS0013C44S</t>
  </si>
  <si>
    <t xml:space="preserve">Basin Creek                   </t>
  </si>
  <si>
    <t>USS0012D09S</t>
  </si>
  <si>
    <t xml:space="preserve">BENCHMARK MONTANA             </t>
  </si>
  <si>
    <t>USR0000MBEN</t>
  </si>
  <si>
    <t xml:space="preserve">Big Bend                      </t>
  </si>
  <si>
    <t>USS0015H04S</t>
  </si>
  <si>
    <t xml:space="preserve">Big Creek Sum                 </t>
  </si>
  <si>
    <t>USS0017K04S</t>
  </si>
  <si>
    <t xml:space="preserve">Black Bear                    </t>
  </si>
  <si>
    <t>USS0011E35S</t>
  </si>
  <si>
    <t xml:space="preserve">BROWN MTN. ORCHARD WASHINGTON </t>
  </si>
  <si>
    <t>USR0000WBRO</t>
  </si>
  <si>
    <t xml:space="preserve">Brundage Reservoir            </t>
  </si>
  <si>
    <t>USS0016D09S</t>
  </si>
  <si>
    <t xml:space="preserve">BURNS MUNI AP                 </t>
  </si>
  <si>
    <t>USW00094185</t>
  </si>
  <si>
    <t xml:space="preserve">CABINET (TROUT CREEK) MONTANA </t>
  </si>
  <si>
    <t>USR0000MCBT</t>
  </si>
  <si>
    <t xml:space="preserve">COMBS CANYON NEVADA           </t>
  </si>
  <si>
    <t>USR0000NCOM</t>
  </si>
  <si>
    <t xml:space="preserve">Copper Camp                   </t>
  </si>
  <si>
    <t>USS0012B14S</t>
  </si>
  <si>
    <t xml:space="preserve">DINOSAUR 2 E                  </t>
  </si>
  <si>
    <t>USW00094082</t>
  </si>
  <si>
    <t xml:space="preserve">HEWINTA UTAH                  </t>
  </si>
  <si>
    <t>USR0000HEWI</t>
  </si>
  <si>
    <t xml:space="preserve">Howell Canyon                 </t>
  </si>
  <si>
    <t>USS0013G01S</t>
  </si>
  <si>
    <t xml:space="preserve">HUNGRY HORSE DAM              </t>
  </si>
  <si>
    <t>USC00244328</t>
  </si>
  <si>
    <t xml:space="preserve">JACKS CANYON COLORADO         </t>
  </si>
  <si>
    <t>USR0000CJAC</t>
  </si>
  <si>
    <t xml:space="preserve">Jacks Peak                    </t>
  </si>
  <si>
    <t>USS0016H04S</t>
  </si>
  <si>
    <t>KINGS POINT - DUTCH JOHN 16ESE</t>
  </si>
  <si>
    <t>USR0000KING</t>
  </si>
  <si>
    <t xml:space="preserve">LEWISTOWN 42 WSW              </t>
  </si>
  <si>
    <t>USW00004140</t>
  </si>
  <si>
    <t xml:space="preserve">Lolo Pass                     </t>
  </si>
  <si>
    <t>USS0014C05S</t>
  </si>
  <si>
    <t xml:space="preserve">Lubrecht Flume                </t>
  </si>
  <si>
    <t>USS0013C38S</t>
  </si>
  <si>
    <t xml:space="preserve">MCCOOK RIDGE                  </t>
  </si>
  <si>
    <t>USR0000MCCO</t>
  </si>
  <si>
    <t xml:space="preserve">MORIARTY 1 NE                 </t>
  </si>
  <si>
    <t>USC00295908</t>
  </si>
  <si>
    <t xml:space="preserve">MT. WILSON OREGON             </t>
  </si>
  <si>
    <t>USR0000OMTW</t>
  </si>
  <si>
    <t xml:space="preserve">Mule Creek                    </t>
  </si>
  <si>
    <t>USS0012D11S</t>
  </si>
  <si>
    <t xml:space="preserve">PEBBLE OREGON                 </t>
  </si>
  <si>
    <t>USR0000OPEB</t>
  </si>
  <si>
    <t xml:space="preserve">Placer Basin                  </t>
  </si>
  <si>
    <t>USS0010D24S</t>
  </si>
  <si>
    <t xml:space="preserve">POLEBRIDGE MONTANA            </t>
  </si>
  <si>
    <t>USR0000MPOL</t>
  </si>
  <si>
    <t xml:space="preserve">Porcupine                     </t>
  </si>
  <si>
    <t>USS0010C03S</t>
  </si>
  <si>
    <t xml:space="preserve">PORCUPINE SOUTH DAKOTA        </t>
  </si>
  <si>
    <t>USR0000SPIN</t>
  </si>
  <si>
    <t xml:space="preserve">Reno Hill                     </t>
  </si>
  <si>
    <t>USS0006G02S</t>
  </si>
  <si>
    <t xml:space="preserve">REXBURG MADISON CO AP         </t>
  </si>
  <si>
    <t>USW00094194</t>
  </si>
  <si>
    <t xml:space="preserve">RIGBY                         </t>
  </si>
  <si>
    <t>USC00107689</t>
  </si>
  <si>
    <t xml:space="preserve">Rocker Peak                   </t>
  </si>
  <si>
    <t>USS0012C11S</t>
  </si>
  <si>
    <t xml:space="preserve">SALT CREEK-PRINVILLE OREGON   </t>
  </si>
  <si>
    <t>USR0000OSAL</t>
  </si>
  <si>
    <t xml:space="preserve">SHAW 4ENE                     </t>
  </si>
  <si>
    <t>USC00057560</t>
  </si>
  <si>
    <t xml:space="preserve">SPARTA BUTTE OREGON           </t>
  </si>
  <si>
    <t>USR0000OSPA</t>
  </si>
  <si>
    <t xml:space="preserve">SPEARFISH                     </t>
  </si>
  <si>
    <t>USC00397882</t>
  </si>
  <si>
    <t xml:space="preserve">SPOKANE WFO                   </t>
  </si>
  <si>
    <t>USC00457941</t>
  </si>
  <si>
    <t xml:space="preserve">UNION PASS ARIZONA            </t>
  </si>
  <si>
    <t>USR0000AUNI</t>
  </si>
  <si>
    <t xml:space="preserve">UPPER SAND WASH UTAH          </t>
  </si>
  <si>
    <t>USR0000SAND</t>
  </si>
  <si>
    <t xml:space="preserve">W GLACIER                     </t>
  </si>
  <si>
    <t>USC00248809</t>
  </si>
  <si>
    <t xml:space="preserve">Wolverine                     </t>
  </si>
  <si>
    <t>USS0009E08S</t>
  </si>
  <si>
    <t xml:space="preserve">YELLOWSTONE MOUNTAIN OREGON   </t>
  </si>
  <si>
    <t>USR0000OYEL</t>
  </si>
  <si>
    <t xml:space="preserve">ARCO 17 SW                    </t>
  </si>
  <si>
    <t>USW00004126</t>
  </si>
  <si>
    <t xml:space="preserve">ARTHUR 4NW                    </t>
  </si>
  <si>
    <t>USC00260438</t>
  </si>
  <si>
    <t xml:space="preserve">Atlanta Summit                </t>
  </si>
  <si>
    <t>USS0015F04S</t>
  </si>
  <si>
    <t xml:space="preserve">AUBURN                        </t>
  </si>
  <si>
    <t>USC00040383</t>
  </si>
  <si>
    <t xml:space="preserve">BAGDAD                        </t>
  </si>
  <si>
    <t>USC00020586</t>
  </si>
  <si>
    <t xml:space="preserve">Bowman Springs                </t>
  </si>
  <si>
    <t>USS0018D20S</t>
  </si>
  <si>
    <t xml:space="preserve">BRENNER MONTANA               </t>
  </si>
  <si>
    <t>USR0000MBRE</t>
  </si>
  <si>
    <t xml:space="preserve">Buck Flat                     </t>
  </si>
  <si>
    <t>USS0011K31S</t>
  </si>
  <si>
    <t xml:space="preserve">CHADRON MUNI AP               </t>
  </si>
  <si>
    <t>USW00024017</t>
  </si>
  <si>
    <t xml:space="preserve">COPPER BASIN IDAHO            </t>
  </si>
  <si>
    <t>USR0000ICOP</t>
  </si>
  <si>
    <t xml:space="preserve">COTTONWOOD BASIN COLORADO     </t>
  </si>
  <si>
    <t>USR0000CCOT</t>
  </si>
  <si>
    <t xml:space="preserve">Daly Creek                    </t>
  </si>
  <si>
    <t>USS0013C39S</t>
  </si>
  <si>
    <t xml:space="preserve">Elk River                     </t>
  </si>
  <si>
    <t>USS0006J15S</t>
  </si>
  <si>
    <t xml:space="preserve">ENNIS MONTANA                 </t>
  </si>
  <si>
    <t>USR0000MENN</t>
  </si>
  <si>
    <t>USC00262708</t>
  </si>
  <si>
    <t xml:space="preserve">FALLON NAAS                   </t>
  </si>
  <si>
    <t>USW00093102</t>
  </si>
  <si>
    <t xml:space="preserve">Franklin Basin                </t>
  </si>
  <si>
    <t>USS0011G32S</t>
  </si>
  <si>
    <t xml:space="preserve">Granite Peak                  </t>
  </si>
  <si>
    <t>USS0017H08S</t>
  </si>
  <si>
    <t xml:space="preserve">Hawkins Lake                  </t>
  </si>
  <si>
    <t>USS0015A03S</t>
  </si>
  <si>
    <t xml:space="preserve">HAYFIELD PUMPING PLT          </t>
  </si>
  <si>
    <t>USC00043855</t>
  </si>
  <si>
    <t xml:space="preserve">HUNTER MOUNTAIN CALIFORNIA    </t>
  </si>
  <si>
    <t>USR0000CHNM</t>
  </si>
  <si>
    <t xml:space="preserve">HYSHAM 25 SSE                 </t>
  </si>
  <si>
    <t>USC00244364</t>
  </si>
  <si>
    <t xml:space="preserve">Lakeview Ridge                </t>
  </si>
  <si>
    <t>USS0011E03S</t>
  </si>
  <si>
    <t xml:space="preserve">Lucky Strike                  </t>
  </si>
  <si>
    <t>USS0018D06S</t>
  </si>
  <si>
    <t xml:space="preserve">Lynn Lake                     </t>
  </si>
  <si>
    <t>USS0021B50S</t>
  </si>
  <si>
    <t xml:space="preserve">MARSTON FLTR PLT              </t>
  </si>
  <si>
    <t>USC00055402</t>
  </si>
  <si>
    <t xml:space="preserve">MEACHAM                       </t>
  </si>
  <si>
    <t>USW00024152</t>
  </si>
  <si>
    <t xml:space="preserve">Medano Pass                   </t>
  </si>
  <si>
    <t>USS0005M16S</t>
  </si>
  <si>
    <t xml:space="preserve">MISSOULA 6 NW WFO             </t>
  </si>
  <si>
    <t>USC00245740</t>
  </si>
  <si>
    <t xml:space="preserve">NUCLA COLORADO                </t>
  </si>
  <si>
    <t>USR0000CNUC</t>
  </si>
  <si>
    <t xml:space="preserve">Paradise                      </t>
  </si>
  <si>
    <t>USS0021C35S</t>
  </si>
  <si>
    <t xml:space="preserve">Peterson Meadows              </t>
  </si>
  <si>
    <t>USS0013C36S</t>
  </si>
  <si>
    <t xml:space="preserve">Pickfoot Creek                </t>
  </si>
  <si>
    <t>USS0011C02S</t>
  </si>
  <si>
    <t xml:space="preserve">POTTER BUTTE IDAHO            </t>
  </si>
  <si>
    <t>USR0000IPOB</t>
  </si>
  <si>
    <t xml:space="preserve">PULLMAN MOSCOW RGNL AP        </t>
  </si>
  <si>
    <t>USW00094129</t>
  </si>
  <si>
    <t xml:space="preserve">RIFLE GARFIELD CO AP          </t>
  </si>
  <si>
    <t>USW00003016</t>
  </si>
  <si>
    <t xml:space="preserve">SAN LUIS OBISPO AP            </t>
  </si>
  <si>
    <t>USW00093206</t>
  </si>
  <si>
    <t xml:space="preserve">Shower Falls                  </t>
  </si>
  <si>
    <t>USS0010D16S</t>
  </si>
  <si>
    <t xml:space="preserve">Snow Mountain                 </t>
  </si>
  <si>
    <t>USS0019F01S</t>
  </si>
  <si>
    <t xml:space="preserve">SOUTH FORK OREGON             </t>
  </si>
  <si>
    <t>USR0000OSFK</t>
  </si>
  <si>
    <t xml:space="preserve">St. Lawrence Alt              </t>
  </si>
  <si>
    <t>USS0009F27S</t>
  </si>
  <si>
    <t xml:space="preserve">STEVI MONTANA                 </t>
  </si>
  <si>
    <t>USR0000MSTE</t>
  </si>
  <si>
    <t xml:space="preserve">Tepee Creek                   </t>
  </si>
  <si>
    <t>USS0011E24S</t>
  </si>
  <si>
    <t xml:space="preserve">THOMPSON FALLS AP MONTANA     </t>
  </si>
  <si>
    <t>USR0000MTHO</t>
  </si>
  <si>
    <t xml:space="preserve">Trapper Lake                  </t>
  </si>
  <si>
    <t>USS0007K13S</t>
  </si>
  <si>
    <t xml:space="preserve">TUZIGOOT                      </t>
  </si>
  <si>
    <t>USC00028904</t>
  </si>
  <si>
    <t xml:space="preserve">UTAH LAKE LEHI                </t>
  </si>
  <si>
    <t>USC00428973</t>
  </si>
  <si>
    <t xml:space="preserve">WALLACE                       </t>
  </si>
  <si>
    <t>USC00109498</t>
  </si>
  <si>
    <t xml:space="preserve">WASCO BUTTE OREGON            </t>
  </si>
  <si>
    <t>USR0000OWAS</t>
  </si>
  <si>
    <t xml:space="preserve">Whiskey Park                  </t>
  </si>
  <si>
    <t>USS0006H22S</t>
  </si>
  <si>
    <t xml:space="preserve">White Mill                    </t>
  </si>
  <si>
    <t>USS0009D08S</t>
  </si>
  <si>
    <t xml:space="preserve">Wolf Creek                    </t>
  </si>
  <si>
    <t>USS0018D21S</t>
  </si>
  <si>
    <t xml:space="preserve">YELLOWSTONE PARK MAMMOTH      </t>
  </si>
  <si>
    <t>USC00489905</t>
  </si>
  <si>
    <t xml:space="preserve">ANTELOPE MONTANA              </t>
  </si>
  <si>
    <t>USR0000MANT</t>
  </si>
  <si>
    <t xml:space="preserve">Big Creek Summit              </t>
  </si>
  <si>
    <t>USS0015E02S</t>
  </si>
  <si>
    <t xml:space="preserve">BOARD CREEK OREGON            </t>
  </si>
  <si>
    <t>USR0000OBOC</t>
  </si>
  <si>
    <t xml:space="preserve">Bogus Basin                   </t>
  </si>
  <si>
    <t>USS0016F02S</t>
  </si>
  <si>
    <t xml:space="preserve">BUCKSKIN MOUNTAIN ARIZONA     </t>
  </si>
  <si>
    <t>USR0000ABUC</t>
  </si>
  <si>
    <t xml:space="preserve">CASE OREGON                   </t>
  </si>
  <si>
    <t>USR0000OCAS</t>
  </si>
  <si>
    <t xml:space="preserve">CHALLIS IDAHO                 </t>
  </si>
  <si>
    <t>USR0000ICHL</t>
  </si>
  <si>
    <t xml:space="preserve">COLGATE OREGON                </t>
  </si>
  <si>
    <t>USR0000OCOL</t>
  </si>
  <si>
    <t xml:space="preserve">COTTAGE GROVE 2E              </t>
  </si>
  <si>
    <t>USC00351897</t>
  </si>
  <si>
    <t xml:space="preserve">Crab Creek                    </t>
  </si>
  <si>
    <t>USS0011E37S</t>
  </si>
  <si>
    <t xml:space="preserve">CRANE PRAIRIE OREGON          </t>
  </si>
  <si>
    <t>USR0000OCRA</t>
  </si>
  <si>
    <t xml:space="preserve">CRESTON CAMPBELL SCIENTIFIC   </t>
  </si>
  <si>
    <t>CA00114B1F0</t>
  </si>
  <si>
    <t xml:space="preserve">CROWSNEST                     </t>
  </si>
  <si>
    <t>CA003051R4R</t>
  </si>
  <si>
    <t xml:space="preserve">DEER PARK AP                  </t>
  </si>
  <si>
    <t>USW00094119</t>
  </si>
  <si>
    <t xml:space="preserve">DEVILS TOWER WYOMING          </t>
  </si>
  <si>
    <t>USR0000WDEV</t>
  </si>
  <si>
    <t xml:space="preserve">DRY CANYON NEVADA             </t>
  </si>
  <si>
    <t>USR0000NDRY</t>
  </si>
  <si>
    <t xml:space="preserve">ECHETA WYOMING                </t>
  </si>
  <si>
    <t>USR0000WECH</t>
  </si>
  <si>
    <t xml:space="preserve">EF Blacks Fork GS             </t>
  </si>
  <si>
    <t>USS0010J21S</t>
  </si>
  <si>
    <t xml:space="preserve">ENID                          </t>
  </si>
  <si>
    <t>USC00342912</t>
  </si>
  <si>
    <t xml:space="preserve">ENTERPRISE UTAH               </t>
  </si>
  <si>
    <t>USR0000ENTR</t>
  </si>
  <si>
    <t xml:space="preserve">FENN IDAHO                    </t>
  </si>
  <si>
    <t>USR0000IFEN</t>
  </si>
  <si>
    <t xml:space="preserve">GERBER DAM                    </t>
  </si>
  <si>
    <t>USC00353232</t>
  </si>
  <si>
    <t xml:space="preserve">Hansen Sawmill                </t>
  </si>
  <si>
    <t>USS0006E03S</t>
  </si>
  <si>
    <t xml:space="preserve">HERMISTON MUNI AP             </t>
  </si>
  <si>
    <t>USW00004113</t>
  </si>
  <si>
    <t xml:space="preserve">IDAHO FALLS - KIFI            </t>
  </si>
  <si>
    <t>USC00104455</t>
  </si>
  <si>
    <t xml:space="preserve">Lake Irene                    </t>
  </si>
  <si>
    <t>USS0005J10S</t>
  </si>
  <si>
    <t xml:space="preserve">LITTLE CREEK IDAHO            </t>
  </si>
  <si>
    <t>USR0000ILCR</t>
  </si>
  <si>
    <t xml:space="preserve">MARYSVILLE YUBA CO AP         </t>
  </si>
  <si>
    <t>USW00093205</t>
  </si>
  <si>
    <t xml:space="preserve">MERCURY DESERT ROCK AP        </t>
  </si>
  <si>
    <t>USW00003160</t>
  </si>
  <si>
    <t xml:space="preserve">METOLUIS ARM OREGON           </t>
  </si>
  <si>
    <t>USR0000OMET</t>
  </si>
  <si>
    <t xml:space="preserve">Mount Lockhart                </t>
  </si>
  <si>
    <t>USS0012B12S</t>
  </si>
  <si>
    <t xml:space="preserve">MURPHY (DESERT) HOT SPRINGS   </t>
  </si>
  <si>
    <t>USC00106250</t>
  </si>
  <si>
    <t xml:space="preserve">MUSIC MOUNTAIN ARIZONA        </t>
  </si>
  <si>
    <t>USR0000AMUS</t>
  </si>
  <si>
    <t xml:space="preserve">OLAF KNOLLS ARIZONA           </t>
  </si>
  <si>
    <t>USR0000AOLA</t>
  </si>
  <si>
    <t xml:space="preserve">ONTARIO MUNI AP               </t>
  </si>
  <si>
    <t>USW00024162</t>
  </si>
  <si>
    <t xml:space="preserve">PASCO TRI CITIES AP           </t>
  </si>
  <si>
    <t>USW00024163</t>
  </si>
  <si>
    <t xml:space="preserve">PHILIPSBURG MONTANA           </t>
  </si>
  <si>
    <t>USR0000MPHL</t>
  </si>
  <si>
    <t xml:space="preserve">RED LODGE                     </t>
  </si>
  <si>
    <t>USC00246918</t>
  </si>
  <si>
    <t xml:space="preserve">Sheep Mtn.                    </t>
  </si>
  <si>
    <t>USS0011F11S</t>
  </si>
  <si>
    <t xml:space="preserve">Shell Creek                   </t>
  </si>
  <si>
    <t>USS0007E23S</t>
  </si>
  <si>
    <t xml:space="preserve">Short Creek                   </t>
  </si>
  <si>
    <t>USS0011E39S</t>
  </si>
  <si>
    <t xml:space="preserve">STEWART MTN DAM               </t>
  </si>
  <si>
    <t>USC00028214</t>
  </si>
  <si>
    <t xml:space="preserve">TACNA 3 NE                    </t>
  </si>
  <si>
    <t>USC00028396</t>
  </si>
  <si>
    <t xml:space="preserve">Three Creeks Meadow           </t>
  </si>
  <si>
    <t>USS0021E13S</t>
  </si>
  <si>
    <t xml:space="preserve">Trough                        </t>
  </si>
  <si>
    <t>USS0020B25S</t>
  </si>
  <si>
    <t xml:space="preserve">WAMIC MILL OREGON             </t>
  </si>
  <si>
    <t>USR0000OWAM</t>
  </si>
  <si>
    <t xml:space="preserve">WOLF MOUNTAIN MONTANA         </t>
  </si>
  <si>
    <t>USR0000MWOL</t>
  </si>
  <si>
    <t xml:space="preserve">Badger Pass                   </t>
  </si>
  <si>
    <t>USS0013A15S</t>
  </si>
  <si>
    <t xml:space="preserve">Battle Mountain               </t>
  </si>
  <si>
    <t>USS0007H04S</t>
  </si>
  <si>
    <t xml:space="preserve">Beaver Creek                  </t>
  </si>
  <si>
    <t>USS0011E38S</t>
  </si>
  <si>
    <t xml:space="preserve">BOZEMAN 6 W EXP FARM          </t>
  </si>
  <si>
    <t>USC00241047</t>
  </si>
  <si>
    <t xml:space="preserve">BRACE FLAT IDAHO              </t>
  </si>
  <si>
    <t>USR0000IBRA</t>
  </si>
  <si>
    <t xml:space="preserve">CHALLIS AP                    </t>
  </si>
  <si>
    <t>USW00004114</t>
  </si>
  <si>
    <t xml:space="preserve">Corral Pass                   </t>
  </si>
  <si>
    <t>USS0021B13S</t>
  </si>
  <si>
    <t xml:space="preserve">Deadman Creek                 </t>
  </si>
  <si>
    <t>USS0010C09S</t>
  </si>
  <si>
    <t xml:space="preserve">EDEN OREGON                   </t>
  </si>
  <si>
    <t>USR0000OEDE</t>
  </si>
  <si>
    <t xml:space="preserve">Emery Creek                   </t>
  </si>
  <si>
    <t>USS0013A24S</t>
  </si>
  <si>
    <t xml:space="preserve">Green Lake                    </t>
  </si>
  <si>
    <t>USS0021C10S</t>
  </si>
  <si>
    <t xml:space="preserve">HIGH POINT OREGON             </t>
  </si>
  <si>
    <t>USR0000OHIG</t>
  </si>
  <si>
    <t xml:space="preserve">High Ridge                    </t>
  </si>
  <si>
    <t>USS0018D19S</t>
  </si>
  <si>
    <t xml:space="preserve">INDIANOLA IDAHO               </t>
  </si>
  <si>
    <t>USR0000IIND</t>
  </si>
  <si>
    <t xml:space="preserve">JOHN DAY 35 WNW               </t>
  </si>
  <si>
    <t>USW00004125</t>
  </si>
  <si>
    <t xml:space="preserve">JUNIPER CREEK CALIFORNIA      </t>
  </si>
  <si>
    <t>USR0000CJUN</t>
  </si>
  <si>
    <t xml:space="preserve">LANCE CREEK 11NNE             </t>
  </si>
  <si>
    <t>USC00485374</t>
  </si>
  <si>
    <t xml:space="preserve">Larsen Creek                  </t>
  </si>
  <si>
    <t>USS0009G06S</t>
  </si>
  <si>
    <t xml:space="preserve">Lewis Lake Divide             </t>
  </si>
  <si>
    <t>USS0010E09S</t>
  </si>
  <si>
    <t xml:space="preserve">LINDBERGH HILL ARIZONA        </t>
  </si>
  <si>
    <t>USR0000ALBE</t>
  </si>
  <si>
    <t xml:space="preserve">MUD SPRING - EUREKA 13SW UTAH </t>
  </si>
  <si>
    <t>USR0000MUDS</t>
  </si>
  <si>
    <t xml:space="preserve">NEIR AGDM                     </t>
  </si>
  <si>
    <t>CA003034795</t>
  </si>
  <si>
    <t xml:space="preserve">Ochoco Meadows                </t>
  </si>
  <si>
    <t>USS0020E02S</t>
  </si>
  <si>
    <t xml:space="preserve">OJAI                          </t>
  </si>
  <si>
    <t>USC00046399</t>
  </si>
  <si>
    <t xml:space="preserve">Old Battle                    </t>
  </si>
  <si>
    <t>USS0006H10S</t>
  </si>
  <si>
    <t xml:space="preserve">PATJENS OREGON                </t>
  </si>
  <si>
    <t>USR0000OPAT</t>
  </si>
  <si>
    <t xml:space="preserve">RAYMOND 2 S                   </t>
  </si>
  <si>
    <t>USC00456914</t>
  </si>
  <si>
    <t xml:space="preserve">RED ROCK MONTANA              </t>
  </si>
  <si>
    <t>USR0000MRED</t>
  </si>
  <si>
    <t xml:space="preserve">ROXBOROUGH SP                 </t>
  </si>
  <si>
    <t>USC00057249</t>
  </si>
  <si>
    <t xml:space="preserve">RYE MOUNTAIN OREGON           </t>
  </si>
  <si>
    <t>USR0000ORYE</t>
  </si>
  <si>
    <t xml:space="preserve">TOM BEST SPRING UTAH          </t>
  </si>
  <si>
    <t>USR0000TOMB</t>
  </si>
  <si>
    <t xml:space="preserve">TWIN BUTTES IDAHO             </t>
  </si>
  <si>
    <t>USR0000ITWI</t>
  </si>
  <si>
    <t xml:space="preserve">ARCO IDAHO                    </t>
  </si>
  <si>
    <t>USR0000IARC</t>
  </si>
  <si>
    <t xml:space="preserve">BADGER PEAK MONTANA           </t>
  </si>
  <si>
    <t>USR0000MBAP</t>
  </si>
  <si>
    <t xml:space="preserve">Banfield Mountain             </t>
  </si>
  <si>
    <t>USS0015A08S</t>
  </si>
  <si>
    <t xml:space="preserve">Base Camp                     </t>
  </si>
  <si>
    <t>USS0010F02S</t>
  </si>
  <si>
    <t xml:space="preserve">BEOWAWE 49S - U OF N RCH      </t>
  </si>
  <si>
    <t>USC00260800</t>
  </si>
  <si>
    <t xml:space="preserve">Canyon                        </t>
  </si>
  <si>
    <t>USS0010E03S</t>
  </si>
  <si>
    <t xml:space="preserve">CASTLEGAR A                   </t>
  </si>
  <si>
    <t>CA001141455</t>
  </si>
  <si>
    <t xml:space="preserve">CHADRON 3SW                   </t>
  </si>
  <si>
    <t>USC00251575</t>
  </si>
  <si>
    <t xml:space="preserve">COQUILLE CITY                 </t>
  </si>
  <si>
    <t>USC00351836</t>
  </si>
  <si>
    <t xml:space="preserve">DWORSHAK FISH HATCHERY        </t>
  </si>
  <si>
    <t>USC00102845</t>
  </si>
  <si>
    <t xml:space="preserve">Fish Creek                    </t>
  </si>
  <si>
    <t>USS0018G02S</t>
  </si>
  <si>
    <t xml:space="preserve">GENOA                         </t>
  </si>
  <si>
    <t>USC00053258</t>
  </si>
  <si>
    <t xml:space="preserve">Gold Center                   </t>
  </si>
  <si>
    <t>USS0018E08S</t>
  </si>
  <si>
    <t xml:space="preserve">HAYSTACK OREGON               </t>
  </si>
  <si>
    <t>USR0000OHAY</t>
  </si>
  <si>
    <t xml:space="preserve">JESS VALLEY                   </t>
  </si>
  <si>
    <t>USC00044374</t>
  </si>
  <si>
    <t xml:space="preserve">KINGS CANYON NEBRASKA         </t>
  </si>
  <si>
    <t>USR0000NKIN</t>
  </si>
  <si>
    <t xml:space="preserve">KINGS RVR VLY - OROVADA 26NW  </t>
  </si>
  <si>
    <t>USC00264236</t>
  </si>
  <si>
    <t xml:space="preserve">KOOTENAY NP WEST GATE         </t>
  </si>
  <si>
    <t>CA001154410</t>
  </si>
  <si>
    <t xml:space="preserve">LADORE COLORADO               </t>
  </si>
  <si>
    <t>USR0000CLAD</t>
  </si>
  <si>
    <t xml:space="preserve">LIBBY MONTANA                 </t>
  </si>
  <si>
    <t>USR0000MLIB</t>
  </si>
  <si>
    <t xml:space="preserve">LITTLE VALLEY NEVADA          </t>
  </si>
  <si>
    <t>USR0000NLIT</t>
  </si>
  <si>
    <t xml:space="preserve">LOWELL THREE RIVERS           </t>
  </si>
  <si>
    <t>USW00004109</t>
  </si>
  <si>
    <t xml:space="preserve">MINIDOKA DAM                  </t>
  </si>
  <si>
    <t>USC00105980</t>
  </si>
  <si>
    <t xml:space="preserve">MOOSE 1 NNE                   </t>
  </si>
  <si>
    <t>USW00004131</t>
  </si>
  <si>
    <t xml:space="preserve">NAPA CO AP                    </t>
  </si>
  <si>
    <t>USW00093227</t>
  </si>
  <si>
    <t xml:space="preserve">NEOLA                         </t>
  </si>
  <si>
    <t>USC00426123</t>
  </si>
  <si>
    <t xml:space="preserve">NUCKOLS IDAHO                 </t>
  </si>
  <si>
    <t>USR0000INUC</t>
  </si>
  <si>
    <t xml:space="preserve">Onion Park                    </t>
  </si>
  <si>
    <t>USS0010C22S</t>
  </si>
  <si>
    <t xml:space="preserve">ORD EVELYN SHARP FLD          </t>
  </si>
  <si>
    <t>USW00094958</t>
  </si>
  <si>
    <t xml:space="preserve">Peavine Ridge                 </t>
  </si>
  <si>
    <t>USS0021D14S</t>
  </si>
  <si>
    <t xml:space="preserve">PENDLETON BRANCH EXP STN      </t>
  </si>
  <si>
    <t>USC00356540</t>
  </si>
  <si>
    <t xml:space="preserve">PHOENIX DEER VALLEY MUNI AP   </t>
  </si>
  <si>
    <t>USW00003184</t>
  </si>
  <si>
    <t xml:space="preserve">Pigtail Peak                  </t>
  </si>
  <si>
    <t>USS0021C33S</t>
  </si>
  <si>
    <t xml:space="preserve">Pine Creek Pass               </t>
  </si>
  <si>
    <t>USS0011F02S</t>
  </si>
  <si>
    <t xml:space="preserve">Powder River Pass             </t>
  </si>
  <si>
    <t>USS0007E06S</t>
  </si>
  <si>
    <t xml:space="preserve">POWELL IDAHO                  </t>
  </si>
  <si>
    <t>USR0000IPOW</t>
  </si>
  <si>
    <t xml:space="preserve">RATON MUNI CREWS AP           </t>
  </si>
  <si>
    <t>USW00023052</t>
  </si>
  <si>
    <t xml:space="preserve">RICE VALLEY CALIFORNIA        </t>
  </si>
  <si>
    <t>USR0000CRIC</t>
  </si>
  <si>
    <t xml:space="preserve">ROCK CREEK OREGON             </t>
  </si>
  <si>
    <t>USR0000OROC</t>
  </si>
  <si>
    <t xml:space="preserve">ROCK SPRING CREEK NEVADA      </t>
  </si>
  <si>
    <t>USR0000NROC</t>
  </si>
  <si>
    <t xml:space="preserve">RUSH CREEK CALIFORNIA         </t>
  </si>
  <si>
    <t>USR0000CRUS</t>
  </si>
  <si>
    <t xml:space="preserve">RUTH                          </t>
  </si>
  <si>
    <t>USC00267175</t>
  </si>
  <si>
    <t xml:space="preserve">SAN LUIS NWR CALIFORNIA       </t>
  </si>
  <si>
    <t>USR0000CSNL</t>
  </si>
  <si>
    <t xml:space="preserve">Secesh Summit                 </t>
  </si>
  <si>
    <t>USS0015D01S</t>
  </si>
  <si>
    <t xml:space="preserve">Skalkaho Summit               </t>
  </si>
  <si>
    <t>USS0013C03S</t>
  </si>
  <si>
    <t xml:space="preserve">TORRINGTON 29N                </t>
  </si>
  <si>
    <t>USC00488997</t>
  </si>
  <si>
    <t xml:space="preserve">Twelvemile Creek              </t>
  </si>
  <si>
    <t>USS0014C13S</t>
  </si>
  <si>
    <t xml:space="preserve">Wood Creek                    </t>
  </si>
  <si>
    <t>USS0012B17S</t>
  </si>
  <si>
    <t xml:space="preserve">YOHO PARK                     </t>
  </si>
  <si>
    <t>CA0011790J1</t>
  </si>
  <si>
    <t xml:space="preserve">AFTON                         </t>
  </si>
  <si>
    <t>USC00480027</t>
  </si>
  <si>
    <t xml:space="preserve">BEAR LODGE WYOMING            </t>
  </si>
  <si>
    <t>USR0000WBEA</t>
  </si>
  <si>
    <t xml:space="preserve">Bear Mountain                 </t>
  </si>
  <si>
    <t>USS0016A08S</t>
  </si>
  <si>
    <t xml:space="preserve">Blind Park                    </t>
  </si>
  <si>
    <t>USS0003E03S</t>
  </si>
  <si>
    <t xml:space="preserve">BOISE 7 N                     </t>
  </si>
  <si>
    <t>USC00101017</t>
  </si>
  <si>
    <t xml:space="preserve">BURLINGTON CARSON AP          </t>
  </si>
  <si>
    <t>USW00003026</t>
  </si>
  <si>
    <t>CEDAR MOUNTAINS - STOCKTON 24W</t>
  </si>
  <si>
    <t>USR0000CEDM</t>
  </si>
  <si>
    <t xml:space="preserve">CEDAR OREGON                  </t>
  </si>
  <si>
    <t>USR0000OCED</t>
  </si>
  <si>
    <t xml:space="preserve">DIXIE N                       </t>
  </si>
  <si>
    <t>USC00102577</t>
  </si>
  <si>
    <t xml:space="preserve">Dorsey Basin                  </t>
  </si>
  <si>
    <t>USS0015J01S</t>
  </si>
  <si>
    <t xml:space="preserve">DOUGLAS WASHINGTON            </t>
  </si>
  <si>
    <t>USR0000WDOU</t>
  </si>
  <si>
    <t xml:space="preserve">EMIGRANT OREGON               </t>
  </si>
  <si>
    <t>USR0000OEMI</t>
  </si>
  <si>
    <t xml:space="preserve">Frohner Meadow                </t>
  </si>
  <si>
    <t>USS0012C13S</t>
  </si>
  <si>
    <t xml:space="preserve">GREELEY UNC                   </t>
  </si>
  <si>
    <t>USC00053553</t>
  </si>
  <si>
    <t xml:space="preserve">Gros Ventre Summit            </t>
  </si>
  <si>
    <t>USS0010F19S</t>
  </si>
  <si>
    <t xml:space="preserve">Hogg Pass                     </t>
  </si>
  <si>
    <t>USS0021E06S</t>
  </si>
  <si>
    <t xml:space="preserve">IRON MTN                      </t>
  </si>
  <si>
    <t>USC00044297</t>
  </si>
  <si>
    <t xml:space="preserve">KAPAKA FARM 904.1             </t>
  </si>
  <si>
    <t>USC00513208</t>
  </si>
  <si>
    <t xml:space="preserve">LAMOILLE 2N                   </t>
  </si>
  <si>
    <t>USC00264391</t>
  </si>
  <si>
    <t xml:space="preserve">Laurel Draw                   </t>
  </si>
  <si>
    <t>USS0016H05S</t>
  </si>
  <si>
    <t xml:space="preserve">Madison Plateau               </t>
  </si>
  <si>
    <t>USS0011E31S</t>
  </si>
  <si>
    <t xml:space="preserve">MALAD CITY                    </t>
  </si>
  <si>
    <t>USW00024151</t>
  </si>
  <si>
    <t>MANNING CORRAL DOGTOWN MONTANA</t>
  </si>
  <si>
    <t>USR0000MMAC</t>
  </si>
  <si>
    <t xml:space="preserve">MILFORD MUNI AP               </t>
  </si>
  <si>
    <t>USW00023176</t>
  </si>
  <si>
    <t xml:space="preserve">MT. YONCALLA OREGON           </t>
  </si>
  <si>
    <t>USR0000OMTY</t>
  </si>
  <si>
    <t xml:space="preserve">MYTON                         </t>
  </si>
  <si>
    <t>USC00425969</t>
  </si>
  <si>
    <t xml:space="preserve">PARKER RESRVOIR               </t>
  </si>
  <si>
    <t>USC00046699</t>
  </si>
  <si>
    <t xml:space="preserve">POCATELLO CITY                </t>
  </si>
  <si>
    <t>USC00107210</t>
  </si>
  <si>
    <t xml:space="preserve">Ripple Creek                  </t>
  </si>
  <si>
    <t>USS0007J05S</t>
  </si>
  <si>
    <t xml:space="preserve">SACRAMENTO METRO AP           </t>
  </si>
  <si>
    <t>USW00093225</t>
  </si>
  <si>
    <t xml:space="preserve">SALTER COLORADO               </t>
  </si>
  <si>
    <t>USR0000CSAL</t>
  </si>
  <si>
    <t xml:space="preserve">Sasse Ridge                   </t>
  </si>
  <si>
    <t>USS0021B51S</t>
  </si>
  <si>
    <t xml:space="preserve">SLATE CREEK IDAHO             </t>
  </si>
  <si>
    <t>USR0000ISLA</t>
  </si>
  <si>
    <t xml:space="preserve">Swede Peak                    </t>
  </si>
  <si>
    <t>USS0013F09S</t>
  </si>
  <si>
    <t xml:space="preserve">TROY MONTANA                  </t>
  </si>
  <si>
    <t>USR0000MTRY</t>
  </si>
  <si>
    <t xml:space="preserve">West Yellowstone              </t>
  </si>
  <si>
    <t>USS0011E07S</t>
  </si>
  <si>
    <t xml:space="preserve">Whiskey Creek                 </t>
  </si>
  <si>
    <t>USS0011E30S</t>
  </si>
  <si>
    <t xml:space="preserve">AKRON 4 E                     </t>
  </si>
  <si>
    <t>USC00050109</t>
  </si>
  <si>
    <t xml:space="preserve">APACHE JUNCTION 5 NE          </t>
  </si>
  <si>
    <t>USC00020288</t>
  </si>
  <si>
    <t xml:space="preserve">BELLA BELLA                   </t>
  </si>
  <si>
    <t>CA001060815</t>
  </si>
  <si>
    <t xml:space="preserve">BRIGHT ANGEL ARIZONA          </t>
  </si>
  <si>
    <t>USR0000ACAN</t>
  </si>
  <si>
    <t xml:space="preserve">Burro Mountain                </t>
  </si>
  <si>
    <t>USS0007K02S</t>
  </si>
  <si>
    <t xml:space="preserve">DOWD JUNCTION COLORADO        </t>
  </si>
  <si>
    <t>USR0000CDOW</t>
  </si>
  <si>
    <t xml:space="preserve">Flattop Mtn.                  </t>
  </si>
  <si>
    <t>USS0013A19S</t>
  </si>
  <si>
    <t xml:space="preserve">FT COLLINS 4 E                </t>
  </si>
  <si>
    <t>USC00053006</t>
  </si>
  <si>
    <t xml:space="preserve">FT MORGAN                     </t>
  </si>
  <si>
    <t>USC00053038</t>
  </si>
  <si>
    <t>USC00053261</t>
  </si>
  <si>
    <t xml:space="preserve">GLENBROOK                     </t>
  </si>
  <si>
    <t>USC00263205</t>
  </si>
  <si>
    <t xml:space="preserve">GUNSIGHT ARIZONA              </t>
  </si>
  <si>
    <t>USR0000AGUN</t>
  </si>
  <si>
    <t xml:space="preserve">GUTHRIE MUNI AP               </t>
  </si>
  <si>
    <t>USW00053913</t>
  </si>
  <si>
    <t xml:space="preserve">GYPSUM COLORADO               </t>
  </si>
  <si>
    <t>USR0000CGYP</t>
  </si>
  <si>
    <t xml:space="preserve">Harts Pass                    </t>
  </si>
  <si>
    <t>USS0020A05S</t>
  </si>
  <si>
    <t xml:space="preserve">HESPERO AGCM                  </t>
  </si>
  <si>
    <t>CA003023200</t>
  </si>
  <si>
    <t xml:space="preserve">LA GRANDE                     </t>
  </si>
  <si>
    <t>USC00354622</t>
  </si>
  <si>
    <t xml:space="preserve">LAKE HAVASU CITY              </t>
  </si>
  <si>
    <t>USC00024761</t>
  </si>
  <si>
    <t xml:space="preserve">LEADORE CREEK IDAHO           </t>
  </si>
  <si>
    <t>USR0000ILEA</t>
  </si>
  <si>
    <t xml:space="preserve">LIBBY DAM (BASE)              </t>
  </si>
  <si>
    <t>USC00245011</t>
  </si>
  <si>
    <t xml:space="preserve">Lost-Wood Divide              </t>
  </si>
  <si>
    <t>USS0014F03S</t>
  </si>
  <si>
    <t xml:space="preserve">Lower Twin                    </t>
  </si>
  <si>
    <t>USS0011D11S</t>
  </si>
  <si>
    <t xml:space="preserve">MORO                          </t>
  </si>
  <si>
    <t>USC00355734</t>
  </si>
  <si>
    <t xml:space="preserve">MT. SHASTA CALIFORNIA         </t>
  </si>
  <si>
    <t>USR0000CMS2</t>
  </si>
  <si>
    <t xml:space="preserve">OVERTON                       </t>
  </si>
  <si>
    <t>USC00265846</t>
  </si>
  <si>
    <t xml:space="preserve">RAYMOND AGDM                  </t>
  </si>
  <si>
    <t>CA003035422</t>
  </si>
  <si>
    <t xml:space="preserve">ROCKHOUSE 1 OREGON            </t>
  </si>
  <si>
    <t>USR0000ORCK</t>
  </si>
  <si>
    <t xml:space="preserve">ST JOHNS INDUSTRIAL AP        </t>
  </si>
  <si>
    <t>USW00093027</t>
  </si>
  <si>
    <t xml:space="preserve">Stickney Mill                 </t>
  </si>
  <si>
    <t>USS0014F02S</t>
  </si>
  <si>
    <t xml:space="preserve">TRIDENT                       </t>
  </si>
  <si>
    <t>USC00248363</t>
  </si>
  <si>
    <t xml:space="preserve">UNIONVILLE                    </t>
  </si>
  <si>
    <t>USC00238523</t>
  </si>
  <si>
    <t>WICA-ELK MOUNTAIN SOUTH DAKOTA</t>
  </si>
  <si>
    <t>USR0000SELK</t>
  </si>
  <si>
    <t xml:space="preserve">WILSON LAKE                   </t>
  </si>
  <si>
    <t>USC00148946</t>
  </si>
  <si>
    <t xml:space="preserve">BAKER PARK SOUTH DAKOTA       </t>
  </si>
  <si>
    <t>USR0000SBAK</t>
  </si>
  <si>
    <t xml:space="preserve">Bear Basin                    </t>
  </si>
  <si>
    <t>USS0016E11S</t>
  </si>
  <si>
    <t xml:space="preserve">BLUE CANYON OREGON            </t>
  </si>
  <si>
    <t>USR0000OBLU</t>
  </si>
  <si>
    <t xml:space="preserve">BRUSH CREEK OREGON            </t>
  </si>
  <si>
    <t>USR0000OBRU</t>
  </si>
  <si>
    <t xml:space="preserve">BRYCE CANYON AP               </t>
  </si>
  <si>
    <t>USW00023159</t>
  </si>
  <si>
    <t xml:space="preserve">CROW FLAT OREGON              </t>
  </si>
  <si>
    <t>USR0000OCRO</t>
  </si>
  <si>
    <t xml:space="preserve">Deadwood Summit               </t>
  </si>
  <si>
    <t>USS0015E04S</t>
  </si>
  <si>
    <t xml:space="preserve">Derr.                         </t>
  </si>
  <si>
    <t>USS0019E03S</t>
  </si>
  <si>
    <t xml:space="preserve">DRY LAKE COLORADO             </t>
  </si>
  <si>
    <t>USR0000CDRY</t>
  </si>
  <si>
    <t xml:space="preserve">EL CENTRO NAF                 </t>
  </si>
  <si>
    <t>USW00023199</t>
  </si>
  <si>
    <t xml:space="preserve">Graham Guard Sta.             </t>
  </si>
  <si>
    <t>USS0015F14S</t>
  </si>
  <si>
    <t xml:space="preserve">JASPER WARDEN                 </t>
  </si>
  <si>
    <t>CA003053536</t>
  </si>
  <si>
    <t xml:space="preserve">LARAMIE 2 NW                  </t>
  </si>
  <si>
    <t>USC00485435</t>
  </si>
  <si>
    <t xml:space="preserve">LITTLE ANDERSON IDAHO         </t>
  </si>
  <si>
    <t>USR0000ILIT</t>
  </si>
  <si>
    <t xml:space="preserve">MOUNTAIN HOME IDAHO           </t>
  </si>
  <si>
    <t>USR0000IMHO</t>
  </si>
  <si>
    <t xml:space="preserve">NORDEGG CS                    </t>
  </si>
  <si>
    <t>CA003054843</t>
  </si>
  <si>
    <t xml:space="preserve">NORTH FORK IDAHO              </t>
  </si>
  <si>
    <t>USR0000INOR</t>
  </si>
  <si>
    <t xml:space="preserve">OXFORD 6NNW                   </t>
  </si>
  <si>
    <t>USC00256454</t>
  </si>
  <si>
    <t xml:space="preserve">PENTICTON A                   </t>
  </si>
  <si>
    <t>CA001126146</t>
  </si>
  <si>
    <t xml:space="preserve">PIERCE                        </t>
  </si>
  <si>
    <t>USC00107046</t>
  </si>
  <si>
    <t xml:space="preserve">POMPEYS PILLAR 15N            </t>
  </si>
  <si>
    <t>USC00246647</t>
  </si>
  <si>
    <t xml:space="preserve">Rock Springs                  </t>
  </si>
  <si>
    <t>USS0018F01S</t>
  </si>
  <si>
    <t xml:space="preserve">ROCKY MTN HOUSE (AUT)         </t>
  </si>
  <si>
    <t>CA003015523</t>
  </si>
  <si>
    <t xml:space="preserve">Salt River Summit             </t>
  </si>
  <si>
    <t>USS0010G08S</t>
  </si>
  <si>
    <t xml:space="preserve">SCOTIA                        </t>
  </si>
  <si>
    <t>USC00048045</t>
  </si>
  <si>
    <t xml:space="preserve">Sherwin                       </t>
  </si>
  <si>
    <t>USS0016C01S</t>
  </si>
  <si>
    <t xml:space="preserve">SKI HILL IDAHO                </t>
  </si>
  <si>
    <t>USR0000ISKI</t>
  </si>
  <si>
    <t xml:space="preserve">ST. MARY 1 SSW                </t>
  </si>
  <si>
    <t>USW00004130</t>
  </si>
  <si>
    <t xml:space="preserve">SUMMIT OREGON                 </t>
  </si>
  <si>
    <t>USR0000OSUM</t>
  </si>
  <si>
    <t xml:space="preserve">Taylor Canyon                 </t>
  </si>
  <si>
    <t>USS0015H09S</t>
  </si>
  <si>
    <t xml:space="preserve">VAN BREMMER CALIFORNIA        </t>
  </si>
  <si>
    <t>USR0000CVAN</t>
  </si>
  <si>
    <t xml:space="preserve">WAMSUTTER                     </t>
  </si>
  <si>
    <t>USC00489459</t>
  </si>
  <si>
    <t xml:space="preserve">WEED AIRPORT CALIFORNIA       </t>
  </si>
  <si>
    <t>USR0000CWEE</t>
  </si>
  <si>
    <t xml:space="preserve">WITTMANN 1SE                  </t>
  </si>
  <si>
    <t>USC00029464</t>
  </si>
  <si>
    <t xml:space="preserve">BARREL SPRINGS NEVADA         </t>
  </si>
  <si>
    <t>USR0000NBAR</t>
  </si>
  <si>
    <t xml:space="preserve">BECHLER WYOMING               </t>
  </si>
  <si>
    <t>USR0000WBEC</t>
  </si>
  <si>
    <t xml:space="preserve">BOW VALLEY                    </t>
  </si>
  <si>
    <t>CA003050778</t>
  </si>
  <si>
    <t xml:space="preserve">BROWNING BFA MONTANA          </t>
  </si>
  <si>
    <t>USR0000MBRO</t>
  </si>
  <si>
    <t xml:space="preserve">CALLAO                        </t>
  </si>
  <si>
    <t>USC00421144</t>
  </si>
  <si>
    <t xml:space="preserve">CAMP 4 WASHINGTON             </t>
  </si>
  <si>
    <t>USR0000WCA4</t>
  </si>
  <si>
    <t xml:space="preserve">COCHITI DAM                   </t>
  </si>
  <si>
    <t>USC00291982</t>
  </si>
  <si>
    <t xml:space="preserve">CROOK                         </t>
  </si>
  <si>
    <t>USC00051996</t>
  </si>
  <si>
    <t>DOUGLAS INGRAM RIDGE WASHINGTO</t>
  </si>
  <si>
    <t>USR0000WDIR</t>
  </si>
  <si>
    <t xml:space="preserve">Fawn Creek                    </t>
  </si>
  <si>
    <t>USS0016H08S</t>
  </si>
  <si>
    <t xml:space="preserve">Grave Creek                   </t>
  </si>
  <si>
    <t>USS0014A11S</t>
  </si>
  <si>
    <t xml:space="preserve">HARDIN                        </t>
  </si>
  <si>
    <t>USC00243915</t>
  </si>
  <si>
    <t xml:space="preserve">Hidden Lake                   </t>
  </si>
  <si>
    <t>USS0016A12S</t>
  </si>
  <si>
    <t>HORSE HOLLOW - COVE FORT 5W UT</t>
  </si>
  <si>
    <t>USR0000HORS</t>
  </si>
  <si>
    <t xml:space="preserve">Jump Off Joe                  </t>
  </si>
  <si>
    <t>USS0022E07S</t>
  </si>
  <si>
    <t xml:space="preserve">JUNIPER SPRINGS NEVADA        </t>
  </si>
  <si>
    <t>USR0000NJUN</t>
  </si>
  <si>
    <t xml:space="preserve">KELOWNA                       </t>
  </si>
  <si>
    <t>CA001123939</t>
  </si>
  <si>
    <t xml:space="preserve">LOST CREEK DAM                </t>
  </si>
  <si>
    <t>USC00355055</t>
  </si>
  <si>
    <t xml:space="preserve">MOAB CANYONLAND AP            </t>
  </si>
  <si>
    <t>USW00093075</t>
  </si>
  <si>
    <t xml:space="preserve">OCEANSIDE MUNI AP             </t>
  </si>
  <si>
    <t>USW00053121</t>
  </si>
  <si>
    <t xml:space="preserve">PARKER MOUNTAIN OREGON        </t>
  </si>
  <si>
    <t>USR0000OPAR</t>
  </si>
  <si>
    <t xml:space="preserve">PEKISKO                       </t>
  </si>
  <si>
    <t>CA003055119</t>
  </si>
  <si>
    <t xml:space="preserve">P-HILL (FRENCHGLEN) OREGON    </t>
  </si>
  <si>
    <t>USR0000OPHI</t>
  </si>
  <si>
    <t xml:space="preserve">Porphyry Creek                </t>
  </si>
  <si>
    <t>USS0006L03S</t>
  </si>
  <si>
    <t xml:space="preserve">PORTLAND KGW-TV               </t>
  </si>
  <si>
    <t>USC00356749</t>
  </si>
  <si>
    <t xml:space="preserve">POTLATCH 3 NNE                </t>
  </si>
  <si>
    <t>USC00107301</t>
  </si>
  <si>
    <t xml:space="preserve">SAGE HEN OREGON               </t>
  </si>
  <si>
    <t>USR0000OSAG</t>
  </si>
  <si>
    <t xml:space="preserve">SCOTTS BLUFF NEBRASKA         </t>
  </si>
  <si>
    <t>USR0000NSCO</t>
  </si>
  <si>
    <t xml:space="preserve">SODA CREEK COLORADO           </t>
  </si>
  <si>
    <t>USR0000CSOD</t>
  </si>
  <si>
    <t xml:space="preserve">STAVELY AAFC                  </t>
  </si>
  <si>
    <t>CA003036099</t>
  </si>
  <si>
    <t xml:space="preserve">WHITEHALL MONTANA             </t>
  </si>
  <si>
    <t>USR0000MWHH</t>
  </si>
  <si>
    <t xml:space="preserve">ALTA                          </t>
  </si>
  <si>
    <t>USC00420072</t>
  </si>
  <si>
    <t xml:space="preserve">Bear River                    </t>
  </si>
  <si>
    <t>USS0007J03S</t>
  </si>
  <si>
    <t xml:space="preserve">BLOOD TRIBE AGDM              </t>
  </si>
  <si>
    <t>CA003030720</t>
  </si>
  <si>
    <t xml:space="preserve">Blue Mountain Spring          </t>
  </si>
  <si>
    <t>USS0018E16S</t>
  </si>
  <si>
    <t xml:space="preserve">CASTLEGAR BCHPA DAM           </t>
  </si>
  <si>
    <t>CA001141457</t>
  </si>
  <si>
    <t xml:space="preserve">CODY 12SE                     </t>
  </si>
  <si>
    <t>USC00481850</t>
  </si>
  <si>
    <t xml:space="preserve">CONCORDIA 1 W                 </t>
  </si>
  <si>
    <t>USC00141761</t>
  </si>
  <si>
    <t xml:space="preserve">Crosho                        </t>
  </si>
  <si>
    <t>USS0007J04S</t>
  </si>
  <si>
    <t xml:space="preserve">DENIO 52 WSW                  </t>
  </si>
  <si>
    <t>USW00004139</t>
  </si>
  <si>
    <t xml:space="preserve">DESERT SPRINGS NEVADA         </t>
  </si>
  <si>
    <t>USR0000NDSS</t>
  </si>
  <si>
    <t xml:space="preserve">EDSON CLIMATE                 </t>
  </si>
  <si>
    <t>CA003062246</t>
  </si>
  <si>
    <t xml:space="preserve">GLADE PARK 17W                </t>
  </si>
  <si>
    <t>USC00053307</t>
  </si>
  <si>
    <t xml:space="preserve">HANFORD MUNI AP               </t>
  </si>
  <si>
    <t>USW00053119</t>
  </si>
  <si>
    <t>ILLINOIS VALLEY AIRPORT OREGON</t>
  </si>
  <si>
    <t>USR0000OILL</t>
  </si>
  <si>
    <t xml:space="preserve">JULESBURG                     </t>
  </si>
  <si>
    <t>USC00054413</t>
  </si>
  <si>
    <t xml:space="preserve">KAMLOOPS AUT                  </t>
  </si>
  <si>
    <t>CA001163842</t>
  </si>
  <si>
    <t xml:space="preserve">LAMAR RS                      </t>
  </si>
  <si>
    <t>USC00485355</t>
  </si>
  <si>
    <t xml:space="preserve">Little Snake River            </t>
  </si>
  <si>
    <t>USS0006H25S</t>
  </si>
  <si>
    <t xml:space="preserve">MERCED MUNI AP                </t>
  </si>
  <si>
    <t>USW00023257</t>
  </si>
  <si>
    <t xml:space="preserve">MERCURY 3 SSW                 </t>
  </si>
  <si>
    <t>USW00053136</t>
  </si>
  <si>
    <t xml:space="preserve">Mores Creek Summit            </t>
  </si>
  <si>
    <t>USS0015F01S</t>
  </si>
  <si>
    <t xml:space="preserve">Mud Ridge                     </t>
  </si>
  <si>
    <t>USS0021D35S</t>
  </si>
  <si>
    <t xml:space="preserve">ODESSA SCHLEMEYER FLD         </t>
  </si>
  <si>
    <t>USW00003031</t>
  </si>
  <si>
    <t xml:space="preserve">OLD FAITHFUL                  </t>
  </si>
  <si>
    <t>USC00486845</t>
  </si>
  <si>
    <t xml:space="preserve">ORGAN PIPE CACTUS NM          </t>
  </si>
  <si>
    <t>USC00026132</t>
  </si>
  <si>
    <t xml:space="preserve">Phantom Valley                </t>
  </si>
  <si>
    <t>USS0005J04S</t>
  </si>
  <si>
    <t xml:space="preserve">Pike Creek                    </t>
  </si>
  <si>
    <t>USS0013A26S</t>
  </si>
  <si>
    <t xml:space="preserve">PUEBLO RSVR                   </t>
  </si>
  <si>
    <t>USC00056765</t>
  </si>
  <si>
    <t xml:space="preserve">RANDSBURG                     </t>
  </si>
  <si>
    <t>USC00047253</t>
  </si>
  <si>
    <t xml:space="preserve">ROSEBURG RGNL AP              </t>
  </si>
  <si>
    <t>USW00024231</t>
  </si>
  <si>
    <t xml:space="preserve">SILVER BUTTE OREGON           </t>
  </si>
  <si>
    <t>USR0000OSIL</t>
  </si>
  <si>
    <t xml:space="preserve">SMILEYBERG 1N                 </t>
  </si>
  <si>
    <t>USC00147534</t>
  </si>
  <si>
    <t xml:space="preserve">South Colony                  </t>
  </si>
  <si>
    <t>USS0005M13S</t>
  </si>
  <si>
    <t xml:space="preserve">ST. MARY MONTANA              </t>
  </si>
  <si>
    <t>USR0000MSTM</t>
  </si>
  <si>
    <t xml:space="preserve">THREE HILLS                   </t>
  </si>
  <si>
    <t>CA003026479</t>
  </si>
  <si>
    <t xml:space="preserve">TROUT CREEK OREGON            </t>
  </si>
  <si>
    <t>USR0000OTRO</t>
  </si>
  <si>
    <t xml:space="preserve">Waldron                       </t>
  </si>
  <si>
    <t>USS0012B13S</t>
  </si>
  <si>
    <t xml:space="preserve">BEAVER MINES                  </t>
  </si>
  <si>
    <t>CA003050602</t>
  </si>
  <si>
    <t xml:space="preserve">BOUNDARY DAM                  </t>
  </si>
  <si>
    <t>USC00450844</t>
  </si>
  <si>
    <t xml:space="preserve">CAPITOL REEF NP               </t>
  </si>
  <si>
    <t>USC00421171</t>
  </si>
  <si>
    <t xml:space="preserve">CEDAR TEXAS                   </t>
  </si>
  <si>
    <t>USR0000TCED</t>
  </si>
  <si>
    <t xml:space="preserve">Clear Lake                    </t>
  </si>
  <si>
    <t>USS0021D12S</t>
  </si>
  <si>
    <t xml:space="preserve">DOYLE CALIFORNIA              </t>
  </si>
  <si>
    <t>USR0000CDOY</t>
  </si>
  <si>
    <t xml:space="preserve">FLECK SUMMIT IDAHO            </t>
  </si>
  <si>
    <t>USR0000IFLE</t>
  </si>
  <si>
    <t xml:space="preserve">FLOWERY TRAIL WASHINGTON      </t>
  </si>
  <si>
    <t>USR0000WFLO</t>
  </si>
  <si>
    <t xml:space="preserve">GREYBULL S BIG HORN AP        </t>
  </si>
  <si>
    <t>USW00024048</t>
  </si>
  <si>
    <t xml:space="preserve">HEBGEN LAKE MONTANA           </t>
  </si>
  <si>
    <t>USR0000MHEB</t>
  </si>
  <si>
    <t xml:space="preserve">HUNTSMAN MESA COLORADO        </t>
  </si>
  <si>
    <t>USR0000CHUM</t>
  </si>
  <si>
    <t xml:space="preserve">Island Park                   </t>
  </si>
  <si>
    <t>USS0011E10S</t>
  </si>
  <si>
    <t xml:space="preserve">LAGRANDE 1 OREGON             </t>
  </si>
  <si>
    <t>USR0000OLAG</t>
  </si>
  <si>
    <t xml:space="preserve">LOGAN 5 SW EXP FARM           </t>
  </si>
  <si>
    <t>USC00425194</t>
  </si>
  <si>
    <t xml:space="preserve">LUJAN COLORADO                </t>
  </si>
  <si>
    <t>USR0000CLUJ</t>
  </si>
  <si>
    <t xml:space="preserve">Many Glacier                  </t>
  </si>
  <si>
    <t>USS0013A27S</t>
  </si>
  <si>
    <t xml:space="preserve">MCCOOK MUNI AP                </t>
  </si>
  <si>
    <t>USW00094040</t>
  </si>
  <si>
    <t xml:space="preserve">Moss Springs                  </t>
  </si>
  <si>
    <t>USS0017D06S</t>
  </si>
  <si>
    <t xml:space="preserve">MT SHASTA                     </t>
  </si>
  <si>
    <t>USW00024215</t>
  </si>
  <si>
    <t xml:space="preserve">NELSON RIXEN CREEK            </t>
  </si>
  <si>
    <t>CA00114EMDM</t>
  </si>
  <si>
    <t xml:space="preserve">NIXON FLATS ARIZONA           </t>
  </si>
  <si>
    <t>USR0000ANIX</t>
  </si>
  <si>
    <t xml:space="preserve">North Lost Trail              </t>
  </si>
  <si>
    <t>USS0007K01S</t>
  </si>
  <si>
    <t xml:space="preserve">OAK CREEK ARIZONA             </t>
  </si>
  <si>
    <t>USR0000AOAK</t>
  </si>
  <si>
    <t xml:space="preserve">PIERCE IDAHO                  </t>
  </si>
  <si>
    <t>USR0000IPIE</t>
  </si>
  <si>
    <t xml:space="preserve">SAFFORD MUNI AP               </t>
  </si>
  <si>
    <t>USW00093084</t>
  </si>
  <si>
    <t xml:space="preserve">Squaw Flat                    </t>
  </si>
  <si>
    <t>USS0016E05S</t>
  </si>
  <si>
    <t xml:space="preserve">ST MARIE                      </t>
  </si>
  <si>
    <t>USW00094010</t>
  </si>
  <si>
    <t xml:space="preserve">STAMPEDE CALIFORNIA           </t>
  </si>
  <si>
    <t>USR0000CSTA</t>
  </si>
  <si>
    <t xml:space="preserve">Summer Rim                    </t>
  </si>
  <si>
    <t>USS0020G02S</t>
  </si>
  <si>
    <t xml:space="preserve">TWIN FALLS SUN VLY RGNL AP    </t>
  </si>
  <si>
    <t>USW00094178</t>
  </si>
  <si>
    <t xml:space="preserve">BAYVIEW MODEL BASIN           </t>
  </si>
  <si>
    <t>USC00100667</t>
  </si>
  <si>
    <t xml:space="preserve">BILLINGS                      </t>
  </si>
  <si>
    <t>CA001140876</t>
  </si>
  <si>
    <t xml:space="preserve">Bourne                        </t>
  </si>
  <si>
    <t>USS0018E05S</t>
  </si>
  <si>
    <t xml:space="preserve">Brooklyn Lake                 </t>
  </si>
  <si>
    <t>USS0006H13S</t>
  </si>
  <si>
    <t xml:space="preserve">CALGARY INT'L CS              </t>
  </si>
  <si>
    <t>CA003031094</t>
  </si>
  <si>
    <t xml:space="preserve">Columbine                     </t>
  </si>
  <si>
    <t>USS0006J03S</t>
  </si>
  <si>
    <t xml:space="preserve">Copper Bottom                 </t>
  </si>
  <si>
    <t>USS0012B16S</t>
  </si>
  <si>
    <t xml:space="preserve">FERNIE                        </t>
  </si>
  <si>
    <t>CA001152850</t>
  </si>
  <si>
    <t xml:space="preserve">GRAND CANYON NP AP            </t>
  </si>
  <si>
    <t>USW00003195</t>
  </si>
  <si>
    <t xml:space="preserve">Granite Creek                 </t>
  </si>
  <si>
    <t>USS0010F29S</t>
  </si>
  <si>
    <t xml:space="preserve">GREEN RVR                     </t>
  </si>
  <si>
    <t>USC00484065</t>
  </si>
  <si>
    <t xml:space="preserve">INDIAN WELL CALIFORNIA        </t>
  </si>
  <si>
    <t>USR0000CIND</t>
  </si>
  <si>
    <t xml:space="preserve">LOA                           </t>
  </si>
  <si>
    <t>USC00425148</t>
  </si>
  <si>
    <t xml:space="preserve">Mc Clure Pass                 </t>
  </si>
  <si>
    <t>USS0007K09S</t>
  </si>
  <si>
    <t xml:space="preserve">MOUNTAIN SPRINGS NEVADA       </t>
  </si>
  <si>
    <t>USR0000NMOU</t>
  </si>
  <si>
    <t xml:space="preserve">OLDS AGDM                     </t>
  </si>
  <si>
    <t>CA003024925</t>
  </si>
  <si>
    <t xml:space="preserve">PINE RIDGE AP                 </t>
  </si>
  <si>
    <t>USW00094039</t>
  </si>
  <si>
    <t xml:space="preserve">SAGEMOOR                      </t>
  </si>
  <si>
    <t>USC00457247</t>
  </si>
  <si>
    <t xml:space="preserve">Stampede Pass                 </t>
  </si>
  <si>
    <t>USS0021B10S</t>
  </si>
  <si>
    <t xml:space="preserve">STANLEY                       </t>
  </si>
  <si>
    <t>USC00137892</t>
  </si>
  <si>
    <t xml:space="preserve">TALLGRASS PRAIRIE KANSAS      </t>
  </si>
  <si>
    <t>USR0000KTAL</t>
  </si>
  <si>
    <t xml:space="preserve">TALLGRASS PRAIRIE NP          </t>
  </si>
  <si>
    <t>USC00148061</t>
  </si>
  <si>
    <t xml:space="preserve">Tipton                        </t>
  </si>
  <si>
    <t>USS0018E09S</t>
  </si>
  <si>
    <t xml:space="preserve">Trinity Mtn.                  </t>
  </si>
  <si>
    <t>USS0015F05S</t>
  </si>
  <si>
    <t xml:space="preserve">VERNAL MUNICIPAL AP           </t>
  </si>
  <si>
    <t>USW00094030</t>
  </si>
  <si>
    <t xml:space="preserve">VILLAGE CREEK OREGON          </t>
  </si>
  <si>
    <t>USR0000OVIL</t>
  </si>
  <si>
    <t xml:space="preserve">WATERTON PARK GATE            </t>
  </si>
  <si>
    <t>CA003056214</t>
  </si>
  <si>
    <t xml:space="preserve">Whiskey Ck                    </t>
  </si>
  <si>
    <t>USS0005M14S</t>
  </si>
  <si>
    <t xml:space="preserve">YELLOWPINE                    </t>
  </si>
  <si>
    <t>USC00109950</t>
  </si>
  <si>
    <t xml:space="preserve">BECHLER RVR RS                </t>
  </si>
  <si>
    <t>USC00480585</t>
  </si>
  <si>
    <t xml:space="preserve">BEDFORD 3 SE                  </t>
  </si>
  <si>
    <t>USC00480603</t>
  </si>
  <si>
    <t xml:space="preserve">BRADSHAW CREEK MONTANA        </t>
  </si>
  <si>
    <t>USR0000MBRA</t>
  </si>
  <si>
    <t xml:space="preserve">BURR OAK 1N                   </t>
  </si>
  <si>
    <t>USC00141179</t>
  </si>
  <si>
    <t xml:space="preserve">CORRALITOS CALIFORNIA         </t>
  </si>
  <si>
    <t>USR0000CCOR</t>
  </si>
  <si>
    <t xml:space="preserve">CRESCENT LAKE NEBRASKA        </t>
  </si>
  <si>
    <t>USR0000NCRE</t>
  </si>
  <si>
    <t xml:space="preserve">DELTA BURNS BOG               </t>
  </si>
  <si>
    <t>CA001102415</t>
  </si>
  <si>
    <t xml:space="preserve">Disaster Peak                 </t>
  </si>
  <si>
    <t>USS0018H01S</t>
  </si>
  <si>
    <t xml:space="preserve">ELKTON 1SW                    </t>
  </si>
  <si>
    <t>USC00352632</t>
  </si>
  <si>
    <t xml:space="preserve">Emigrant Springs              </t>
  </si>
  <si>
    <t>USS0018D04S</t>
  </si>
  <si>
    <t xml:space="preserve">Garfield R.S.                 </t>
  </si>
  <si>
    <t>USS0013F04S</t>
  </si>
  <si>
    <t xml:space="preserve">GREAT FALLS WFO               </t>
  </si>
  <si>
    <t>USC00243753</t>
  </si>
  <si>
    <t xml:space="preserve">LAVA HOT SPRINGS              </t>
  </si>
  <si>
    <t>USC00105143</t>
  </si>
  <si>
    <t xml:space="preserve">North Fork                    </t>
  </si>
  <si>
    <t>USS0022D02S</t>
  </si>
  <si>
    <t xml:space="preserve">OELRICHS                      </t>
  </si>
  <si>
    <t>USC00396212</t>
  </si>
  <si>
    <t xml:space="preserve">PINCHER CREEK CLIMATE         </t>
  </si>
  <si>
    <t>CA003035208</t>
  </si>
  <si>
    <t xml:space="preserve">Red Hill                      </t>
  </si>
  <si>
    <t>USS0021D04S</t>
  </si>
  <si>
    <t xml:space="preserve">REPUBLIC                      </t>
  </si>
  <si>
    <t>USC00456974</t>
  </si>
  <si>
    <t xml:space="preserve">S FK STATE REC AREA           </t>
  </si>
  <si>
    <t>USC00267690</t>
  </si>
  <si>
    <t xml:space="preserve">S LAKE FS                     </t>
  </si>
  <si>
    <t>USC00048407</t>
  </si>
  <si>
    <t xml:space="preserve">Silvies                       </t>
  </si>
  <si>
    <t>USS0018G01S</t>
  </si>
  <si>
    <t xml:space="preserve">Vail Mountain                 </t>
  </si>
  <si>
    <t>USS0006K39S</t>
  </si>
  <si>
    <t>USC00020672</t>
  </si>
  <si>
    <t xml:space="preserve">Bison Lake                    </t>
  </si>
  <si>
    <t>USS0007K12S</t>
  </si>
  <si>
    <t xml:space="preserve">BRIDGEPORT                    </t>
  </si>
  <si>
    <t>USC00251145</t>
  </si>
  <si>
    <t xml:space="preserve">Calvert Creek                 </t>
  </si>
  <si>
    <t>USS0013D26S</t>
  </si>
  <si>
    <t xml:space="preserve">Chocolate Gulch               </t>
  </si>
  <si>
    <t>USS0014F19S</t>
  </si>
  <si>
    <t xml:space="preserve">E GLACIER                     </t>
  </si>
  <si>
    <t>USC00242629</t>
  </si>
  <si>
    <t xml:space="preserve">FORT HOWES MONTANA            </t>
  </si>
  <si>
    <t>USR0000MFOH</t>
  </si>
  <si>
    <t xml:space="preserve">FORT PIERRE SOUTH DAKOTA      </t>
  </si>
  <si>
    <t>USR0000SFOP</t>
  </si>
  <si>
    <t xml:space="preserve">Garver Creek                  </t>
  </si>
  <si>
    <t>USS0015A05S</t>
  </si>
  <si>
    <t xml:space="preserve">HAYDEN                        </t>
  </si>
  <si>
    <t>USC00053867</t>
  </si>
  <si>
    <t xml:space="preserve">HILL CITY MUNI AP             </t>
  </si>
  <si>
    <t>USW00093990</t>
  </si>
  <si>
    <t xml:space="preserve">LA PANZA CALIFORNIA           </t>
  </si>
  <si>
    <t>USR0000CLAP</t>
  </si>
  <si>
    <t xml:space="preserve">Long Valley                   </t>
  </si>
  <si>
    <t>USS0016E18S</t>
  </si>
  <si>
    <t xml:space="preserve">MAGPIE CREEK SOUTH DAKOTA     </t>
  </si>
  <si>
    <t>USR0000SMAG</t>
  </si>
  <si>
    <t xml:space="preserve">NAKISKA RIDGETOP              </t>
  </si>
  <si>
    <t>CA00305MGFF</t>
  </si>
  <si>
    <t xml:space="preserve">OAKLAND METRO INTL AP         </t>
  </si>
  <si>
    <t>USW00023230</t>
  </si>
  <si>
    <t xml:space="preserve">PIERRE 24 S                   </t>
  </si>
  <si>
    <t>USW00094085</t>
  </si>
  <si>
    <t xml:space="preserve">ROCK ISLAND L&amp;D 15            </t>
  </si>
  <si>
    <t>USC00117391</t>
  </si>
  <si>
    <t xml:space="preserve">Rocky Boy                     </t>
  </si>
  <si>
    <t>USS0009A01S</t>
  </si>
  <si>
    <t xml:space="preserve">SCAPPOOSE IND AP              </t>
  </si>
  <si>
    <t>USW00004201</t>
  </si>
  <si>
    <t xml:space="preserve">Snake River Station           </t>
  </si>
  <si>
    <t>USS0010E12S</t>
  </si>
  <si>
    <t xml:space="preserve">SPOKANE FELTS FLD             </t>
  </si>
  <si>
    <t>USW00094176</t>
  </si>
  <si>
    <t xml:space="preserve">TAHOMA                        </t>
  </si>
  <si>
    <t>USC00048760</t>
  </si>
  <si>
    <t xml:space="preserve">WETASKIWIN AGCM               </t>
  </si>
  <si>
    <t>CA003017282</t>
  </si>
  <si>
    <t xml:space="preserve">WINNEMUCCA 3SSW               </t>
  </si>
  <si>
    <t>USC00269168</t>
  </si>
  <si>
    <t xml:space="preserve">ABERNATHY MOUNTAIN WASHINGTON </t>
  </si>
  <si>
    <t>USR0000WABE</t>
  </si>
  <si>
    <t xml:space="preserve">BONANZA IDAHO                 </t>
  </si>
  <si>
    <t>USR0000IBON</t>
  </si>
  <si>
    <t xml:space="preserve">COLVILLE                      </t>
  </si>
  <si>
    <t>USC00451630</t>
  </si>
  <si>
    <t xml:space="preserve">CRESCENT CITY MCNAMARA AP     </t>
  </si>
  <si>
    <t>USW00024286</t>
  </si>
  <si>
    <t xml:space="preserve">CRISS CREEK                   </t>
  </si>
  <si>
    <t>CA001162177</t>
  </si>
  <si>
    <t xml:space="preserve">MERRITT                       </t>
  </si>
  <si>
    <t>CA001125073</t>
  </si>
  <si>
    <t xml:space="preserve">Mt Hood Test Site             </t>
  </si>
  <si>
    <t>USS0021D08S</t>
  </si>
  <si>
    <t xml:space="preserve">PIERCE CALIFORNIA             </t>
  </si>
  <si>
    <t>USR0000CPIE</t>
  </si>
  <si>
    <t xml:space="preserve">Pierce R.S.                   </t>
  </si>
  <si>
    <t>USS0015C05S</t>
  </si>
  <si>
    <t xml:space="preserve">POLLOCKVILLE AGDM             </t>
  </si>
  <si>
    <t>CA003025243</t>
  </si>
  <si>
    <t xml:space="preserve">PORT ANGELES INTL AP          </t>
  </si>
  <si>
    <t>USW00094266</t>
  </si>
  <si>
    <t xml:space="preserve">Sharkstooth                   </t>
  </si>
  <si>
    <t>USS0008M04S</t>
  </si>
  <si>
    <t xml:space="preserve">STRATHMORE AGDM               </t>
  </si>
  <si>
    <t>CA003036205</t>
  </si>
  <si>
    <t xml:space="preserve">SUNNYSIDE CITY                </t>
  </si>
  <si>
    <t>USC00428476</t>
  </si>
  <si>
    <t xml:space="preserve">TRENTON                       </t>
  </si>
  <si>
    <t>USC00428828</t>
  </si>
  <si>
    <t xml:space="preserve">UMATILLA NWR OREGON           </t>
  </si>
  <si>
    <t>USR0000OUMA</t>
  </si>
  <si>
    <t xml:space="preserve">WESTWOOD CALIFORNIA           </t>
  </si>
  <si>
    <t>USR0000CWES</t>
  </si>
  <si>
    <t xml:space="preserve">Blewett Pass                  </t>
  </si>
  <si>
    <t>USS0020B02S</t>
  </si>
  <si>
    <t xml:space="preserve">BLUE DOOR CALIFORNIA          </t>
  </si>
  <si>
    <t>USR0000CBLD</t>
  </si>
  <si>
    <t xml:space="preserve">BOULDER CREEK OREGON          </t>
  </si>
  <si>
    <t>USR0000OBOU</t>
  </si>
  <si>
    <t xml:space="preserve">BOULDER REARING STN           </t>
  </si>
  <si>
    <t>USC00480951</t>
  </si>
  <si>
    <t xml:space="preserve">BRETON PLOTS                  </t>
  </si>
  <si>
    <t>CA003010816</t>
  </si>
  <si>
    <t xml:space="preserve">CAMARILLO AP                  </t>
  </si>
  <si>
    <t>USW00023136</t>
  </si>
  <si>
    <t xml:space="preserve">Cozy Cove                     </t>
  </si>
  <si>
    <t>USS0015E08S</t>
  </si>
  <si>
    <t xml:space="preserve">EAGLE MTN                     </t>
  </si>
  <si>
    <t>USC00042598</t>
  </si>
  <si>
    <t xml:space="preserve">FOUNTAIN HILLS                </t>
  </si>
  <si>
    <t>USC00023190</t>
  </si>
  <si>
    <t xml:space="preserve">GOODWIN PEAK OREGON           </t>
  </si>
  <si>
    <t>USR0000OGOO</t>
  </si>
  <si>
    <t xml:space="preserve">JOES                          </t>
  </si>
  <si>
    <t>USC00054380</t>
  </si>
  <si>
    <t xml:space="preserve">JUANITA LAKE CALIFORNIA       </t>
  </si>
  <si>
    <t>USR0000CJUA</t>
  </si>
  <si>
    <t>LITTLE BULLWACKER CREEK MONTAN</t>
  </si>
  <si>
    <t>USR0000MLIT</t>
  </si>
  <si>
    <t xml:space="preserve">LONGMIRE RAINIER NPS          </t>
  </si>
  <si>
    <t>USC00454764</t>
  </si>
  <si>
    <t xml:space="preserve">MARKLEEVILLE CALIFORNIA       </t>
  </si>
  <si>
    <t>USR0000CMRK</t>
  </si>
  <si>
    <t xml:space="preserve">Monitor Pass                  </t>
  </si>
  <si>
    <t>USS0019L40S</t>
  </si>
  <si>
    <t xml:space="preserve">MTN HOME AFB                  </t>
  </si>
  <si>
    <t>USW00024106</t>
  </si>
  <si>
    <t xml:space="preserve">PANGUITCH                     </t>
  </si>
  <si>
    <t>USC00426601</t>
  </si>
  <si>
    <t xml:space="preserve">Rabbit Ears                   </t>
  </si>
  <si>
    <t>USS0006J09S</t>
  </si>
  <si>
    <t xml:space="preserve">REVELSTOKE                    </t>
  </si>
  <si>
    <t>CA001176745</t>
  </si>
  <si>
    <t xml:space="preserve">ROBSON RCH                    </t>
  </si>
  <si>
    <t>USC00027187</t>
  </si>
  <si>
    <t xml:space="preserve">Santiam Jct.                  </t>
  </si>
  <si>
    <t>USS0021E05S</t>
  </si>
  <si>
    <t xml:space="preserve">Sheep Canyon                  </t>
  </si>
  <si>
    <t>USS0022C10S</t>
  </si>
  <si>
    <t xml:space="preserve">Slumgullion                   </t>
  </si>
  <si>
    <t>USS0007M30S</t>
  </si>
  <si>
    <t xml:space="preserve">SOMES BAR CALIFORNIA          </t>
  </si>
  <si>
    <t>USR0000CSOM</t>
  </si>
  <si>
    <t xml:space="preserve">STANLEY IDAHO                 </t>
  </si>
  <si>
    <t>USR0000ISTN</t>
  </si>
  <si>
    <t xml:space="preserve">STANLEY RS                    </t>
  </si>
  <si>
    <t>USW00004112</t>
  </si>
  <si>
    <t xml:space="preserve">SUMMERLAND CS                 </t>
  </si>
  <si>
    <t>CA00112G8L1</t>
  </si>
  <si>
    <t xml:space="preserve">VACAVILLE NUT TREE AP         </t>
  </si>
  <si>
    <t>USW00093241</t>
  </si>
  <si>
    <t xml:space="preserve">White Pass E.S.               </t>
  </si>
  <si>
    <t>USS0021C28S</t>
  </si>
  <si>
    <t xml:space="preserve">WOLF CANYON                   </t>
  </si>
  <si>
    <t>USC00299820</t>
  </si>
  <si>
    <t xml:space="preserve">AGASSIZ CS                    </t>
  </si>
  <si>
    <t>CA001100119</t>
  </si>
  <si>
    <t xml:space="preserve">Bunchgrass Mdw                </t>
  </si>
  <si>
    <t>USS0017A01S</t>
  </si>
  <si>
    <t xml:space="preserve">CEDAR BLUFF DAM               </t>
  </si>
  <si>
    <t>USC00141383</t>
  </si>
  <si>
    <t xml:space="preserve">COLUMBIA NWR WASHINGTON       </t>
  </si>
  <si>
    <t>USR0000WCNW</t>
  </si>
  <si>
    <t xml:space="preserve">DEEP CREEK BFA MONTANA        </t>
  </si>
  <si>
    <t>USR0000MDPC</t>
  </si>
  <si>
    <t xml:space="preserve">DEL BONITA AGDM               </t>
  </si>
  <si>
    <t>CA003042045</t>
  </si>
  <si>
    <t xml:space="preserve">FISH FIN RIM OREGON           </t>
  </si>
  <si>
    <t>USR0000OFIS</t>
  </si>
  <si>
    <t>USC00043244</t>
  </si>
  <si>
    <t xml:space="preserve">GINGER MONTANA                </t>
  </si>
  <si>
    <t>USR0000MGIN</t>
  </si>
  <si>
    <t xml:space="preserve">HELENA MONTANA                </t>
  </si>
  <si>
    <t>USR0000MHEL</t>
  </si>
  <si>
    <t>HORSE THIEF SPRINGS CALIFORNIA</t>
  </si>
  <si>
    <t>USR0000CHOR</t>
  </si>
  <si>
    <t xml:space="preserve">IMPERIAL CO AP                </t>
  </si>
  <si>
    <t>USW00003144</t>
  </si>
  <si>
    <t xml:space="preserve">LACOMB 3 NNE                  </t>
  </si>
  <si>
    <t>USC00354606</t>
  </si>
  <si>
    <t xml:space="preserve">LINCOLN CALIFORNIA            </t>
  </si>
  <si>
    <t>USR0000CLIN</t>
  </si>
  <si>
    <t xml:space="preserve">LONGMONT 2 ESE                </t>
  </si>
  <si>
    <t>USC00055116</t>
  </si>
  <si>
    <t xml:space="preserve">MADRID                        </t>
  </si>
  <si>
    <t>USC00255090</t>
  </si>
  <si>
    <t xml:space="preserve">NATURAL BRG                   </t>
  </si>
  <si>
    <t>USC00025825</t>
  </si>
  <si>
    <t xml:space="preserve">PINCHER CREEK                 </t>
  </si>
  <si>
    <t>CA003035198</t>
  </si>
  <si>
    <t xml:space="preserve">ROCK CREEK                    </t>
  </si>
  <si>
    <t>USR0000CROC</t>
  </si>
  <si>
    <t xml:space="preserve">THERMOPOLIS                   </t>
  </si>
  <si>
    <t>USC00488875</t>
  </si>
  <si>
    <t xml:space="preserve">WELLINGTON                    </t>
  </si>
  <si>
    <t>USC00148670</t>
  </si>
  <si>
    <t xml:space="preserve">WILLOW CREEK 1                </t>
  </si>
  <si>
    <t>CA00306GE70</t>
  </si>
  <si>
    <t xml:space="preserve">WILLOW CREEK 1 NW             </t>
  </si>
  <si>
    <t>USC00049694</t>
  </si>
  <si>
    <t xml:space="preserve">WINDOW ROCK AP                </t>
  </si>
  <si>
    <t>USW00003029</t>
  </si>
  <si>
    <t xml:space="preserve">ALLIANCE AGCM                 </t>
  </si>
  <si>
    <t>CA003010162</t>
  </si>
  <si>
    <t xml:space="preserve">BLUE RIVER A                  </t>
  </si>
  <si>
    <t>CA001160899</t>
  </si>
  <si>
    <t xml:space="preserve">BULLFROG BASIN                </t>
  </si>
  <si>
    <t>USC00421020</t>
  </si>
  <si>
    <t xml:space="preserve">CINNAMON OREGON               </t>
  </si>
  <si>
    <t>USR0000OCIN</t>
  </si>
  <si>
    <t xml:space="preserve">DEVILS GARDEN CALIFORNIA      </t>
  </si>
  <si>
    <t>USR0000CDGR</t>
  </si>
  <si>
    <t xml:space="preserve">Dry Lake                      </t>
  </si>
  <si>
    <t>USS0006J01S</t>
  </si>
  <si>
    <t xml:space="preserve">Ebbetts Pass                  </t>
  </si>
  <si>
    <t>USS0019L19S</t>
  </si>
  <si>
    <t xml:space="preserve">FOSSIL BUTTE                  </t>
  </si>
  <si>
    <t>USC00483582</t>
  </si>
  <si>
    <t xml:space="preserve">GORDON CALIFORNIA             </t>
  </si>
  <si>
    <t>USR0000CGOR</t>
  </si>
  <si>
    <t xml:space="preserve">GRASSHOPPER CALIFORNIA        </t>
  </si>
  <si>
    <t>USR0000CGHP</t>
  </si>
  <si>
    <t xml:space="preserve">HARBISON MEADOW COLORADO      </t>
  </si>
  <si>
    <t>USR0000CSLP</t>
  </si>
  <si>
    <t xml:space="preserve">OHIO GULCH IDAHO              </t>
  </si>
  <si>
    <t>USR0000IOHI</t>
  </si>
  <si>
    <t xml:space="preserve">Potato Hill                   </t>
  </si>
  <si>
    <t>USS0021C14S</t>
  </si>
  <si>
    <t xml:space="preserve">QUINAULT 4 NE                 </t>
  </si>
  <si>
    <t>USW00004237</t>
  </si>
  <si>
    <t xml:space="preserve">ROUND MOUNTAIN                </t>
  </si>
  <si>
    <t>USR0000CROU</t>
  </si>
  <si>
    <t xml:space="preserve">TRINIDAD LAKE                 </t>
  </si>
  <si>
    <t>USC00058436</t>
  </si>
  <si>
    <t>USC00241008</t>
  </si>
  <si>
    <t xml:space="preserve">BRIGHTON 3 SE                 </t>
  </si>
  <si>
    <t>USC00050950</t>
  </si>
  <si>
    <t xml:space="preserve">CENTRALIA                     </t>
  </si>
  <si>
    <t>USC00451276</t>
  </si>
  <si>
    <t xml:space="preserve">CRESTOMERE AGCM               </t>
  </si>
  <si>
    <t>CA003011892</t>
  </si>
  <si>
    <t xml:space="preserve">Crystal Lake                  </t>
  </si>
  <si>
    <t>USS0009C01S</t>
  </si>
  <si>
    <t xml:space="preserve">FORT MACLEOD AGCM             </t>
  </si>
  <si>
    <t>CA003032683</t>
  </si>
  <si>
    <t xml:space="preserve">Kendall R.S.                  </t>
  </si>
  <si>
    <t>USS0010F15S</t>
  </si>
  <si>
    <t xml:space="preserve">KILGORE 1NE                   </t>
  </si>
  <si>
    <t>USC00254432</t>
  </si>
  <si>
    <t xml:space="preserve">LOVELOCK DERBY FLD            </t>
  </si>
  <si>
    <t>USW00024172</t>
  </si>
  <si>
    <t xml:space="preserve">Mancos                        </t>
  </si>
  <si>
    <t>USS0008M02S</t>
  </si>
  <si>
    <t xml:space="preserve">MCCALL AP                     </t>
  </si>
  <si>
    <t>USW00094182</t>
  </si>
  <si>
    <t xml:space="preserve">Meadows Pass                  </t>
  </si>
  <si>
    <t>USS0021B59S</t>
  </si>
  <si>
    <t xml:space="preserve">ROCKY BOY MONTANA             </t>
  </si>
  <si>
    <t>USR0000MROC</t>
  </si>
  <si>
    <t xml:space="preserve">RUSSELL SPRINGS 3N            </t>
  </si>
  <si>
    <t>USC00147050</t>
  </si>
  <si>
    <t xml:space="preserve">SAN SIMON                     </t>
  </si>
  <si>
    <t>USC00027560</t>
  </si>
  <si>
    <t xml:space="preserve">SILVER CREEK                  </t>
  </si>
  <si>
    <t>CA001167337</t>
  </si>
  <si>
    <t xml:space="preserve">TACOMA NARROWS AP             </t>
  </si>
  <si>
    <t>USW00094274</t>
  </si>
  <si>
    <t xml:space="preserve">VERDE ARIZONA                 </t>
  </si>
  <si>
    <t>USR0000AVER</t>
  </si>
  <si>
    <t xml:space="preserve">ALLISON OREGON                </t>
  </si>
  <si>
    <t>USR0000OALL</t>
  </si>
  <si>
    <t xml:space="preserve">BLACK ROCK OREGON             </t>
  </si>
  <si>
    <t>USR0000OBLA</t>
  </si>
  <si>
    <t xml:space="preserve">CANNIBAL MOUNTAIN OREGON      </t>
  </si>
  <si>
    <t>USR0000OCAN</t>
  </si>
  <si>
    <t xml:space="preserve">CARWAY                        </t>
  </si>
  <si>
    <t>CA003031402</t>
  </si>
  <si>
    <t xml:space="preserve">Cascade Summit                </t>
  </si>
  <si>
    <t>USS0022F03S</t>
  </si>
  <si>
    <t xml:space="preserve">CHICO UNIV FARM               </t>
  </si>
  <si>
    <t>USC00041715</t>
  </si>
  <si>
    <t xml:space="preserve">CHILLY BARTON FLAT            </t>
  </si>
  <si>
    <t>USC00101671</t>
  </si>
  <si>
    <t xml:space="preserve">CONCORD BUCHANAN FLD          </t>
  </si>
  <si>
    <t>USW00023254</t>
  </si>
  <si>
    <t xml:space="preserve">CRAIG MOFFAT CO AP            </t>
  </si>
  <si>
    <t>USW00024046</t>
  </si>
  <si>
    <t xml:space="preserve">EDISON                        </t>
  </si>
  <si>
    <t>USC00252560</t>
  </si>
  <si>
    <t xml:space="preserve">EDMONTON NAMAO AWOS A         </t>
  </si>
  <si>
    <t>CA003012212</t>
  </si>
  <si>
    <t xml:space="preserve">FREMONT INDIAN SP             </t>
  </si>
  <si>
    <t>USC00423012</t>
  </si>
  <si>
    <t xml:space="preserve">GAS CAVES IDAHO               </t>
  </si>
  <si>
    <t>USR0000IGAS</t>
  </si>
  <si>
    <t xml:space="preserve">GRANDAD OREGON                </t>
  </si>
  <si>
    <t>USR0000OGAD</t>
  </si>
  <si>
    <t xml:space="preserve">HASTINGS MUNI AP              </t>
  </si>
  <si>
    <t>USW00094949</t>
  </si>
  <si>
    <t xml:space="preserve">HILL CITY 1E                  </t>
  </si>
  <si>
    <t>USC00143665</t>
  </si>
  <si>
    <t xml:space="preserve">Moonshine                     </t>
  </si>
  <si>
    <t>USS0013E06S</t>
  </si>
  <si>
    <t xml:space="preserve">Moses Mtn                     </t>
  </si>
  <si>
    <t>USS0019A13S</t>
  </si>
  <si>
    <t xml:space="preserve">Mud Flat                      </t>
  </si>
  <si>
    <t>USS0016G07S</t>
  </si>
  <si>
    <t xml:space="preserve">MULLEN                        </t>
  </si>
  <si>
    <t>USC00255700</t>
  </si>
  <si>
    <t xml:space="preserve">Olallie Meadows               </t>
  </si>
  <si>
    <t>USS0021B55S</t>
  </si>
  <si>
    <t xml:space="preserve">ORAL                          </t>
  </si>
  <si>
    <t>USC00396304</t>
  </si>
  <si>
    <t xml:space="preserve">PORCUPINE CREEK COLORADO      </t>
  </si>
  <si>
    <t>USR0000CPOR</t>
  </si>
  <si>
    <t xml:space="preserve">SALMON ARM CS                 </t>
  </si>
  <si>
    <t>CA00116FRMN</t>
  </si>
  <si>
    <t xml:space="preserve">SIDNEY MUNI AP                </t>
  </si>
  <si>
    <t>USW00024030</t>
  </si>
  <si>
    <t xml:space="preserve">SNAKE RVR                     </t>
  </si>
  <si>
    <t>USC00488315</t>
  </si>
  <si>
    <t xml:space="preserve">TAHSIS VILLAGE NORTH          </t>
  </si>
  <si>
    <t>CA001037899</t>
  </si>
  <si>
    <t xml:space="preserve">VALENTINE NEBRASKA            </t>
  </si>
  <si>
    <t>USR0000NVAL</t>
  </si>
  <si>
    <t xml:space="preserve">WISE RIVER MONTANA            </t>
  </si>
  <si>
    <t>USR0000MWIS</t>
  </si>
  <si>
    <t xml:space="preserve">AGNESS OREGON                 </t>
  </si>
  <si>
    <t>USR0000OAGN</t>
  </si>
  <si>
    <t xml:space="preserve">BERN                          </t>
  </si>
  <si>
    <t>USC00100803</t>
  </si>
  <si>
    <t xml:space="preserve">CLARESHOLM                    </t>
  </si>
  <si>
    <t>CA003031640</t>
  </si>
  <si>
    <t xml:space="preserve">Grouse Camp                   </t>
  </si>
  <si>
    <t>USS0020B11S</t>
  </si>
  <si>
    <t xml:space="preserve">LACOMBE CDA 2                 </t>
  </si>
  <si>
    <t>CA003023722</t>
  </si>
  <si>
    <t xml:space="preserve">Lake Creek R.S.               </t>
  </si>
  <si>
    <t>USS0018E18S</t>
  </si>
  <si>
    <t xml:space="preserve">OMAK AP                       </t>
  </si>
  <si>
    <t>USW00094197</t>
  </si>
  <si>
    <t xml:space="preserve">PROVOLT SEED ORCHARD OREGON   </t>
  </si>
  <si>
    <t>USR0000OPRO</t>
  </si>
  <si>
    <t xml:space="preserve">SECHELT AUT                   </t>
  </si>
  <si>
    <t>CA001047172</t>
  </si>
  <si>
    <t xml:space="preserve">SQUAMISH AUT0                 </t>
  </si>
  <si>
    <t>CA0010476F0</t>
  </si>
  <si>
    <t xml:space="preserve">Upper Wheeler                 </t>
  </si>
  <si>
    <t>USS0020B07S</t>
  </si>
  <si>
    <t xml:space="preserve">VANCOUVER PEARSON AP          </t>
  </si>
  <si>
    <t>USW00094298</t>
  </si>
  <si>
    <t xml:space="preserve">VERNON AUTO                   </t>
  </si>
  <si>
    <t>CA001128582</t>
  </si>
  <si>
    <t xml:space="preserve">WILKINSON RIDGE OREGON        </t>
  </si>
  <si>
    <t>USR0000OWIL</t>
  </si>
  <si>
    <t xml:space="preserve">BENTON CALIFORNIA             </t>
  </si>
  <si>
    <t>USR0000CBEN</t>
  </si>
  <si>
    <t>USC00340755</t>
  </si>
  <si>
    <t xml:space="preserve">BITTER CREEK 4 NE             </t>
  </si>
  <si>
    <t>USC00480761</t>
  </si>
  <si>
    <t xml:space="preserve">BLUE RIVER CS                 </t>
  </si>
  <si>
    <t>CA001160H99</t>
  </si>
  <si>
    <t xml:space="preserve">Bumping Ridge                 </t>
  </si>
  <si>
    <t>USS0021C38S</t>
  </si>
  <si>
    <t xml:space="preserve">CHINA LAKE NAF                </t>
  </si>
  <si>
    <t>USW00093104</t>
  </si>
  <si>
    <t xml:space="preserve">COLD SPRINGS OREGON           </t>
  </si>
  <si>
    <t>USR0000OCOD</t>
  </si>
  <si>
    <t xml:space="preserve">FARMINGTON AG SCI CNT         </t>
  </si>
  <si>
    <t>USC00293142</t>
  </si>
  <si>
    <t xml:space="preserve">GOODWELL RSCH STN             </t>
  </si>
  <si>
    <t>USC00343628</t>
  </si>
  <si>
    <t xml:space="preserve">HEHE 1 OREGON                 </t>
  </si>
  <si>
    <t>USR0000OHEH</t>
  </si>
  <si>
    <t xml:space="preserve">HOHNHOLZ RCH                  </t>
  </si>
  <si>
    <t>USC00054054</t>
  </si>
  <si>
    <t xml:space="preserve">MESA MOUNTAIN COLORADO        </t>
  </si>
  <si>
    <t>USR0000CMES</t>
  </si>
  <si>
    <t xml:space="preserve">MILFORD LAKE                  </t>
  </si>
  <si>
    <t>USC00145306</t>
  </si>
  <si>
    <t>SEVIER RESERVOIR - SCIPIO 9NNE</t>
  </si>
  <si>
    <t>USR0000SEVI</t>
  </si>
  <si>
    <t>TELEGRAPH FLAT - KANAB 17E UTA</t>
  </si>
  <si>
    <t>USR0000TELE</t>
  </si>
  <si>
    <t xml:space="preserve">Tinkham Creek                 </t>
  </si>
  <si>
    <t>USS0021B20S</t>
  </si>
  <si>
    <t xml:space="preserve">YAAK 9NNE                     </t>
  </si>
  <si>
    <t>USC00249187</t>
  </si>
  <si>
    <t xml:space="preserve">BEACON LIGHT NEVADA           </t>
  </si>
  <si>
    <t>USR0000NBEA</t>
  </si>
  <si>
    <t xml:space="preserve">BEND                          </t>
  </si>
  <si>
    <t>USC00350694</t>
  </si>
  <si>
    <t>USC00251415</t>
  </si>
  <si>
    <t xml:space="preserve">CAMPBELL RIVER A              </t>
  </si>
  <si>
    <t>CA001021261</t>
  </si>
  <si>
    <t xml:space="preserve">Columbus Basin                </t>
  </si>
  <si>
    <t>USS0008M10S</t>
  </si>
  <si>
    <t xml:space="preserve">COPPER GULCH COLORADO         </t>
  </si>
  <si>
    <t>USR0000CCOP</t>
  </si>
  <si>
    <t xml:space="preserve">COURTLAND                     </t>
  </si>
  <si>
    <t>USC00141874</t>
  </si>
  <si>
    <t xml:space="preserve">DESATOYA MOUNTAIN NEVADA      </t>
  </si>
  <si>
    <t>USR0000NDES</t>
  </si>
  <si>
    <t xml:space="preserve">Dupuyer Creek                 </t>
  </si>
  <si>
    <t>USS0012A02S</t>
  </si>
  <si>
    <t xml:space="preserve">EDMONTON INTERNATIONAL CS     </t>
  </si>
  <si>
    <t>CA003012206</t>
  </si>
  <si>
    <t xml:space="preserve">EDSON                         </t>
  </si>
  <si>
    <t>CA003062239</t>
  </si>
  <si>
    <t xml:space="preserve">ELK RVR                       </t>
  </si>
  <si>
    <t>USC00102892</t>
  </si>
  <si>
    <t xml:space="preserve">ELLENSBURG BOWERS FLD         </t>
  </si>
  <si>
    <t>USW00024220</t>
  </si>
  <si>
    <t xml:space="preserve">FORSYTH                       </t>
  </si>
  <si>
    <t>USC00243098</t>
  </si>
  <si>
    <t xml:space="preserve">LAKE GEORGE COLORADO          </t>
  </si>
  <si>
    <t>USR0000CLGE</t>
  </si>
  <si>
    <t xml:space="preserve">Little Meadows                </t>
  </si>
  <si>
    <t>USS0022E09S</t>
  </si>
  <si>
    <t xml:space="preserve">MARKLEY COVE                  </t>
  </si>
  <si>
    <t>USC00045360</t>
  </si>
  <si>
    <t xml:space="preserve">Mowich                        </t>
  </si>
  <si>
    <t>USS0021C40S</t>
  </si>
  <si>
    <t xml:space="preserve">PLAIN                         </t>
  </si>
  <si>
    <t>USC00456534</t>
  </si>
  <si>
    <t xml:space="preserve">SELAH 2 NE                    </t>
  </si>
  <si>
    <t>USC00457522</t>
  </si>
  <si>
    <t xml:space="preserve">SOLDIER MOUNTAIN CALIFORNIA   </t>
  </si>
  <si>
    <t>USR0000CSOL</t>
  </si>
  <si>
    <t xml:space="preserve">SOUTH SAWMILL CREEK MONTANA   </t>
  </si>
  <si>
    <t>USR0000MSSC</t>
  </si>
  <si>
    <t xml:space="preserve">BROADWATER 10SSE              </t>
  </si>
  <si>
    <t>USC00251190</t>
  </si>
  <si>
    <t xml:space="preserve">CALGARY INTL A                </t>
  </si>
  <si>
    <t>CA003031092</t>
  </si>
  <si>
    <t xml:space="preserve">CHINO AP                      </t>
  </si>
  <si>
    <t>USW00003179</t>
  </si>
  <si>
    <t xml:space="preserve">EDMONTON INTL A               </t>
  </si>
  <si>
    <t>CA003012216</t>
  </si>
  <si>
    <t xml:space="preserve">ELKO NWS OFFICE               </t>
  </si>
  <si>
    <t>USC00262570</t>
  </si>
  <si>
    <t xml:space="preserve">EVERETT SNOHOMISH AP          </t>
  </si>
  <si>
    <t>USW00024222</t>
  </si>
  <si>
    <t xml:space="preserve">FT DUCHESNE                   </t>
  </si>
  <si>
    <t>USC00422996</t>
  </si>
  <si>
    <t xml:space="preserve">GREENWATER WASHINGTON         </t>
  </si>
  <si>
    <t>USR0000WGRN</t>
  </si>
  <si>
    <t xml:space="preserve">HOYT CREEK OREGON             </t>
  </si>
  <si>
    <t>USR0000OHOY</t>
  </si>
  <si>
    <t xml:space="preserve">KIT CARSON 9NNE               </t>
  </si>
  <si>
    <t>USC00054606</t>
  </si>
  <si>
    <t xml:space="preserve">LINDON 5 WNW                  </t>
  </si>
  <si>
    <t>USC00055025</t>
  </si>
  <si>
    <t xml:space="preserve">LITTLE QUALICUM HATCHERY      </t>
  </si>
  <si>
    <t>CA001024638</t>
  </si>
  <si>
    <t xml:space="preserve">MOSES LAKE GRANT CO AP        </t>
  </si>
  <si>
    <t>USW00024110</t>
  </si>
  <si>
    <t xml:space="preserve">PHILIP AP                     </t>
  </si>
  <si>
    <t>USW00024024</t>
  </si>
  <si>
    <t xml:space="preserve">Spencer Meadow                </t>
  </si>
  <si>
    <t>USS0021C20S</t>
  </si>
  <si>
    <t xml:space="preserve">UPPER BAKER DAM               </t>
  </si>
  <si>
    <t>USC00458715</t>
  </si>
  <si>
    <t xml:space="preserve">ARMELLS CREEK MONTANA         </t>
  </si>
  <si>
    <t>USR0000MARM</t>
  </si>
  <si>
    <t xml:space="preserve">BUSBY AGCM                    </t>
  </si>
  <si>
    <t>CA003010979</t>
  </si>
  <si>
    <t xml:space="preserve">COP UPPER                     </t>
  </si>
  <si>
    <t>CA003031875</t>
  </si>
  <si>
    <t xml:space="preserve">DARWIN RCH                    </t>
  </si>
  <si>
    <t>USC00482375</t>
  </si>
  <si>
    <t xml:space="preserve">GLEICHEN AGCM                 </t>
  </si>
  <si>
    <t>CA003032801</t>
  </si>
  <si>
    <t xml:space="preserve">JELLICOE                      </t>
  </si>
  <si>
    <t>CA001123721</t>
  </si>
  <si>
    <t xml:space="preserve">LETHBRIDGE                    </t>
  </si>
  <si>
    <t>CA003033875</t>
  </si>
  <si>
    <t xml:space="preserve">LEXINGTON 7 ESE               </t>
  </si>
  <si>
    <t>USW00014994</t>
  </si>
  <si>
    <t xml:space="preserve">MONTEREY PENINSUL AP          </t>
  </si>
  <si>
    <t>USW00023259</t>
  </si>
  <si>
    <t xml:space="preserve">PRINCETON CS                  </t>
  </si>
  <si>
    <t>CA00112FN0M</t>
  </si>
  <si>
    <t xml:space="preserve">Salmon Meadows                </t>
  </si>
  <si>
    <t>USS0019A02S</t>
  </si>
  <si>
    <t xml:space="preserve">Skookum Creek                 </t>
  </si>
  <si>
    <t>USS0021B60S</t>
  </si>
  <si>
    <t xml:space="preserve">VALENTINE                     </t>
  </si>
  <si>
    <t>USC00248498</t>
  </si>
  <si>
    <t xml:space="preserve">BIG SPRINGS                   </t>
  </si>
  <si>
    <t>USC00250865</t>
  </si>
  <si>
    <t xml:space="preserve">BUFFALO CREEK NEVADA          </t>
  </si>
  <si>
    <t>USR0000NBUF</t>
  </si>
  <si>
    <t xml:space="preserve">BUSHNELL 15S                  </t>
  </si>
  <si>
    <t>USC00251361</t>
  </si>
  <si>
    <t xml:space="preserve">DILIA                         </t>
  </si>
  <si>
    <t>USC00292510</t>
  </si>
  <si>
    <t xml:space="preserve">Dismal Swamp                  </t>
  </si>
  <si>
    <t>USS0020H12S</t>
  </si>
  <si>
    <t xml:space="preserve">EASTEND CYPRESS (AUT)         </t>
  </si>
  <si>
    <t>CA004032322</t>
  </si>
  <si>
    <t xml:space="preserve">FISH CREEK MTN CALIFORNIA     </t>
  </si>
  <si>
    <t>USR0000CFIS</t>
  </si>
  <si>
    <t xml:space="preserve">Fool Creek                    </t>
  </si>
  <si>
    <t>USS0005K30S</t>
  </si>
  <si>
    <t xml:space="preserve">FORT ASSINIBOINE AGCM         </t>
  </si>
  <si>
    <t>CA003062660</t>
  </si>
  <si>
    <t xml:space="preserve">GLENNVILLE                    </t>
  </si>
  <si>
    <t>USC00043463</t>
  </si>
  <si>
    <t xml:space="preserve">KAMLOOPS PRATT ROAD           </t>
  </si>
  <si>
    <t>CA00116C8P0</t>
  </si>
  <si>
    <t xml:space="preserve">LAKE ALAN HENRY               </t>
  </si>
  <si>
    <t>USC00414967</t>
  </si>
  <si>
    <t xml:space="preserve">Lone Pine                     </t>
  </si>
  <si>
    <t>USS0021C26S</t>
  </si>
  <si>
    <t xml:space="preserve">Lyman Lake                    </t>
  </si>
  <si>
    <t>USS0020A23S</t>
  </si>
  <si>
    <t xml:space="preserve">NATURAL BRIDGES NM            </t>
  </si>
  <si>
    <t>USC00426053</t>
  </si>
  <si>
    <t xml:space="preserve">NORTON DAM                    </t>
  </si>
  <si>
    <t>USC00145852</t>
  </si>
  <si>
    <t xml:space="preserve">ONEFOUR CDA                   </t>
  </si>
  <si>
    <t>CA003044923</t>
  </si>
  <si>
    <t xml:space="preserve">OROVILLE MUNI AP              </t>
  </si>
  <si>
    <t>USW00093210</t>
  </si>
  <si>
    <t xml:space="preserve">Schneider Meadows             </t>
  </si>
  <si>
    <t>USS0017D08S</t>
  </si>
  <si>
    <t xml:space="preserve">SOUTH LAKE TAHOE AP           </t>
  </si>
  <si>
    <t>USW00093230</t>
  </si>
  <si>
    <t xml:space="preserve">SPRINGFIELD COMANCHE          </t>
  </si>
  <si>
    <t>USW00003028</t>
  </si>
  <si>
    <t xml:space="preserve">TAYLOR PARK COLORADO          </t>
  </si>
  <si>
    <t>USR0000CTAY</t>
  </si>
  <si>
    <t xml:space="preserve">THORSBY AGCM                  </t>
  </si>
  <si>
    <t>CA003016441</t>
  </si>
  <si>
    <t xml:space="preserve">WIND CAVE                     </t>
  </si>
  <si>
    <t>USC00399347</t>
  </si>
  <si>
    <t xml:space="preserve">BARNWELL AGDM                 </t>
  </si>
  <si>
    <t>CA003030525</t>
  </si>
  <si>
    <t xml:space="preserve">BRULE BLACK CAT               </t>
  </si>
  <si>
    <t>CA003060903</t>
  </si>
  <si>
    <t xml:space="preserve">CANON CITY                    </t>
  </si>
  <si>
    <t>USC00051294</t>
  </si>
  <si>
    <t xml:space="preserve">Cougar Mountain               </t>
  </si>
  <si>
    <t>USS0021B42S</t>
  </si>
  <si>
    <t xml:space="preserve">EDMONTON STONY PLAIN          </t>
  </si>
  <si>
    <t>CA00301222F</t>
  </si>
  <si>
    <t xml:space="preserve">HINTON VALLEY                 </t>
  </si>
  <si>
    <t>CA00306A009</t>
  </si>
  <si>
    <t xml:space="preserve">KITSCOTY AGCM                 </t>
  </si>
  <si>
    <t>CA003013660</t>
  </si>
  <si>
    <t xml:space="preserve">LADDER BUTTE CALIFORNIA       </t>
  </si>
  <si>
    <t>USR0000CLDR</t>
  </si>
  <si>
    <t xml:space="preserve">LODGEPOLE 8N                  </t>
  </si>
  <si>
    <t>USC00254903</t>
  </si>
  <si>
    <t xml:space="preserve">NORTHGLENN                    </t>
  </si>
  <si>
    <t>USC00055984</t>
  </si>
  <si>
    <t xml:space="preserve">PICTURE BUTTE WEST            </t>
  </si>
  <si>
    <t>CA00303N1G3</t>
  </si>
  <si>
    <t xml:space="preserve">REDDING MUNI AP               </t>
  </si>
  <si>
    <t>USW00024257</t>
  </si>
  <si>
    <t xml:space="preserve">ROSEMARY AGDM                 </t>
  </si>
  <si>
    <t>CA003035650</t>
  </si>
  <si>
    <t xml:space="preserve">Salt Creek Falls              </t>
  </si>
  <si>
    <t>USS0022F04S</t>
  </si>
  <si>
    <t xml:space="preserve">SANBORN PARK COLORADO         </t>
  </si>
  <si>
    <t>USR0000CSAN</t>
  </si>
  <si>
    <t xml:space="preserve">SATURNA CAPMON CS             </t>
  </si>
  <si>
    <t>CA001017099</t>
  </si>
  <si>
    <t xml:space="preserve">SPOKIN LAKE 4E                </t>
  </si>
  <si>
    <t>CA001097646</t>
  </si>
  <si>
    <t xml:space="preserve">TIMOTHY OREGON                </t>
  </si>
  <si>
    <t>USR0000OTIM</t>
  </si>
  <si>
    <t xml:space="preserve">TUSAYAN ARIZONA               </t>
  </si>
  <si>
    <t>USR0000ATUS</t>
  </si>
  <si>
    <t xml:space="preserve">Willow Creek Pass             </t>
  </si>
  <si>
    <t>USS0006J05S</t>
  </si>
  <si>
    <t xml:space="preserve">WINNER WILEY FLD              </t>
  </si>
  <si>
    <t>USW00094990</t>
  </si>
  <si>
    <t xml:space="preserve">BAKER MUNI AP                 </t>
  </si>
  <si>
    <t>USW00094055</t>
  </si>
  <si>
    <t xml:space="preserve">BEND 7 NE                     </t>
  </si>
  <si>
    <t>USC00350699</t>
  </si>
  <si>
    <t xml:space="preserve">BIG VALLEY AGCM               </t>
  </si>
  <si>
    <t>CA003020679</t>
  </si>
  <si>
    <t xml:space="preserve">Columbine Pass                </t>
  </si>
  <si>
    <t>USS0008L02S</t>
  </si>
  <si>
    <t xml:space="preserve">GRANTSVILLE 2W                </t>
  </si>
  <si>
    <t>USC00423348</t>
  </si>
  <si>
    <t xml:space="preserve">IMPERIAL MUNI AP              </t>
  </si>
  <si>
    <t>USW00024091</t>
  </si>
  <si>
    <t xml:space="preserve">June Lake                     </t>
  </si>
  <si>
    <t>USS0022C09S</t>
  </si>
  <si>
    <t xml:space="preserve">MARSHALLTOWN MUNI AP          </t>
  </si>
  <si>
    <t>USW00094988</t>
  </si>
  <si>
    <t xml:space="preserve">NORFOLK 4W                    </t>
  </si>
  <si>
    <t>USC00255997</t>
  </si>
  <si>
    <t xml:space="preserve">OLD FT LARAMIE                </t>
  </si>
  <si>
    <t>USC00486852</t>
  </si>
  <si>
    <t xml:space="preserve">PORTLAND TROUTDALE AP         </t>
  </si>
  <si>
    <t>USW00024242</t>
  </si>
  <si>
    <t>CA003035342</t>
  </si>
  <si>
    <t xml:space="preserve">QUILLAYUTE STATE AP           </t>
  </si>
  <si>
    <t>USW00094240</t>
  </si>
  <si>
    <t xml:space="preserve">SAN JOSE                      </t>
  </si>
  <si>
    <t>USW00023293</t>
  </si>
  <si>
    <t xml:space="preserve">South Brush Creek             </t>
  </si>
  <si>
    <t>USS0006H19S</t>
  </si>
  <si>
    <t xml:space="preserve">YAAK (UPPER FORD) MONTANA     </t>
  </si>
  <si>
    <t>USR0000MYAA</t>
  </si>
  <si>
    <t xml:space="preserve">BRIGGSDALE                    </t>
  </si>
  <si>
    <t>USC00050945</t>
  </si>
  <si>
    <t xml:space="preserve">CHILOQUIN OREGON              </t>
  </si>
  <si>
    <t>USR0000OCHI</t>
  </si>
  <si>
    <t xml:space="preserve">Eilertson Meadows             </t>
  </si>
  <si>
    <t>USS0018E03S</t>
  </si>
  <si>
    <t xml:space="preserve">Fremont Pass                  </t>
  </si>
  <si>
    <t>USS0006K08S</t>
  </si>
  <si>
    <t xml:space="preserve">KNOWLTON MONTANA              </t>
  </si>
  <si>
    <t>USR0000MKNO</t>
  </si>
  <si>
    <t xml:space="preserve">LOS ALTOS CALIFORNIA          </t>
  </si>
  <si>
    <t>USR0000CALT</t>
  </si>
  <si>
    <t xml:space="preserve">PALM SPRINGS RGNL AP          </t>
  </si>
  <si>
    <t>USW00093138</t>
  </si>
  <si>
    <t xml:space="preserve">Spirit Lake                   </t>
  </si>
  <si>
    <t>USS0022C12S</t>
  </si>
  <si>
    <t xml:space="preserve">CABIN LAKE OREGON             </t>
  </si>
  <si>
    <t>USR0000OCAB</t>
  </si>
  <si>
    <t xml:space="preserve">CARDSTON                      </t>
  </si>
  <si>
    <t>CA003031322</t>
  </si>
  <si>
    <t xml:space="preserve">CHERRY ARIZONA                </t>
  </si>
  <si>
    <t>USR0000ACHE</t>
  </si>
  <si>
    <t xml:space="preserve">DRUMHELLER EAST               </t>
  </si>
  <si>
    <t>CA0030221LG</t>
  </si>
  <si>
    <t xml:space="preserve">FOSTER DAM                    </t>
  </si>
  <si>
    <t>USC00353047</t>
  </si>
  <si>
    <t xml:space="preserve">Galena                        </t>
  </si>
  <si>
    <t>USS0014F17S</t>
  </si>
  <si>
    <t xml:space="preserve">GILA HOT SPRINGS              </t>
  </si>
  <si>
    <t>USC00293530</t>
  </si>
  <si>
    <t xml:space="preserve">LOVELAND 2N                   </t>
  </si>
  <si>
    <t>USC00055236</t>
  </si>
  <si>
    <t xml:space="preserve">PORT ALBERNI (AUT)            </t>
  </si>
  <si>
    <t>CA001036B06</t>
  </si>
  <si>
    <t xml:space="preserve">RED BUTTE NEVADA              </t>
  </si>
  <si>
    <t>USR0000NREB</t>
  </si>
  <si>
    <t xml:space="preserve">TEMESCAL (LPF) CALIFORNIA     </t>
  </si>
  <si>
    <t>USR0000CTE2</t>
  </si>
  <si>
    <t xml:space="preserve">TERLINGUA                     </t>
  </si>
  <si>
    <t>USC00418924</t>
  </si>
  <si>
    <t xml:space="preserve">W YELLOWSTONE GATEWAY         </t>
  </si>
  <si>
    <t>USC00248858</t>
  </si>
  <si>
    <t xml:space="preserve">WIMBORNE AGCM                 </t>
  </si>
  <si>
    <t>CA003027582</t>
  </si>
  <si>
    <t xml:space="preserve">ALDER POINT CALIFORNIA        </t>
  </si>
  <si>
    <t>USR0000CAPT</t>
  </si>
  <si>
    <t xml:space="preserve">BORREGO DESERT PARK           </t>
  </si>
  <si>
    <t>USC00040983</t>
  </si>
  <si>
    <t xml:space="preserve">BROOKS                        </t>
  </si>
  <si>
    <t>CA003030QLP</t>
  </si>
  <si>
    <t xml:space="preserve">EMMETT 2 E                    </t>
  </si>
  <si>
    <t>USC00102942</t>
  </si>
  <si>
    <t xml:space="preserve">Forestdale Creek              </t>
  </si>
  <si>
    <t>USS0019L43S</t>
  </si>
  <si>
    <t xml:space="preserve">KING COULEE MONTANA           </t>
  </si>
  <si>
    <t>USR0000MKIN</t>
  </si>
  <si>
    <t xml:space="preserve">Lamance Creek                 </t>
  </si>
  <si>
    <t>USS0017H07S</t>
  </si>
  <si>
    <t xml:space="preserve">STETTLER AGDM                 </t>
  </si>
  <si>
    <t>CA003016124</t>
  </si>
  <si>
    <t xml:space="preserve">SUNNYSIDE #2                  </t>
  </si>
  <si>
    <t>USC00458211</t>
  </si>
  <si>
    <t xml:space="preserve">BUFFALO ASOS                  </t>
  </si>
  <si>
    <t>USW00094037</t>
  </si>
  <si>
    <t xml:space="preserve">Burnside Lake                 </t>
  </si>
  <si>
    <t>USS0019L41S</t>
  </si>
  <si>
    <t xml:space="preserve">CORONATION CLIMATE            </t>
  </si>
  <si>
    <t>CA003011887</t>
  </si>
  <si>
    <t xml:space="preserve">DEER LAKE A                   </t>
  </si>
  <si>
    <t>CA008401502</t>
  </si>
  <si>
    <t xml:space="preserve">DRY BLOOD CREEK MONTANA       </t>
  </si>
  <si>
    <t>USR0000MDRY</t>
  </si>
  <si>
    <t xml:space="preserve">ENTWISTLE                     </t>
  </si>
  <si>
    <t>CA003062451</t>
  </si>
  <si>
    <t xml:space="preserve">FINNEY CREEK WASHINGTON       </t>
  </si>
  <si>
    <t>USR0000WFIN</t>
  </si>
  <si>
    <t xml:space="preserve">LODGEPOLE NO 2                </t>
  </si>
  <si>
    <t>USC00254906</t>
  </si>
  <si>
    <t xml:space="preserve">MOUNT STELLA OREGON           </t>
  </si>
  <si>
    <t>USR0000OMOU</t>
  </si>
  <si>
    <t xml:space="preserve">STANFORD                      </t>
  </si>
  <si>
    <t>USC00247864</t>
  </si>
  <si>
    <t>USC00108676</t>
  </si>
  <si>
    <t xml:space="preserve">Summit Lake                   </t>
  </si>
  <si>
    <t>USS0022F14S</t>
  </si>
  <si>
    <t>USC00429133</t>
  </si>
  <si>
    <t xml:space="preserve">BOONVILLE CALIFORNIA          </t>
  </si>
  <si>
    <t>USR0000CBOO</t>
  </si>
  <si>
    <t xml:space="preserve">BUFFALO 13 ESE                </t>
  </si>
  <si>
    <t>USW00094081</t>
  </si>
  <si>
    <t xml:space="preserve">CHAMA                         </t>
  </si>
  <si>
    <t>USC00291664</t>
  </si>
  <si>
    <t xml:space="preserve">ENTIAT FISH HATCHERY          </t>
  </si>
  <si>
    <t>USC00452563</t>
  </si>
  <si>
    <t xml:space="preserve">HAYFORK CALIFORNIA            </t>
  </si>
  <si>
    <t>USR0000CHAY</t>
  </si>
  <si>
    <t xml:space="preserve">HOPI ARIZONA                  </t>
  </si>
  <si>
    <t>USR0000AHPI</t>
  </si>
  <si>
    <t xml:space="preserve">MADRAS                        </t>
  </si>
  <si>
    <t>USC00355139</t>
  </si>
  <si>
    <t xml:space="preserve">Mckenzie                      </t>
  </si>
  <si>
    <t>USS0021E07S</t>
  </si>
  <si>
    <t xml:space="preserve">Mount Gardner                 </t>
  </si>
  <si>
    <t>USS0021B21S</t>
  </si>
  <si>
    <t xml:space="preserve">OLIVER AGDM                   </t>
  </si>
  <si>
    <t>CA003014921</t>
  </si>
  <si>
    <t xml:space="preserve">PINERY TEXAS                  </t>
  </si>
  <si>
    <t>USR0000TPIN</t>
  </si>
  <si>
    <t xml:space="preserve">SCOFIELD DAM                  </t>
  </si>
  <si>
    <t>USC00427724</t>
  </si>
  <si>
    <t xml:space="preserve">WHEAT RIDGE 2                 </t>
  </si>
  <si>
    <t>USC00058995</t>
  </si>
  <si>
    <t xml:space="preserve">CAHUILLA CALIFORNIA           </t>
  </si>
  <si>
    <t>USR0000CCAA</t>
  </si>
  <si>
    <t xml:space="preserve">Cedar Pass                    </t>
  </si>
  <si>
    <t>USS0020H06S</t>
  </si>
  <si>
    <t xml:space="preserve">CORNING CALIFORNIA            </t>
  </si>
  <si>
    <t>USR0000CCRN</t>
  </si>
  <si>
    <t>FIRE TRAINING ACADEMY WASHINGT</t>
  </si>
  <si>
    <t>USR0000WFTA</t>
  </si>
  <si>
    <t xml:space="preserve">HUGHENDEN AGCM                </t>
  </si>
  <si>
    <t>CA003013362</t>
  </si>
  <si>
    <t xml:space="preserve">ORACLE SP                     </t>
  </si>
  <si>
    <t>USC00026117</t>
  </si>
  <si>
    <t xml:space="preserve">SAN DIEGO BROWN FLD           </t>
  </si>
  <si>
    <t>USW00003178</t>
  </si>
  <si>
    <t xml:space="preserve">SHELTON SANDERSON FLD         </t>
  </si>
  <si>
    <t>USW00094227</t>
  </si>
  <si>
    <t xml:space="preserve">SUNSET POINT ARIZONA          </t>
  </si>
  <si>
    <t>USR0000ASUN</t>
  </si>
  <si>
    <t xml:space="preserve">SWIFT CURRENT                 </t>
  </si>
  <si>
    <t>CA004028038</t>
  </si>
  <si>
    <t xml:space="preserve">TABER                         </t>
  </si>
  <si>
    <t>CA003036360</t>
  </si>
  <si>
    <t xml:space="preserve">ASH CREEK CALIFORNIA          </t>
  </si>
  <si>
    <t>USR0000CASC</t>
  </si>
  <si>
    <t xml:space="preserve">BESSY NEBRASKA                </t>
  </si>
  <si>
    <t>USR0000NBES</t>
  </si>
  <si>
    <t xml:space="preserve">HIKO                          </t>
  </si>
  <si>
    <t>USC00263671</t>
  </si>
  <si>
    <t xml:space="preserve">KANE GULCH - BLANDING 23WSW   </t>
  </si>
  <si>
    <t>USR0000KANE</t>
  </si>
  <si>
    <t xml:space="preserve">MANHATTAN MUNI AP             </t>
  </si>
  <si>
    <t>USW00003936</t>
  </si>
  <si>
    <t xml:space="preserve">New Crescent Lake             </t>
  </si>
  <si>
    <t>USS0021F10S</t>
  </si>
  <si>
    <t xml:space="preserve">Poison Flat                   </t>
  </si>
  <si>
    <t>USS0019L06S</t>
  </si>
  <si>
    <t xml:space="preserve">SACRAMENTO NWR CALIFORNIA     </t>
  </si>
  <si>
    <t>USR0000CSAC</t>
  </si>
  <si>
    <t xml:space="preserve">Sevenmile Marsh               </t>
  </si>
  <si>
    <t>USS0022G33S</t>
  </si>
  <si>
    <t xml:space="preserve">Spratt Creek                  </t>
  </si>
  <si>
    <t>USS0019L39S</t>
  </si>
  <si>
    <t xml:space="preserve">TOKETEE OREGON                </t>
  </si>
  <si>
    <t>USR0000OTOK</t>
  </si>
  <si>
    <t xml:space="preserve">TUCUMCARI MUNI AP             </t>
  </si>
  <si>
    <t>USW00023048</t>
  </si>
  <si>
    <t xml:space="preserve">WICHITA OKLAHOMA              </t>
  </si>
  <si>
    <t>USR0000OWIC</t>
  </si>
  <si>
    <t xml:space="preserve">CRAIGMYLE AGCM                </t>
  </si>
  <si>
    <t>CA003021912</t>
  </si>
  <si>
    <t xml:space="preserve">Crowder Flat                  </t>
  </si>
  <si>
    <t>USS0020H02S</t>
  </si>
  <si>
    <t xml:space="preserve">ERICSON 8 WNW                 </t>
  </si>
  <si>
    <t>USC00252770</t>
  </si>
  <si>
    <t xml:space="preserve">Huckleberry Creek             </t>
  </si>
  <si>
    <t>USS0021B62S</t>
  </si>
  <si>
    <t xml:space="preserve">KIM 15 NNE                    </t>
  </si>
  <si>
    <t>USC00054538</t>
  </si>
  <si>
    <t xml:space="preserve">MAPLE CREEK                   </t>
  </si>
  <si>
    <t>CA004024919</t>
  </si>
  <si>
    <t xml:space="preserve">MILK RIVER                    </t>
  </si>
  <si>
    <t>CA003044533</t>
  </si>
  <si>
    <t xml:space="preserve">MT. LAGUNA CALIFORNIA         </t>
  </si>
  <si>
    <t>USR0000CLAG</t>
  </si>
  <si>
    <t xml:space="preserve">PLAINVIEW WTR PRODUCTN        </t>
  </si>
  <si>
    <t>USC00417081</t>
  </si>
  <si>
    <t xml:space="preserve">PRINCE GEORGE                 </t>
  </si>
  <si>
    <t>CA001096439</t>
  </si>
  <si>
    <t xml:space="preserve">SPONDIN AGCM                  </t>
  </si>
  <si>
    <t>CA003016070</t>
  </si>
  <si>
    <t xml:space="preserve">TAHOE CITY                    </t>
  </si>
  <si>
    <t>USC00048758</t>
  </si>
  <si>
    <t xml:space="preserve">Alpine Meadows                </t>
  </si>
  <si>
    <t>USS0021B48S</t>
  </si>
  <si>
    <t xml:space="preserve">BOISE CITY 2 E                </t>
  </si>
  <si>
    <t>USC00340908</t>
  </si>
  <si>
    <t xml:space="preserve">CEDARVILLE                    </t>
  </si>
  <si>
    <t>USC00041614</t>
  </si>
  <si>
    <t xml:space="preserve">Cold Springs Camp             </t>
  </si>
  <si>
    <t>USS0022G24S</t>
  </si>
  <si>
    <t xml:space="preserve">FIELDS OREGON                 </t>
  </si>
  <si>
    <t>USR0000OFIE</t>
  </si>
  <si>
    <t xml:space="preserve">FINCASTLE AGDM                </t>
  </si>
  <si>
    <t>CA003032550</t>
  </si>
  <si>
    <t xml:space="preserve">FORT BELKNAP MONTANA          </t>
  </si>
  <si>
    <t>USR0000MFOR</t>
  </si>
  <si>
    <t xml:space="preserve">Holland Meadows               </t>
  </si>
  <si>
    <t>USS0022F42S</t>
  </si>
  <si>
    <t xml:space="preserve">Jones Pass                    </t>
  </si>
  <si>
    <t>USS0005K21S</t>
  </si>
  <si>
    <t xml:space="preserve">KETTLEMAN CITY                </t>
  </si>
  <si>
    <t>USC00044534</t>
  </si>
  <si>
    <t xml:space="preserve">LAS TABLAS CALIFORNIA         </t>
  </si>
  <si>
    <t>USR0000CLST</t>
  </si>
  <si>
    <t xml:space="preserve">LYTTON RCS                    </t>
  </si>
  <si>
    <t>CA001114746</t>
  </si>
  <si>
    <t xml:space="preserve">MOUNTAINAIR 8NW               </t>
  </si>
  <si>
    <t>USC00295968</t>
  </si>
  <si>
    <t xml:space="preserve">NEWELL                        </t>
  </si>
  <si>
    <t>USC00396054</t>
  </si>
  <si>
    <t xml:space="preserve">ODELL LAKE-EAST               </t>
  </si>
  <si>
    <t>USC00356252</t>
  </si>
  <si>
    <t xml:space="preserve">PORTLAND WFO                  </t>
  </si>
  <si>
    <t>USC00356750</t>
  </si>
  <si>
    <t xml:space="preserve">POSSUME KINGDOM TEXAS         </t>
  </si>
  <si>
    <t>USR0000TPOS</t>
  </si>
  <si>
    <t xml:space="preserve">PRINCE GEORGE AIRPORT AUTO    </t>
  </si>
  <si>
    <t>CA001096453</t>
  </si>
  <si>
    <t xml:space="preserve">PROSSER                       </t>
  </si>
  <si>
    <t>USC00456768</t>
  </si>
  <si>
    <t xml:space="preserve">Stillwater Creek              </t>
  </si>
  <si>
    <t>USS0005J12S</t>
  </si>
  <si>
    <t xml:space="preserve">WOOD                          </t>
  </si>
  <si>
    <t>USC00399442</t>
  </si>
  <si>
    <t xml:space="preserve">YERINGTON                     </t>
  </si>
  <si>
    <t>USC00269229</t>
  </si>
  <si>
    <t xml:space="preserve">AMES 8 WSW                    </t>
  </si>
  <si>
    <t>USC00130200</t>
  </si>
  <si>
    <t xml:space="preserve">ASHCROFT                      </t>
  </si>
  <si>
    <t>CA001160515</t>
  </si>
  <si>
    <t xml:space="preserve">Butte                         </t>
  </si>
  <si>
    <t>USS0006L11S</t>
  </si>
  <si>
    <t xml:space="preserve">CRESTVIEW CALIFORNIA          </t>
  </si>
  <si>
    <t>USR0000CCRE</t>
  </si>
  <si>
    <t xml:space="preserve">FAITH MUNI AP                 </t>
  </si>
  <si>
    <t>USW00094056</t>
  </si>
  <si>
    <t xml:space="preserve">FORESTBURG PLANT SITE         </t>
  </si>
  <si>
    <t>CA003012652</t>
  </si>
  <si>
    <t xml:space="preserve">GREEN VALLEY                  </t>
  </si>
  <si>
    <t>USC00023668</t>
  </si>
  <si>
    <t xml:space="preserve">KODACHROME BASIN PARK         </t>
  </si>
  <si>
    <t>USC00424755</t>
  </si>
  <si>
    <t xml:space="preserve">MADERA MUNI AP                </t>
  </si>
  <si>
    <t>USW00093242</t>
  </si>
  <si>
    <t xml:space="preserve">Park Reservoir                </t>
  </si>
  <si>
    <t>USS0007K06S</t>
  </si>
  <si>
    <t xml:space="preserve">BOW ISLAND                    </t>
  </si>
  <si>
    <t>CA003030768</t>
  </si>
  <si>
    <t xml:space="preserve">BOW ISLAND IRRIGATION AGDM    </t>
  </si>
  <si>
    <t>CA003030772</t>
  </si>
  <si>
    <t xml:space="preserve">CAMPO ASOS                    </t>
  </si>
  <si>
    <t>USW00003164</t>
  </si>
  <si>
    <t xml:space="preserve">HOPE                          </t>
  </si>
  <si>
    <t>CA001113542</t>
  </si>
  <si>
    <t xml:space="preserve">LETHBRIDGE DEMO FARM AGDM     </t>
  </si>
  <si>
    <t>CA003033897</t>
  </si>
  <si>
    <t xml:space="preserve">LOVELL                        </t>
  </si>
  <si>
    <t>USC00485770</t>
  </si>
  <si>
    <t xml:space="preserve">MILESVILLE 5 NE               </t>
  </si>
  <si>
    <t>USC00395544</t>
  </si>
  <si>
    <t xml:space="preserve">PICACHO 8 SE                  </t>
  </si>
  <si>
    <t>USC00026513</t>
  </si>
  <si>
    <t xml:space="preserve">PROVO BYU                     </t>
  </si>
  <si>
    <t>USC00427064</t>
  </si>
  <si>
    <t xml:space="preserve">SAND CREEK NORTH DAKOTA       </t>
  </si>
  <si>
    <t>USR0000NSCK</t>
  </si>
  <si>
    <t xml:space="preserve">UTAH TEST RANGE               </t>
  </si>
  <si>
    <t>USC00428978</t>
  </si>
  <si>
    <t xml:space="preserve">CIMARRON KANSAS               </t>
  </si>
  <si>
    <t>USR0000KCIM</t>
  </si>
  <si>
    <t xml:space="preserve">FORT ROCK OREGON              </t>
  </si>
  <si>
    <t>USR0000OFOR</t>
  </si>
  <si>
    <t xml:space="preserve">GARDEN RIVER                  </t>
  </si>
  <si>
    <t>CA00307KPFP</t>
  </si>
  <si>
    <t xml:space="preserve">HALKIRK AGCM                  </t>
  </si>
  <si>
    <t>CA003012999</t>
  </si>
  <si>
    <t xml:space="preserve">HOBBS FAA                     </t>
  </si>
  <si>
    <t>USC00294028</t>
  </si>
  <si>
    <t xml:space="preserve">HOPE AIRPORT                  </t>
  </si>
  <si>
    <t>CA001113543</t>
  </si>
  <si>
    <t xml:space="preserve">Mount Crag                    </t>
  </si>
  <si>
    <t>USS0023B06S</t>
  </si>
  <si>
    <t xml:space="preserve">NEW RAYMER 21 N               </t>
  </si>
  <si>
    <t>USC00055934</t>
  </si>
  <si>
    <t xml:space="preserve">REDWOOD FALLS                 </t>
  </si>
  <si>
    <t>USC00216839</t>
  </si>
  <si>
    <t xml:space="preserve">Schofield Pass                </t>
  </si>
  <si>
    <t>USS0007K11S</t>
  </si>
  <si>
    <t xml:space="preserve">ZORTMAN                       </t>
  </si>
  <si>
    <t>USC00249900</t>
  </si>
  <si>
    <t xml:space="preserve">CYPRESS HILLS PARK            </t>
  </si>
  <si>
    <t>CA004031999</t>
  </si>
  <si>
    <t xml:space="preserve">Hyndman                       </t>
  </si>
  <si>
    <t>USS0014F16S</t>
  </si>
  <si>
    <t xml:space="preserve">JACKPOT                       </t>
  </si>
  <si>
    <t>USC00264016</t>
  </si>
  <si>
    <t xml:space="preserve">LEADER AIRPORT                </t>
  </si>
  <si>
    <t>CA00402DAF0</t>
  </si>
  <si>
    <t xml:space="preserve">MERLIN SEED ORCHARD OREGON    </t>
  </si>
  <si>
    <t>USR0000OMER</t>
  </si>
  <si>
    <t xml:space="preserve">MID HILLS CALIFORNIA          </t>
  </si>
  <si>
    <t>USR0000CMID</t>
  </si>
  <si>
    <t xml:space="preserve">Swamp Creek                   </t>
  </si>
  <si>
    <t>USS0020A41S</t>
  </si>
  <si>
    <t xml:space="preserve">TERRACE A                     </t>
  </si>
  <si>
    <t>CA001068134</t>
  </si>
  <si>
    <t xml:space="preserve">VERNON SILVER STAR LODGE      </t>
  </si>
  <si>
    <t>CA001128584</t>
  </si>
  <si>
    <t xml:space="preserve">CRESTONE 2 SE                 </t>
  </si>
  <si>
    <t>USC00051964</t>
  </si>
  <si>
    <t xml:space="preserve">EEL RIVER CALIFORNIA          </t>
  </si>
  <si>
    <t>USR0000CEEL</t>
  </si>
  <si>
    <t xml:space="preserve">HERSHEY 5 SSE                 </t>
  </si>
  <si>
    <t>USC00253810</t>
  </si>
  <si>
    <t xml:space="preserve">LILLOOET                      </t>
  </si>
  <si>
    <t>CA001114619</t>
  </si>
  <si>
    <t xml:space="preserve">Marlette Lake                 </t>
  </si>
  <si>
    <t>USS0019K04S</t>
  </si>
  <si>
    <t>USC00456039</t>
  </si>
  <si>
    <t xml:space="preserve">OURAY #2                      </t>
  </si>
  <si>
    <t>USC00056205</t>
  </si>
  <si>
    <t xml:space="preserve">REDDING 12 WNW                </t>
  </si>
  <si>
    <t>USW00004222</t>
  </si>
  <si>
    <t xml:space="preserve">ROSETOWN EAST                 </t>
  </si>
  <si>
    <t>CA004046884</t>
  </si>
  <si>
    <t xml:space="preserve">Stevens Pass                  </t>
  </si>
  <si>
    <t>USS0021B01S</t>
  </si>
  <si>
    <t xml:space="preserve">WATSONVILLE MUNI AP           </t>
  </si>
  <si>
    <t>USW00023277</t>
  </si>
  <si>
    <t xml:space="preserve">AMES MUNI AP                  </t>
  </si>
  <si>
    <t>USW00094989</t>
  </si>
  <si>
    <t xml:space="preserve">ASHLAND KENNEDY MEM AP        </t>
  </si>
  <si>
    <t>USW00094929</t>
  </si>
  <si>
    <t xml:space="preserve">Bear Canyon                   </t>
  </si>
  <si>
    <t>USS0013F03S</t>
  </si>
  <si>
    <t xml:space="preserve">BIG SHEEP MOUNTAIN MONTANA    </t>
  </si>
  <si>
    <t>USR0000MBSM</t>
  </si>
  <si>
    <t xml:space="preserve">IDALIA                        </t>
  </si>
  <si>
    <t>USC00054242</t>
  </si>
  <si>
    <t xml:space="preserve">Marion Forks                  </t>
  </si>
  <si>
    <t>USS0021E04S</t>
  </si>
  <si>
    <t xml:space="preserve">MCGUIRES CALIFORNIA           </t>
  </si>
  <si>
    <t>USR0000CMCG</t>
  </si>
  <si>
    <t xml:space="preserve">MYRNAM AGCM                   </t>
  </si>
  <si>
    <t>CA003014690</t>
  </si>
  <si>
    <t xml:space="preserve">Pope Ridge                    </t>
  </si>
  <si>
    <t>USS0020B24S</t>
  </si>
  <si>
    <t xml:space="preserve">Seine Creek                   </t>
  </si>
  <si>
    <t>USS0023D02S</t>
  </si>
  <si>
    <t xml:space="preserve">VALENTINE NWR                 </t>
  </si>
  <si>
    <t>USC00258755</t>
  </si>
  <si>
    <t xml:space="preserve">VERDEL 6SSE                   </t>
  </si>
  <si>
    <t>USC00258806</t>
  </si>
  <si>
    <t xml:space="preserve">BERNARDO                      </t>
  </si>
  <si>
    <t>USC00290915</t>
  </si>
  <si>
    <t xml:space="preserve">COURTENAY PUNTLEDGE           </t>
  </si>
  <si>
    <t>CA001021989</t>
  </si>
  <si>
    <t xml:space="preserve">COW HEAD                      </t>
  </si>
  <si>
    <t>CA008401335</t>
  </si>
  <si>
    <t xml:space="preserve">Fish Lake                     </t>
  </si>
  <si>
    <t>USS0021B04S</t>
  </si>
  <si>
    <t xml:space="preserve">IRON SPRINGS AGDM             </t>
  </si>
  <si>
    <t>CA003033498</t>
  </si>
  <si>
    <t xml:space="preserve">LAMAR MUNI AP                 </t>
  </si>
  <si>
    <t>USW00003013</t>
  </si>
  <si>
    <t xml:space="preserve">MALHEUR BRANCH EXP STN        </t>
  </si>
  <si>
    <t>USC00355160</t>
  </si>
  <si>
    <t xml:space="preserve">MILLER OREGON                 </t>
  </si>
  <si>
    <t>USR0000OMLL</t>
  </si>
  <si>
    <t xml:space="preserve">TETONIA EXP STN               </t>
  </si>
  <si>
    <t>USC00109065</t>
  </si>
  <si>
    <t xml:space="preserve">108 MILE HOUSE ABEL LAKE      </t>
  </si>
  <si>
    <t>CA00109E7R6</t>
  </si>
  <si>
    <t xml:space="preserve">ATHABASCA AGCM                </t>
  </si>
  <si>
    <t>CA003060330</t>
  </si>
  <si>
    <t xml:space="preserve">DEVIL MTN COLORADO            </t>
  </si>
  <si>
    <t>USR0000CDEV</t>
  </si>
  <si>
    <t xml:space="preserve">GOODWELL 2 E                  </t>
  </si>
  <si>
    <t>USW00003055</t>
  </si>
  <si>
    <t xml:space="preserve">GUYMON MUNI AP                </t>
  </si>
  <si>
    <t>USW00003030</t>
  </si>
  <si>
    <t xml:space="preserve">HETTINGER EXP STN             </t>
  </si>
  <si>
    <t>USC00324180</t>
  </si>
  <si>
    <t xml:space="preserve">LIVERMORE MUNI AP             </t>
  </si>
  <si>
    <t>USW00023285</t>
  </si>
  <si>
    <t xml:space="preserve">MAURINE 12SW                  </t>
  </si>
  <si>
    <t>USC00395325</t>
  </si>
  <si>
    <t xml:space="preserve">POWDERVILLE 8 NNE             </t>
  </si>
  <si>
    <t>USC00246691</t>
  </si>
  <si>
    <t xml:space="preserve">RED LAKE                      </t>
  </si>
  <si>
    <t>CA001166658</t>
  </si>
  <si>
    <t xml:space="preserve">ROSE VALLEY CALIFORNIA        </t>
  </si>
  <si>
    <t>USR0000CROS</t>
  </si>
  <si>
    <t>USW00053926</t>
  </si>
  <si>
    <t xml:space="preserve">TUCSON 11 W                   </t>
  </si>
  <si>
    <t>USW00053131</t>
  </si>
  <si>
    <t>CAMERON FIRE STATION CALIFORNI</t>
  </si>
  <si>
    <t>USR0000CCAM</t>
  </si>
  <si>
    <t xml:space="preserve">EMPORIA 3 NW                  </t>
  </si>
  <si>
    <t>USC00142548</t>
  </si>
  <si>
    <t xml:space="preserve">EMPORIA MUNI AP               </t>
  </si>
  <si>
    <t>USW00013989</t>
  </si>
  <si>
    <t xml:space="preserve">FRIDAY HARBOR AP              </t>
  </si>
  <si>
    <t>USW00094276</t>
  </si>
  <si>
    <t xml:space="preserve">Ivanhoe                       </t>
  </si>
  <si>
    <t>USS0006K10S</t>
  </si>
  <si>
    <t xml:space="preserve">LETHBRIDGE CDA                </t>
  </si>
  <si>
    <t>CA003033890</t>
  </si>
  <si>
    <t xml:space="preserve">MEDICINE HAT                  </t>
  </si>
  <si>
    <t>CA003034479</t>
  </si>
  <si>
    <t xml:space="preserve">NEAL SMITH IOWA               </t>
  </si>
  <si>
    <t>USR0000INEA</t>
  </si>
  <si>
    <t xml:space="preserve">POTRERO CALIFORNIA            </t>
  </si>
  <si>
    <t>USR0000CPOT</t>
  </si>
  <si>
    <t xml:space="preserve">ARCATA EUREKA AP              </t>
  </si>
  <si>
    <t>USW00024283</t>
  </si>
  <si>
    <t xml:space="preserve">Blue Lakes                    </t>
  </si>
  <si>
    <t>USS0019L05S</t>
  </si>
  <si>
    <t xml:space="preserve">BRIMSON 2S                    </t>
  </si>
  <si>
    <t>USC00210989</t>
  </si>
  <si>
    <t xml:space="preserve">EDEN-LIBERTY                  </t>
  </si>
  <si>
    <t>USC00422389</t>
  </si>
  <si>
    <t xml:space="preserve">ESKRIDGE                      </t>
  </si>
  <si>
    <t>USC00142602</t>
  </si>
  <si>
    <t xml:space="preserve">HOPE SLIDE                    </t>
  </si>
  <si>
    <t>CA001113581</t>
  </si>
  <si>
    <t xml:space="preserve">MEAD 6S                       </t>
  </si>
  <si>
    <t>USC00255362</t>
  </si>
  <si>
    <t xml:space="preserve">NORTH COWICHAN                </t>
  </si>
  <si>
    <t>CA001015630</t>
  </si>
  <si>
    <t xml:space="preserve">QUESNEL                       </t>
  </si>
  <si>
    <t>CA001096629</t>
  </si>
  <si>
    <t xml:space="preserve">Roaring River                 </t>
  </si>
  <si>
    <t>USS0022F43S</t>
  </si>
  <si>
    <t xml:space="preserve">SEATTLE BOEING FLD            </t>
  </si>
  <si>
    <t>USW00024234</t>
  </si>
  <si>
    <t xml:space="preserve">STILLWATER 5 WNW              </t>
  </si>
  <si>
    <t>USW00053927</t>
  </si>
  <si>
    <t xml:space="preserve">YUMA                          </t>
  </si>
  <si>
    <t>USC00059295</t>
  </si>
  <si>
    <t xml:space="preserve">ASPEN PITKIN CO AP            </t>
  </si>
  <si>
    <t>USW00093073</t>
  </si>
  <si>
    <t xml:space="preserve">BLANDING                      </t>
  </si>
  <si>
    <t>USC00420738</t>
  </si>
  <si>
    <t xml:space="preserve">BRADY 27 ENE (THE KNEES)      </t>
  </si>
  <si>
    <t>USC00241081</t>
  </si>
  <si>
    <t xml:space="preserve">CABIN CREEK                   </t>
  </si>
  <si>
    <t>USC00051186</t>
  </si>
  <si>
    <t xml:space="preserve">Copper Mountain               </t>
  </si>
  <si>
    <t>USS0006K24S</t>
  </si>
  <si>
    <t xml:space="preserve">FARSON 2NNE                   </t>
  </si>
  <si>
    <t>USC00483170</t>
  </si>
  <si>
    <t xml:space="preserve">HOOPA CALIFORNIA              </t>
  </si>
  <si>
    <t>USR0000CHOO</t>
  </si>
  <si>
    <t xml:space="preserve">JOHN MARTIN DAM               </t>
  </si>
  <si>
    <t>USC00054388</t>
  </si>
  <si>
    <t xml:space="preserve">LOS PRIETOS CALIFORNIA        </t>
  </si>
  <si>
    <t>USR0000CLOP</t>
  </si>
  <si>
    <t xml:space="preserve">MERCED                        </t>
  </si>
  <si>
    <t>USC00045532</t>
  </si>
  <si>
    <t xml:space="preserve">MITCHELL MUNI AP              </t>
  </si>
  <si>
    <t>USW00094950</t>
  </si>
  <si>
    <t xml:space="preserve">PORT OF MORGAN                </t>
  </si>
  <si>
    <t>USC00246672</t>
  </si>
  <si>
    <t xml:space="preserve">RESERVE RS                    </t>
  </si>
  <si>
    <t>USC00297386</t>
  </si>
  <si>
    <t xml:space="preserve">STAPLETON 5W                  </t>
  </si>
  <si>
    <t>USC00258133</t>
  </si>
  <si>
    <t xml:space="preserve">BAILEYVILLE                   </t>
  </si>
  <si>
    <t>USC00140482</t>
  </si>
  <si>
    <t xml:space="preserve">Independence Lake             </t>
  </si>
  <si>
    <t>USS0020K05S</t>
  </si>
  <si>
    <t xml:space="preserve">JORDAN AP                     </t>
  </si>
  <si>
    <t>USW00094051</t>
  </si>
  <si>
    <t xml:space="preserve">MAPLETON                      </t>
  </si>
  <si>
    <t>USC00355204</t>
  </si>
  <si>
    <t xml:space="preserve">MCCLOUD                       </t>
  </si>
  <si>
    <t>USC00045449</t>
  </si>
  <si>
    <t xml:space="preserve">MCMILLIN RSVR                 </t>
  </si>
  <si>
    <t>USC00455224</t>
  </si>
  <si>
    <t xml:space="preserve">Overland Res.                 </t>
  </si>
  <si>
    <t>USS0007K14S</t>
  </si>
  <si>
    <t xml:space="preserve">PRINCE GEORGE STP             </t>
  </si>
  <si>
    <t>CA001096468</t>
  </si>
  <si>
    <t xml:space="preserve">BROWNS WELL OREGON            </t>
  </si>
  <si>
    <t>USR0000OBRO</t>
  </si>
  <si>
    <t xml:space="preserve">Brumley                       </t>
  </si>
  <si>
    <t>USS0006K40S</t>
  </si>
  <si>
    <t xml:space="preserve">NOGALES 6 N                   </t>
  </si>
  <si>
    <t>USC00025924</t>
  </si>
  <si>
    <t xml:space="preserve">Vallecito                     </t>
  </si>
  <si>
    <t>USS0007M31S</t>
  </si>
  <si>
    <t xml:space="preserve">WHIDBEY ISLAND NAS            </t>
  </si>
  <si>
    <t>USW00024255</t>
  </si>
  <si>
    <t xml:space="preserve">BARRHEAD CS                   </t>
  </si>
  <si>
    <t>CA003060535</t>
  </si>
  <si>
    <t xml:space="preserve">CADOGAN AGCM                  </t>
  </si>
  <si>
    <t>CA003010992</t>
  </si>
  <si>
    <t xml:space="preserve">CONSORT AGDM                  </t>
  </si>
  <si>
    <t>CA003011815</t>
  </si>
  <si>
    <t xml:space="preserve">DES MOINES 17 E               </t>
  </si>
  <si>
    <t>USW00054902</t>
  </si>
  <si>
    <t xml:space="preserve">FARMINGTON RGNL AP            </t>
  </si>
  <si>
    <t>USW00023090</t>
  </si>
  <si>
    <t xml:space="preserve">FORT MCMURRAY CS              </t>
  </si>
  <si>
    <t>CA003062696</t>
  </si>
  <si>
    <t xml:space="preserve">PETALUMA AP                   </t>
  </si>
  <si>
    <t>USC00046826</t>
  </si>
  <si>
    <t xml:space="preserve">Trial Lake                    </t>
  </si>
  <si>
    <t>USS0010J52S</t>
  </si>
  <si>
    <t xml:space="preserve">VAL MARIE SOUTHEAST           </t>
  </si>
  <si>
    <t>CA004038412</t>
  </si>
  <si>
    <t xml:space="preserve">VAUXHALL CDA CS               </t>
  </si>
  <si>
    <t>CA003036682</t>
  </si>
  <si>
    <t xml:space="preserve">WATSONVILLE WTR WKS           </t>
  </si>
  <si>
    <t>USC00049473</t>
  </si>
  <si>
    <t xml:space="preserve">WINTERS                       </t>
  </si>
  <si>
    <t>USC00049742</t>
  </si>
  <si>
    <t xml:space="preserve">ALBUQUERQUE VALLEY            </t>
  </si>
  <si>
    <t>USC00290231</t>
  </si>
  <si>
    <t xml:space="preserve">BIG BAR CALIFORNIA            </t>
  </si>
  <si>
    <t>USR0000CBBR</t>
  </si>
  <si>
    <t xml:space="preserve">CENTERVILLE 6 SE              </t>
  </si>
  <si>
    <t>USC00391579</t>
  </si>
  <si>
    <t xml:space="preserve">FOREMOST AGDM                 </t>
  </si>
  <si>
    <t>CA003032642</t>
  </si>
  <si>
    <t xml:space="preserve">FORT HUNTER LIGGET CALIFORNIA </t>
  </si>
  <si>
    <t>USR0000CFHL</t>
  </si>
  <si>
    <t xml:space="preserve">HETTINGER MUNI AP             </t>
  </si>
  <si>
    <t>USW00094038</t>
  </si>
  <si>
    <t xml:space="preserve">Irish Taylor                  </t>
  </si>
  <si>
    <t>USS0021F21S</t>
  </si>
  <si>
    <t xml:space="preserve">JOHNSONDALE CALIFORNIA        </t>
  </si>
  <si>
    <t>USR0000CJOH</t>
  </si>
  <si>
    <t xml:space="preserve">LINCOLN MUNI AP               </t>
  </si>
  <si>
    <t>USW00014939</t>
  </si>
  <si>
    <t xml:space="preserve">MAZAMA                        </t>
  </si>
  <si>
    <t>USC00455133</t>
  </si>
  <si>
    <t xml:space="preserve">MEDICINE HAT RCS              </t>
  </si>
  <si>
    <t>CA003034485</t>
  </si>
  <si>
    <t xml:space="preserve">SAN DIEGO MONTGOMERY FLD      </t>
  </si>
  <si>
    <t>USW00003131</t>
  </si>
  <si>
    <t xml:space="preserve">SELDOM CREEK OREGON           </t>
  </si>
  <si>
    <t>USR0000OSEL</t>
  </si>
  <si>
    <t xml:space="preserve">SIOUX FALLS 14 NNE            </t>
  </si>
  <si>
    <t>USW00004990</t>
  </si>
  <si>
    <t xml:space="preserve">WINFRED 2S                    </t>
  </si>
  <si>
    <t>USC00399355</t>
  </si>
  <si>
    <t xml:space="preserve">ACTON CALIFORNIA              </t>
  </si>
  <si>
    <t>USR0000CACT</t>
  </si>
  <si>
    <t xml:space="preserve">DODGEVILLE WISCONSIN          </t>
  </si>
  <si>
    <t>USR0000WDDG</t>
  </si>
  <si>
    <t xml:space="preserve">LITTLE FALLS MINNESOTA        </t>
  </si>
  <si>
    <t>USR0000MLTF</t>
  </si>
  <si>
    <t xml:space="preserve">LIVERMORE                     </t>
  </si>
  <si>
    <t>USC00044997</t>
  </si>
  <si>
    <t xml:space="preserve">PINE HILL MONTANA             </t>
  </si>
  <si>
    <t>USR0000MPIN</t>
  </si>
  <si>
    <t xml:space="preserve">POWELL RIVER A                </t>
  </si>
  <si>
    <t>CA001046391</t>
  </si>
  <si>
    <t xml:space="preserve">CAMP CROOK                    </t>
  </si>
  <si>
    <t>USC00391294</t>
  </si>
  <si>
    <t xml:space="preserve">Chalender                     </t>
  </si>
  <si>
    <t>USS0012P01S</t>
  </si>
  <si>
    <t xml:space="preserve">GRIZZLY                       </t>
  </si>
  <si>
    <t>USC00353542</t>
  </si>
  <si>
    <t xml:space="preserve">OAK CREEK CALIFORNIA          </t>
  </si>
  <si>
    <t>USR0000COCR</t>
  </si>
  <si>
    <t xml:space="preserve">Rainy Pass                    </t>
  </si>
  <si>
    <t>USS0020A09S</t>
  </si>
  <si>
    <t xml:space="preserve">SHELBY                        </t>
  </si>
  <si>
    <t>USC00247500</t>
  </si>
  <si>
    <t xml:space="preserve">Snowslide Canyon              </t>
  </si>
  <si>
    <t>USS0011P08S</t>
  </si>
  <si>
    <t xml:space="preserve">BROKEN BOW MUNI AP            </t>
  </si>
  <si>
    <t>USW00094946</t>
  </si>
  <si>
    <t xml:space="preserve">Daly Lake                     </t>
  </si>
  <si>
    <t>USS0022E08S</t>
  </si>
  <si>
    <t xml:space="preserve">ELBOW CS                      </t>
  </si>
  <si>
    <t>CA004022359</t>
  </si>
  <si>
    <t xml:space="preserve">HEMARUKA AGCM                 </t>
  </si>
  <si>
    <t>CA003013140</t>
  </si>
  <si>
    <t xml:space="preserve">HUMPTULIPS SALMON HATCHERY    </t>
  </si>
  <si>
    <t>USC00453826</t>
  </si>
  <si>
    <t xml:space="preserve">MALTA                         </t>
  </si>
  <si>
    <t>USC00245334</t>
  </si>
  <si>
    <t xml:space="preserve">SAN LUIS OBISPO POLY          </t>
  </si>
  <si>
    <t>USC00047851</t>
  </si>
  <si>
    <t xml:space="preserve">Strawberry                    </t>
  </si>
  <si>
    <t>USS0020G09S</t>
  </si>
  <si>
    <t xml:space="preserve">WIKIEUP                       </t>
  </si>
  <si>
    <t>USC00029309</t>
  </si>
  <si>
    <t xml:space="preserve">ABEE AGDM                     </t>
  </si>
  <si>
    <t>CA003010010</t>
  </si>
  <si>
    <t xml:space="preserve">BUCKEYE OREGON                </t>
  </si>
  <si>
    <t>USR0000OBUE</t>
  </si>
  <si>
    <t xml:space="preserve">DES MOINES WSFO-JOHNSTON      </t>
  </si>
  <si>
    <t>USC00132209</t>
  </si>
  <si>
    <t xml:space="preserve">MANZANITA LAKE CALIFORNIA     </t>
  </si>
  <si>
    <t>USR0000CMAN</t>
  </si>
  <si>
    <t xml:space="preserve">MOSS BASIN ARIZONA            </t>
  </si>
  <si>
    <t>USR0000AMOS</t>
  </si>
  <si>
    <t xml:space="preserve">MPLS FLYING CLOUD AP          </t>
  </si>
  <si>
    <t>USW00094963</t>
  </si>
  <si>
    <t xml:space="preserve">N VANC GROUSE MTN RESORT      </t>
  </si>
  <si>
    <t>CA001105658</t>
  </si>
  <si>
    <t xml:space="preserve">NAVAJO DAM                    </t>
  </si>
  <si>
    <t>USC00296061</t>
  </si>
  <si>
    <t xml:space="preserve">OAK KNOLL CALIFORNIA          </t>
  </si>
  <si>
    <t>USR0000COAK</t>
  </si>
  <si>
    <t xml:space="preserve">STRAWBERRY OREGON             </t>
  </si>
  <si>
    <t>USR0000OSTR</t>
  </si>
  <si>
    <t xml:space="preserve">SUNRIVER                      </t>
  </si>
  <si>
    <t>USC00358246</t>
  </si>
  <si>
    <t xml:space="preserve">SUTCLIFFE                     </t>
  </si>
  <si>
    <t>USC00267953</t>
  </si>
  <si>
    <t xml:space="preserve">DUCHESNE                      </t>
  </si>
  <si>
    <t>USC00422253</t>
  </si>
  <si>
    <t xml:space="preserve">FORESTBURG AGCM               </t>
  </si>
  <si>
    <t>CA003012653</t>
  </si>
  <si>
    <t xml:space="preserve">JUDITH GAP 13 E               </t>
  </si>
  <si>
    <t>USC00244545</t>
  </si>
  <si>
    <t xml:space="preserve">LLOYDMINSTER                  </t>
  </si>
  <si>
    <t>CA003013959</t>
  </si>
  <si>
    <t xml:space="preserve">MONTE VISTA 2W                </t>
  </si>
  <si>
    <t>USC00055706</t>
  </si>
  <si>
    <t xml:space="preserve">PHANTOM RANCH                 </t>
  </si>
  <si>
    <t>USC00026471</t>
  </si>
  <si>
    <t xml:space="preserve">RED ROCK NEVADA               </t>
  </si>
  <si>
    <t>USR0000NRER</t>
  </si>
  <si>
    <t xml:space="preserve">SAGINAW MINNESOTA             </t>
  </si>
  <si>
    <t>USR0000MSAG</t>
  </si>
  <si>
    <t xml:space="preserve">Surprise Lakes                </t>
  </si>
  <si>
    <t>USS0021C13S</t>
  </si>
  <si>
    <t xml:space="preserve">WANSHIP DAM                   </t>
  </si>
  <si>
    <t>USC00429165</t>
  </si>
  <si>
    <t xml:space="preserve">COLLBRAN 1WSW                 </t>
  </si>
  <si>
    <t>USC00051743</t>
  </si>
  <si>
    <t xml:space="preserve">FOUNTAIN SPRINGS CALIFORNIA   </t>
  </si>
  <si>
    <t>USR0000CFOU</t>
  </si>
  <si>
    <t xml:space="preserve">MANNVILLE AGCM                </t>
  </si>
  <si>
    <t>CA003014195</t>
  </si>
  <si>
    <t xml:space="preserve">MORGAN                        </t>
  </si>
  <si>
    <t>USC00425826</t>
  </si>
  <si>
    <t xml:space="preserve">POPLAR MONTANA                </t>
  </si>
  <si>
    <t>USR0000MPOP</t>
  </si>
  <si>
    <t xml:space="preserve">SLAVE LAKE RCS                </t>
  </si>
  <si>
    <t>CA003065997</t>
  </si>
  <si>
    <t xml:space="preserve">STILLWATER RGNL AP            </t>
  </si>
  <si>
    <t>USW00003965</t>
  </si>
  <si>
    <t xml:space="preserve">Taylor Butte                  </t>
  </si>
  <si>
    <t>USS0021G03S</t>
  </si>
  <si>
    <t xml:space="preserve">BAYFIELD FISH HATCHERY        </t>
  </si>
  <si>
    <t>USC00470604</t>
  </si>
  <si>
    <t xml:space="preserve">BEAR CREEK SOUTH DAKOTA       </t>
  </si>
  <si>
    <t>USR0000SBEA</t>
  </si>
  <si>
    <t xml:space="preserve">EASTON                        </t>
  </si>
  <si>
    <t>USC00452384</t>
  </si>
  <si>
    <t xml:space="preserve">MOBRIDGE MUNI AP              </t>
  </si>
  <si>
    <t>USW00094052</t>
  </si>
  <si>
    <t xml:space="preserve">RYCROFT AGCM                  </t>
  </si>
  <si>
    <t>CA003075601</t>
  </si>
  <si>
    <t xml:space="preserve">SMITH PEAK ARIZONA            </t>
  </si>
  <si>
    <t>USR0000ASMI</t>
  </si>
  <si>
    <t xml:space="preserve">Stump Lakes                   </t>
  </si>
  <si>
    <t>USS0007M34S</t>
  </si>
  <si>
    <t xml:space="preserve">VEGREVILLE                    </t>
  </si>
  <si>
    <t>CA003016GF0</t>
  </si>
  <si>
    <t xml:space="preserve">WHITMORE CALIFORNIA           </t>
  </si>
  <si>
    <t>USR0000CWHT</t>
  </si>
  <si>
    <t xml:space="preserve">BEAVERLODGE RCS               </t>
  </si>
  <si>
    <t>CA003070600</t>
  </si>
  <si>
    <t xml:space="preserve">CAREFREE                      </t>
  </si>
  <si>
    <t>USC00021282</t>
  </si>
  <si>
    <t xml:space="preserve">CIRCLE                        </t>
  </si>
  <si>
    <t>USC00241758</t>
  </si>
  <si>
    <t xml:space="preserve">CLARK NO2                     </t>
  </si>
  <si>
    <t>USC00391740</t>
  </si>
  <si>
    <t xml:space="preserve">DUPRE AGCM                    </t>
  </si>
  <si>
    <t>CA003081690</t>
  </si>
  <si>
    <t xml:space="preserve">FIVE MILE CALIFORNIA          </t>
  </si>
  <si>
    <t>USR0000CFIV</t>
  </si>
  <si>
    <t xml:space="preserve">KILLAM AGDM                   </t>
  </si>
  <si>
    <t>CA003013640</t>
  </si>
  <si>
    <t xml:space="preserve">LLOYDMINSTER A                </t>
  </si>
  <si>
    <t>CA003013961</t>
  </si>
  <si>
    <t xml:space="preserve">SALEM 5NE                     </t>
  </si>
  <si>
    <t>USC00395360</t>
  </si>
  <si>
    <t xml:space="preserve">ST PAUL DOWNTOWN AP           </t>
  </si>
  <si>
    <t>USW00014927</t>
  </si>
  <si>
    <t xml:space="preserve">STONYFORD CALIFORNIA          </t>
  </si>
  <si>
    <t>USR0000CSTO</t>
  </si>
  <si>
    <t xml:space="preserve">TEKAMAH MUNI AP               </t>
  </si>
  <si>
    <t>USW00094978</t>
  </si>
  <si>
    <t xml:space="preserve">UCLUELET KENNEDY CAMP         </t>
  </si>
  <si>
    <t>CA001038332</t>
  </si>
  <si>
    <t xml:space="preserve">ATLEE AGCM                    </t>
  </si>
  <si>
    <t>CA003020405</t>
  </si>
  <si>
    <t xml:space="preserve">DUNES OREGON                  </t>
  </si>
  <si>
    <t>USR0000ODUN</t>
  </si>
  <si>
    <t xml:space="preserve">MASINASIN AGDM                </t>
  </si>
  <si>
    <t>CA003044232</t>
  </si>
  <si>
    <t xml:space="preserve">RACINE BATTEN AP              </t>
  </si>
  <si>
    <t>USW00094818</t>
  </si>
  <si>
    <t xml:space="preserve">ROCKGLEN (AUT)                </t>
  </si>
  <si>
    <t>CA004036844</t>
  </si>
  <si>
    <t xml:space="preserve">WALSH 1 W                     </t>
  </si>
  <si>
    <t>USC00058793</t>
  </si>
  <si>
    <t xml:space="preserve">YOSEMITE PARK HQ              </t>
  </si>
  <si>
    <t>USC00049855</t>
  </si>
  <si>
    <t xml:space="preserve">BANGOR CALIFORNIA             </t>
  </si>
  <si>
    <t>USR0000CBGR</t>
  </si>
  <si>
    <t xml:space="preserve">BARING                        </t>
  </si>
  <si>
    <t>USC00450456</t>
  </si>
  <si>
    <t xml:space="preserve">ESTHERVILLE MUNI AP           </t>
  </si>
  <si>
    <t>USW00094971</t>
  </si>
  <si>
    <t xml:space="preserve">FORT MCMURRAY                 </t>
  </si>
  <si>
    <t>CA003062697</t>
  </si>
  <si>
    <t xml:space="preserve">GALLUP MUNI AP                </t>
  </si>
  <si>
    <t>USW00023081</t>
  </si>
  <si>
    <t xml:space="preserve">GANN VALLEY                   </t>
  </si>
  <si>
    <t>USC00393211</t>
  </si>
  <si>
    <t xml:space="preserve">MEADOW LAKE                   </t>
  </si>
  <si>
    <t>CA00406N0NM</t>
  </si>
  <si>
    <t xml:space="preserve">NORTH BATTLEFORD RCS          </t>
  </si>
  <si>
    <t>CA004045607</t>
  </si>
  <si>
    <t xml:space="preserve">PASAMONTE                     </t>
  </si>
  <si>
    <t>USC00296619</t>
  </si>
  <si>
    <t xml:space="preserve">RHINELANDER ONEIDA AP         </t>
  </si>
  <si>
    <t>USW00004803</t>
  </si>
  <si>
    <t xml:space="preserve">SIOUX CITY ANG                </t>
  </si>
  <si>
    <t>USC00137702</t>
  </si>
  <si>
    <t xml:space="preserve">SLAVE LAKE                    </t>
  </si>
  <si>
    <t>CA003065995</t>
  </si>
  <si>
    <t xml:space="preserve">VICTORIA GONZALES CS          </t>
  </si>
  <si>
    <t>CA001018611</t>
  </si>
  <si>
    <t xml:space="preserve">WESTON 3NW                    </t>
  </si>
  <si>
    <t>USC00259193</t>
  </si>
  <si>
    <t xml:space="preserve">ALTURAS MUNI AP               </t>
  </si>
  <si>
    <t>USW00094299</t>
  </si>
  <si>
    <t xml:space="preserve">ASHLAND 3S                    </t>
  </si>
  <si>
    <t>USC00470347</t>
  </si>
  <si>
    <t xml:space="preserve">CANNONBALL CREEK MONTANA      </t>
  </si>
  <si>
    <t>USR0000MCAN</t>
  </si>
  <si>
    <t xml:space="preserve">HARLAN CO LAKE                </t>
  </si>
  <si>
    <t>USC00253595</t>
  </si>
  <si>
    <t xml:space="preserve">HAYWARD AIR TERMINAL          </t>
  </si>
  <si>
    <t>USW00093228</t>
  </si>
  <si>
    <t xml:space="preserve">OSAGE CITY                    </t>
  </si>
  <si>
    <t>USC00146076</t>
  </si>
  <si>
    <t xml:space="preserve">OYEN AGDM                     </t>
  </si>
  <si>
    <t>CA003024965</t>
  </si>
  <si>
    <t>USC00397277</t>
  </si>
  <si>
    <t xml:space="preserve">SEATTLE SAND PT WSFO          </t>
  </si>
  <si>
    <t>USW00094290</t>
  </si>
  <si>
    <t xml:space="preserve">Summit Ranch                  </t>
  </si>
  <si>
    <t>USS0006K14S</t>
  </si>
  <si>
    <t xml:space="preserve">CARLSBAD PALOMAR AP           </t>
  </si>
  <si>
    <t>USW00003177</t>
  </si>
  <si>
    <t xml:space="preserve">CASTLE ROCK                   </t>
  </si>
  <si>
    <t>USC00051401</t>
  </si>
  <si>
    <t xml:space="preserve">COLLINS BALDY CALIFORNIA      </t>
  </si>
  <si>
    <t>USR0000CCOL</t>
  </si>
  <si>
    <t xml:space="preserve">ELK ISLAND NAT PARK           </t>
  </si>
  <si>
    <t>CA003012275</t>
  </si>
  <si>
    <t xml:space="preserve">MUD MTN DAM                   </t>
  </si>
  <si>
    <t>USC00455704</t>
  </si>
  <si>
    <t xml:space="preserve">ORR MINNESOTA                 </t>
  </si>
  <si>
    <t>USR0000MORR</t>
  </si>
  <si>
    <t xml:space="preserve">PEMBERTON AIRPORT CS          </t>
  </si>
  <si>
    <t>CA001086082</t>
  </si>
  <si>
    <t xml:space="preserve">PORTOLA                       </t>
  </si>
  <si>
    <t>USC00047085</t>
  </si>
  <si>
    <t xml:space="preserve">VALLEY NWS                    </t>
  </si>
  <si>
    <t>USC00258795</t>
  </si>
  <si>
    <t xml:space="preserve">Wells Creek                   </t>
  </si>
  <si>
    <t>USS0021A31S</t>
  </si>
  <si>
    <t xml:space="preserve">WINNIPEG THE FORKS            </t>
  </si>
  <si>
    <t>CA005023262</t>
  </si>
  <si>
    <t xml:space="preserve">HART                          </t>
  </si>
  <si>
    <t>USC00413972</t>
  </si>
  <si>
    <t xml:space="preserve">LA CRETE AGCM                 </t>
  </si>
  <si>
    <t>CA003073730</t>
  </si>
  <si>
    <t xml:space="preserve">Mt Rose Ski Area              </t>
  </si>
  <si>
    <t>USS0019K07S</t>
  </si>
  <si>
    <t xml:space="preserve">SANTA ROSA CALIFORNIA         </t>
  </si>
  <si>
    <t>USR0000CSRS</t>
  </si>
  <si>
    <t xml:space="preserve">WAINWRIGHT CFB AIRFIELD 21    </t>
  </si>
  <si>
    <t>CA00301S001</t>
  </si>
  <si>
    <t xml:space="preserve">DE SMET                       </t>
  </si>
  <si>
    <t>USC00392302</t>
  </si>
  <si>
    <t xml:space="preserve">GOODWELL 2 SE                 </t>
  </si>
  <si>
    <t>USW00053182</t>
  </si>
  <si>
    <t xml:space="preserve">HIGH PRAIRIE AGDM             </t>
  </si>
  <si>
    <t>CA003063165</t>
  </si>
  <si>
    <t xml:space="preserve">ROCK POINT                    </t>
  </si>
  <si>
    <t>CA004026847</t>
  </si>
  <si>
    <t xml:space="preserve">Spud Mountain                 </t>
  </si>
  <si>
    <t>USS0007M11S</t>
  </si>
  <si>
    <t xml:space="preserve">WATFORD CITY NORTH DAKOTA     </t>
  </si>
  <si>
    <t>USR0000NWAT</t>
  </si>
  <si>
    <t xml:space="preserve">BARSTOW                       </t>
  </si>
  <si>
    <t>USC00040521</t>
  </si>
  <si>
    <t xml:space="preserve">GRAND MANAN SAR CS            </t>
  </si>
  <si>
    <t>CA008101925</t>
  </si>
  <si>
    <t xml:space="preserve">LUCKY LAKE                    </t>
  </si>
  <si>
    <t>CA004024714</t>
  </si>
  <si>
    <t xml:space="preserve">PANCAKE NEVADA                </t>
  </si>
  <si>
    <t>USR0000NPAN</t>
  </si>
  <si>
    <t xml:space="preserve">PORTLAND-HILLSBORO AP         </t>
  </si>
  <si>
    <t>USW00094261</t>
  </si>
  <si>
    <t xml:space="preserve">POWELL RIVER                  </t>
  </si>
  <si>
    <t>CA001046392</t>
  </si>
  <si>
    <t xml:space="preserve">VIKING AGCM                   </t>
  </si>
  <si>
    <t>CA003016841</t>
  </si>
  <si>
    <t xml:space="preserve">HAMBY TEXAS                   </t>
  </si>
  <si>
    <t>USR0000THMB</t>
  </si>
  <si>
    <t xml:space="preserve">KENT                          </t>
  </si>
  <si>
    <t>USC00454169</t>
  </si>
  <si>
    <t xml:space="preserve">LA JUNTA                      </t>
  </si>
  <si>
    <t>USC00054724</t>
  </si>
  <si>
    <t xml:space="preserve">LAKE KEMP                     </t>
  </si>
  <si>
    <t>USC00414982</t>
  </si>
  <si>
    <t xml:space="preserve">TRUSCOTT 3 W                  </t>
  </si>
  <si>
    <t>USC00419163</t>
  </si>
  <si>
    <t>USC00251684</t>
  </si>
  <si>
    <t xml:space="preserve">CUSHMAN POWERHOUSE #2         </t>
  </si>
  <si>
    <t>USC00451939</t>
  </si>
  <si>
    <t xml:space="preserve">FORT SASKATCHEWAN             </t>
  </si>
  <si>
    <t>CA003012710</t>
  </si>
  <si>
    <t xml:space="preserve">HONDO                         </t>
  </si>
  <si>
    <t>USC00414254</t>
  </si>
  <si>
    <t xml:space="preserve">Independence Camp             </t>
  </si>
  <si>
    <t>USS0020K04S</t>
  </si>
  <si>
    <t xml:space="preserve">MPLS CRYSTAL AP               </t>
  </si>
  <si>
    <t>USW00094960</t>
  </si>
  <si>
    <t xml:space="preserve">VICTORIA UNIVERSITY CS        </t>
  </si>
  <si>
    <t>CA001018598</t>
  </si>
  <si>
    <t xml:space="preserve">100 MILE HOUSE 6NE            </t>
  </si>
  <si>
    <t>CA001165793</t>
  </si>
  <si>
    <t xml:space="preserve">AMES 5 SE                     </t>
  </si>
  <si>
    <t>USC00130203</t>
  </si>
  <si>
    <t xml:space="preserve">CHANHASSEN WSFO               </t>
  </si>
  <si>
    <t>USC00211448</t>
  </si>
  <si>
    <t xml:space="preserve">FORT VERMILION                </t>
  </si>
  <si>
    <t>CA003072723</t>
  </si>
  <si>
    <t xml:space="preserve">GIMLI CLIMATE                 </t>
  </si>
  <si>
    <t>CA005031042</t>
  </si>
  <si>
    <t xml:space="preserve">White Horse Lake              </t>
  </si>
  <si>
    <t>USS0012P02S</t>
  </si>
  <si>
    <t xml:space="preserve">ACADIA VALLEY                 </t>
  </si>
  <si>
    <t>CA003020035</t>
  </si>
  <si>
    <t xml:space="preserve">ALBION                        </t>
  </si>
  <si>
    <t>USC00250070</t>
  </si>
  <si>
    <t xml:space="preserve">AZTEC RUINS NM                </t>
  </si>
  <si>
    <t>USC00290692</t>
  </si>
  <si>
    <t xml:space="preserve">DUNN CENTER  1E               </t>
  </si>
  <si>
    <t>USC00322365</t>
  </si>
  <si>
    <t xml:space="preserve">Hagan's Meadow                </t>
  </si>
  <si>
    <t>USS0019L03S</t>
  </si>
  <si>
    <t xml:space="preserve">MALAHAT                       </t>
  </si>
  <si>
    <t>CA001014820</t>
  </si>
  <si>
    <t xml:space="preserve">MARYSVALE                     </t>
  </si>
  <si>
    <t>USC00425477</t>
  </si>
  <si>
    <t xml:space="preserve">SIERRAVILLE RS                </t>
  </si>
  <si>
    <t>USC00048218</t>
  </si>
  <si>
    <t xml:space="preserve">STANTON ARIZONA               </t>
  </si>
  <si>
    <t>USR0000ASTA</t>
  </si>
  <si>
    <t xml:space="preserve">STRONTIA SPRINGS DAM          </t>
  </si>
  <si>
    <t>USC00058022</t>
  </si>
  <si>
    <t xml:space="preserve">VERMILION AGDM                </t>
  </si>
  <si>
    <t>CA003016802</t>
  </si>
  <si>
    <t xml:space="preserve">BOSCOBEL AP                   </t>
  </si>
  <si>
    <t>USW00094994</t>
  </si>
  <si>
    <t xml:space="preserve">CEDAR GROVE CALIFORNIA        </t>
  </si>
  <si>
    <t>USR0000CCDG</t>
  </si>
  <si>
    <t xml:space="preserve">Chemult Alternate             </t>
  </si>
  <si>
    <t>USS0021F22S</t>
  </si>
  <si>
    <t xml:space="preserve">DUNKIRK 19NNE                 </t>
  </si>
  <si>
    <t>USC00242550</t>
  </si>
  <si>
    <t xml:space="preserve">Elbow Lake                    </t>
  </si>
  <si>
    <t>USS0021A32S</t>
  </si>
  <si>
    <t xml:space="preserve">HIBBING MINNESOTA             </t>
  </si>
  <si>
    <t>USR0000MHIB</t>
  </si>
  <si>
    <t xml:space="preserve">LAKEFIELD 2NE                 </t>
  </si>
  <si>
    <t>USC00214453</t>
  </si>
  <si>
    <t xml:space="preserve">North Costilla                </t>
  </si>
  <si>
    <t>USS0005N16S</t>
  </si>
  <si>
    <t xml:space="preserve">Waterhole                     </t>
  </si>
  <si>
    <t>USS0023B17S</t>
  </si>
  <si>
    <t xml:space="preserve">WATFORD CITY                  </t>
  </si>
  <si>
    <t>USC00329233</t>
  </si>
  <si>
    <t xml:space="preserve">BEN BOLT CALIFORNIA           </t>
  </si>
  <si>
    <t>USR0000CBLT</t>
  </si>
  <si>
    <t xml:space="preserve">DEL VALLE CALIFORNIA          </t>
  </si>
  <si>
    <t>USR0000CDVA</t>
  </si>
  <si>
    <t xml:space="preserve">FALLBROOK 5 NE                </t>
  </si>
  <si>
    <t>USW00053151</t>
  </si>
  <si>
    <t xml:space="preserve">GERBER RESERVOIR OREGON       </t>
  </si>
  <si>
    <t>USR0000OGER</t>
  </si>
  <si>
    <t xml:space="preserve">LITTLE SIOUX 2NW              </t>
  </si>
  <si>
    <t>USC00134874</t>
  </si>
  <si>
    <t xml:space="preserve">MANCHESTER #2                 </t>
  </si>
  <si>
    <t>USC00135086</t>
  </si>
  <si>
    <t xml:space="preserve">Rubicon #2                    </t>
  </si>
  <si>
    <t>USS0020L02S</t>
  </si>
  <si>
    <t xml:space="preserve">SANTA MONICA MUNI AP          </t>
  </si>
  <si>
    <t>USW00093197</t>
  </si>
  <si>
    <t xml:space="preserve">SODA CREEK CALIFORNIA         </t>
  </si>
  <si>
    <t>USR0000CSDC</t>
  </si>
  <si>
    <t xml:space="preserve">SPUR                          </t>
  </si>
  <si>
    <t>USC00418566</t>
  </si>
  <si>
    <t xml:space="preserve">TURTON                        </t>
  </si>
  <si>
    <t>USC00398420</t>
  </si>
  <si>
    <t xml:space="preserve">WILLMAR 5N                    </t>
  </si>
  <si>
    <t>USC00219001</t>
  </si>
  <si>
    <t xml:space="preserve">ELY 25E                       </t>
  </si>
  <si>
    <t>USC00212555</t>
  </si>
  <si>
    <t xml:space="preserve">GLASGOW #2                    </t>
  </si>
  <si>
    <t>USC00243557</t>
  </si>
  <si>
    <t xml:space="preserve">LAURAL MOUNTAIN CALIFORNIA    </t>
  </si>
  <si>
    <t>USR0000CLAR</t>
  </si>
  <si>
    <t xml:space="preserve">MCLEESE LAKE GRANITE MT       </t>
  </si>
  <si>
    <t>CA001095018</t>
  </si>
  <si>
    <t xml:space="preserve">MOOSE LAKE MINNESOTA          </t>
  </si>
  <si>
    <t>USR0000MMLK</t>
  </si>
  <si>
    <t xml:space="preserve">POCAHONTAS                    </t>
  </si>
  <si>
    <t>USC00136719</t>
  </si>
  <si>
    <t xml:space="preserve">SANBORN                       </t>
  </si>
  <si>
    <t>USC00137386</t>
  </si>
  <si>
    <t xml:space="preserve">TRUTH OR CONSEQUENCE AP       </t>
  </si>
  <si>
    <t>USW00093045</t>
  </si>
  <si>
    <t xml:space="preserve">WACO DAM                      </t>
  </si>
  <si>
    <t>USC00419417</t>
  </si>
  <si>
    <t xml:space="preserve">WRECKHOUSE                    </t>
  </si>
  <si>
    <t>CA008404343</t>
  </si>
  <si>
    <t xml:space="preserve">El Diente Peak                </t>
  </si>
  <si>
    <t>USS0008M06S</t>
  </si>
  <si>
    <t xml:space="preserve">FT WORTH WSFO                 </t>
  </si>
  <si>
    <t>USC00413285</t>
  </si>
  <si>
    <t xml:space="preserve">KENORA A                      </t>
  </si>
  <si>
    <t>CA006034076</t>
  </si>
  <si>
    <t xml:space="preserve">LAKE SOLANO                   </t>
  </si>
  <si>
    <t>USC00044712</t>
  </si>
  <si>
    <t xml:space="preserve">STEAMBOAT SPRINGS             </t>
  </si>
  <si>
    <t>USC00057936</t>
  </si>
  <si>
    <t xml:space="preserve">WHISKEYTOWN RSVR              </t>
  </si>
  <si>
    <t>USC00049621</t>
  </si>
  <si>
    <t xml:space="preserve">BROCKWAY 3 WSW                </t>
  </si>
  <si>
    <t>USC00241169</t>
  </si>
  <si>
    <t xml:space="preserve">CAPULIN                       </t>
  </si>
  <si>
    <t>USC00291450</t>
  </si>
  <si>
    <t xml:space="preserve">CLOVIS 13 N                   </t>
  </si>
  <si>
    <t>USC00291963</t>
  </si>
  <si>
    <t xml:space="preserve">DENVER CITY                   </t>
  </si>
  <si>
    <t>USC00412408</t>
  </si>
  <si>
    <t xml:space="preserve">DESCANSO CALIFORNIA           </t>
  </si>
  <si>
    <t>USR0000CDES</t>
  </si>
  <si>
    <t xml:space="preserve">DICKINSON RCH HQ              </t>
  </si>
  <si>
    <t>USC00322193</t>
  </si>
  <si>
    <t xml:space="preserve">ESTHER 1                      </t>
  </si>
  <si>
    <t>CA00301B460</t>
  </si>
  <si>
    <t xml:space="preserve">KENORA RCS                    </t>
  </si>
  <si>
    <t>CA006034073</t>
  </si>
  <si>
    <t xml:space="preserve">SASKATOON RCS                 </t>
  </si>
  <si>
    <t>CA004057165</t>
  </si>
  <si>
    <t xml:space="preserve">SCHULER AGDM                  </t>
  </si>
  <si>
    <t>CA003025768</t>
  </si>
  <si>
    <t xml:space="preserve">BABBITT                       </t>
  </si>
  <si>
    <t>USC00210387</t>
  </si>
  <si>
    <t xml:space="preserve">BATHURST INLET                </t>
  </si>
  <si>
    <t>CA002300551</t>
  </si>
  <si>
    <t xml:space="preserve">DEVILS LAKE NORTH DAKOTA      </t>
  </si>
  <si>
    <t>USR0000NDEV</t>
  </si>
  <si>
    <t xml:space="preserve">ELLENSBURG                    </t>
  </si>
  <si>
    <t>USC00452505</t>
  </si>
  <si>
    <t xml:space="preserve">HAWARDEN                      </t>
  </si>
  <si>
    <t>USC00133718</t>
  </si>
  <si>
    <t xml:space="preserve">HERMISTON 2 NW                </t>
  </si>
  <si>
    <t>USC00353818</t>
  </si>
  <si>
    <t xml:space="preserve">Fallen Leaf                   </t>
  </si>
  <si>
    <t>USS0020L10S</t>
  </si>
  <si>
    <t xml:space="preserve">GLOBE #3                      </t>
  </si>
  <si>
    <t>USC00023501</t>
  </si>
  <si>
    <t xml:space="preserve">Heber                         </t>
  </si>
  <si>
    <t>USS0010R04S</t>
  </si>
  <si>
    <t xml:space="preserve">OELWEIN 1E                    </t>
  </si>
  <si>
    <t>USC00136199</t>
  </si>
  <si>
    <t xml:space="preserve">Red Mountain Pass             </t>
  </si>
  <si>
    <t>USS0007M33S</t>
  </si>
  <si>
    <t xml:space="preserve">SIERRA VISTA                  </t>
  </si>
  <si>
    <t>USC00027880</t>
  </si>
  <si>
    <t xml:space="preserve">BLUE CANYON AP                </t>
  </si>
  <si>
    <t>USW00023225</t>
  </si>
  <si>
    <t xml:space="preserve">HUGO 1 NW                     </t>
  </si>
  <si>
    <t>USC00054172</t>
  </si>
  <si>
    <t xml:space="preserve">ICE HARBOR DAM                </t>
  </si>
  <si>
    <t>USC00453883</t>
  </si>
  <si>
    <t xml:space="preserve">INGONISH BEACH RCS            </t>
  </si>
  <si>
    <t>CA008202502</t>
  </si>
  <si>
    <t xml:space="preserve">STREETER 5 NW                 </t>
  </si>
  <si>
    <t>USC00328415</t>
  </si>
  <si>
    <t xml:space="preserve">WOLF RIDGE ELC                </t>
  </si>
  <si>
    <t>USC00219134</t>
  </si>
  <si>
    <t xml:space="preserve">ALLISON                       </t>
  </si>
  <si>
    <t>USC00130157</t>
  </si>
  <si>
    <t xml:space="preserve">CELINA 2E                     </t>
  </si>
  <si>
    <t>USC00211422</t>
  </si>
  <si>
    <t xml:space="preserve">GLIDDEN WISCONSIN             </t>
  </si>
  <si>
    <t>USR0000WGLI</t>
  </si>
  <si>
    <t xml:space="preserve">GREAT FALLS CLIMATE           </t>
  </si>
  <si>
    <t>CA005031201</t>
  </si>
  <si>
    <t xml:space="preserve">MT ADAMS RS                   </t>
  </si>
  <si>
    <t>USC00455659</t>
  </si>
  <si>
    <t xml:space="preserve">OWENS CAMP LOC CALIFORNIA     </t>
  </si>
  <si>
    <t>USR0000COWE</t>
  </si>
  <si>
    <t xml:space="preserve">PARADISE                      </t>
  </si>
  <si>
    <t>USC00026242</t>
  </si>
  <si>
    <t xml:space="preserve">PARKFIELD CALIFORNIA          </t>
  </si>
  <si>
    <t>USR0000CPAR</t>
  </si>
  <si>
    <t xml:space="preserve">Squaw Valley G.C.             </t>
  </si>
  <si>
    <t>USS0020K30S</t>
  </si>
  <si>
    <t xml:space="preserve">TROUTDALE                     </t>
  </si>
  <si>
    <t>USC00358634</t>
  </si>
  <si>
    <t xml:space="preserve">COLEMAN TEXAS                 </t>
  </si>
  <si>
    <t>USR0000TCLM</t>
  </si>
  <si>
    <t xml:space="preserve">COUGAR MOUNTAIN WASHINGTON    </t>
  </si>
  <si>
    <t>USR0000WCOU</t>
  </si>
  <si>
    <t xml:space="preserve">Fourmile Lake                 </t>
  </si>
  <si>
    <t>USS0022G12S</t>
  </si>
  <si>
    <t xml:space="preserve">PINE SPRINGS NP               </t>
  </si>
  <si>
    <t>USW00023055</t>
  </si>
  <si>
    <t xml:space="preserve">WHISTLER                      </t>
  </si>
  <si>
    <t>CA001048898</t>
  </si>
  <si>
    <t xml:space="preserve">WHISTLER - NESTERS            </t>
  </si>
  <si>
    <t>CA001100875</t>
  </si>
  <si>
    <t xml:space="preserve">WOLF POINT INTL AP            </t>
  </si>
  <si>
    <t>USW00094017</t>
  </si>
  <si>
    <t xml:space="preserve">BLACK RIVER FALLS WISCONSIN   </t>
  </si>
  <si>
    <t>USR0000WBRF</t>
  </si>
  <si>
    <t xml:space="preserve">BURNS CANYON CALIFORNIA       </t>
  </si>
  <si>
    <t>USR0000CBUR</t>
  </si>
  <si>
    <t>USW00094982</t>
  </si>
  <si>
    <t xml:space="preserve">GOLDENDALE                    </t>
  </si>
  <si>
    <t>USC00453222</t>
  </si>
  <si>
    <t xml:space="preserve">MAPLE PLAINS                  </t>
  </si>
  <si>
    <t>CA008305500</t>
  </si>
  <si>
    <t xml:space="preserve">PRINEVILLE                    </t>
  </si>
  <si>
    <t>USC00356883</t>
  </si>
  <si>
    <t xml:space="preserve">ST. LINA AGCM                 </t>
  </si>
  <si>
    <t>CA003015673</t>
  </si>
  <si>
    <t xml:space="preserve">SULLIVAN 3SE                  </t>
  </si>
  <si>
    <t>USC00478316</t>
  </si>
  <si>
    <t xml:space="preserve">THREE RIVERS EDISON PH 1      </t>
  </si>
  <si>
    <t>USC00048917</t>
  </si>
  <si>
    <t xml:space="preserve">Senorita Divide #2            </t>
  </si>
  <si>
    <t>USS0006P10S</t>
  </si>
  <si>
    <t xml:space="preserve">VILNA AGCM                    </t>
  </si>
  <si>
    <t>CA003016852</t>
  </si>
  <si>
    <t xml:space="preserve">BUFFALO POUND LAKE            </t>
  </si>
  <si>
    <t>CA004010984</t>
  </si>
  <si>
    <t xml:space="preserve">Diamond Lake                  </t>
  </si>
  <si>
    <t>USS0022F18S</t>
  </si>
  <si>
    <t xml:space="preserve">FAIRVIEW AGDM                 </t>
  </si>
  <si>
    <t>CA003072525</t>
  </si>
  <si>
    <t xml:space="preserve">LA HONDA CALIFORNIA           </t>
  </si>
  <si>
    <t>USR0000CLAH</t>
  </si>
  <si>
    <t xml:space="preserve">Truckee #2                    </t>
  </si>
  <si>
    <t>USS0020K13S</t>
  </si>
  <si>
    <t xml:space="preserve">LAC LA BICHE CLIMATE          </t>
  </si>
  <si>
    <t>CA003063686</t>
  </si>
  <si>
    <t xml:space="preserve">WOODLAND HILLS PIERCE COLLEGE </t>
  </si>
  <si>
    <t>USC00049785</t>
  </si>
  <si>
    <t>USC00040136</t>
  </si>
  <si>
    <t xml:space="preserve">CLOQUET                       </t>
  </si>
  <si>
    <t>USC00211630</t>
  </si>
  <si>
    <t xml:space="preserve">RED EARTH                     </t>
  </si>
  <si>
    <t>CA003075488</t>
  </si>
  <si>
    <t xml:space="preserve">CALVERT PEAK OREGON           </t>
  </si>
  <si>
    <t>USR0000OCAL</t>
  </si>
  <si>
    <t>USC00131833</t>
  </si>
  <si>
    <t xml:space="preserve">ELBOW 2 NE                    </t>
  </si>
  <si>
    <t>CA004022363</t>
  </si>
  <si>
    <t xml:space="preserve">HORSE LAKE CALIFORNIA         </t>
  </si>
  <si>
    <t>USR0000CHOL</t>
  </si>
  <si>
    <t xml:space="preserve">Independence Pass             </t>
  </si>
  <si>
    <t>USS0006K04S</t>
  </si>
  <si>
    <t xml:space="preserve">IOWA CITY MUNI AP             </t>
  </si>
  <si>
    <t>USW00014937</t>
  </si>
  <si>
    <t xml:space="preserve">Molas Lake                    </t>
  </si>
  <si>
    <t>USS0007M12S</t>
  </si>
  <si>
    <t xml:space="preserve">Muckamuck                     </t>
  </si>
  <si>
    <t>USS0019A09S</t>
  </si>
  <si>
    <t xml:space="preserve">QUEMADO                       </t>
  </si>
  <si>
    <t>USC00297180</t>
  </si>
  <si>
    <t xml:space="preserve">SHAVER CALIFORNIA             </t>
  </si>
  <si>
    <t>USR0000CSHA</t>
  </si>
  <si>
    <t xml:space="preserve">DASSEL 3SE                    </t>
  </si>
  <si>
    <t>USC00212023</t>
  </si>
  <si>
    <t xml:space="preserve">HEART BUTTE DAM               </t>
  </si>
  <si>
    <t>USC00324091</t>
  </si>
  <si>
    <t xml:space="preserve">HORSE CAMP CANYON ARIZONA     </t>
  </si>
  <si>
    <t>USR0000AHOR</t>
  </si>
  <si>
    <t xml:space="preserve">MUSCATINE 2N                  </t>
  </si>
  <si>
    <t>USC00135844</t>
  </si>
  <si>
    <t xml:space="preserve">SASABE ARIZONA                </t>
  </si>
  <si>
    <t>USR0000ASAS</t>
  </si>
  <si>
    <t xml:space="preserve">BUCKHORN SPRINGS OREGON       </t>
  </si>
  <si>
    <t>USR0000OBUS</t>
  </si>
  <si>
    <t xml:space="preserve">HOLLISTER CALIFORNIA          </t>
  </si>
  <si>
    <t>USR0000CHLR</t>
  </si>
  <si>
    <t xml:space="preserve">SPIRITWOOD WEST               </t>
  </si>
  <si>
    <t>CA004067723</t>
  </si>
  <si>
    <t xml:space="preserve">BRONTE 11 NNE                 </t>
  </si>
  <si>
    <t>USW00003072</t>
  </si>
  <si>
    <t xml:space="preserve">CRAZY PEAK CALIFORNIA         </t>
  </si>
  <si>
    <t>USR0000CCRZ</t>
  </si>
  <si>
    <t xml:space="preserve">PITT MEADOWS CS               </t>
  </si>
  <si>
    <t>CA001106178</t>
  </si>
  <si>
    <t xml:space="preserve">SHERBURNE MINNESOTA           </t>
  </si>
  <si>
    <t>USR0000MSHE</t>
  </si>
  <si>
    <t xml:space="preserve">SOCORRO 20 N                  </t>
  </si>
  <si>
    <t>USW00003048</t>
  </si>
  <si>
    <t xml:space="preserve">GIMLI HARBOUR CS              </t>
  </si>
  <si>
    <t>CA005031041</t>
  </si>
  <si>
    <t xml:space="preserve">STARTUP 1 E                   </t>
  </si>
  <si>
    <t>USC00458034</t>
  </si>
  <si>
    <t xml:space="preserve">Dungeness                     </t>
  </si>
  <si>
    <t>USS0023B16S</t>
  </si>
  <si>
    <t xml:space="preserve">MENOMONIE                     </t>
  </si>
  <si>
    <t>USC00475335</t>
  </si>
  <si>
    <t xml:space="preserve">PILOT MOUND (AUT)             </t>
  </si>
  <si>
    <t>CA005022125</t>
  </si>
  <si>
    <t xml:space="preserve">PORTAGE SOUTHPORT             </t>
  </si>
  <si>
    <t>CA005012324</t>
  </si>
  <si>
    <t xml:space="preserve">QU'APPELLE 1                  </t>
  </si>
  <si>
    <t>CA004016322</t>
  </si>
  <si>
    <t xml:space="preserve">SUNSET CRATER NM              </t>
  </si>
  <si>
    <t>USC00028329</t>
  </si>
  <si>
    <t xml:space="preserve">Thunder Basin                 </t>
  </si>
  <si>
    <t>USS0020A07S</t>
  </si>
  <si>
    <t xml:space="preserve">BUFFALO NARROWS (AUT)         </t>
  </si>
  <si>
    <t>CA004060983</t>
  </si>
  <si>
    <t xml:space="preserve">Cascade                       </t>
  </si>
  <si>
    <t>USS0007M05S</t>
  </si>
  <si>
    <t xml:space="preserve">COLLINS BAY CAMECO            </t>
  </si>
  <si>
    <t>CA004061632</t>
  </si>
  <si>
    <t xml:space="preserve">DAKOTA CITY                   </t>
  </si>
  <si>
    <t>USC00132041</t>
  </si>
  <si>
    <t xml:space="preserve">HUMBUG CREEK ARIZONA          </t>
  </si>
  <si>
    <t>USR0000AHUM</t>
  </si>
  <si>
    <t xml:space="preserve">MALAY FALLS                   </t>
  </si>
  <si>
    <t>CA008203405</t>
  </si>
  <si>
    <t xml:space="preserve">SEAGULL MINNESOTA             </t>
  </si>
  <si>
    <t>USR0000MSEA</t>
  </si>
  <si>
    <t xml:space="preserve">STEPHENVILLE RCS              </t>
  </si>
  <si>
    <t>CA008403820</t>
  </si>
  <si>
    <t xml:space="preserve">WOLF PT                       </t>
  </si>
  <si>
    <t>USC00249103</t>
  </si>
  <si>
    <t xml:space="preserve">Elk Cabin                     </t>
  </si>
  <si>
    <t>USS0005P04S</t>
  </si>
  <si>
    <t xml:space="preserve">GARRISON                      </t>
  </si>
  <si>
    <t>USC00323376</t>
  </si>
  <si>
    <t xml:space="preserve">HACHITA 1W                    </t>
  </si>
  <si>
    <t>USC00293775</t>
  </si>
  <si>
    <t xml:space="preserve">Idarado                       </t>
  </si>
  <si>
    <t>USS0007M27S</t>
  </si>
  <si>
    <t xml:space="preserve">Mineral Creek                 </t>
  </si>
  <si>
    <t>USS0007M14S</t>
  </si>
  <si>
    <t xml:space="preserve">Park Cone                     </t>
  </si>
  <si>
    <t>USS0006L02S</t>
  </si>
  <si>
    <t xml:space="preserve">PLENTYWOOD                    </t>
  </si>
  <si>
    <t>USC00246586</t>
  </si>
  <si>
    <t xml:space="preserve">QUINCY RD CALIFORNIA          </t>
  </si>
  <si>
    <t>USR0000CQUI</t>
  </si>
  <si>
    <t xml:space="preserve">RAVENDALE CALIFORNIA          </t>
  </si>
  <si>
    <t>USR0000CRAV</t>
  </si>
  <si>
    <t xml:space="preserve">SPENCER MUNI AP               </t>
  </si>
  <si>
    <t>USW00014972</t>
  </si>
  <si>
    <t xml:space="preserve">ANZA CALIFORNIA               </t>
  </si>
  <si>
    <t>USR0000CANZ</t>
  </si>
  <si>
    <t xml:space="preserve">BAUDETTE MINNESOTA            </t>
  </si>
  <si>
    <t>USR0000MBAU</t>
  </si>
  <si>
    <t xml:space="preserve">CONVERSE CALIFORNIA           </t>
  </si>
  <si>
    <t>USR0000CCON</t>
  </si>
  <si>
    <t xml:space="preserve">LOSTWOOD NORTH DAKOTA         </t>
  </si>
  <si>
    <t>USR0000NLOS</t>
  </si>
  <si>
    <t xml:space="preserve">MACTAQUAC PROV PARK           </t>
  </si>
  <si>
    <t>CA008102536</t>
  </si>
  <si>
    <t xml:space="preserve">TRAIL CABIN ARIZONA           </t>
  </si>
  <si>
    <t>USR0000ATRA</t>
  </si>
  <si>
    <t xml:space="preserve">CATHEYS VALLEY CALIFORNIA     </t>
  </si>
  <si>
    <t>USR0000CCAT</t>
  </si>
  <si>
    <t xml:space="preserve">Horse Meadow                  </t>
  </si>
  <si>
    <t>USS0019L44S</t>
  </si>
  <si>
    <t xml:space="preserve">Lobdell Lake                  </t>
  </si>
  <si>
    <t>USS0019L17S</t>
  </si>
  <si>
    <t xml:space="preserve">MILBANK                       </t>
  </si>
  <si>
    <t>USC00395531</t>
  </si>
  <si>
    <t xml:space="preserve">PLAINS                        </t>
  </si>
  <si>
    <t>USC00417074</t>
  </si>
  <si>
    <t xml:space="preserve">Promontory                    </t>
  </si>
  <si>
    <t>USS0011R10S</t>
  </si>
  <si>
    <t xml:space="preserve">SPOONER AG RES STN            </t>
  </si>
  <si>
    <t>USC00478027</t>
  </si>
  <si>
    <t xml:space="preserve">TERRACE PCC                   </t>
  </si>
  <si>
    <t>CA001068131</t>
  </si>
  <si>
    <t xml:space="preserve">WILD HORSE RSVR               </t>
  </si>
  <si>
    <t>USC00269072</t>
  </si>
  <si>
    <t xml:space="preserve">ANDREW AGDM                   </t>
  </si>
  <si>
    <t>CA003010237</t>
  </si>
  <si>
    <t xml:space="preserve">Bateman                       </t>
  </si>
  <si>
    <t>USS0006N04S</t>
  </si>
  <si>
    <t xml:space="preserve">BULL FLAT CALIFORNIA          </t>
  </si>
  <si>
    <t>USR0000CBUL</t>
  </si>
  <si>
    <t xml:space="preserve">FT WORTH MEACHAM FLD          </t>
  </si>
  <si>
    <t>USW00013961</t>
  </si>
  <si>
    <t xml:space="preserve">GIBBS RCH - JARBIDGE 24SE     </t>
  </si>
  <si>
    <t>USC00263114</t>
  </si>
  <si>
    <t xml:space="preserve">HIGH LEVEL A                  </t>
  </si>
  <si>
    <t>CA003073146</t>
  </si>
  <si>
    <t xml:space="preserve">Lizard Head Pass              </t>
  </si>
  <si>
    <t>USS0007M29S</t>
  </si>
  <si>
    <t xml:space="preserve">LODGEPOLE                     </t>
  </si>
  <si>
    <t>USC00045026</t>
  </si>
  <si>
    <t xml:space="preserve">MULESHOE RANCH ARIZONA        </t>
  </si>
  <si>
    <t>USR0000AMUL</t>
  </si>
  <si>
    <t xml:space="preserve">OLATHE JOHNSON CO EXEC AP     </t>
  </si>
  <si>
    <t>USW00003967</t>
  </si>
  <si>
    <t xml:space="preserve">ORR 3E                        </t>
  </si>
  <si>
    <t>USC00216211</t>
  </si>
  <si>
    <t xml:space="preserve">PILOT HILL CALIFORNIA         </t>
  </si>
  <si>
    <t>USR0000CPIL</t>
  </si>
  <si>
    <t xml:space="preserve">THOMES CREEK CALIFORNIA       </t>
  </si>
  <si>
    <t>USR0000CTHO</t>
  </si>
  <si>
    <t xml:space="preserve">BUTTERNUT 3SW                 </t>
  </si>
  <si>
    <t>USC00471249</t>
  </si>
  <si>
    <t xml:space="preserve">CHICAGO WAUKEGAN RGNL AP      </t>
  </si>
  <si>
    <t>USW00014880</t>
  </si>
  <si>
    <t xml:space="preserve">DALLAS REDBIRD AP             </t>
  </si>
  <si>
    <t>USW00003971</t>
  </si>
  <si>
    <t xml:space="preserve">OPAL MOUNTAIN CALIFORNIA      </t>
  </si>
  <si>
    <t>USR0000COPA</t>
  </si>
  <si>
    <t xml:space="preserve">TATLAYOKO LAKE RCS            </t>
  </si>
  <si>
    <t>CA001088015</t>
  </si>
  <si>
    <t xml:space="preserve">BENSON 6SE                    </t>
  </si>
  <si>
    <t>USC00020683</t>
  </si>
  <si>
    <t xml:space="preserve">CARMEL VALLEY                 </t>
  </si>
  <si>
    <t>USC00041534</t>
  </si>
  <si>
    <t xml:space="preserve">OSKALOOSA                     </t>
  </si>
  <si>
    <t>USC00136327</t>
  </si>
  <si>
    <t xml:space="preserve">STEWART VALLEY                </t>
  </si>
  <si>
    <t>CA004027775</t>
  </si>
  <si>
    <t xml:space="preserve">Ward Creek #3                 </t>
  </si>
  <si>
    <t>USS0020K25S</t>
  </si>
  <si>
    <t xml:space="preserve">ELY                           </t>
  </si>
  <si>
    <t>USC00212561</t>
  </si>
  <si>
    <t xml:space="preserve">FOREST CITY 2 NNE             </t>
  </si>
  <si>
    <t>USC00132977</t>
  </si>
  <si>
    <t xml:space="preserve">GEORGE ISLAND (AUT)           </t>
  </si>
  <si>
    <t>CA005030984</t>
  </si>
  <si>
    <t xml:space="preserve">Leavitt Meadows               </t>
  </si>
  <si>
    <t>USS0019L08S</t>
  </si>
  <si>
    <t xml:space="preserve">MORDEN CDA CS                 </t>
  </si>
  <si>
    <t>CA005021849</t>
  </si>
  <si>
    <t xml:space="preserve">SISSETON MUNI AP              </t>
  </si>
  <si>
    <t>USW00094993</t>
  </si>
  <si>
    <t xml:space="preserve">AUGUSTA RS                    </t>
  </si>
  <si>
    <t>USC00470382</t>
  </si>
  <si>
    <t xml:space="preserve">CHEVERY                       </t>
  </si>
  <si>
    <t>CA007041382</t>
  </si>
  <si>
    <t xml:space="preserve">JAMESTOWN 38 WSW              </t>
  </si>
  <si>
    <t>USW00054937</t>
  </si>
  <si>
    <t xml:space="preserve">KITIMAT 2                     </t>
  </si>
  <si>
    <t>CA001064321</t>
  </si>
  <si>
    <t xml:space="preserve">LAMONI MUNI AP                </t>
  </si>
  <si>
    <t>USW00094991</t>
  </si>
  <si>
    <t xml:space="preserve">MEDICINE LAKE MONTANA         </t>
  </si>
  <si>
    <t>USR0000MMED</t>
  </si>
  <si>
    <t xml:space="preserve">SATURNA ISLAND CS             </t>
  </si>
  <si>
    <t>CA001017101</t>
  </si>
  <si>
    <t xml:space="preserve">SYRACUSE                      </t>
  </si>
  <si>
    <t>USC00258395</t>
  </si>
  <si>
    <t xml:space="preserve">URANIUM CITY (AUT)            </t>
  </si>
  <si>
    <t>CA00406QLD0</t>
  </si>
  <si>
    <t>WHITE ROCK CAMPBELL SCIENTIFIC</t>
  </si>
  <si>
    <t>CA001108910</t>
  </si>
  <si>
    <t xml:space="preserve">ELGIN 5 S                     </t>
  </si>
  <si>
    <t>USW00053132</t>
  </si>
  <si>
    <t xml:space="preserve">EMPIRE ARIZONA                </t>
  </si>
  <si>
    <t>USR0000AEMP</t>
  </si>
  <si>
    <t xml:space="preserve">NEW HOPE                      </t>
  </si>
  <si>
    <t>USC00215838</t>
  </si>
  <si>
    <t xml:space="preserve">NEW ULM 3SE                   </t>
  </si>
  <si>
    <t>USC00215888</t>
  </si>
  <si>
    <t xml:space="preserve">WINNIPEG 'A' CS               </t>
  </si>
  <si>
    <t>CA00502S001</t>
  </si>
  <si>
    <t xml:space="preserve">Css Lab                       </t>
  </si>
  <si>
    <t>USS0020K31S</t>
  </si>
  <si>
    <t xml:space="preserve">ESQUIMALT HARBOUR             </t>
  </si>
  <si>
    <t>CA001012710</t>
  </si>
  <si>
    <t xml:space="preserve">FISH SPRINGS NEVADA           </t>
  </si>
  <si>
    <t>USR0000NFIS</t>
  </si>
  <si>
    <t xml:space="preserve">RICE LAKE                     </t>
  </si>
  <si>
    <t>USC00477132</t>
  </si>
  <si>
    <t xml:space="preserve">WAUBAY NATL WILD LIFE         </t>
  </si>
  <si>
    <t>USC00398980</t>
  </si>
  <si>
    <t xml:space="preserve">Big Red Mountain              </t>
  </si>
  <si>
    <t>USS0022G21S</t>
  </si>
  <si>
    <t xml:space="preserve">BLUFF CREEK MONTANA           </t>
  </si>
  <si>
    <t>USR0000MBLU</t>
  </si>
  <si>
    <t xml:space="preserve">KLAMATH FALLS INTL AP         </t>
  </si>
  <si>
    <t>USW00094236</t>
  </si>
  <si>
    <t xml:space="preserve">MELITA                        </t>
  </si>
  <si>
    <t>CA00501A7AR</t>
  </si>
  <si>
    <t xml:space="preserve">PROMONTORY ARIZONA            </t>
  </si>
  <si>
    <t>USR0000APRO</t>
  </si>
  <si>
    <t xml:space="preserve">SONNINGDALE                   </t>
  </si>
  <si>
    <t>CA004047644</t>
  </si>
  <si>
    <t xml:space="preserve">WHITMAN MISSION               </t>
  </si>
  <si>
    <t>USC00459200</t>
  </si>
  <si>
    <t xml:space="preserve">ESTEVAN                       </t>
  </si>
  <si>
    <t>CA004012410</t>
  </si>
  <si>
    <t xml:space="preserve">GOODWIN MESA ARIZONA          </t>
  </si>
  <si>
    <t>USR0000AGOO</t>
  </si>
  <si>
    <t xml:space="preserve">SISSETON                      </t>
  </si>
  <si>
    <t>USC00397742</t>
  </si>
  <si>
    <t xml:space="preserve">ARCHES NP HQS                 </t>
  </si>
  <si>
    <t>USC00420336</t>
  </si>
  <si>
    <t xml:space="preserve">ATMORE AGDM                   </t>
  </si>
  <si>
    <t>CA003060406</t>
  </si>
  <si>
    <t xml:space="preserve">CARBERRY CS                   </t>
  </si>
  <si>
    <t>CA005010547</t>
  </si>
  <si>
    <t xml:space="preserve">JAL                           </t>
  </si>
  <si>
    <t>USC00294346</t>
  </si>
  <si>
    <t xml:space="preserve">MANKOTA                       </t>
  </si>
  <si>
    <t>CA004034910</t>
  </si>
  <si>
    <t xml:space="preserve">CHUCHUPATE CALIFORNIA         </t>
  </si>
  <si>
    <t>USR0000CCHU</t>
  </si>
  <si>
    <t xml:space="preserve">Gerber Reservoir              </t>
  </si>
  <si>
    <t>USS0021G04S</t>
  </si>
  <si>
    <t xml:space="preserve">LAMONI                        </t>
  </si>
  <si>
    <t>USC00134585</t>
  </si>
  <si>
    <t xml:space="preserve">LIMESTONE CANYON ARIZONA      </t>
  </si>
  <si>
    <t>USR0000ALIM</t>
  </si>
  <si>
    <t xml:space="preserve">SELLES ARIZONA                </t>
  </si>
  <si>
    <t>USR0000ASES</t>
  </si>
  <si>
    <t xml:space="preserve">TUCUMCARI 4 NE                </t>
  </si>
  <si>
    <t>USC00299156</t>
  </si>
  <si>
    <t xml:space="preserve">Adin Mtn                      </t>
  </si>
  <si>
    <t>USS0020H13S</t>
  </si>
  <si>
    <t xml:space="preserve">EMERSON AUTO                  </t>
  </si>
  <si>
    <t>CA005020881</t>
  </si>
  <si>
    <t xml:space="preserve">HIGH LEVEL                    </t>
  </si>
  <si>
    <t>CA003073140</t>
  </si>
  <si>
    <t xml:space="preserve">OSOYOOS CS                    </t>
  </si>
  <si>
    <t>CA001125852</t>
  </si>
  <si>
    <t xml:space="preserve">RIVERSIDE MUNI AP             </t>
  </si>
  <si>
    <t>USW00003171</t>
  </si>
  <si>
    <t xml:space="preserve">Toketee Airstrip              </t>
  </si>
  <si>
    <t>USS0022F45S</t>
  </si>
  <si>
    <t xml:space="preserve">CROFTON                       </t>
  </si>
  <si>
    <t>USC00252037</t>
  </si>
  <si>
    <t>USW00094041</t>
  </si>
  <si>
    <t xml:space="preserve">MORMON LAKE ARIZONA           </t>
  </si>
  <si>
    <t>USR0000AMOL</t>
  </si>
  <si>
    <t xml:space="preserve">Red River Pass #2             </t>
  </si>
  <si>
    <t>USS0005N11S</t>
  </si>
  <si>
    <t xml:space="preserve">MARION RSVR                   </t>
  </si>
  <si>
    <t>USC00145039</t>
  </si>
  <si>
    <t xml:space="preserve">MARSHFIELD MUNI AP            </t>
  </si>
  <si>
    <t>USW00094985</t>
  </si>
  <si>
    <t xml:space="preserve">MAYVILLE                      </t>
  </si>
  <si>
    <t>USC00325660</t>
  </si>
  <si>
    <t xml:space="preserve">Sonora Pass                   </t>
  </si>
  <si>
    <t>USS0019L07S</t>
  </si>
  <si>
    <t xml:space="preserve">WEYBURN                       </t>
  </si>
  <si>
    <t>CA00401HP5R</t>
  </si>
  <si>
    <t xml:space="preserve">WILD RVR SP                   </t>
  </si>
  <si>
    <t>USC00218986</t>
  </si>
  <si>
    <t xml:space="preserve">CORONACH SPC                  </t>
  </si>
  <si>
    <t>CA0040318MN</t>
  </si>
  <si>
    <t xml:space="preserve">DEVILS LAKE                   </t>
  </si>
  <si>
    <t>USC00322148</t>
  </si>
  <si>
    <t xml:space="preserve">FULLERTON 1 ESE               </t>
  </si>
  <si>
    <t>USC00323287</t>
  </si>
  <si>
    <t xml:space="preserve">HURLEY                        </t>
  </si>
  <si>
    <t>USC00473800</t>
  </si>
  <si>
    <t xml:space="preserve">Kiln                          </t>
  </si>
  <si>
    <t>USS0006K30S</t>
  </si>
  <si>
    <t xml:space="preserve">Lone Cone                     </t>
  </si>
  <si>
    <t>USS0008M07S</t>
  </si>
  <si>
    <t xml:space="preserve">MOOSE JAW CS                  </t>
  </si>
  <si>
    <t>CA004015322</t>
  </si>
  <si>
    <t>USW00014993</t>
  </si>
  <si>
    <t>USC00325220</t>
  </si>
  <si>
    <t xml:space="preserve">PASADENA                      </t>
  </si>
  <si>
    <t>USC00046719</t>
  </si>
  <si>
    <t xml:space="preserve">WINTER                        </t>
  </si>
  <si>
    <t>USC00479304</t>
  </si>
  <si>
    <t xml:space="preserve">Beartown                      </t>
  </si>
  <si>
    <t>USS0007M32S</t>
  </si>
  <si>
    <t xml:space="preserve">BRIONES CALIFORNIA            </t>
  </si>
  <si>
    <t>USR0000CBRI</t>
  </si>
  <si>
    <t xml:space="preserve">DOUGLAS                       </t>
  </si>
  <si>
    <t>USC00022659</t>
  </si>
  <si>
    <t xml:space="preserve">GRAND MARAIS                  </t>
  </si>
  <si>
    <t>USC00213282</t>
  </si>
  <si>
    <t xml:space="preserve">LITTLEFORK MINNESOTA          </t>
  </si>
  <si>
    <t>USR0000MLTT</t>
  </si>
  <si>
    <t xml:space="preserve">FT PECK PWR PLT               </t>
  </si>
  <si>
    <t>USC00243176</t>
  </si>
  <si>
    <t xml:space="preserve">GRANT CITY 5WSW               </t>
  </si>
  <si>
    <t>USC00233375</t>
  </si>
  <si>
    <t xml:space="preserve">THEILMAN 1SSW                 </t>
  </si>
  <si>
    <t>USC00218227</t>
  </si>
  <si>
    <t xml:space="preserve">ABBOTSFORD A                  </t>
  </si>
  <si>
    <t>CA001100031</t>
  </si>
  <si>
    <t xml:space="preserve">CYPRESS RIVER RCS             </t>
  </si>
  <si>
    <t>CA005010641</t>
  </si>
  <si>
    <t xml:space="preserve">SPIRIT LAKE                   </t>
  </si>
  <si>
    <t>USC00137859</t>
  </si>
  <si>
    <t xml:space="preserve">DEL NORTE 3ENE                </t>
  </si>
  <si>
    <t>USC00052184</t>
  </si>
  <si>
    <t>USW00094992</t>
  </si>
  <si>
    <t xml:space="preserve">MELVERN LAKE                  </t>
  </si>
  <si>
    <t>USC00145210</t>
  </si>
  <si>
    <t xml:space="preserve">RENTON MUNI AP                </t>
  </si>
  <si>
    <t>USW00094248</t>
  </si>
  <si>
    <t xml:space="preserve">SLATER BUTTE CALIFORNIA       </t>
  </si>
  <si>
    <t>USR0000CSLA</t>
  </si>
  <si>
    <t xml:space="preserve">UPPER STEWIACKE RCS           </t>
  </si>
  <si>
    <t>CA008204193</t>
  </si>
  <si>
    <t xml:space="preserve">YUMA MCAS                     </t>
  </si>
  <si>
    <t>USW00003145</t>
  </si>
  <si>
    <t xml:space="preserve">SHEBOYGAN CO MEM AP           </t>
  </si>
  <si>
    <t>USW00004841</t>
  </si>
  <si>
    <t xml:space="preserve">SQUAW SPRINGS CALIFORNIA      </t>
  </si>
  <si>
    <t>USR0000CSQS</t>
  </si>
  <si>
    <t xml:space="preserve">VANCOUVER HARBOUR CS          </t>
  </si>
  <si>
    <t>CA001108446</t>
  </si>
  <si>
    <t xml:space="preserve">GOODRIDGE 12 NNW              </t>
  </si>
  <si>
    <t>USW00004994</t>
  </si>
  <si>
    <t xml:space="preserve">LIPTON 2                      </t>
  </si>
  <si>
    <t>CA004014481</t>
  </si>
  <si>
    <t xml:space="preserve">SENEY MICHIGAN                </t>
  </si>
  <si>
    <t>USR0000MSEN</t>
  </si>
  <si>
    <t xml:space="preserve">Cumbres Trestle               </t>
  </si>
  <si>
    <t>USS0006M22S</t>
  </si>
  <si>
    <t xml:space="preserve">DAWSON CREEK A                </t>
  </si>
  <si>
    <t>CA001182289</t>
  </si>
  <si>
    <t xml:space="preserve">HURLEY CALIFORNIA             </t>
  </si>
  <si>
    <t>USR0000CHUR</t>
  </si>
  <si>
    <t xml:space="preserve">OCEANSIDE MARINA              </t>
  </si>
  <si>
    <t>USC00046377</t>
  </si>
  <si>
    <t xml:space="preserve">QUARTZ HILL CALIFORNIA        </t>
  </si>
  <si>
    <t>USR0000CQUA</t>
  </si>
  <si>
    <t xml:space="preserve">SHOAL LAKE CS                 </t>
  </si>
  <si>
    <t>CA005012654</t>
  </si>
  <si>
    <t xml:space="preserve">AURORA STATE AP               </t>
  </si>
  <si>
    <t>USW00094281</t>
  </si>
  <si>
    <t xml:space="preserve">Cascade #2                    </t>
  </si>
  <si>
    <t>USS0007M35S</t>
  </si>
  <si>
    <t xml:space="preserve">CHANUTE 4E                    </t>
  </si>
  <si>
    <t>USC00141428</t>
  </si>
  <si>
    <t xml:space="preserve">FORT ST. JOHN A               </t>
  </si>
  <si>
    <t>CA001183001</t>
  </si>
  <si>
    <t xml:space="preserve">IGNACIO 6ESE                  </t>
  </si>
  <si>
    <t>USC00054254</t>
  </si>
  <si>
    <t xml:space="preserve">LOON LAKE RCS                 </t>
  </si>
  <si>
    <t>CA004064620</t>
  </si>
  <si>
    <t xml:space="preserve">MANNING AGDM                  </t>
  </si>
  <si>
    <t>CA003074190</t>
  </si>
  <si>
    <t xml:space="preserve">SCIPIO                        </t>
  </si>
  <si>
    <t>USC00427714</t>
  </si>
  <si>
    <t xml:space="preserve">Upper Taylor                  </t>
  </si>
  <si>
    <t>USS0006L14S</t>
  </si>
  <si>
    <t xml:space="preserve">BLACK HILLS ARIZONA           </t>
  </si>
  <si>
    <t>USR0000ABLA</t>
  </si>
  <si>
    <t xml:space="preserve">GREEN BAY WFO                 </t>
  </si>
  <si>
    <t>USC00473268</t>
  </si>
  <si>
    <t xml:space="preserve">LIDGERWOOD                    </t>
  </si>
  <si>
    <t>USC00325186</t>
  </si>
  <si>
    <t xml:space="preserve">PARADOX 2N                    </t>
  </si>
  <si>
    <t>USC00056320</t>
  </si>
  <si>
    <t xml:space="preserve">TARKIO #2                     </t>
  </si>
  <si>
    <t>USC00238292</t>
  </si>
  <si>
    <t xml:space="preserve">DELANO                        </t>
  </si>
  <si>
    <t>USC00212088</t>
  </si>
  <si>
    <t xml:space="preserve">FRANKFORT 6NE                 </t>
  </si>
  <si>
    <t>USC00142881</t>
  </si>
  <si>
    <t xml:space="preserve">NOOTKA LIGHTSTATION           </t>
  </si>
  <si>
    <t>CA001035614</t>
  </si>
  <si>
    <t xml:space="preserve">OLTON                         </t>
  </si>
  <si>
    <t>USC00416644</t>
  </si>
  <si>
    <t xml:space="preserve">PINAWA                        </t>
  </si>
  <si>
    <t>CA00503B1ER</t>
  </si>
  <si>
    <t xml:space="preserve">CARRINGTON 4 N                </t>
  </si>
  <si>
    <t>USC00321362</t>
  </si>
  <si>
    <t xml:space="preserve">EGG ISLAND                    </t>
  </si>
  <si>
    <t>CA001062646</t>
  </si>
  <si>
    <t xml:space="preserve">KENT 8SE                      </t>
  </si>
  <si>
    <t>USC00414770</t>
  </si>
  <si>
    <t xml:space="preserve">MELFORT                       </t>
  </si>
  <si>
    <t>CA004055079</t>
  </si>
  <si>
    <t xml:space="preserve">OAK MOUNTAIN CALIFORNIA       </t>
  </si>
  <si>
    <t>USR0000COAM</t>
  </si>
  <si>
    <t xml:space="preserve">REGINA RCS                    </t>
  </si>
  <si>
    <t>CA004016699</t>
  </si>
  <si>
    <t xml:space="preserve">SHEYENNE NORTH DAKOTA         </t>
  </si>
  <si>
    <t>USR0000NSHY</t>
  </si>
  <si>
    <t xml:space="preserve">Workman Creek                 </t>
  </si>
  <si>
    <t>USS0010S01S</t>
  </si>
  <si>
    <t xml:space="preserve">Big Meadow                    </t>
  </si>
  <si>
    <t>USS0019K08S</t>
  </si>
  <si>
    <t xml:space="preserve">BLACK DIAMOND CALIFORNIA      </t>
  </si>
  <si>
    <t>USR0000CBKD</t>
  </si>
  <si>
    <t xml:space="preserve">BRAINERD MINNESOTA            </t>
  </si>
  <si>
    <t>USR0000MBRN</t>
  </si>
  <si>
    <t xml:space="preserve">FT WORTH NAS                  </t>
  </si>
  <si>
    <t>USW00013911</t>
  </si>
  <si>
    <t xml:space="preserve">TUTTLE CREEK LAKE             </t>
  </si>
  <si>
    <t>USC00148259</t>
  </si>
  <si>
    <t xml:space="preserve">WARREN WSD                    </t>
  </si>
  <si>
    <t>USC00218674</t>
  </si>
  <si>
    <t xml:space="preserve">WATROUS EAST                  </t>
  </si>
  <si>
    <t>CA004018642</t>
  </si>
  <si>
    <t xml:space="preserve">BARNABY CALIFORNIA            </t>
  </si>
  <si>
    <t>USR0000CBAR</t>
  </si>
  <si>
    <t xml:space="preserve">BAUDETTE INTL AP              </t>
  </si>
  <si>
    <t>USW00094961</t>
  </si>
  <si>
    <t xml:space="preserve">GRINNELL 3 SW                 </t>
  </si>
  <si>
    <t>USC00133473</t>
  </si>
  <si>
    <t xml:space="preserve">HOLCOMBE                      </t>
  </si>
  <si>
    <t>USC00473698</t>
  </si>
  <si>
    <t xml:space="preserve">LUCK                          </t>
  </si>
  <si>
    <t>USC00474894</t>
  </si>
  <si>
    <t xml:space="preserve">WATERSMEET MICHIGAN           </t>
  </si>
  <si>
    <t>USR0000MWAT</t>
  </si>
  <si>
    <t xml:space="preserve">Beaver Head                   </t>
  </si>
  <si>
    <t>USS0009S06S</t>
  </si>
  <si>
    <t xml:space="preserve">GALLATIN 1W                   </t>
  </si>
  <si>
    <t>USC00233102</t>
  </si>
  <si>
    <t xml:space="preserve">GRETNA (AUT)                  </t>
  </si>
  <si>
    <t>CA005021220</t>
  </si>
  <si>
    <t xml:space="preserve">LANGENBURG                    </t>
  </si>
  <si>
    <t>CA004014145</t>
  </si>
  <si>
    <t xml:space="preserve">MCCREARY                      </t>
  </si>
  <si>
    <t>CA005043158</t>
  </si>
  <si>
    <t xml:space="preserve">MUNDARE AGDM                  </t>
  </si>
  <si>
    <t>CA003014665</t>
  </si>
  <si>
    <t xml:space="preserve">WASCO                         </t>
  </si>
  <si>
    <t>USC00049452</t>
  </si>
  <si>
    <t xml:space="preserve">WORTHINGTON 2 NNE             </t>
  </si>
  <si>
    <t>USC00219170</t>
  </si>
  <si>
    <t xml:space="preserve">BRANDON A                     </t>
  </si>
  <si>
    <t>CA005010481</t>
  </si>
  <si>
    <t xml:space="preserve">FERRON                        </t>
  </si>
  <si>
    <t>USC00422798</t>
  </si>
  <si>
    <t xml:space="preserve">PERRY LAKE                    </t>
  </si>
  <si>
    <t>USC00146333</t>
  </si>
  <si>
    <t xml:space="preserve">RANCHITA CALIFORNIA           </t>
  </si>
  <si>
    <t>USR0000CRCH</t>
  </si>
  <si>
    <t xml:space="preserve">VICTORIA GONZALES HTS         </t>
  </si>
  <si>
    <t>CA001018610</t>
  </si>
  <si>
    <t xml:space="preserve">SUSKWA VALLEY                 </t>
  </si>
  <si>
    <t>CA00107G879</t>
  </si>
  <si>
    <t xml:space="preserve">TRAVERSE CITY MUNSON          </t>
  </si>
  <si>
    <t>USC00208249</t>
  </si>
  <si>
    <t xml:space="preserve">UHL / HOT SPRINGS             </t>
  </si>
  <si>
    <t>USR0000CUHL</t>
  </si>
  <si>
    <t xml:space="preserve">YELLOW JOHN MTN ARIZONA       </t>
  </si>
  <si>
    <t>USR0000AYEL</t>
  </si>
  <si>
    <t xml:space="preserve">FOND DU LAC 2SW               </t>
  </si>
  <si>
    <t>USC00472842</t>
  </si>
  <si>
    <t xml:space="preserve">GRAND PORTAGE                 </t>
  </si>
  <si>
    <t>USC00213296</t>
  </si>
  <si>
    <t xml:space="preserve">KANSAS CITY DOWNTOWN AP       </t>
  </si>
  <si>
    <t>USW00013988</t>
  </si>
  <si>
    <t xml:space="preserve">ROSEAU MINNESOTA              </t>
  </si>
  <si>
    <t>USR0000MROS</t>
  </si>
  <si>
    <t xml:space="preserve">Scotch Creek                  </t>
  </si>
  <si>
    <t>USS0008M08S</t>
  </si>
  <si>
    <t xml:space="preserve">BRANDON RCS                   </t>
  </si>
  <si>
    <t>CA005010490</t>
  </si>
  <si>
    <t xml:space="preserve">GREEN SPRING CALIFORNIA       </t>
  </si>
  <si>
    <t>USR0000CGSP</t>
  </si>
  <si>
    <t xml:space="preserve">HAYWARD MUNI AP               </t>
  </si>
  <si>
    <t>USW00094973</t>
  </si>
  <si>
    <t xml:space="preserve">MCMINNVILLE MUNI AP           </t>
  </si>
  <si>
    <t>USW00094273</t>
  </si>
  <si>
    <t xml:space="preserve">SQUAW PEAK OREGON             </t>
  </si>
  <si>
    <t>USR0000OSQU</t>
  </si>
  <si>
    <t xml:space="preserve">Wolf Creek Summit             </t>
  </si>
  <si>
    <t>USS0006M17S</t>
  </si>
  <si>
    <t xml:space="preserve">Bar M                         </t>
  </si>
  <si>
    <t>USS0011R13S</t>
  </si>
  <si>
    <t xml:space="preserve">BRAZIE RANCH CALIFORNIA       </t>
  </si>
  <si>
    <t>USR0000CBZE</t>
  </si>
  <si>
    <t xml:space="preserve">BRUNO 7ENE                    </t>
  </si>
  <si>
    <t>USC00211074</t>
  </si>
  <si>
    <t xml:space="preserve">CASS LAKE MINNESOTA           </t>
  </si>
  <si>
    <t>USR0000MCLK</t>
  </si>
  <si>
    <t xml:space="preserve">HILLSBORO 2SW                 </t>
  </si>
  <si>
    <t>USC00473650</t>
  </si>
  <si>
    <t xml:space="preserve">LAST MOUNTAIN CS              </t>
  </si>
  <si>
    <t>CA004014156</t>
  </si>
  <si>
    <t xml:space="preserve">LITTLE TUJUNGA CALIFORNIA     </t>
  </si>
  <si>
    <t>USR0000CLTU</t>
  </si>
  <si>
    <t xml:space="preserve">QUATSINO                      </t>
  </si>
  <si>
    <t>CA001036570</t>
  </si>
  <si>
    <t xml:space="preserve">GREEN CITY 5N                 </t>
  </si>
  <si>
    <t>USC00233416</t>
  </si>
  <si>
    <t xml:space="preserve">OSHKOSH WITTMAN AP            </t>
  </si>
  <si>
    <t>USW00094855</t>
  </si>
  <si>
    <t xml:space="preserve">CHETWYND A                    </t>
  </si>
  <si>
    <t>CA001181508</t>
  </si>
  <si>
    <t xml:space="preserve">HAMPDEN NORTH DAKOTA          </t>
  </si>
  <si>
    <t>USR0000NHAM</t>
  </si>
  <si>
    <t xml:space="preserve">KENOSHA RGNL AP               </t>
  </si>
  <si>
    <t>USW00004845</t>
  </si>
  <si>
    <t xml:space="preserve">MIDDLE ARM                    </t>
  </si>
  <si>
    <t>CA008402644</t>
  </si>
  <si>
    <t xml:space="preserve">YOLLA BOLLA CALIFORNIA        </t>
  </si>
  <si>
    <t>USR0000CYOL</t>
  </si>
  <si>
    <t xml:space="preserve">ATIKOKAN (AUT)                </t>
  </si>
  <si>
    <t>CA006020LPQ</t>
  </si>
  <si>
    <t xml:space="preserve">BROADVIEW                     </t>
  </si>
  <si>
    <t>CA004010879</t>
  </si>
  <si>
    <t xml:space="preserve">COTTON                        </t>
  </si>
  <si>
    <t>USC00211840</t>
  </si>
  <si>
    <t xml:space="preserve">SANTA ROSA PLATEAU CALIFORNIA </t>
  </si>
  <si>
    <t>USR0000CSRO</t>
  </si>
  <si>
    <t xml:space="preserve">ARROWWOOD 2 NORTH DAKOTA      </t>
  </si>
  <si>
    <t>USR0000NARR</t>
  </si>
  <si>
    <t xml:space="preserve">BAKERSFIELD 5 NW              </t>
  </si>
  <si>
    <t>USC00040444</t>
  </si>
  <si>
    <t xml:space="preserve">DETROIT LAKES 1 NNE           </t>
  </si>
  <si>
    <t>USC00212142</t>
  </si>
  <si>
    <t xml:space="preserve">FISHER BRANCH (AUT)           </t>
  </si>
  <si>
    <t>CA0050309J6</t>
  </si>
  <si>
    <t xml:space="preserve">ISABELLA MINNESOTA            </t>
  </si>
  <si>
    <t>USR0000MISA</t>
  </si>
  <si>
    <t xml:space="preserve">SMITHERS                      </t>
  </si>
  <si>
    <t>CA001077499</t>
  </si>
  <si>
    <t xml:space="preserve">GRAND CANYON VISITOR CTR      </t>
  </si>
  <si>
    <t>USC00023582</t>
  </si>
  <si>
    <t xml:space="preserve">MARIPOSA CALIFORNIA           </t>
  </si>
  <si>
    <t>USR0000CMSA</t>
  </si>
  <si>
    <t xml:space="preserve">Nast Lake                     </t>
  </si>
  <si>
    <t>USS0006K06S</t>
  </si>
  <si>
    <t xml:space="preserve">POPPY PARK CALIFORNIA         </t>
  </si>
  <si>
    <t>USR0000CPOP</t>
  </si>
  <si>
    <t xml:space="preserve">VANCOUVER SEA ISLAND CCG      </t>
  </si>
  <si>
    <t>CA001108380</t>
  </si>
  <si>
    <t xml:space="preserve">EMBARRASS                     </t>
  </si>
  <si>
    <t>USC00212576</t>
  </si>
  <si>
    <t xml:space="preserve">HOMEDALE 1 SE                 </t>
  </si>
  <si>
    <t>USC00104318</t>
  </si>
  <si>
    <t xml:space="preserve">LEAVENWORTH 3SW               </t>
  </si>
  <si>
    <t>USC00144589</t>
  </si>
  <si>
    <t xml:space="preserve">TRIMMER CALIFORNIA            </t>
  </si>
  <si>
    <t>USR0000CTRM</t>
  </si>
  <si>
    <t xml:space="preserve">TWITCHELL DAM                 </t>
  </si>
  <si>
    <t>USC00049111</t>
  </si>
  <si>
    <t xml:space="preserve">AUGUSTA WISCONSIN             </t>
  </si>
  <si>
    <t>USR0000WAUG</t>
  </si>
  <si>
    <t xml:space="preserve">BOGARD R.S. CALIFORNIA        </t>
  </si>
  <si>
    <t>USR0000CBOG</t>
  </si>
  <si>
    <t xml:space="preserve">LEROY                         </t>
  </si>
  <si>
    <t>CA004014322</t>
  </si>
  <si>
    <t xml:space="preserve">VAN NUYS AP                   </t>
  </si>
  <si>
    <t>USW00023130</t>
  </si>
  <si>
    <t xml:space="preserve">WILLIAMS FORK DAM             </t>
  </si>
  <si>
    <t>USC00059096</t>
  </si>
  <si>
    <t xml:space="preserve">WINGATE                       </t>
  </si>
  <si>
    <t>USC00419847</t>
  </si>
  <si>
    <t xml:space="preserve">ITASCA MINNESOTA              </t>
  </si>
  <si>
    <t>USR0000MITA</t>
  </si>
  <si>
    <t xml:space="preserve">FABYAN                        </t>
  </si>
  <si>
    <t>CA003012515</t>
  </si>
  <si>
    <t xml:space="preserve">PULGAS CALIFORNIA             </t>
  </si>
  <si>
    <t>USR0000CPUL</t>
  </si>
  <si>
    <t xml:space="preserve">UPSALA (AUT)                  </t>
  </si>
  <si>
    <t>CA006049095</t>
  </si>
  <si>
    <t xml:space="preserve">EAGLE PEAK CALIFORNIA         </t>
  </si>
  <si>
    <t>USR0000CEAG</t>
  </si>
  <si>
    <t xml:space="preserve">KYLE 2 E                      </t>
  </si>
  <si>
    <t>USC00394630</t>
  </si>
  <si>
    <t xml:space="preserve">LOWER ST ANTHONY FALLS        </t>
  </si>
  <si>
    <t>USC00214884</t>
  </si>
  <si>
    <t xml:space="preserve">MANYBERRIES AGCM              </t>
  </si>
  <si>
    <t>CA003044203</t>
  </si>
  <si>
    <t xml:space="preserve">MINERAL WELLS AP              </t>
  </si>
  <si>
    <t>USW00093985</t>
  </si>
  <si>
    <t xml:space="preserve">FILLMORE                      </t>
  </si>
  <si>
    <t>USC00422828</t>
  </si>
  <si>
    <t xml:space="preserve">GRAND FORKS UNIV (NWS)        </t>
  </si>
  <si>
    <t>USC00323621</t>
  </si>
  <si>
    <t xml:space="preserve">OAKLAND MUSEUM                </t>
  </si>
  <si>
    <t>USC00046336</t>
  </si>
  <si>
    <t xml:space="preserve">OLATHE JOHNSON CO AP          </t>
  </si>
  <si>
    <t>USW00093909</t>
  </si>
  <si>
    <t xml:space="preserve">Santa Fe                      </t>
  </si>
  <si>
    <t>USS0005P09S</t>
  </si>
  <si>
    <t xml:space="preserve">DELTA TSAWWASSEN BEACH        </t>
  </si>
  <si>
    <t>CA001102425</t>
  </si>
  <si>
    <t xml:space="preserve">GRASS VALLEY #2               </t>
  </si>
  <si>
    <t>USC00043573</t>
  </si>
  <si>
    <t xml:space="preserve">KEY LAKE  SK                  </t>
  </si>
  <si>
    <t>CA004063753</t>
  </si>
  <si>
    <t xml:space="preserve">METLAKATLA 6 S                </t>
  </si>
  <si>
    <t>USW00025381</t>
  </si>
  <si>
    <t xml:space="preserve">PUNTZI MOUNTAIN (AUT)         </t>
  </si>
  <si>
    <t>CA001086558</t>
  </si>
  <si>
    <t xml:space="preserve">STEPHENVILLE                  </t>
  </si>
  <si>
    <t>USW00003969</t>
  </si>
  <si>
    <t xml:space="preserve">SYDNEY CS                     </t>
  </si>
  <si>
    <t>CA008205702</t>
  </si>
  <si>
    <t xml:space="preserve">DETROIT LAKES MINNESOTA       </t>
  </si>
  <si>
    <t>USR0000MDET</t>
  </si>
  <si>
    <t xml:space="preserve">EVANS CREEK OREGON            </t>
  </si>
  <si>
    <t>USR0000OEVA</t>
  </si>
  <si>
    <t xml:space="preserve">FLOODWOOD 3 NE                </t>
  </si>
  <si>
    <t>USC00212842</t>
  </si>
  <si>
    <t xml:space="preserve">KANSAS CITY INTL AP           </t>
  </si>
  <si>
    <t>USW00003947</t>
  </si>
  <si>
    <t xml:space="preserve">READER RANCH CALIFORNIA       </t>
  </si>
  <si>
    <t>USR0000CRDR</t>
  </si>
  <si>
    <t xml:space="preserve">RINCON ARIZONA                </t>
  </si>
  <si>
    <t>USR0000ARIN</t>
  </si>
  <si>
    <t xml:space="preserve">Baker Butte                   </t>
  </si>
  <si>
    <t>USS0011R06S</t>
  </si>
  <si>
    <t xml:space="preserve">BELLEMONT WFO                 </t>
  </si>
  <si>
    <t>USC00020678</t>
  </si>
  <si>
    <t xml:space="preserve">DEBERT                        </t>
  </si>
  <si>
    <t>WISCONSIN RAPIDS ALEXANDER FLD</t>
  </si>
  <si>
    <t>USW00004826</t>
  </si>
  <si>
    <t xml:space="preserve">ALLERTON                      </t>
  </si>
  <si>
    <t>USC00130149</t>
  </si>
  <si>
    <t xml:space="preserve">BROWNS VALLEY                 </t>
  </si>
  <si>
    <t>USC00211063</t>
  </si>
  <si>
    <t xml:space="preserve">ELY MINNESOTA                 </t>
  </si>
  <si>
    <t>USR0000MELY</t>
  </si>
  <si>
    <t xml:space="preserve">DODGEVILLE                    </t>
  </si>
  <si>
    <t>USC00472173</t>
  </si>
  <si>
    <t xml:space="preserve">Leavitt Lake                  </t>
  </si>
  <si>
    <t>USS0019L38S</t>
  </si>
  <si>
    <t xml:space="preserve">MORA                          </t>
  </si>
  <si>
    <t>USC00215615</t>
  </si>
  <si>
    <t xml:space="preserve">MORA MINNESOTA                </t>
  </si>
  <si>
    <t>USR0000MMOR</t>
  </si>
  <si>
    <t xml:space="preserve">ROBLIN                        </t>
  </si>
  <si>
    <t>CA005012469</t>
  </si>
  <si>
    <t xml:space="preserve">RODEO VALLEY                  </t>
  </si>
  <si>
    <t>USR0000CROD</t>
  </si>
  <si>
    <t xml:space="preserve">SANTA BARBARA 11 W            </t>
  </si>
  <si>
    <t>USW00053152</t>
  </si>
  <si>
    <t xml:space="preserve">YORKTON                       </t>
  </si>
  <si>
    <t>CA004019073</t>
  </si>
  <si>
    <t xml:space="preserve">BEAR PEAK CALIFORNIA          </t>
  </si>
  <si>
    <t>USR0000CBEA</t>
  </si>
  <si>
    <t xml:space="preserve">CLOVERDALE EAST               </t>
  </si>
  <si>
    <t>CA001101708</t>
  </si>
  <si>
    <t xml:space="preserve">FORT FRANCES RCS              </t>
  </si>
  <si>
    <t>CA006022474</t>
  </si>
  <si>
    <t>USC00234154</t>
  </si>
  <si>
    <t xml:space="preserve">Independence Creek            </t>
  </si>
  <si>
    <t>USS0020K03S</t>
  </si>
  <si>
    <t xml:space="preserve">MT AYR                        </t>
  </si>
  <si>
    <t>USC00135769</t>
  </si>
  <si>
    <t xml:space="preserve">Culebra #2                    </t>
  </si>
  <si>
    <t>USS0005M03S</t>
  </si>
  <si>
    <t xml:space="preserve">OTTERTAIL                     </t>
  </si>
  <si>
    <t>USC00216276</t>
  </si>
  <si>
    <t xml:space="preserve">OWENS VALLEY CALIFORNIA       </t>
  </si>
  <si>
    <t>USR0000COWV</t>
  </si>
  <si>
    <t xml:space="preserve">PRINCE RUPERT                 </t>
  </si>
  <si>
    <t>CA001066482</t>
  </si>
  <si>
    <t xml:space="preserve">RIVER FALLS                   </t>
  </si>
  <si>
    <t>USC00477226</t>
  </si>
  <si>
    <t xml:space="preserve">CARMAN U OF M CS              </t>
  </si>
  <si>
    <t>CA00502I001</t>
  </si>
  <si>
    <t xml:space="preserve">COLUMBIA U OF M               </t>
  </si>
  <si>
    <t>USC00231801</t>
  </si>
  <si>
    <t xml:space="preserve">ELK                           </t>
  </si>
  <si>
    <t>USC00292865</t>
  </si>
  <si>
    <t xml:space="preserve">THUNDER BAY CS                </t>
  </si>
  <si>
    <t>CA006048268</t>
  </si>
  <si>
    <t xml:space="preserve">VANDERHOOF                    </t>
  </si>
  <si>
    <t>CA001098D90</t>
  </si>
  <si>
    <t xml:space="preserve">CASTLEWOOD #2                 </t>
  </si>
  <si>
    <t>USC00391520</t>
  </si>
  <si>
    <t xml:space="preserve">CIGAR LAKE                    </t>
  </si>
  <si>
    <t>CA004061570</t>
  </si>
  <si>
    <t xml:space="preserve">MCDERMITT                     </t>
  </si>
  <si>
    <t>USC00264935</t>
  </si>
  <si>
    <t xml:space="preserve">ESTEVAN POINT CS              </t>
  </si>
  <si>
    <t>CA001032731</t>
  </si>
  <si>
    <t xml:space="preserve">MADISON WWTP                  </t>
  </si>
  <si>
    <t>USC00214994</t>
  </si>
  <si>
    <t xml:space="preserve">PARSONS 2 NW                  </t>
  </si>
  <si>
    <t>USC00146242</t>
  </si>
  <si>
    <t xml:space="preserve">WYNYARD (AUT)                 </t>
  </si>
  <si>
    <t>CA0040190LN</t>
  </si>
  <si>
    <t xml:space="preserve">Billie Creek Divide           </t>
  </si>
  <si>
    <t>USS0022G13S</t>
  </si>
  <si>
    <t xml:space="preserve">LANCASTER WM J FOX FLD        </t>
  </si>
  <si>
    <t>USW00003159</t>
  </si>
  <si>
    <t>CA004019075</t>
  </si>
  <si>
    <t xml:space="preserve">BEMIDJI MINNESOTA             </t>
  </si>
  <si>
    <t>USR0000MBEM</t>
  </si>
  <si>
    <t xml:space="preserve">CHILLICOTHE MISSOURI          </t>
  </si>
  <si>
    <t>USR0000MCHI</t>
  </si>
  <si>
    <t xml:space="preserve">EVERETT                       </t>
  </si>
  <si>
    <t>USC00452675</t>
  </si>
  <si>
    <t xml:space="preserve">IRON MTN FORD AP              </t>
  </si>
  <si>
    <t>USW00094893</t>
  </si>
  <si>
    <t xml:space="preserve">CLINTON LAKE                  </t>
  </si>
  <si>
    <t>USC00141612</t>
  </si>
  <si>
    <t xml:space="preserve">COWAN                         </t>
  </si>
  <si>
    <t>CA005040FJ3</t>
  </si>
  <si>
    <t xml:space="preserve">HAY RIVER CLIMATE             </t>
  </si>
  <si>
    <t>CA002202402</t>
  </si>
  <si>
    <t xml:space="preserve">King Mountain                 </t>
  </si>
  <si>
    <t>USS0023G09S</t>
  </si>
  <si>
    <t xml:space="preserve">N FK RS                       </t>
  </si>
  <si>
    <t>USC00046252</t>
  </si>
  <si>
    <t xml:space="preserve">KEY LAKE                      </t>
  </si>
  <si>
    <t>CA004063757</t>
  </si>
  <si>
    <t xml:space="preserve">SECRET TOWN CALIFORNIA        </t>
  </si>
  <si>
    <t>USR0000CSEC</t>
  </si>
  <si>
    <t xml:space="preserve">TATAMAGOUCHE                  </t>
  </si>
  <si>
    <t>CA008205774</t>
  </si>
  <si>
    <t xml:space="preserve">LADYSMITH 3W                  </t>
  </si>
  <si>
    <t>USC00474391</t>
  </si>
  <si>
    <t xml:space="preserve">LAKESIDE ARIZONA              </t>
  </si>
  <si>
    <t>USR0000ALAK</t>
  </si>
  <si>
    <t xml:space="preserve">Tahoe City Cross              </t>
  </si>
  <si>
    <t>USS0020K27S</t>
  </si>
  <si>
    <t xml:space="preserve">ANAHEIM                       </t>
  </si>
  <si>
    <t>USC00040192</t>
  </si>
  <si>
    <t xml:space="preserve">EAGLE RVR                     </t>
  </si>
  <si>
    <t>USC00472314</t>
  </si>
  <si>
    <t xml:space="preserve">EFFIE MINNESOTA               </t>
  </si>
  <si>
    <t>USR0000MEFF</t>
  </si>
  <si>
    <t xml:space="preserve">OXNARD VENTURA CO AP          </t>
  </si>
  <si>
    <t>USW00093110</t>
  </si>
  <si>
    <t xml:space="preserve">SAN CARLOS #1 ARIZONA         </t>
  </si>
  <si>
    <t>USR0000ASCA</t>
  </si>
  <si>
    <t xml:space="preserve">EAR FALLS (AUT)               </t>
  </si>
  <si>
    <t>CA006012199</t>
  </si>
  <si>
    <t xml:space="preserve">FALLS CITY 4NE                </t>
  </si>
  <si>
    <t>USC00252851</t>
  </si>
  <si>
    <t xml:space="preserve">HOUSTON                       </t>
  </si>
  <si>
    <t>CA001073615</t>
  </si>
  <si>
    <t xml:space="preserve">HUMBOLDT                      </t>
  </si>
  <si>
    <t>USC00143867</t>
  </si>
  <si>
    <t xml:space="preserve">LASSEN LODGE CALIFORNIA       </t>
  </si>
  <si>
    <t>USR0000CLAS</t>
  </si>
  <si>
    <t xml:space="preserve">PORT HAWKESBURY               </t>
  </si>
  <si>
    <t>CA008204495</t>
  </si>
  <si>
    <t xml:space="preserve">SANDY LAKE DAM LIBBY          </t>
  </si>
  <si>
    <t>USC00217460</t>
  </si>
  <si>
    <t xml:space="preserve">PLEASANT HILL WFO             </t>
  </si>
  <si>
    <t>USC00236745</t>
  </si>
  <si>
    <t xml:space="preserve">MONMOUTH 4NW                  </t>
  </si>
  <si>
    <t>USC00115772</t>
  </si>
  <si>
    <t xml:space="preserve">MONTAGUE SISKIYOU CO AP       </t>
  </si>
  <si>
    <t>USW00024259</t>
  </si>
  <si>
    <t xml:space="preserve">MONTELLO - 7NE                </t>
  </si>
  <si>
    <t>USC00265353</t>
  </si>
  <si>
    <t xml:space="preserve">REEDSBURG                     </t>
  </si>
  <si>
    <t>USC00477052</t>
  </si>
  <si>
    <t xml:space="preserve">STRICKLER ARKANSAS            </t>
  </si>
  <si>
    <t>USR0000ASTK</t>
  </si>
  <si>
    <t xml:space="preserve">TOPEKA FORBES FLD             </t>
  </si>
  <si>
    <t>USW00013920</t>
  </si>
  <si>
    <t xml:space="preserve">CALLAHAN CALIFORNIA           </t>
  </si>
  <si>
    <t>USR0000CCAL</t>
  </si>
  <si>
    <t xml:space="preserve">CITY OF SHEBOYGAN WWTP        </t>
  </si>
  <si>
    <t>USC00471605</t>
  </si>
  <si>
    <t xml:space="preserve">DRY LAKE ARIZONA              </t>
  </si>
  <si>
    <t>USR0000ADRL</t>
  </si>
  <si>
    <t xml:space="preserve">FT MADISON                    </t>
  </si>
  <si>
    <t>USC00133007</t>
  </si>
  <si>
    <t xml:space="preserve">NAPPAN AUTO                   </t>
  </si>
  <si>
    <t>CA008203702</t>
  </si>
  <si>
    <t xml:space="preserve">BARWICK                       </t>
  </si>
  <si>
    <t>CA006020559</t>
  </si>
  <si>
    <t xml:space="preserve">MILLERTOWN RCS                </t>
  </si>
  <si>
    <t>CA008402757</t>
  </si>
  <si>
    <t xml:space="preserve">RICE RSVR TOMAHAWK-2          </t>
  </si>
  <si>
    <t>USC00477142</t>
  </si>
  <si>
    <t>CA005021695</t>
  </si>
  <si>
    <t xml:space="preserve">RATHBUN DAM                   </t>
  </si>
  <si>
    <t>USC00136910</t>
  </si>
  <si>
    <t xml:space="preserve">SUMAS CANAL                   </t>
  </si>
  <si>
    <t>CA001107785</t>
  </si>
  <si>
    <t xml:space="preserve">ARLINGTON MUNI AP             </t>
  </si>
  <si>
    <t>USW00053907</t>
  </si>
  <si>
    <t xml:space="preserve">FOND DU LAC CO AP             </t>
  </si>
  <si>
    <t>USW00004840</t>
  </si>
  <si>
    <t xml:space="preserve">HERIOT BAY SE                 </t>
  </si>
  <si>
    <t>CA001023462</t>
  </si>
  <si>
    <t xml:space="preserve">HUDSON BAY(AUT)               </t>
  </si>
  <si>
    <t>CA004083324</t>
  </si>
  <si>
    <t xml:space="preserve">BRANTLEY DAM                  </t>
  </si>
  <si>
    <t>USC00291153</t>
  </si>
  <si>
    <t xml:space="preserve">DRYDEN REGIONAL               </t>
  </si>
  <si>
    <t>CA006032125</t>
  </si>
  <si>
    <t xml:space="preserve">HUDSON BAY A                  </t>
  </si>
  <si>
    <t>CA004083321</t>
  </si>
  <si>
    <t xml:space="preserve">WATERLOO                      </t>
  </si>
  <si>
    <t>USC00478910</t>
  </si>
  <si>
    <t>USC00230051</t>
  </si>
  <si>
    <t xml:space="preserve">Hopewell                      </t>
  </si>
  <si>
    <t>USS0006N14S</t>
  </si>
  <si>
    <t xml:space="preserve">ROSWELL IND AIR PK            </t>
  </si>
  <si>
    <t>USW00023009</t>
  </si>
  <si>
    <t xml:space="preserve">TOWER 2S                      </t>
  </si>
  <si>
    <t>USC00218311</t>
  </si>
  <si>
    <t xml:space="preserve">CRANE                         </t>
  </si>
  <si>
    <t>USC00412082</t>
  </si>
  <si>
    <t xml:space="preserve">GREEN BAY BOTANICAL           </t>
  </si>
  <si>
    <t>USC00473271</t>
  </si>
  <si>
    <t xml:space="preserve">BROOKS CALIFORNIA             </t>
  </si>
  <si>
    <t>USR0000CBRO</t>
  </si>
  <si>
    <t xml:space="preserve">FRESNO 5 NE                   </t>
  </si>
  <si>
    <t>USC00043256</t>
  </si>
  <si>
    <t xml:space="preserve">MCNARY DAM #2                 </t>
  </si>
  <si>
    <t>USC00355392</t>
  </si>
  <si>
    <t>USC00236866</t>
  </si>
  <si>
    <t xml:space="preserve">SAUK CITY WWTP                </t>
  </si>
  <si>
    <t>USC00477576</t>
  </si>
  <si>
    <t xml:space="preserve">SUMMERSIDE                    </t>
  </si>
  <si>
    <t xml:space="preserve">WEST VANCOUVER AUT            </t>
  </si>
  <si>
    <t>CA001108824</t>
  </si>
  <si>
    <t xml:space="preserve">BRECKENRIDGE                  </t>
  </si>
  <si>
    <t>USC00411042</t>
  </si>
  <si>
    <t xml:space="preserve">BURLINGTON MUNI AP            </t>
  </si>
  <si>
    <t>USW00014931</t>
  </si>
  <si>
    <t xml:space="preserve">HILLSDALE LAKE                </t>
  </si>
  <si>
    <t>USC00143686</t>
  </si>
  <si>
    <t xml:space="preserve">LEE VINING                    </t>
  </si>
  <si>
    <t>USC00044881</t>
  </si>
  <si>
    <t xml:space="preserve">NEILLSVILLE 3ESE              </t>
  </si>
  <si>
    <t>USC00475808</t>
  </si>
  <si>
    <t xml:space="preserve">PLEASANT VALLEY ARIZONA       </t>
  </si>
  <si>
    <t>USR0000APLE</t>
  </si>
  <si>
    <t xml:space="preserve">BURBANK GLENDALE PASADENA AP  </t>
  </si>
  <si>
    <t>USW00023152</t>
  </si>
  <si>
    <t xml:space="preserve">CLAREMONT CALIFORNIA          </t>
  </si>
  <si>
    <t>USR0000CCLA</t>
  </si>
  <si>
    <t xml:space="preserve">Heavenly Valley               </t>
  </si>
  <si>
    <t>USS0019L24S</t>
  </si>
  <si>
    <t xml:space="preserve">Lily Pond                     </t>
  </si>
  <si>
    <t>USS0006M23S</t>
  </si>
  <si>
    <t xml:space="preserve">WASKESIU LAKE                 </t>
  </si>
  <si>
    <t>CA004068559</t>
  </si>
  <si>
    <t xml:space="preserve">ANAMOSA 3 SSW                 </t>
  </si>
  <si>
    <t>USC00130214</t>
  </si>
  <si>
    <t xml:space="preserve">BEAUMONT CALIFORNIA           </t>
  </si>
  <si>
    <t>USR0000CBEU</t>
  </si>
  <si>
    <t xml:space="preserve">TOWN OF WESTFORD              </t>
  </si>
  <si>
    <t>USC00478540</t>
  </si>
  <si>
    <t xml:space="preserve">Wesner Springs                </t>
  </si>
  <si>
    <t>USS0005P08S</t>
  </si>
  <si>
    <t xml:space="preserve">DAUPHIN CS                    </t>
  </si>
  <si>
    <t>CA005040681</t>
  </si>
  <si>
    <t xml:space="preserve">PATTY MOCUS CALIFORNIA        </t>
  </si>
  <si>
    <t>USR0000CPAT</t>
  </si>
  <si>
    <t xml:space="preserve">SPRAGUE                       </t>
  </si>
  <si>
    <t>CA005022759</t>
  </si>
  <si>
    <t xml:space="preserve">VANCOUVER INTL A              </t>
  </si>
  <si>
    <t>CA001108395</t>
  </si>
  <si>
    <t>CA008401298</t>
  </si>
  <si>
    <t xml:space="preserve">EDEN                          </t>
  </si>
  <si>
    <t>USC00412741</t>
  </si>
  <si>
    <t xml:space="preserve">QUALICUM BEACH AIRPORT        </t>
  </si>
  <si>
    <t>CA001026562</t>
  </si>
  <si>
    <t xml:space="preserve">STONY MOUNTAIN                </t>
  </si>
  <si>
    <t>CA005022791</t>
  </si>
  <si>
    <t xml:space="preserve">SPAVINAW                      </t>
  </si>
  <si>
    <t>USC00348380</t>
  </si>
  <si>
    <t xml:space="preserve">SWAN RIVER RCS                </t>
  </si>
  <si>
    <t>CA00504K80K</t>
  </si>
  <si>
    <t xml:space="preserve">FRUITA                        </t>
  </si>
  <si>
    <t>USC00053146</t>
  </si>
  <si>
    <t xml:space="preserve">DAUPHIN                       </t>
  </si>
  <si>
    <t>CA005040689</t>
  </si>
  <si>
    <t xml:space="preserve">IRON SPRINGS ARIZONA          </t>
  </si>
  <si>
    <t>USR0000AIRO</t>
  </si>
  <si>
    <t xml:space="preserve">SPARTA                        </t>
  </si>
  <si>
    <t>USC00477997</t>
  </si>
  <si>
    <t xml:space="preserve">CHATHAM 1 SE                  </t>
  </si>
  <si>
    <t>USW00054810</t>
  </si>
  <si>
    <t xml:space="preserve">HIGGINSVILLE                  </t>
  </si>
  <si>
    <t>USC00233838</t>
  </si>
  <si>
    <t xml:space="preserve">PLEASANT CAMP                 </t>
  </si>
  <si>
    <t>CA001206197</t>
  </si>
  <si>
    <t xml:space="preserve">SHABBONA 5 NNE                </t>
  </si>
  <si>
    <t>USW00054811</t>
  </si>
  <si>
    <t xml:space="preserve">Trinchera                     </t>
  </si>
  <si>
    <t>USS0005M08S</t>
  </si>
  <si>
    <t xml:space="preserve">OAKLAND NORTH CALIFORNIA      </t>
  </si>
  <si>
    <t>USR0000COKN</t>
  </si>
  <si>
    <t xml:space="preserve">PINEHURST CALIFORNIA          </t>
  </si>
  <si>
    <t>USR0000CPIH</t>
  </si>
  <si>
    <t xml:space="preserve">BURLESON                      </t>
  </si>
  <si>
    <t>USC00411246</t>
  </si>
  <si>
    <t xml:space="preserve">CARPENTER RIDGE CALIFORNIA    </t>
  </si>
  <si>
    <t>USR0000CCRR</t>
  </si>
  <si>
    <t xml:space="preserve">Echo Peak                     </t>
  </si>
  <si>
    <t>USS0020L06S</t>
  </si>
  <si>
    <t xml:space="preserve">KENTVILLE CDA CS              </t>
  </si>
  <si>
    <t xml:space="preserve">Rice Park                     </t>
  </si>
  <si>
    <t>USS0008P03S</t>
  </si>
  <si>
    <t xml:space="preserve">VALLEY CENTER CALIFORNIA      </t>
  </si>
  <si>
    <t>USR0000CVAL</t>
  </si>
  <si>
    <t xml:space="preserve">KELLIHER MINNESOTA            </t>
  </si>
  <si>
    <t>USR0000MKLL</t>
  </si>
  <si>
    <t xml:space="preserve">LAKE CITY 1NNE                </t>
  </si>
  <si>
    <t>USC00054736</t>
  </si>
  <si>
    <t xml:space="preserve">OAKLAND SOUTH CALIFORNIA      </t>
  </si>
  <si>
    <t>USR0000COKS</t>
  </si>
  <si>
    <t xml:space="preserve">COFFEYVILLE WTR WKS           </t>
  </si>
  <si>
    <t>USC00141673</t>
  </si>
  <si>
    <t xml:space="preserve">Upper San Juan                </t>
  </si>
  <si>
    <t>USS0006M03S</t>
  </si>
  <si>
    <t xml:space="preserve">WATERVILLE CAMBRIDGE          </t>
  </si>
  <si>
    <t>CA008206222</t>
  </si>
  <si>
    <t xml:space="preserve">GRAND RAPIDS (AUT)            </t>
  </si>
  <si>
    <t>CA005031A10</t>
  </si>
  <si>
    <t xml:space="preserve">CASSELTON AGRONOMY FARM       </t>
  </si>
  <si>
    <t>USC00321408</t>
  </si>
  <si>
    <t xml:space="preserve">LINNEUS 3SE                   </t>
  </si>
  <si>
    <t>USC00234982</t>
  </si>
  <si>
    <t xml:space="preserve">GALIANO NORTH                 </t>
  </si>
  <si>
    <t>CA0010130MN</t>
  </si>
  <si>
    <t xml:space="preserve">THE PAS CLIMATE               </t>
  </si>
  <si>
    <t>CA005052890</t>
  </si>
  <si>
    <t xml:space="preserve">BIG LAKE 2                    </t>
  </si>
  <si>
    <t>USC00410779</t>
  </si>
  <si>
    <t xml:space="preserve">CROWN KING ARIZONA            </t>
  </si>
  <si>
    <t>USR0000ACRO</t>
  </si>
  <si>
    <t xml:space="preserve">WOLVERTON CALIFORNIA          </t>
  </si>
  <si>
    <t>USR0000CWOL</t>
  </si>
  <si>
    <t xml:space="preserve">KILLEEN                       </t>
  </si>
  <si>
    <t>USC00414792</t>
  </si>
  <si>
    <t xml:space="preserve">VALLECITO RESERVOIR           </t>
  </si>
  <si>
    <t>USC00058590</t>
  </si>
  <si>
    <t xml:space="preserve">FLAGSTAFF ARIZONA             </t>
  </si>
  <si>
    <t>USR0000AFLG</t>
  </si>
  <si>
    <t xml:space="preserve">NORTH PENDER ISLAND           </t>
  </si>
  <si>
    <t>CA001015638</t>
  </si>
  <si>
    <t xml:space="preserve">ATLANTA MISSOURI              </t>
  </si>
  <si>
    <t>USR0000MATL</t>
  </si>
  <si>
    <t xml:space="preserve">KIAMICHI OKLAHOMA             </t>
  </si>
  <si>
    <t>USR0000OKIA</t>
  </si>
  <si>
    <t xml:space="preserve">BELL CANYON CALIFORNIA        </t>
  </si>
  <si>
    <t>USR0000CBCN</t>
  </si>
  <si>
    <t xml:space="preserve">CRANSTON CALIFORNIA           </t>
  </si>
  <si>
    <t>USR0000CCRT</t>
  </si>
  <si>
    <t xml:space="preserve">MUNSING LAKESHORE             </t>
  </si>
  <si>
    <t>USW00054813</t>
  </si>
  <si>
    <t xml:space="preserve">POINT ATKINSON                </t>
  </si>
  <si>
    <t>CA001106200</t>
  </si>
  <si>
    <t xml:space="preserve">RICHMOND 3S                   </t>
  </si>
  <si>
    <t>USC00237116</t>
  </si>
  <si>
    <t xml:space="preserve">WILLIAMS                      </t>
  </si>
  <si>
    <t>USC00029359</t>
  </si>
  <si>
    <t>CA005050919</t>
  </si>
  <si>
    <t xml:space="preserve">DAGGET PASS                   </t>
  </si>
  <si>
    <t>USC00262119</t>
  </si>
  <si>
    <t xml:space="preserve">PARRSBORO                     </t>
  </si>
  <si>
    <t xml:space="preserve">CHIRICAHUA ARIZONA            </t>
  </si>
  <si>
    <t>USR0000ACHR</t>
  </si>
  <si>
    <t xml:space="preserve">COUNTY LINE CALIFORNIA        </t>
  </si>
  <si>
    <t>USR0000CCOU</t>
  </si>
  <si>
    <t xml:space="preserve">FULLERTON MUNI AP             </t>
  </si>
  <si>
    <t>USW00003166</t>
  </si>
  <si>
    <t xml:space="preserve">GUNFLINT LAKE 10 NW           </t>
  </si>
  <si>
    <t>USC00213417</t>
  </si>
  <si>
    <t xml:space="preserve">JIM FALLS 3NW                 </t>
  </si>
  <si>
    <t>USC00474027</t>
  </si>
  <si>
    <t xml:space="preserve">MCGILL                        </t>
  </si>
  <si>
    <t>USC00264950</t>
  </si>
  <si>
    <t>USC00472001</t>
  </si>
  <si>
    <t xml:space="preserve">Gallegos Peak                 </t>
  </si>
  <si>
    <t>USS0005N18S</t>
  </si>
  <si>
    <t xml:space="preserve">CHILLICOTHE 22 ENE            </t>
  </si>
  <si>
    <t>USW00013301</t>
  </si>
  <si>
    <t xml:space="preserve">LAWRENCE MUNI AP              </t>
  </si>
  <si>
    <t>USW00003997</t>
  </si>
  <si>
    <t xml:space="preserve">MANTI RADIO KMTI              </t>
  </si>
  <si>
    <t>USC00425406</t>
  </si>
  <si>
    <t xml:space="preserve">BADGER (AUT)                  </t>
  </si>
  <si>
    <t>CA008400301</t>
  </si>
  <si>
    <t xml:space="preserve">WALKER PASS CALIFORNIA        </t>
  </si>
  <si>
    <t>USR0000CWAL</t>
  </si>
  <si>
    <t xml:space="preserve">ESKDALE                       </t>
  </si>
  <si>
    <t>USC00422607</t>
  </si>
  <si>
    <t xml:space="preserve">PINNACLES CALIFORNIA          </t>
  </si>
  <si>
    <t>USR0000CPNN</t>
  </si>
  <si>
    <t xml:space="preserve">ADDENBROKE ISLAND             </t>
  </si>
  <si>
    <t>CA001060080</t>
  </si>
  <si>
    <t xml:space="preserve">CAMERON                       </t>
  </si>
  <si>
    <t>USC00231216</t>
  </si>
  <si>
    <t>USC00020159</t>
  </si>
  <si>
    <t xml:space="preserve">MINE CENTRE SOUTHWEST         </t>
  </si>
  <si>
    <t>CA006025205</t>
  </si>
  <si>
    <t>USC00238444</t>
  </si>
  <si>
    <t xml:space="preserve">PARSONS TRI CITY AP           </t>
  </si>
  <si>
    <t>USW00003998</t>
  </si>
  <si>
    <t xml:space="preserve">ST JOSEPH ROSECRANS AP        </t>
  </si>
  <si>
    <t>USW00013993</t>
  </si>
  <si>
    <t xml:space="preserve">Virginia Lakes Ridge          </t>
  </si>
  <si>
    <t>USS0019L13S</t>
  </si>
  <si>
    <t xml:space="preserve">ELDORADO                      </t>
  </si>
  <si>
    <t>USC00412809</t>
  </si>
  <si>
    <t xml:space="preserve">MCKINNEY MUNI AP              </t>
  </si>
  <si>
    <t>USW00053914</t>
  </si>
  <si>
    <t xml:space="preserve">BRAINERD CROW WING CO AP      </t>
  </si>
  <si>
    <t>USW00094938</t>
  </si>
  <si>
    <t xml:space="preserve">EAGLE NEST                    </t>
  </si>
  <si>
    <t>USC00292700</t>
  </si>
  <si>
    <t xml:space="preserve">STEFFENVILLE                  </t>
  </si>
  <si>
    <t>USC00238051</t>
  </si>
  <si>
    <t xml:space="preserve">DENTON MUNI AP                </t>
  </si>
  <si>
    <t>USW00003991</t>
  </si>
  <si>
    <t xml:space="preserve">Quemazon                      </t>
  </si>
  <si>
    <t>USS0006P01S</t>
  </si>
  <si>
    <t xml:space="preserve">FT WORTH ALLIANCE AP          </t>
  </si>
  <si>
    <t>USW00053909</t>
  </si>
  <si>
    <t xml:space="preserve">PARK RIDGE CALIFORNIA         </t>
  </si>
  <si>
    <t>USR0000CPKR</t>
  </si>
  <si>
    <t xml:space="preserve">SHEARWATER RCS                </t>
  </si>
  <si>
    <t>CA008205092</t>
  </si>
  <si>
    <t xml:space="preserve">SMITHVILLE LAKE               </t>
  </si>
  <si>
    <t>USC00237862</t>
  </si>
  <si>
    <t xml:space="preserve">Bigelow Camp                  </t>
  </si>
  <si>
    <t>USS0023G15S</t>
  </si>
  <si>
    <t xml:space="preserve">IRVINE RCH                    </t>
  </si>
  <si>
    <t>USC00044303</t>
  </si>
  <si>
    <t xml:space="preserve">VADNAIS LAKE                  </t>
  </si>
  <si>
    <t>USC00218477</t>
  </si>
  <si>
    <t xml:space="preserve">KIRKSVILLE RGNL AP            </t>
  </si>
  <si>
    <t>USW00014938</t>
  </si>
  <si>
    <t xml:space="preserve">PORT MOODY GLENAYRE           </t>
  </si>
  <si>
    <t>CA001106CL2</t>
  </si>
  <si>
    <t xml:space="preserve">Railroad Overpass             </t>
  </si>
  <si>
    <t>USS0022F05S</t>
  </si>
  <si>
    <t xml:space="preserve">WARRENSBURG 4NW               </t>
  </si>
  <si>
    <t>USC00238712</t>
  </si>
  <si>
    <t>USC00472826</t>
  </si>
  <si>
    <t xml:space="preserve">KII HAWAII                    </t>
  </si>
  <si>
    <t>USR0000HKII</t>
  </si>
  <si>
    <t xml:space="preserve">BURNS LAKE DECKER LAKE        </t>
  </si>
  <si>
    <t>CA001091174</t>
  </si>
  <si>
    <t xml:space="preserve">Middle Creek                  </t>
  </si>
  <si>
    <t>USS0007M21S</t>
  </si>
  <si>
    <t>USC00238770</t>
  </si>
  <si>
    <t xml:space="preserve">WISCONSIN DELLS               </t>
  </si>
  <si>
    <t>USC00479319</t>
  </si>
  <si>
    <t xml:space="preserve">ALVORD 3 N                    </t>
  </si>
  <si>
    <t>USC00410206</t>
  </si>
  <si>
    <t xml:space="preserve">LUPIN CS                      </t>
  </si>
  <si>
    <t>CA00230N002</t>
  </si>
  <si>
    <t xml:space="preserve">NECEDAH 5 WNW                 </t>
  </si>
  <si>
    <t>USW00054903</t>
  </si>
  <si>
    <t xml:space="preserve">NIPAWIN                       </t>
  </si>
  <si>
    <t>CA00407N51G</t>
  </si>
  <si>
    <t xml:space="preserve">DURANGO LA PLATA CO AP        </t>
  </si>
  <si>
    <t>USW00093005</t>
  </si>
  <si>
    <t xml:space="preserve">MACKENZIE                     </t>
  </si>
  <si>
    <t>CA001184791</t>
  </si>
  <si>
    <t xml:space="preserve">OOTSA LAKESKINS LAKE CLIMATE  </t>
  </si>
  <si>
    <t>CA001085836</t>
  </si>
  <si>
    <t>USC00057020</t>
  </si>
  <si>
    <t xml:space="preserve">OAKPOINT MARINE               </t>
  </si>
  <si>
    <t>CA00504K0NM</t>
  </si>
  <si>
    <t xml:space="preserve">ST LAWRENCE                   </t>
  </si>
  <si>
    <t>CA008403619</t>
  </si>
  <si>
    <t xml:space="preserve">CLARENCE CANNON DAM           </t>
  </si>
  <si>
    <t>USC00231600</t>
  </si>
  <si>
    <t xml:space="preserve">HORICON                       </t>
  </si>
  <si>
    <t>USC00473756</t>
  </si>
  <si>
    <t xml:space="preserve">KNOXVILLE CREEK CALIFORNIA    </t>
  </si>
  <si>
    <t>USR0000CKNO</t>
  </si>
  <si>
    <t xml:space="preserve">MONROE CITY                   </t>
  </si>
  <si>
    <t>USC00235708</t>
  </si>
  <si>
    <t xml:space="preserve">MUSKOGEE                      </t>
  </si>
  <si>
    <t>USC00346130</t>
  </si>
  <si>
    <t xml:space="preserve">SANTA CRUZ ISLAND CALIFORNIA  </t>
  </si>
  <si>
    <t>USR0000CSCI</t>
  </si>
  <si>
    <t xml:space="preserve">TULSA R L JONES JR AP         </t>
  </si>
  <si>
    <t>USW00053908</t>
  </si>
  <si>
    <t xml:space="preserve">YUCCA VALLEY                  </t>
  </si>
  <si>
    <t>USC00049888</t>
  </si>
  <si>
    <t xml:space="preserve">ROSE PEAK CALIFORNIA          </t>
  </si>
  <si>
    <t>USR0000CRSP</t>
  </si>
  <si>
    <t xml:space="preserve">HERMAN                        </t>
  </si>
  <si>
    <t>USC00203744</t>
  </si>
  <si>
    <t xml:space="preserve">NORWAY HOUSE                  </t>
  </si>
  <si>
    <t>CA005062040</t>
  </si>
  <si>
    <t xml:space="preserve">ONTARIO INTL AP               </t>
  </si>
  <si>
    <t>USW00003102</t>
  </si>
  <si>
    <t xml:space="preserve">CLINTONVILLE                  </t>
  </si>
  <si>
    <t>USC00471676</t>
  </si>
  <si>
    <t xml:space="preserve">VIRGINIA CITY                 </t>
  </si>
  <si>
    <t>USC00268761</t>
  </si>
  <si>
    <t xml:space="preserve">BLUE PARK COLORADO            </t>
  </si>
  <si>
    <t>USR0000CBLU</t>
  </si>
  <si>
    <t xml:space="preserve">CHICAGO MIDWAY AP             </t>
  </si>
  <si>
    <t>USW00014819</t>
  </si>
  <si>
    <t xml:space="preserve">CHICAGO PALWAUKEE AP          </t>
  </si>
  <si>
    <t>USW00004838</t>
  </si>
  <si>
    <t xml:space="preserve">MOUNTAIN REST CALIFORNIA      </t>
  </si>
  <si>
    <t>USR0000CMOU</t>
  </si>
  <si>
    <t xml:space="preserve">YARMOUTH A                    </t>
  </si>
  <si>
    <t>CA008206495</t>
  </si>
  <si>
    <t xml:space="preserve">BUCTOUCHE CDA CS              </t>
  </si>
  <si>
    <t xml:space="preserve">GUTHRIE ARIZONA               </t>
  </si>
  <si>
    <t>USR0000AGUT</t>
  </si>
  <si>
    <t xml:space="preserve">STOCKBRIDGE-MUNSEE RSVN       </t>
  </si>
  <si>
    <t>USC00478190</t>
  </si>
  <si>
    <t xml:space="preserve">BIG ROCK CALIFORNIA           </t>
  </si>
  <si>
    <t>USR0000CBIR</t>
  </si>
  <si>
    <t xml:space="preserve">CARR ARIZONA                  </t>
  </si>
  <si>
    <t>USR0000ACAA</t>
  </si>
  <si>
    <t xml:space="preserve">JOHN REDMOND LAKE             </t>
  </si>
  <si>
    <t>USC00144104</t>
  </si>
  <si>
    <t xml:space="preserve">MORONGO VALLEY N              </t>
  </si>
  <si>
    <t>USC00045860</t>
  </si>
  <si>
    <t xml:space="preserve">CALIFORNIA                    </t>
  </si>
  <si>
    <t>USC00231189</t>
  </si>
  <si>
    <t xml:space="preserve">FRIEND MOUNTAIN CALIFORNIA    </t>
  </si>
  <si>
    <t>USR0000CFRI</t>
  </si>
  <si>
    <t xml:space="preserve">HELL HOLE CALIFORNIA          </t>
  </si>
  <si>
    <t>USR0000CHEL</t>
  </si>
  <si>
    <t xml:space="preserve">QUATSINO LIGHTSTATION         </t>
  </si>
  <si>
    <t>CA001036572</t>
  </si>
  <si>
    <t xml:space="preserve">SOUTHEND                      </t>
  </si>
  <si>
    <t>CA004067655</t>
  </si>
  <si>
    <t xml:space="preserve">CRIVITZ HIGH FALLS            </t>
  </si>
  <si>
    <t>USC00471897</t>
  </si>
  <si>
    <t xml:space="preserve">ENTRANCE ISLAND               </t>
  </si>
  <si>
    <t>CA00102BFHH</t>
  </si>
  <si>
    <t xml:space="preserve">MUSKOGEE DAVIS FLD            </t>
  </si>
  <si>
    <t>USW00093953</t>
  </si>
  <si>
    <t xml:space="preserve">TWO HARBORS 7NW               </t>
  </si>
  <si>
    <t>USC00218421</t>
  </si>
  <si>
    <t xml:space="preserve">ANTIGO WISCONSIN              </t>
  </si>
  <si>
    <t>USR0000WANT</t>
  </si>
  <si>
    <t xml:space="preserve">BIG PINE FLAT CALIFORNIA      </t>
  </si>
  <si>
    <t>USR0000CBPI</t>
  </si>
  <si>
    <t xml:space="preserve">FORT PROVIDENCE               </t>
  </si>
  <si>
    <t>CA002201799</t>
  </si>
  <si>
    <t xml:space="preserve">HANFORD 1 S                   </t>
  </si>
  <si>
    <t>USC00043747</t>
  </si>
  <si>
    <t xml:space="preserve">RACO MICHIGAN                 </t>
  </si>
  <si>
    <t>USR0000MRAC</t>
  </si>
  <si>
    <t xml:space="preserve">SCHOFIELD BARRACKS HAWAII     </t>
  </si>
  <si>
    <t>USR0000HSCO</t>
  </si>
  <si>
    <t xml:space="preserve">CHILLICOTHE AGRI-SCI          </t>
  </si>
  <si>
    <t>USW00053916</t>
  </si>
  <si>
    <t xml:space="preserve">BEAVER CAMP LOC CALIFORNIA    </t>
  </si>
  <si>
    <t>USR0000CBVR</t>
  </si>
  <si>
    <t xml:space="preserve">CORTEZ MONTEZUMA CO AP        </t>
  </si>
  <si>
    <t>USW00093069</t>
  </si>
  <si>
    <t xml:space="preserve">JULIAN CDF                    </t>
  </si>
  <si>
    <t>USC00044412</t>
  </si>
  <si>
    <t xml:space="preserve">VALYERMO CALIFORNIA           </t>
  </si>
  <si>
    <t>USR0000CVAY</t>
  </si>
  <si>
    <t xml:space="preserve">MONETT 4SW                    </t>
  </si>
  <si>
    <t>USC00235704</t>
  </si>
  <si>
    <t xml:space="preserve">SUSANVILLE 2SW                </t>
  </si>
  <si>
    <t>USC00048702</t>
  </si>
  <si>
    <t xml:space="preserve">ARBUCKLE BASIN CALIFORNIA     </t>
  </si>
  <si>
    <t>USR0000CABS</t>
  </si>
  <si>
    <t xml:space="preserve">FREDONIA                      </t>
  </si>
  <si>
    <t>USC00142894</t>
  </si>
  <si>
    <t xml:space="preserve">SAWYERS BAR CALIFORNIA        </t>
  </si>
  <si>
    <t>USR0000CSAW</t>
  </si>
  <si>
    <t xml:space="preserve">WOFFORD HEIGHTS CALIFORNIA    </t>
  </si>
  <si>
    <t>USR0000CWOF</t>
  </si>
  <si>
    <t xml:space="preserve">BALD KNOB LOOKOUT OREGON      </t>
  </si>
  <si>
    <t>USR0000OBKL</t>
  </si>
  <si>
    <t xml:space="preserve">BATTERSON CALIFORNIA          </t>
  </si>
  <si>
    <t>USR0000CBAT</t>
  </si>
  <si>
    <t xml:space="preserve">BROOKINGS                     </t>
  </si>
  <si>
    <t>USC00351058</t>
  </si>
  <si>
    <t xml:space="preserve">DIABLO GRANDE CALIFORNIA      </t>
  </si>
  <si>
    <t>USR0000CDIA</t>
  </si>
  <si>
    <t xml:space="preserve">ISLAND FALLS (AUT)            </t>
  </si>
  <si>
    <t>CA004063605</t>
  </si>
  <si>
    <t xml:space="preserve">PTA WEST HAWAII               </t>
  </si>
  <si>
    <t>USR0000HPTW</t>
  </si>
  <si>
    <t xml:space="preserve">STEAD                         </t>
  </si>
  <si>
    <t>USC00267820</t>
  </si>
  <si>
    <t xml:space="preserve">Fish Lk.                      </t>
  </si>
  <si>
    <t>USS0022G14S</t>
  </si>
  <si>
    <t xml:space="preserve">WELCOME ISLAND (AUT)          </t>
  </si>
  <si>
    <t>CA006049443</t>
  </si>
  <si>
    <t xml:space="preserve">CASE MOUNTAIN CALIFORNIA      </t>
  </si>
  <si>
    <t>USR0000CCMO</t>
  </si>
  <si>
    <t xml:space="preserve">MOUND CITY 1SSW               </t>
  </si>
  <si>
    <t>USC00145530</t>
  </si>
  <si>
    <t xml:space="preserve">AMASA 1W                      </t>
  </si>
  <si>
    <t>USC00200197</t>
  </si>
  <si>
    <t xml:space="preserve">GLOBE ARIZONA                 </t>
  </si>
  <si>
    <t>USR0000AGLO</t>
  </si>
  <si>
    <t xml:space="preserve">HAMILTON 2W                   </t>
  </si>
  <si>
    <t>USC00233568</t>
  </si>
  <si>
    <t xml:space="preserve">INCLINE VILLAGE               </t>
  </si>
  <si>
    <t>USC00263960</t>
  </si>
  <si>
    <t xml:space="preserve">MT CHARLESTON FIRE STN        </t>
  </si>
  <si>
    <t>USC00265400</t>
  </si>
  <si>
    <t xml:space="preserve">ALDER SPRINGS CALIFORNIA      </t>
  </si>
  <si>
    <t>USR0000CALD</t>
  </si>
  <si>
    <t>ARROYO SECO (MT. DIABLO) CALIF</t>
  </si>
  <si>
    <t>USR0000CARR</t>
  </si>
  <si>
    <t xml:space="preserve">JEFFERSON WWTP                </t>
  </si>
  <si>
    <t>USC00474108</t>
  </si>
  <si>
    <t xml:space="preserve">MT HEBRON RS                  </t>
  </si>
  <si>
    <t>USC00045941</t>
  </si>
  <si>
    <t xml:space="preserve">FORT CHIPEWYAN RCS            </t>
  </si>
  <si>
    <t>CA003072659</t>
  </si>
  <si>
    <t xml:space="preserve">FT HUACHUCA PIONEER AIRFIELD  </t>
  </si>
  <si>
    <t>USW00053146</t>
  </si>
  <si>
    <t xml:space="preserve">CORMACK RCS                   </t>
  </si>
  <si>
    <t>CA008401295</t>
  </si>
  <si>
    <t xml:space="preserve">ELIZABETH                     </t>
  </si>
  <si>
    <t>USC00112745</t>
  </si>
  <si>
    <t>USC00235492</t>
  </si>
  <si>
    <t xml:space="preserve">SOLLERS ARIZONA               </t>
  </si>
  <si>
    <t>USR0000ASOL</t>
  </si>
  <si>
    <t xml:space="preserve">LONG BRANCH RSVR              </t>
  </si>
  <si>
    <t>USC00235050</t>
  </si>
  <si>
    <t xml:space="preserve">VICHY ROLLA NATIONAL AP       </t>
  </si>
  <si>
    <t>USW00013997</t>
  </si>
  <si>
    <t xml:space="preserve">CENTRAHOMA 2 ESE              </t>
  </si>
  <si>
    <t>USC00341648</t>
  </si>
  <si>
    <t xml:space="preserve">COFFEYVILLE MUNI AP           </t>
  </si>
  <si>
    <t>USW00093967</t>
  </si>
  <si>
    <t xml:space="preserve">FENCE MEADOW CALIFORNIA       </t>
  </si>
  <si>
    <t>USR0000CFEN</t>
  </si>
  <si>
    <t xml:space="preserve">LYNN LAKE RCS                 </t>
  </si>
  <si>
    <t>CA005061649</t>
  </si>
  <si>
    <t xml:space="preserve">RHINELANDER 4NE               </t>
  </si>
  <si>
    <t>USC00477115</t>
  </si>
  <si>
    <t xml:space="preserve">SAUGUS CALIFORNIA             </t>
  </si>
  <si>
    <t>USR0000CSAU</t>
  </si>
  <si>
    <t>USC00239034</t>
  </si>
  <si>
    <t xml:space="preserve">FORT CHIPEWYAN                </t>
  </si>
  <si>
    <t>CA003072655</t>
  </si>
  <si>
    <t xml:space="preserve">FT DAVIS                      </t>
  </si>
  <si>
    <t>USC00413262</t>
  </si>
  <si>
    <t xml:space="preserve">KEARSARGE                     </t>
  </si>
  <si>
    <t>USC00204280</t>
  </si>
  <si>
    <t xml:space="preserve">BARTLESVILLE 3                </t>
  </si>
  <si>
    <t>USC00340546</t>
  </si>
  <si>
    <t xml:space="preserve">Howard Prairie                </t>
  </si>
  <si>
    <t>USS0022G26S</t>
  </si>
  <si>
    <t xml:space="preserve">LODI                          </t>
  </si>
  <si>
    <t>USC00474790</t>
  </si>
  <si>
    <t xml:space="preserve">TERRELL MUNI AP               </t>
  </si>
  <si>
    <t>USW00053911</t>
  </si>
  <si>
    <t xml:space="preserve">HAWTHORNE MUNI AP             </t>
  </si>
  <si>
    <t>USW00003167</t>
  </si>
  <si>
    <t xml:space="preserve">COHASSET CALIFORNIA           </t>
  </si>
  <si>
    <t>USR0000CCOH</t>
  </si>
  <si>
    <t xml:space="preserve">FORT SMITH CLIMATE            </t>
  </si>
  <si>
    <t>CA002202202</t>
  </si>
  <si>
    <t xml:space="preserve">ILES DE LA MADELEINE          </t>
  </si>
  <si>
    <t>CA007053KGR</t>
  </si>
  <si>
    <t xml:space="preserve">Silver Creek Divide           </t>
  </si>
  <si>
    <t>USS0008S08S</t>
  </si>
  <si>
    <t>USC00114780</t>
  </si>
  <si>
    <t xml:space="preserve">SEDALIA MEM AP                </t>
  </si>
  <si>
    <t>USW00003994</t>
  </si>
  <si>
    <t xml:space="preserve">BONILLA ISLAND (AUT)          </t>
  </si>
  <si>
    <t>CA001060R0K</t>
  </si>
  <si>
    <t xml:space="preserve">WARM SPRINGS CALIFORNIA       </t>
  </si>
  <si>
    <t>USR0000CWAR</t>
  </si>
  <si>
    <t xml:space="preserve">YOSEMITE VILLAGE 12 W         </t>
  </si>
  <si>
    <t>USW00053150</t>
  </si>
  <si>
    <t xml:space="preserve">COLUMBINE ARIZONA             </t>
  </si>
  <si>
    <t>USR0000ACOL</t>
  </si>
  <si>
    <t xml:space="preserve">FEROLLE POINT (AUT)           </t>
  </si>
  <si>
    <t>CA008401565</t>
  </si>
  <si>
    <t xml:space="preserve">FORT LANGLEY TELEGRAPH TRAIL  </t>
  </si>
  <si>
    <t>CA001102912</t>
  </si>
  <si>
    <t xml:space="preserve">QUAIL PRAIRIE LOOKOUT OREGON  </t>
  </si>
  <si>
    <t>USR0000OQUA</t>
  </si>
  <si>
    <t xml:space="preserve">CRANE FLAT LOOKOUT CALIFORNIA </t>
  </si>
  <si>
    <t>USR0000CCRA</t>
  </si>
  <si>
    <t xml:space="preserve">WHITNEY DAM                   </t>
  </si>
  <si>
    <t>USC00419715</t>
  </si>
  <si>
    <t xml:space="preserve">KEJIMKUJIK 1                  </t>
  </si>
  <si>
    <t xml:space="preserve">SOPS ARM WHITE BAY            </t>
  </si>
  <si>
    <t>CA008403690</t>
  </si>
  <si>
    <t xml:space="preserve">WOODACRE CALIFORNIA           </t>
  </si>
  <si>
    <t>USR0000CWOO</t>
  </si>
  <si>
    <t xml:space="preserve">KIM 10SSE                     </t>
  </si>
  <si>
    <t>USC00054546</t>
  </si>
  <si>
    <t xml:space="preserve">WHITE WOLF CALIFORNIA         </t>
  </si>
  <si>
    <t>USR0000CWWO</t>
  </si>
  <si>
    <t xml:space="preserve">COLUMBIA RGNL AP              </t>
  </si>
  <si>
    <t>USW00003945</t>
  </si>
  <si>
    <t xml:space="preserve">MOUND VALLEY 3 WSW            </t>
  </si>
  <si>
    <t>USC00145536</t>
  </si>
  <si>
    <t xml:space="preserve">SHOW LOW AP                   </t>
  </si>
  <si>
    <t>USC00027855</t>
  </si>
  <si>
    <t xml:space="preserve">TACOMA #1                     </t>
  </si>
  <si>
    <t>USC00458278</t>
  </si>
  <si>
    <t xml:space="preserve">CAPE BEALE LIGHT              </t>
  </si>
  <si>
    <t>CA001031316</t>
  </si>
  <si>
    <t xml:space="preserve">MOUNT ELIZABETH CALIFORNIA    </t>
  </si>
  <si>
    <t>USR0000CELI</t>
  </si>
  <si>
    <t xml:space="preserve">FANNY ISLAND                  </t>
  </si>
  <si>
    <t>CA001022795</t>
  </si>
  <si>
    <t xml:space="preserve">BERENS RIVER CS               </t>
  </si>
  <si>
    <t>CA005030203</t>
  </si>
  <si>
    <t xml:space="preserve">YELLOWKNIFE A                 </t>
  </si>
  <si>
    <t>CA002204101</t>
  </si>
  <si>
    <t xml:space="preserve">DE KALB                       </t>
  </si>
  <si>
    <t>USC00112223</t>
  </si>
  <si>
    <t xml:space="preserve">SAINT JOHN A                  </t>
  </si>
  <si>
    <t>CA008104901</t>
  </si>
  <si>
    <t xml:space="preserve">GJOA HAVEN CLIMATE            </t>
  </si>
  <si>
    <t>CA002302340</t>
  </si>
  <si>
    <t xml:space="preserve">LONE ROCK TRI CO AP           </t>
  </si>
  <si>
    <t>USW00014921</t>
  </si>
  <si>
    <t xml:space="preserve">WARRENTON 1 N                 </t>
  </si>
  <si>
    <t>USC00238725</t>
  </si>
  <si>
    <t xml:space="preserve">SALTSPRING ST MARY'S L        </t>
  </si>
  <si>
    <t>CA001016995</t>
  </si>
  <si>
    <t xml:space="preserve">BOONVILLE 4SW                 </t>
  </si>
  <si>
    <t>USC00230824</t>
  </si>
  <si>
    <t xml:space="preserve">YARMOUTH RCS                  </t>
  </si>
  <si>
    <t>CA008206491</t>
  </si>
  <si>
    <t xml:space="preserve">BEN LOMOND CALIFORNIA         </t>
  </si>
  <si>
    <t>USR0000CBNL</t>
  </si>
  <si>
    <t xml:space="preserve">CARRIZO CALIFORNIA            </t>
  </si>
  <si>
    <t>USR0000CCAR</t>
  </si>
  <si>
    <t xml:space="preserve">EL CARISO CALIFORNIA          </t>
  </si>
  <si>
    <t>USR0000CELC</t>
  </si>
  <si>
    <t xml:space="preserve">MALLORY RIDGE CALIFORNIA      </t>
  </si>
  <si>
    <t>USR0000CMLR</t>
  </si>
  <si>
    <t xml:space="preserve">SANTA ANA JOHN WAYNE AP       </t>
  </si>
  <si>
    <t>USW00093184</t>
  </si>
  <si>
    <t xml:space="preserve">ARMSTRONG (AUT)               </t>
  </si>
  <si>
    <t>CA006040325</t>
  </si>
  <si>
    <t xml:space="preserve">OAK GROVE CALIFORNIA          </t>
  </si>
  <si>
    <t>USR0000COKG</t>
  </si>
  <si>
    <t xml:space="preserve">PAYSON ARIZONA                </t>
  </si>
  <si>
    <t>USR0000APAY</t>
  </si>
  <si>
    <t xml:space="preserve">FORT RELIANCE (AUT)           </t>
  </si>
  <si>
    <t>CA002201903</t>
  </si>
  <si>
    <t xml:space="preserve">KEARNEY 3E                    </t>
  </si>
  <si>
    <t>USC00234382</t>
  </si>
  <si>
    <t xml:space="preserve">MILL CREEK (ANF) CALIFORNIA   </t>
  </si>
  <si>
    <t>USR0000CMIL</t>
  </si>
  <si>
    <t xml:space="preserve">THUNDER BAY BURWOOD           </t>
  </si>
  <si>
    <t>CA006048266</t>
  </si>
  <si>
    <t xml:space="preserve">GERMANTOWN                    </t>
  </si>
  <si>
    <t>USC00473058</t>
  </si>
  <si>
    <t xml:space="preserve">JULIAN CALIFORNIA             </t>
  </si>
  <si>
    <t>USR0000CJUL</t>
  </si>
  <si>
    <t xml:space="preserve">AVALON CATALINA AP            </t>
  </si>
  <si>
    <t>USW00023191</t>
  </si>
  <si>
    <t xml:space="preserve">GREY ISLET (AUT)              </t>
  </si>
  <si>
    <t>CA001063303</t>
  </si>
  <si>
    <t xml:space="preserve">HOLLAND ROCK                  </t>
  </si>
  <si>
    <t>CA001063496</t>
  </si>
  <si>
    <t xml:space="preserve">MDC CLINTON HQTRS MISSOURI    </t>
  </si>
  <si>
    <t>USR0000MCLI</t>
  </si>
  <si>
    <t xml:space="preserve">BALD MTN LOC CALIFORNIA       </t>
  </si>
  <si>
    <t>USR0000CBAL</t>
  </si>
  <si>
    <t>CA008300301</t>
  </si>
  <si>
    <t>USC00414182</t>
  </si>
  <si>
    <t xml:space="preserve">GJOA HAVEN                    </t>
  </si>
  <si>
    <t>CA002302337</t>
  </si>
  <si>
    <t xml:space="preserve">KEWAUNEE                      </t>
  </si>
  <si>
    <t>USC00474195</t>
  </si>
  <si>
    <t xml:space="preserve">PITTSFIELD #2                 </t>
  </si>
  <si>
    <t>USC00116837</t>
  </si>
  <si>
    <t xml:space="preserve">STOCKTON DAM                  </t>
  </si>
  <si>
    <t>USC00238082</t>
  </si>
  <si>
    <t>USC00470045</t>
  </si>
  <si>
    <t xml:space="preserve">BELGIUM WWTP                  </t>
  </si>
  <si>
    <t>USC00470652</t>
  </si>
  <si>
    <t xml:space="preserve">STANHOPE                      </t>
  </si>
  <si>
    <t>CA008300590</t>
  </si>
  <si>
    <t xml:space="preserve">BAKERSFIELD                   </t>
  </si>
  <si>
    <t>USC00410482</t>
  </si>
  <si>
    <t xml:space="preserve">HASTINGS CALIFORNIA           </t>
  </si>
  <si>
    <t>USR0000CHAS</t>
  </si>
  <si>
    <t xml:space="preserve">LEBANON 2W                    </t>
  </si>
  <si>
    <t>USC00234825</t>
  </si>
  <si>
    <t xml:space="preserve">Upper Rio Grande              </t>
  </si>
  <si>
    <t>USS0007M16S</t>
  </si>
  <si>
    <t xml:space="preserve">WALNUT                        </t>
  </si>
  <si>
    <t>USC00118916</t>
  </si>
  <si>
    <t xml:space="preserve">WOODSTOCK                     </t>
  </si>
  <si>
    <t>CA006149625</t>
  </si>
  <si>
    <t xml:space="preserve">FANCHER CREEK CALIFORNIA      </t>
  </si>
  <si>
    <t>USR0000CFAN</t>
  </si>
  <si>
    <t xml:space="preserve">SANTA RITA CALIFORNIA         </t>
  </si>
  <si>
    <t>USR0000CSNR</t>
  </si>
  <si>
    <t xml:space="preserve">TILLAMOOK OREGON              </t>
  </si>
  <si>
    <t>USR0000OTIL</t>
  </si>
  <si>
    <t xml:space="preserve">LOS BANOS CALIFORNIA          </t>
  </si>
  <si>
    <t>USR0000CLAB</t>
  </si>
  <si>
    <t xml:space="preserve">CASHMAN CALIFORNIA            </t>
  </si>
  <si>
    <t>USR0000CCSH</t>
  </si>
  <si>
    <t xml:space="preserve">COPPER HARBOR                 </t>
  </si>
  <si>
    <t>USW00094899</t>
  </si>
  <si>
    <t xml:space="preserve">EL MIRAGE CALIFORNIA          </t>
  </si>
  <si>
    <t>USR0000CELM</t>
  </si>
  <si>
    <t xml:space="preserve">TANBARK CALIFORNIA            </t>
  </si>
  <si>
    <t>USR0000CTAN</t>
  </si>
  <si>
    <t xml:space="preserve">SARTINE ISLAND (AUT)          </t>
  </si>
  <si>
    <t>CA001037090</t>
  </si>
  <si>
    <t xml:space="preserve">ASH GROVE 4S                  </t>
  </si>
  <si>
    <t>USC00230304</t>
  </si>
  <si>
    <t xml:space="preserve">CHEESEBORO CALIFORNIA         </t>
  </si>
  <si>
    <t>USR0000CCHB</t>
  </si>
  <si>
    <t xml:space="preserve">LAKESIDE                      </t>
  </si>
  <si>
    <t>USC00234694</t>
  </si>
  <si>
    <t xml:space="preserve">SIMS CALIFORNIA               </t>
  </si>
  <si>
    <t>USR0000CSIM</t>
  </si>
  <si>
    <t xml:space="preserve">HERBERT ISLAND (AUT)          </t>
  </si>
  <si>
    <t>CA001063461</t>
  </si>
  <si>
    <t xml:space="preserve">PICKLE LAKE (AUT)             </t>
  </si>
  <si>
    <t>CA006016525</t>
  </si>
  <si>
    <t xml:space="preserve">TRACADIE                      </t>
  </si>
  <si>
    <t>CA008205895</t>
  </si>
  <si>
    <t xml:space="preserve">OAK OPENING CALIFORNIA        </t>
  </si>
  <si>
    <t>USR0000COKO</t>
  </si>
  <si>
    <t xml:space="preserve">SHADEQUARTER CALIFORNIA       </t>
  </si>
  <si>
    <t>USR0000CSHQ</t>
  </si>
  <si>
    <t xml:space="preserve">KLAWOCK AP                    </t>
  </si>
  <si>
    <t>USW00025367</t>
  </si>
  <si>
    <t xml:space="preserve">ROBERTSON LAKE (AUT)          </t>
  </si>
  <si>
    <t>CA002303610</t>
  </si>
  <si>
    <t xml:space="preserve">BOWLING GREEN 1 E             </t>
  </si>
  <si>
    <t>USC00230856</t>
  </si>
  <si>
    <t xml:space="preserve">MONCTON INTL A                </t>
  </si>
  <si>
    <t>CA008103201</t>
  </si>
  <si>
    <t xml:space="preserve">CORSICANA CAMPBELL FLD        </t>
  </si>
  <si>
    <t>USW00053912</t>
  </si>
  <si>
    <t xml:space="preserve">Frisco Divide                 </t>
  </si>
  <si>
    <t>USS0008S01S</t>
  </si>
  <si>
    <t xml:space="preserve">BACCARO PT                    </t>
  </si>
  <si>
    <t xml:space="preserve">BALLENAS ISLAND               </t>
  </si>
  <si>
    <t>CA001020590</t>
  </si>
  <si>
    <t xml:space="preserve">DISCOVERY ISLAND              </t>
  </si>
  <si>
    <t>CA001012475</t>
  </si>
  <si>
    <t>USC00333758</t>
  </si>
  <si>
    <t xml:space="preserve">TRINITY CAMP CALIFORNIA       </t>
  </si>
  <si>
    <t>USR0000CTRI</t>
  </si>
  <si>
    <t xml:space="preserve">CHICAGO AURORA MUNI AP        </t>
  </si>
  <si>
    <t>USW00004808</t>
  </si>
  <si>
    <t xml:space="preserve">DEMING MUNI AP                </t>
  </si>
  <si>
    <t>USW00023078</t>
  </si>
  <si>
    <t xml:space="preserve">BIG SUR STN                   </t>
  </si>
  <si>
    <t>USC00040790</t>
  </si>
  <si>
    <t xml:space="preserve">ISHPEMING WWTP                </t>
  </si>
  <si>
    <t>USC00204130</t>
  </si>
  <si>
    <t>USC00419270</t>
  </si>
  <si>
    <t xml:space="preserve">BOAT BLUFF                    </t>
  </si>
  <si>
    <t>CA001060901</t>
  </si>
  <si>
    <t xml:space="preserve">FT MCKAVETT                   </t>
  </si>
  <si>
    <t>USC00413257</t>
  </si>
  <si>
    <t xml:space="preserve">WAIMANALO EXP F 795.1         </t>
  </si>
  <si>
    <t>USC00519523</t>
  </si>
  <si>
    <t xml:space="preserve">KETTLEMAN HILLS CALIFORNIA    </t>
  </si>
  <si>
    <t>USR0000CKET</t>
  </si>
  <si>
    <t xml:space="preserve">LAC LA MARTRE                 </t>
  </si>
  <si>
    <t>CA002202678</t>
  </si>
  <si>
    <t xml:space="preserve">WHITAKER PEAK CALIFORNIA      </t>
  </si>
  <si>
    <t>USR0000CWPK</t>
  </si>
  <si>
    <t xml:space="preserve">CARIBOU ISLAND (AUT)          </t>
  </si>
  <si>
    <t>CA006041222</t>
  </si>
  <si>
    <t xml:space="preserve">HOWE SOUND - PAM ROCKS        </t>
  </si>
  <si>
    <t>CA0010459NN</t>
  </si>
  <si>
    <t xml:space="preserve">ST MARGARET'S BAY             </t>
  </si>
  <si>
    <t xml:space="preserve">GERALDTON A                   </t>
  </si>
  <si>
    <t>CA006042716</t>
  </si>
  <si>
    <t xml:space="preserve">SARANAC RGNL AP               </t>
  </si>
  <si>
    <t>USW00094740</t>
  </si>
  <si>
    <t xml:space="preserve">TECUMSEH                      </t>
  </si>
  <si>
    <t>USC00208080</t>
  </si>
  <si>
    <t xml:space="preserve">HERNANDEZ CALIFORNIA          </t>
  </si>
  <si>
    <t>USR0000CHER</t>
  </si>
  <si>
    <t xml:space="preserve">ANDERSON 3W                   </t>
  </si>
  <si>
    <t>USC00230163</t>
  </si>
  <si>
    <t xml:space="preserve">Happy Jack                    </t>
  </si>
  <si>
    <t>USS0011R05S</t>
  </si>
  <si>
    <t xml:space="preserve">HIGH GLADE LOOKOUT CALIFORNIA </t>
  </si>
  <si>
    <t>USR0000CHGL</t>
  </si>
  <si>
    <t xml:space="preserve">LAS TRAMPAS CALIFORNIA        </t>
  </si>
  <si>
    <t>USR0000CTRA</t>
  </si>
  <si>
    <t xml:space="preserve">MASON TEXAS                   </t>
  </si>
  <si>
    <t>USR0000TMAS</t>
  </si>
  <si>
    <t xml:space="preserve">PESHTIGO                      </t>
  </si>
  <si>
    <t>USC00476510</t>
  </si>
  <si>
    <t xml:space="preserve">PORT AUSTIN WWTP              </t>
  </si>
  <si>
    <t>USC00206662</t>
  </si>
  <si>
    <t xml:space="preserve">GANDER INTL A                 </t>
  </si>
  <si>
    <t>CA008401703</t>
  </si>
  <si>
    <t xml:space="preserve">OLD MISSION 3SSW              </t>
  </si>
  <si>
    <t>USC00206158</t>
  </si>
  <si>
    <t xml:space="preserve">ALTON - MELVIN PRICE L&amp;D      </t>
  </si>
  <si>
    <t>USC00110137</t>
  </si>
  <si>
    <t xml:space="preserve">BEAR MICHIGAN                 </t>
  </si>
  <si>
    <t>USR0000MBRR</t>
  </si>
  <si>
    <t xml:space="preserve">CHILAO CALIFORNIA             </t>
  </si>
  <si>
    <t>USR0000CCHI</t>
  </si>
  <si>
    <t xml:space="preserve">GREENVILLE TEXAS              </t>
  </si>
  <si>
    <t>USR0000TGRE</t>
  </si>
  <si>
    <t xml:space="preserve">ROMEOVILLE WFO                </t>
  </si>
  <si>
    <t>USC00117457</t>
  </si>
  <si>
    <t xml:space="preserve">BARRINGTON 3SW                </t>
  </si>
  <si>
    <t>USC00110442</t>
  </si>
  <si>
    <t xml:space="preserve">Coronado Trail                </t>
  </si>
  <si>
    <t>USS0009S07S</t>
  </si>
  <si>
    <t xml:space="preserve">Mormon Mountain               </t>
  </si>
  <si>
    <t>USS0011R03S</t>
  </si>
  <si>
    <t xml:space="preserve">YUCCA VALLEY CALIFORNIA       </t>
  </si>
  <si>
    <t>USR0000CYUC</t>
  </si>
  <si>
    <t xml:space="preserve">CASE SPRINGS CALIFORNIA       </t>
  </si>
  <si>
    <t>USR0000CCAS</t>
  </si>
  <si>
    <t xml:space="preserve">NORTH FORK CALIFORNIA         </t>
  </si>
  <si>
    <t>USR0000CNFO</t>
  </si>
  <si>
    <t xml:space="preserve">CLARKSVILLE L&amp;D 24            </t>
  </si>
  <si>
    <t>USC00231640</t>
  </si>
  <si>
    <t xml:space="preserve">Signal Peak                   </t>
  </si>
  <si>
    <t>USS0008T01S</t>
  </si>
  <si>
    <t xml:space="preserve">WEST CHICAGO DUPAGE AP        </t>
  </si>
  <si>
    <t>USW00094892</t>
  </si>
  <si>
    <t xml:space="preserve">CAMP 9 CALIFORNIA             </t>
  </si>
  <si>
    <t>USR0000CCP9</t>
  </si>
  <si>
    <t xml:space="preserve">DIAMOND 2W                    </t>
  </si>
  <si>
    <t>USC00232240</t>
  </si>
  <si>
    <t xml:space="preserve">SHERINGHAM POINT              </t>
  </si>
  <si>
    <t>CA001017254</t>
  </si>
  <si>
    <t xml:space="preserve">FT LEONARD WOOD               </t>
  </si>
  <si>
    <t>USC00232981</t>
  </si>
  <si>
    <t xml:space="preserve">HARRINGTON CDA CS             </t>
  </si>
  <si>
    <t>CA00830P001</t>
  </si>
  <si>
    <t xml:space="preserve">LALAMILO FLD OF 191.1         </t>
  </si>
  <si>
    <t>USC00515260</t>
  </si>
  <si>
    <t xml:space="preserve">ST PAUL ISLAND (AUT)          </t>
  </si>
  <si>
    <t>CA008204909</t>
  </si>
  <si>
    <t xml:space="preserve">POINT LEPREAU CS              </t>
  </si>
  <si>
    <t>CA008104201</t>
  </si>
  <si>
    <t xml:space="preserve">WHITE CLOUD CALIFORNIA        </t>
  </si>
  <si>
    <t>USR0000CWHC</t>
  </si>
  <si>
    <t xml:space="preserve">FRASER                        </t>
  </si>
  <si>
    <t>USC00053116</t>
  </si>
  <si>
    <t xml:space="preserve">MAUNA LOA SLOPE OBS 39        </t>
  </si>
  <si>
    <t>USC00516198</t>
  </si>
  <si>
    <t xml:space="preserve">WASHBURN 5 W                  </t>
  </si>
  <si>
    <t>USC00238740</t>
  </si>
  <si>
    <t xml:space="preserve">DIXON 1W                      </t>
  </si>
  <si>
    <t>USC00112348</t>
  </si>
  <si>
    <t xml:space="preserve">QUINCY DAM 21                 </t>
  </si>
  <si>
    <t>USC00117077</t>
  </si>
  <si>
    <t xml:space="preserve">MORAN                         </t>
  </si>
  <si>
    <t>USC00205591</t>
  </si>
  <si>
    <t xml:space="preserve">PRAIRIE CITY 2S               </t>
  </si>
  <si>
    <t>USC00116970</t>
  </si>
  <si>
    <t xml:space="preserve">SCORPION CALIFORNIA           </t>
  </si>
  <si>
    <t>USR0000CSCN</t>
  </si>
  <si>
    <t xml:space="preserve">JEFFERSON CITY WTP            </t>
  </si>
  <si>
    <t>USC00234271</t>
  </si>
  <si>
    <t xml:space="preserve">NOGALES INTL AP               </t>
  </si>
  <si>
    <t>USW00003196</t>
  </si>
  <si>
    <t xml:space="preserve">PETERBOROUGH                  </t>
  </si>
  <si>
    <t>CA006166415</t>
  </si>
  <si>
    <t xml:space="preserve">CRAIG                         </t>
  </si>
  <si>
    <t>USC00502227</t>
  </si>
  <si>
    <t xml:space="preserve">FAYETTEVILLE EXP STN          </t>
  </si>
  <si>
    <t>USC00032444</t>
  </si>
  <si>
    <t xml:space="preserve">BUFFALO 2N                    </t>
  </si>
  <si>
    <t>USC00231087</t>
  </si>
  <si>
    <t xml:space="preserve">KAPALUA-W MAUI AP 462.4       </t>
  </si>
  <si>
    <t>USC00513317</t>
  </si>
  <si>
    <t xml:space="preserve">LOS GATOS CALIFORNIA          </t>
  </si>
  <si>
    <t>USR0000CLGA</t>
  </si>
  <si>
    <t xml:space="preserve">WESTERN HEAD                  </t>
  </si>
  <si>
    <t xml:space="preserve">ZAREMBO ALASKA                </t>
  </si>
  <si>
    <t>USR0000AZAR</t>
  </si>
  <si>
    <t xml:space="preserve">CAMBRIDGE BAY GSN             </t>
  </si>
  <si>
    <t>CA002400602</t>
  </si>
  <si>
    <t xml:space="preserve">DEASE LAKE                    </t>
  </si>
  <si>
    <t>CA001192341</t>
  </si>
  <si>
    <t xml:space="preserve">DEVILS KNOB ARKANSAS          </t>
  </si>
  <si>
    <t>USR0000ADVK</t>
  </si>
  <si>
    <t xml:space="preserve">MAPLE CITY 1E                 </t>
  </si>
  <si>
    <t>USC00205097</t>
  </si>
  <si>
    <t xml:space="preserve">RACHEL                        </t>
  </si>
  <si>
    <t>USC00266514</t>
  </si>
  <si>
    <t xml:space="preserve">WHITE HALL 1 E                </t>
  </si>
  <si>
    <t>USC00119241</t>
  </si>
  <si>
    <t xml:space="preserve">HALIFAX INTL A                </t>
  </si>
  <si>
    <t>CA008202251</t>
  </si>
  <si>
    <t xml:space="preserve">GRAND ETANG                   </t>
  </si>
  <si>
    <t>CA008201969</t>
  </si>
  <si>
    <t xml:space="preserve">DECATUR AP                    </t>
  </si>
  <si>
    <t>USW00003887</t>
  </si>
  <si>
    <t xml:space="preserve">JEFFERSON CITY MEM AP         </t>
  </si>
  <si>
    <t>USW00003963</t>
  </si>
  <si>
    <t xml:space="preserve">KITCHENER/WATERLOO            </t>
  </si>
  <si>
    <t>CA006144239</t>
  </si>
  <si>
    <t xml:space="preserve">KEENWILD CALIFORNIA           </t>
  </si>
  <si>
    <t>USR0000CKEE</t>
  </si>
  <si>
    <t xml:space="preserve">CAMERON FALLS (AUT)           </t>
  </si>
  <si>
    <t>CA006041110</t>
  </si>
  <si>
    <t xml:space="preserve">TWILLINGATE (AUT)             </t>
  </si>
  <si>
    <t>CA008404025</t>
  </si>
  <si>
    <t xml:space="preserve">AVA 6NW                       </t>
  </si>
  <si>
    <t>USC00230360</t>
  </si>
  <si>
    <t xml:space="preserve">BELZONI                       </t>
  </si>
  <si>
    <t>USC00220660</t>
  </si>
  <si>
    <t xml:space="preserve">NORMAL 4NE                    </t>
  </si>
  <si>
    <t>USC00116200</t>
  </si>
  <si>
    <t xml:space="preserve">SURING                        </t>
  </si>
  <si>
    <t>USC00478376</t>
  </si>
  <si>
    <t xml:space="preserve">PELL LAKE                     </t>
  </si>
  <si>
    <t>USC00476420</t>
  </si>
  <si>
    <t xml:space="preserve">BARRIE-ORO                    </t>
  </si>
  <si>
    <t>CA006117700</t>
  </si>
  <si>
    <t xml:space="preserve">TRIPLE ISLAND                 </t>
  </si>
  <si>
    <t>CA001068250</t>
  </si>
  <si>
    <t xml:space="preserve">FAYETTEVILLE NW AR AP         </t>
  </si>
  <si>
    <t>USW00053922</t>
  </si>
  <si>
    <t xml:space="preserve">RACE ROCKS CS                 </t>
  </si>
  <si>
    <t>CA001016640</t>
  </si>
  <si>
    <t xml:space="preserve">LEO CARRILLO CALIFORNIA       </t>
  </si>
  <si>
    <t>USR0000CLEO</t>
  </si>
  <si>
    <t xml:space="preserve">PALMDALE AP                   </t>
  </si>
  <si>
    <t>USW00023182</t>
  </si>
  <si>
    <t xml:space="preserve">CHATHAM EXP FARM 2            </t>
  </si>
  <si>
    <t>USC00201486</t>
  </si>
  <si>
    <t xml:space="preserve">HENNEPIN                      </t>
  </si>
  <si>
    <t>USC00114012</t>
  </si>
  <si>
    <t xml:space="preserve">HANCOCK HOUGHTON CO AP        </t>
  </si>
  <si>
    <t>USW00014858</t>
  </si>
  <si>
    <t xml:space="preserve">PANOCHE ROAD CALIFORNIA       </t>
  </si>
  <si>
    <t>USR0000CPRD</t>
  </si>
  <si>
    <t xml:space="preserve">ST LOUIS SPRT OF S L AP       </t>
  </si>
  <si>
    <t>USW00003966</t>
  </si>
  <si>
    <t xml:space="preserve">BIG HORN COLORADO             </t>
  </si>
  <si>
    <t>USR0000CBIG</t>
  </si>
  <si>
    <t xml:space="preserve">CHEMAINUS                     </t>
  </si>
  <si>
    <t>CA001011500</t>
  </si>
  <si>
    <t xml:space="preserve">CASSVILLE                     </t>
  </si>
  <si>
    <t>USC00231383</t>
  </si>
  <si>
    <t xml:space="preserve">BEVERLY HILLS CALIFORNIA      </t>
  </si>
  <si>
    <t>USR0000CBEV</t>
  </si>
  <si>
    <t>USC00116998</t>
  </si>
  <si>
    <t xml:space="preserve">SANTA FE DAM CALIFORNIA       </t>
  </si>
  <si>
    <t>USR0000CSFD</t>
  </si>
  <si>
    <t xml:space="preserve">NATASHQUAN                    </t>
  </si>
  <si>
    <t>CA007045398</t>
  </si>
  <si>
    <t xml:space="preserve">ANIMAS 3ESE                   </t>
  </si>
  <si>
    <t>USC00290417</t>
  </si>
  <si>
    <t xml:space="preserve">BILLINGS 1SW                  </t>
  </si>
  <si>
    <t>USC00230657</t>
  </si>
  <si>
    <t xml:space="preserve">NATASHQUAN A                  </t>
  </si>
  <si>
    <t>CA007045401</t>
  </si>
  <si>
    <t xml:space="preserve">POTOSI 4 SW                   </t>
  </si>
  <si>
    <t>USC00236826</t>
  </si>
  <si>
    <t xml:space="preserve">CAPE ST JAMES CS              </t>
  </si>
  <si>
    <t>CA001051351</t>
  </si>
  <si>
    <t xml:space="preserve">BLUE RIDGE RS                 </t>
  </si>
  <si>
    <t>USC00020871</t>
  </si>
  <si>
    <t xml:space="preserve">DEASE LAKE (AUT)              </t>
  </si>
  <si>
    <t>CA00119BLM0</t>
  </si>
  <si>
    <t xml:space="preserve">MC HENRY -WG STRATTON L&amp;D     </t>
  </si>
  <si>
    <t>USC00115493</t>
  </si>
  <si>
    <t xml:space="preserve">MATTOON COLES CO AP           </t>
  </si>
  <si>
    <t>USW00053802</t>
  </si>
  <si>
    <t>CA006110480</t>
  </si>
  <si>
    <t xml:space="preserve">LAKE TAWAKONI                 </t>
  </si>
  <si>
    <t>USC00414980</t>
  </si>
  <si>
    <t xml:space="preserve">WELDON SPRING NWS             </t>
  </si>
  <si>
    <t>USC00238805</t>
  </si>
  <si>
    <t xml:space="preserve">CAHOKIA ST LOUIS AP           </t>
  </si>
  <si>
    <t>USW00003960</t>
  </si>
  <si>
    <t xml:space="preserve">Fry                           </t>
  </si>
  <si>
    <t>USS0011P13S</t>
  </si>
  <si>
    <t xml:space="preserve">GANDER AIRPORT CS             </t>
  </si>
  <si>
    <t>CA008401705</t>
  </si>
  <si>
    <t xml:space="preserve">HOPE HULL 3S                  </t>
  </si>
  <si>
    <t>USC00013931</t>
  </si>
  <si>
    <t xml:space="preserve">CHARLESTON                    </t>
  </si>
  <si>
    <t>USC00111436</t>
  </si>
  <si>
    <t xml:space="preserve">ST IGNACE                     </t>
  </si>
  <si>
    <t>USC00207275</t>
  </si>
  <si>
    <t xml:space="preserve">ALTONA                        </t>
  </si>
  <si>
    <t>USC00110140</t>
  </si>
  <si>
    <t xml:space="preserve">HUNTINGTON                    </t>
  </si>
  <si>
    <t>USC00124181</t>
  </si>
  <si>
    <t xml:space="preserve">SHEPHERD BAY A                </t>
  </si>
  <si>
    <t>CA002303685</t>
  </si>
  <si>
    <t xml:space="preserve">SULLIVAN 3S                   </t>
  </si>
  <si>
    <t>USC00118389</t>
  </si>
  <si>
    <t xml:space="preserve">THOMPSON A                    </t>
  </si>
  <si>
    <t>CA005062922</t>
  </si>
  <si>
    <t xml:space="preserve">KELSEY DAM CS                 </t>
  </si>
  <si>
    <t>CA005061422</t>
  </si>
  <si>
    <t xml:space="preserve">ST ANTHONY                    </t>
  </si>
  <si>
    <t>CA008403399</t>
  </si>
  <si>
    <t xml:space="preserve">BANCROFT AUTO                 </t>
  </si>
  <si>
    <t>CA00616I001</t>
  </si>
  <si>
    <t xml:space="preserve">JACKSONVILLE 2                </t>
  </si>
  <si>
    <t>USC00114447</t>
  </si>
  <si>
    <t xml:space="preserve">PANTHER JUNCTION TEXAS        </t>
  </si>
  <si>
    <t>USR0000TPAN</t>
  </si>
  <si>
    <t xml:space="preserve">POCKWOCK LAKE                 </t>
  </si>
  <si>
    <t>CA008204453</t>
  </si>
  <si>
    <t xml:space="preserve">RED MOUND OREGON              </t>
  </si>
  <si>
    <t>USR0000OREM</t>
  </si>
  <si>
    <t xml:space="preserve">MANSFIELD                     </t>
  </si>
  <si>
    <t>USC00235227</t>
  </si>
  <si>
    <t xml:space="preserve">MORRIS 1 NW                   </t>
  </si>
  <si>
    <t>USC00115825</t>
  </si>
  <si>
    <t xml:space="preserve">SAN SABA 7NW                  </t>
  </si>
  <si>
    <t>USC00417994</t>
  </si>
  <si>
    <t xml:space="preserve">MAZOMANIE                     </t>
  </si>
  <si>
    <t>USC00475189</t>
  </si>
  <si>
    <t xml:space="preserve">DWIGHT                        </t>
  </si>
  <si>
    <t>USC00112500</t>
  </si>
  <si>
    <t xml:space="preserve">FRANKLIN WWTP                 </t>
  </si>
  <si>
    <t>USC00123091</t>
  </si>
  <si>
    <t xml:space="preserve">WAYNESVILLE 2 W               </t>
  </si>
  <si>
    <t>USC00238777</t>
  </si>
  <si>
    <t xml:space="preserve">BORDEN AWOS                   </t>
  </si>
  <si>
    <t>CA00611B002</t>
  </si>
  <si>
    <t xml:space="preserve">RAE LAKES                     </t>
  </si>
  <si>
    <t>CA002203359</t>
  </si>
  <si>
    <t xml:space="preserve">HALE 5SSW #2                  </t>
  </si>
  <si>
    <t>USC00203528</t>
  </si>
  <si>
    <t xml:space="preserve">Lookout Mountain              </t>
  </si>
  <si>
    <t>USS0007S04S</t>
  </si>
  <si>
    <t xml:space="preserve">MISCOU ISLAND (AUT)           </t>
  </si>
  <si>
    <t>CA008103050</t>
  </si>
  <si>
    <t xml:space="preserve">SALEM 10 W                    </t>
  </si>
  <si>
    <t>USW00023909</t>
  </si>
  <si>
    <t xml:space="preserve">VASSAR                        </t>
  </si>
  <si>
    <t>USC00208443</t>
  </si>
  <si>
    <t xml:space="preserve">MASON                         </t>
  </si>
  <si>
    <t>USC00415650</t>
  </si>
  <si>
    <t xml:space="preserve">PERSIMMON GAP                 </t>
  </si>
  <si>
    <t>USC00416959</t>
  </si>
  <si>
    <t xml:space="preserve">WASOLA 5N                     </t>
  </si>
  <si>
    <t>USC00238754</t>
  </si>
  <si>
    <t xml:space="preserve">INDIANA DUNES NL              </t>
  </si>
  <si>
    <t>USC00124244</t>
  </si>
  <si>
    <t xml:space="preserve">GREENLAND 6N                  </t>
  </si>
  <si>
    <t>USC00203421</t>
  </si>
  <si>
    <t xml:space="preserve">NW MICHIGAN RSCH FM           </t>
  </si>
  <si>
    <t>USC00206012</t>
  </si>
  <si>
    <t xml:space="preserve">CASTOLON                      </t>
  </si>
  <si>
    <t>USC00411524</t>
  </si>
  <si>
    <t xml:space="preserve">MOUNT ZION CALIFORNIA         </t>
  </si>
  <si>
    <t>USR0000CMTZ</t>
  </si>
  <si>
    <t xml:space="preserve">ROSEBUD                       </t>
  </si>
  <si>
    <t>USC00237300</t>
  </si>
  <si>
    <t xml:space="preserve">URBANA WWTP                   </t>
  </si>
  <si>
    <t>USC00338552</t>
  </si>
  <si>
    <t xml:space="preserve">CATHEDRAL POINT (AUT)         </t>
  </si>
  <si>
    <t>CA001061458</t>
  </si>
  <si>
    <t xml:space="preserve">HOOPESTON                     </t>
  </si>
  <si>
    <t>USC00114198</t>
  </si>
  <si>
    <t xml:space="preserve">BOONEVILLE 3 SSE              </t>
  </si>
  <si>
    <t>USC00030832</t>
  </si>
  <si>
    <t xml:space="preserve">CLARKSBURG                    </t>
  </si>
  <si>
    <t>USC00201435</t>
  </si>
  <si>
    <t xml:space="preserve">OIL CITY 2S                   </t>
  </si>
  <si>
    <t>USC00206080</t>
  </si>
  <si>
    <t xml:space="preserve">FREMONT CANYON CALIFORNIA     </t>
  </si>
  <si>
    <t>USR0000CFRE</t>
  </si>
  <si>
    <t xml:space="preserve">MIO WWTP                      </t>
  </si>
  <si>
    <t>USC00205533</t>
  </si>
  <si>
    <t xml:space="preserve">Fort Valley                   </t>
  </si>
  <si>
    <t>USS0011P02S</t>
  </si>
  <si>
    <t xml:space="preserve">GUELPH TURFGRASS              </t>
  </si>
  <si>
    <t>CA006143089</t>
  </si>
  <si>
    <t xml:space="preserve">MILL CREEK (BDF) CALIFORNIA   </t>
  </si>
  <si>
    <t>USR0000CMCB</t>
  </si>
  <si>
    <t xml:space="preserve">NORTH CAPE                    </t>
  </si>
  <si>
    <t>CA008300516</t>
  </si>
  <si>
    <t xml:space="preserve">COLUMBUS #2                   </t>
  </si>
  <si>
    <t>USC00092159</t>
  </si>
  <si>
    <t xml:space="preserve">PEAWANUCK (AUT)               </t>
  </si>
  <si>
    <t>CA006016295</t>
  </si>
  <si>
    <t xml:space="preserve">MANOA LYON ARBO 785.2         </t>
  </si>
  <si>
    <t>USC00516128</t>
  </si>
  <si>
    <t xml:space="preserve">WASHINGTON COURT HOUSE        </t>
  </si>
  <si>
    <t>USC00338794</t>
  </si>
  <si>
    <t xml:space="preserve">MAKUA RANGE HAWAII            </t>
  </si>
  <si>
    <t>USR0000HMAR</t>
  </si>
  <si>
    <t xml:space="preserve">NEWNAN 7 WNW                  </t>
  </si>
  <si>
    <t>USC00096335</t>
  </si>
  <si>
    <t xml:space="preserve">OCONTO 4 W                    </t>
  </si>
  <si>
    <t>USC00476208</t>
  </si>
  <si>
    <t xml:space="preserve">WILLOWS 6 W                   </t>
  </si>
  <si>
    <t>USC00049699</t>
  </si>
  <si>
    <t xml:space="preserve">HEBER ARIZONA                 </t>
  </si>
  <si>
    <t>USR0000AHBR</t>
  </si>
  <si>
    <t xml:space="preserve">PAXTON 2 WSW                  </t>
  </si>
  <si>
    <t>USC00116663</t>
  </si>
  <si>
    <t xml:space="preserve">ENNADAI LAKE (AUT)            </t>
  </si>
  <si>
    <t>CA002301102</t>
  </si>
  <si>
    <t xml:space="preserve">BRANCH MOUNTAIN CALIFORNIA    </t>
  </si>
  <si>
    <t>USR0000CBRA</t>
  </si>
  <si>
    <t xml:space="preserve">COCHETOPA CREEK               </t>
  </si>
  <si>
    <t>USC00051713</t>
  </si>
  <si>
    <t xml:space="preserve">WELLAND-PELHAM                </t>
  </si>
  <si>
    <t>CA006139449</t>
  </si>
  <si>
    <t xml:space="preserve">CALAVERAS ROAD CALIFORNIA     </t>
  </si>
  <si>
    <t>USR0000CCLV</t>
  </si>
  <si>
    <t xml:space="preserve">WATSON LAKE (AUT)             </t>
  </si>
  <si>
    <t>CA002101204</t>
  </si>
  <si>
    <t>USC00206354</t>
  </si>
  <si>
    <t xml:space="preserve">ST. PETERS                    </t>
  </si>
  <si>
    <t>CA008300562</t>
  </si>
  <si>
    <t>USC00238746</t>
  </si>
  <si>
    <t xml:space="preserve">ALGONQUIN PARK EAST GATE      </t>
  </si>
  <si>
    <t>CA006080192</t>
  </si>
  <si>
    <t xml:space="preserve">DUNKIRK CHAUTAUQUA AP         </t>
  </si>
  <si>
    <t>USW00014747</t>
  </si>
  <si>
    <t xml:space="preserve">HART ISLAND (AUT)             </t>
  </si>
  <si>
    <t>CA008202318</t>
  </si>
  <si>
    <t xml:space="preserve">KONOCTI CALIFORNIA            </t>
  </si>
  <si>
    <t>USR0000CKON</t>
  </si>
  <si>
    <t xml:space="preserve">CUMSHEWA ISLAND               </t>
  </si>
  <si>
    <t>CA001062251</t>
  </si>
  <si>
    <t xml:space="preserve">GILLAM                        </t>
  </si>
  <si>
    <t>CA005060999</t>
  </si>
  <si>
    <t xml:space="preserve">SANDHEADS CS                  </t>
  </si>
  <si>
    <t>CA001107010</t>
  </si>
  <si>
    <t>USC00233094</t>
  </si>
  <si>
    <t xml:space="preserve">KAHUKU TRAINING AREA HAWAII   </t>
  </si>
  <si>
    <t>USR0000HKAH</t>
  </si>
  <si>
    <t xml:space="preserve">MANCHESTER                    </t>
  </si>
  <si>
    <t>USC00205050</t>
  </si>
  <si>
    <t xml:space="preserve">YOUNGSTOWN 2 NE               </t>
  </si>
  <si>
    <t>USC00309690</t>
  </si>
  <si>
    <t xml:space="preserve">CAPE WHITTLE                  </t>
  </si>
  <si>
    <t>CA007041100</t>
  </si>
  <si>
    <t xml:space="preserve">CHAMPAIGN WILLARD AP          </t>
  </si>
  <si>
    <t>USW00094870</t>
  </si>
  <si>
    <t xml:space="preserve">MCNABS ISLAND (AUT)           </t>
  </si>
  <si>
    <t>CA008203478</t>
  </si>
  <si>
    <t xml:space="preserve">BIG TROUT LAKE                </t>
  </si>
  <si>
    <t>CA006010740</t>
  </si>
  <si>
    <t xml:space="preserve">RANTOUL                       </t>
  </si>
  <si>
    <t>USW00014806</t>
  </si>
  <si>
    <t xml:space="preserve">SAULT STE MARIE A             </t>
  </si>
  <si>
    <t>CA006057591</t>
  </si>
  <si>
    <t xml:space="preserve">MAKAPULAPAI HAWAII            </t>
  </si>
  <si>
    <t>USR0000HMAK</t>
  </si>
  <si>
    <t xml:space="preserve">LAKE AMENT                    </t>
  </si>
  <si>
    <t>USC00414968</t>
  </si>
  <si>
    <t xml:space="preserve">PALI 2 HAWAII                 </t>
  </si>
  <si>
    <t>USR0000HPAL</t>
  </si>
  <si>
    <t xml:space="preserve">LYONS VALLEY CALIFORNIA       </t>
  </si>
  <si>
    <t>USR0000CLYO</t>
  </si>
  <si>
    <t xml:space="preserve">AVA MISSOURI                  </t>
  </si>
  <si>
    <t>USR0000MAVA</t>
  </si>
  <si>
    <t>CA006010735</t>
  </si>
  <si>
    <t xml:space="preserve">FIFE LAKE  2WNW               </t>
  </si>
  <si>
    <t>USC00202783</t>
  </si>
  <si>
    <t xml:space="preserve">FORT NELSON A                 </t>
  </si>
  <si>
    <t>CA001192946</t>
  </si>
  <si>
    <t xml:space="preserve">ST CHARLES 7 SSW              </t>
  </si>
  <si>
    <t>USC00237398</t>
  </si>
  <si>
    <t xml:space="preserve">FRONT ROYAL                   </t>
  </si>
  <si>
    <t>USC00443229</t>
  </si>
  <si>
    <t xml:space="preserve">SPRINGFIELD NEW WTR WKS       </t>
  </si>
  <si>
    <t>USC00337935</t>
  </si>
  <si>
    <t xml:space="preserve">CENTERBURG 2 SE               </t>
  </si>
  <si>
    <t>USC00331404</t>
  </si>
  <si>
    <t xml:space="preserve">JUNCTION KIMBLE CO AP         </t>
  </si>
  <si>
    <t>USW00013973</t>
  </si>
  <si>
    <t xml:space="preserve">ST THOMAS WPCP                </t>
  </si>
  <si>
    <t>CA006137362</t>
  </si>
  <si>
    <t xml:space="preserve">CARRIZO SPRINGS 3S            </t>
  </si>
  <si>
    <t>USC00411486</t>
  </si>
  <si>
    <t xml:space="preserve">CASS CITY 1 SSW               </t>
  </si>
  <si>
    <t>USC00201361</t>
  </si>
  <si>
    <t xml:space="preserve">KAILUA KONA KE-AHOLE AP       </t>
  </si>
  <si>
    <t>USW00021510</t>
  </si>
  <si>
    <t xml:space="preserve">TADOULE LAKE                  </t>
  </si>
  <si>
    <t>CA005062835</t>
  </si>
  <si>
    <t xml:space="preserve">SOLANDER ISLAND (AUT)         </t>
  </si>
  <si>
    <t>CA001037553</t>
  </si>
  <si>
    <t xml:space="preserve">LONGUE-POINTE-DE-MINGAN       </t>
  </si>
  <si>
    <t>CA007044328</t>
  </si>
  <si>
    <t xml:space="preserve">HARRISVILLE 2NNE              </t>
  </si>
  <si>
    <t>USC00203628</t>
  </si>
  <si>
    <t xml:space="preserve">NIAGARA FALLS INTL AP         </t>
  </si>
  <si>
    <t>USW00004724</t>
  </si>
  <si>
    <t xml:space="preserve">HALIBURTON 3                  </t>
  </si>
  <si>
    <t>CA006163171</t>
  </si>
  <si>
    <t xml:space="preserve">ATHENS TEXAS                  </t>
  </si>
  <si>
    <t>USR0000TATH</t>
  </si>
  <si>
    <t xml:space="preserve">GUADELUPE PEAK TEXAS          </t>
  </si>
  <si>
    <t>USR0000TGUA</t>
  </si>
  <si>
    <t xml:space="preserve">RAMSEY                        </t>
  </si>
  <si>
    <t>USC00117126</t>
  </si>
  <si>
    <t xml:space="preserve">STANDISH 4NE                  </t>
  </si>
  <si>
    <t>USC00207820</t>
  </si>
  <si>
    <t xml:space="preserve">PTA KIPUKA ALALA HAWAII       </t>
  </si>
  <si>
    <t>USR0000HPTK</t>
  </si>
  <si>
    <t xml:space="preserve">SANTA ROSA ISLAND CALIFORNIA  </t>
  </si>
  <si>
    <t>USR0000CSRI</t>
  </si>
  <si>
    <t xml:space="preserve">BERNE WWTP                    </t>
  </si>
  <si>
    <t>USC00120676</t>
  </si>
  <si>
    <t xml:space="preserve">GERMANY VALLEY                </t>
  </si>
  <si>
    <t>USC00093675</t>
  </si>
  <si>
    <t xml:space="preserve">PERRYSVILLE 4 WNW             </t>
  </si>
  <si>
    <t>USC00126830</t>
  </si>
  <si>
    <t xml:space="preserve">BOONEVILLE ARKANSAS           </t>
  </si>
  <si>
    <t>USR0000ABNV</t>
  </si>
  <si>
    <t xml:space="preserve">OZARK 2                       </t>
  </si>
  <si>
    <t>USC00035512</t>
  </si>
  <si>
    <t>PIKE COUNTY LOOKOUT CALIFORNIA</t>
  </si>
  <si>
    <t>USR0000CPIK</t>
  </si>
  <si>
    <t xml:space="preserve">PORTLAND1 SW                  </t>
  </si>
  <si>
    <t>USC00306747</t>
  </si>
  <si>
    <t xml:space="preserve">Nutrioso                      </t>
  </si>
  <si>
    <t>USS0009S04S</t>
  </si>
  <si>
    <t>USC00234019</t>
  </si>
  <si>
    <t xml:space="preserve">HERMIT 8 SE                   </t>
  </si>
  <si>
    <t>USC00053951</t>
  </si>
  <si>
    <t xml:space="preserve">BEAVER ISLAND (AUT)           </t>
  </si>
  <si>
    <t>CA008200558</t>
  </si>
  <si>
    <t xml:space="preserve">KEYSER 2 SSW                  </t>
  </si>
  <si>
    <t>USC00464840</t>
  </si>
  <si>
    <t xml:space="preserve">MALIBU HILLS CALIFORNIA       </t>
  </si>
  <si>
    <t>USR0000CMAL</t>
  </si>
  <si>
    <t xml:space="preserve">CRAWFORDSVILLE 6 SE           </t>
  </si>
  <si>
    <t>USC00121873</t>
  </si>
  <si>
    <t xml:space="preserve">CRYSTAL SPGS EXP STN          </t>
  </si>
  <si>
    <t>USC00222094</t>
  </si>
  <si>
    <t xml:space="preserve">DELHI CS                      </t>
  </si>
  <si>
    <t>CA006131983</t>
  </si>
  <si>
    <t xml:space="preserve">E JORDAN 2NW                  </t>
  </si>
  <si>
    <t>USC00202382</t>
  </si>
  <si>
    <t xml:space="preserve">TERRA ALTA #1                 </t>
  </si>
  <si>
    <t>USC00468777</t>
  </si>
  <si>
    <t xml:space="preserve">HAINES #2                     </t>
  </si>
  <si>
    <t>USC00503502</t>
  </si>
  <si>
    <t xml:space="preserve">MERIDIAN NAAS                 </t>
  </si>
  <si>
    <t>USW00003866</t>
  </si>
  <si>
    <t>USC00332928</t>
  </si>
  <si>
    <t xml:space="preserve">TIMMINS CLIMATE               </t>
  </si>
  <si>
    <t>CA006078282</t>
  </si>
  <si>
    <t xml:space="preserve">TIPTON 2WNW                   </t>
  </si>
  <si>
    <t>USC00208202</t>
  </si>
  <si>
    <t xml:space="preserve">DUNKIRK                       </t>
  </si>
  <si>
    <t>USC00302197</t>
  </si>
  <si>
    <t xml:space="preserve">TIMMINS A                     </t>
  </si>
  <si>
    <t>CA006078286</t>
  </si>
  <si>
    <t>USC00332651</t>
  </si>
  <si>
    <t xml:space="preserve">LANSDOWNE HOUSE (AUT)         </t>
  </si>
  <si>
    <t>CA006014353</t>
  </si>
  <si>
    <t xml:space="preserve">BURGEO NL                     </t>
  </si>
  <si>
    <t>CA008400801</t>
  </si>
  <si>
    <t xml:space="preserve">HARBOR BEACH 1 SSE            </t>
  </si>
  <si>
    <t>USC00203585</t>
  </si>
  <si>
    <t xml:space="preserve">PONTIAC WWTP                  </t>
  </si>
  <si>
    <t>USC00206658</t>
  </si>
  <si>
    <t xml:space="preserve">JACKSON 3 NW                  </t>
  </si>
  <si>
    <t>USC00334004</t>
  </si>
  <si>
    <t xml:space="preserve">WAIANAE VALLEY HAWAII         </t>
  </si>
  <si>
    <t>USR0000HWVA</t>
  </si>
  <si>
    <t xml:space="preserve">PLATTSBURGH INTL AP           </t>
  </si>
  <si>
    <t>USW00064776</t>
  </si>
  <si>
    <t xml:space="preserve">ST-ANICET 1                   </t>
  </si>
  <si>
    <t>CA00702FQLF</t>
  </si>
  <si>
    <t xml:space="preserve">BLUEFIELD                     </t>
  </si>
  <si>
    <t>USC00460925</t>
  </si>
  <si>
    <t xml:space="preserve">BRYAN 2 SE                    </t>
  </si>
  <si>
    <t>USC00331042</t>
  </si>
  <si>
    <t>USC00335438</t>
  </si>
  <si>
    <t xml:space="preserve">VINELAND STATION RCS          </t>
  </si>
  <si>
    <t>CA006139148</t>
  </si>
  <si>
    <t xml:space="preserve">MOUNTAIN HOME BAXTER AP       </t>
  </si>
  <si>
    <t>USW00053918</t>
  </si>
  <si>
    <t xml:space="preserve">BOONE 1 SE                    </t>
  </si>
  <si>
    <t>USC00310982</t>
  </si>
  <si>
    <t xml:space="preserve">CHEVIOT 3 W                   </t>
  </si>
  <si>
    <t>USC00331516</t>
  </si>
  <si>
    <t xml:space="preserve">MONTECITO CALIFORNIA          </t>
  </si>
  <si>
    <t>USR0000CMNC</t>
  </si>
  <si>
    <t xml:space="preserve">VALPARAISO PORTER CO MUNI AP  </t>
  </si>
  <si>
    <t>USW00004846</t>
  </si>
  <si>
    <t xml:space="preserve">NORTHPORT 2 S                 </t>
  </si>
  <si>
    <t>USW00073801</t>
  </si>
  <si>
    <t xml:space="preserve">ENGLEE (AUT)                  </t>
  </si>
  <si>
    <t>CA008401538</t>
  </si>
  <si>
    <t xml:space="preserve">BUTLER 2 SW                   </t>
  </si>
  <si>
    <t>USC00361139</t>
  </si>
  <si>
    <t xml:space="preserve">PETERSBURG 1                  </t>
  </si>
  <si>
    <t>USW00025329</t>
  </si>
  <si>
    <t xml:space="preserve">Wildcat                       </t>
  </si>
  <si>
    <t>USS0009S18S</t>
  </si>
  <si>
    <t xml:space="preserve">CORNERS                       </t>
  </si>
  <si>
    <t>USC00151810</t>
  </si>
  <si>
    <t xml:space="preserve">BLUE MTN DAM                  </t>
  </si>
  <si>
    <t>USC00030798</t>
  </si>
  <si>
    <t xml:space="preserve">HAWKEYE CALIFORNIA            </t>
  </si>
  <si>
    <t>USR0000CHAW</t>
  </si>
  <si>
    <t xml:space="preserve">OHE'O 258.6                   </t>
  </si>
  <si>
    <t>USC00517000</t>
  </si>
  <si>
    <t xml:space="preserve">LOST HORSE CALIFORNIA         </t>
  </si>
  <si>
    <t>USR0000CLHO</t>
  </si>
  <si>
    <t xml:space="preserve">MARRERO 9 SSW                 </t>
  </si>
  <si>
    <t>USC00165926</t>
  </si>
  <si>
    <t xml:space="preserve">PORT COLBORNE                 </t>
  </si>
  <si>
    <t>CA006136606</t>
  </si>
  <si>
    <t xml:space="preserve">HAINES 40 NW                  </t>
  </si>
  <si>
    <t>USC00503504</t>
  </si>
  <si>
    <t xml:space="preserve">SHELBYVILLE DAM               </t>
  </si>
  <si>
    <t>USC00117876</t>
  </si>
  <si>
    <t xml:space="preserve">HOLLAND TULIP CITY AP         </t>
  </si>
  <si>
    <t>USW00004839</t>
  </si>
  <si>
    <t xml:space="preserve">CYNTHIANA                     </t>
  </si>
  <si>
    <t>USC00151998</t>
  </si>
  <si>
    <t xml:space="preserve">ENTRANCE ISLAND CS            </t>
  </si>
  <si>
    <t>CA001022689</t>
  </si>
  <si>
    <t xml:space="preserve">LA SCIE                       </t>
  </si>
  <si>
    <t>CA008402520</t>
  </si>
  <si>
    <t xml:space="preserve">TIPTON 5 SW                   </t>
  </si>
  <si>
    <t>USC00128784</t>
  </si>
  <si>
    <t xml:space="preserve">KANKAKEE METRO WASTEWATER     </t>
  </si>
  <si>
    <t>USC00114603</t>
  </si>
  <si>
    <t xml:space="preserve">MOON TWP                      </t>
  </si>
  <si>
    <t>USC00365918</t>
  </si>
  <si>
    <t xml:space="preserve">WAIKIKI 717.2                 </t>
  </si>
  <si>
    <t>USC00519397</t>
  </si>
  <si>
    <t xml:space="preserve">PUKASKWA (AUT)                </t>
  </si>
  <si>
    <t>CA006046768</t>
  </si>
  <si>
    <t xml:space="preserve">GAYLORD 9SSW                  </t>
  </si>
  <si>
    <t>USC00203099</t>
  </si>
  <si>
    <t xml:space="preserve">NICEVILLE                     </t>
  </si>
  <si>
    <t>USC00086240</t>
  </si>
  <si>
    <t xml:space="preserve">BRANDENBURG                   </t>
  </si>
  <si>
    <t>USC00150955</t>
  </si>
  <si>
    <t xml:space="preserve">DRYDEN TERRELL CO AP          </t>
  </si>
  <si>
    <t>USW00003032</t>
  </si>
  <si>
    <t xml:space="preserve">GORE BAY CLIMATE              </t>
  </si>
  <si>
    <t>CA006092920</t>
  </si>
  <si>
    <t xml:space="preserve">MILAN WWTP                    </t>
  </si>
  <si>
    <t>USC00205451</t>
  </si>
  <si>
    <t xml:space="preserve">TERRA NOVA NAT PARK CS        </t>
  </si>
  <si>
    <t>CA008403851</t>
  </si>
  <si>
    <t xml:space="preserve">RESOLUTE CS                   </t>
  </si>
  <si>
    <t>CA002403505</t>
  </si>
  <si>
    <t xml:space="preserve">WEST PLAINS MUNI AP           </t>
  </si>
  <si>
    <t>USW00053901</t>
  </si>
  <si>
    <t xml:space="preserve">FAWNSKIN CALIFORNIA           </t>
  </si>
  <si>
    <t>USR0000CFAW</t>
  </si>
  <si>
    <t xml:space="preserve">FORT VALLEY VIRGINIA          </t>
  </si>
  <si>
    <t>USR0000VFVA</t>
  </si>
  <si>
    <t xml:space="preserve">IUKA 12 SW                    </t>
  </si>
  <si>
    <t>USC00114400</t>
  </si>
  <si>
    <t xml:space="preserve">SILVER HILL ARKANSAS          </t>
  </si>
  <si>
    <t>USR0000ASIL</t>
  </si>
  <si>
    <t xml:space="preserve">ELORA RCS                     </t>
  </si>
  <si>
    <t>CA006142286</t>
  </si>
  <si>
    <t xml:space="preserve">Maverick Fork                 </t>
  </si>
  <si>
    <t>USS0009S02S</t>
  </si>
  <si>
    <t xml:space="preserve">DU QUOIN 4 SE                 </t>
  </si>
  <si>
    <t>USC00112483</t>
  </si>
  <si>
    <t xml:space="preserve">EGBERT CS                     </t>
  </si>
  <si>
    <t>CA00611E001</t>
  </si>
  <si>
    <t xml:space="preserve">LUCY ISLAND LIGHTSTATION      </t>
  </si>
  <si>
    <t>CA001064728</t>
  </si>
  <si>
    <t xml:space="preserve">TUSCALOOSA ACFD               </t>
  </si>
  <si>
    <t>USC00018380</t>
  </si>
  <si>
    <t xml:space="preserve">CORDELE                       </t>
  </si>
  <si>
    <t>USC00092266</t>
  </si>
  <si>
    <t xml:space="preserve">WOOSTER WAYNE CO AP           </t>
  </si>
  <si>
    <t>USW00004842</t>
  </si>
  <si>
    <t>USC00447904</t>
  </si>
  <si>
    <t xml:space="preserve">LAKE FK RSVR                  </t>
  </si>
  <si>
    <t>USC00414976</t>
  </si>
  <si>
    <t xml:space="preserve">MATAGAMI                      </t>
  </si>
  <si>
    <t>CA007094636</t>
  </si>
  <si>
    <t xml:space="preserve">MATAGAMI  A                   </t>
  </si>
  <si>
    <t>CA007094637</t>
  </si>
  <si>
    <t xml:space="preserve">FLEMINGSBURG 2 N              </t>
  </si>
  <si>
    <t>USC00152903</t>
  </si>
  <si>
    <t>USC00332974</t>
  </si>
  <si>
    <t xml:space="preserve">GUNNISON 3SW                  </t>
  </si>
  <si>
    <t>USC00053662</t>
  </si>
  <si>
    <t xml:space="preserve">FARMERSBURG TV-2              </t>
  </si>
  <si>
    <t>USC00122814</t>
  </si>
  <si>
    <t xml:space="preserve">HAYCOCK ALASKA                </t>
  </si>
  <si>
    <t>USR0000AHAY</t>
  </si>
  <si>
    <t xml:space="preserve">KAKE ALASKA                   </t>
  </si>
  <si>
    <t>USR0000AKAK</t>
  </si>
  <si>
    <t xml:space="preserve">LA GRANDE RIVIERE A           </t>
  </si>
  <si>
    <t>CA007093716</t>
  </si>
  <si>
    <t xml:space="preserve">FESTUS                        </t>
  </si>
  <si>
    <t>USC00232850</t>
  </si>
  <si>
    <t xml:space="preserve">FORT SIMPSON CLIMATE          </t>
  </si>
  <si>
    <t>CA002202102</t>
  </si>
  <si>
    <t xml:space="preserve">MACON 3N                      </t>
  </si>
  <si>
    <t>USC00225361</t>
  </si>
  <si>
    <t xml:space="preserve">SANDYVILLE 9 NE               </t>
  </si>
  <si>
    <t>USC00467918</t>
  </si>
  <si>
    <t xml:space="preserve">KULA BRANCH STN 324.5         </t>
  </si>
  <si>
    <t>USC00515000</t>
  </si>
  <si>
    <t xml:space="preserve">SISTERS ISLAND                </t>
  </si>
  <si>
    <t>CA001027403</t>
  </si>
  <si>
    <t xml:space="preserve">CADILLAC 9&amp;10 NEWS            </t>
  </si>
  <si>
    <t>USC00201178</t>
  </si>
  <si>
    <t xml:space="preserve">LONDON FISH HATCHERY          </t>
  </si>
  <si>
    <t>USC00334681</t>
  </si>
  <si>
    <t xml:space="preserve">LUCASVILLE                    </t>
  </si>
  <si>
    <t>USC00334770</t>
  </si>
  <si>
    <t xml:space="preserve">MAUNA LOA 5 NNE               </t>
  </si>
  <si>
    <t>USW00021514</t>
  </si>
  <si>
    <t xml:space="preserve">KALAMAZOO BATTLE CK INTL AP   </t>
  </si>
  <si>
    <t>USW00094815</t>
  </si>
  <si>
    <t xml:space="preserve">MEDINA 1NE                    </t>
  </si>
  <si>
    <t>USC00415742</t>
  </si>
  <si>
    <t xml:space="preserve">NEWARK HEATH AP               </t>
  </si>
  <si>
    <t>USW00004858</t>
  </si>
  <si>
    <t xml:space="preserve">TYLER POUNDS FLD              </t>
  </si>
  <si>
    <t>USW00013972</t>
  </si>
  <si>
    <t xml:space="preserve">HARRISVILLE                   </t>
  </si>
  <si>
    <t>USC00463940</t>
  </si>
  <si>
    <t xml:space="preserve">HACKER VALLEY                 </t>
  </si>
  <si>
    <t>USC00463798</t>
  </si>
  <si>
    <t xml:space="preserve">KAPUSKASING CDA ON            </t>
  </si>
  <si>
    <t>CA006073980</t>
  </si>
  <si>
    <t xml:space="preserve">LAS CRUCES 20 N               </t>
  </si>
  <si>
    <t>USW00003074</t>
  </si>
  <si>
    <t xml:space="preserve">BIG SPRING MISSOURI           </t>
  </si>
  <si>
    <t>USR0000MBSP</t>
  </si>
  <si>
    <t xml:space="preserve">QUARTZ CREEK ALASKA           </t>
  </si>
  <si>
    <t>USR0000AQTZ</t>
  </si>
  <si>
    <t xml:space="preserve">BENTON HARBOR AP              </t>
  </si>
  <si>
    <t>USW00094871</t>
  </si>
  <si>
    <t xml:space="preserve">Hannagan Meadows              </t>
  </si>
  <si>
    <t>USS0009S11S</t>
  </si>
  <si>
    <t xml:space="preserve">CLARKSVILLE TEXAS             </t>
  </si>
  <si>
    <t>USR0000TCLA</t>
  </si>
  <si>
    <t xml:space="preserve">LA JOYA                       </t>
  </si>
  <si>
    <t>USC00414911</t>
  </si>
  <si>
    <t xml:space="preserve">PICKFORD 3NE                  </t>
  </si>
  <si>
    <t>USC00206583</t>
  </si>
  <si>
    <t xml:space="preserve">SANTA ROSA 3 WNW              </t>
  </si>
  <si>
    <t>USC00418059</t>
  </si>
  <si>
    <t xml:space="preserve">EGBERT 1 W                    </t>
  </si>
  <si>
    <t>CAW00064757</t>
  </si>
  <si>
    <t xml:space="preserve">LANGTRY                       </t>
  </si>
  <si>
    <t>USC00415048</t>
  </si>
  <si>
    <t xml:space="preserve">DUBLIN 2                      </t>
  </si>
  <si>
    <t>USC00092844</t>
  </si>
  <si>
    <t xml:space="preserve">ELIZABETHTON                  </t>
  </si>
  <si>
    <t>USC00402806</t>
  </si>
  <si>
    <t xml:space="preserve">HONDO MUNI AP                 </t>
  </si>
  <si>
    <t>USW00012962</t>
  </si>
  <si>
    <t xml:space="preserve">CARMEL 3 E                    </t>
  </si>
  <si>
    <t>USC00121303</t>
  </si>
  <si>
    <t xml:space="preserve">JUNEAU FORECAST OFFICE        </t>
  </si>
  <si>
    <t>USC00504103</t>
  </si>
  <si>
    <t xml:space="preserve">BOYNE FALLS                   </t>
  </si>
  <si>
    <t>USC00200925</t>
  </si>
  <si>
    <t xml:space="preserve">CHARLOTTE                     </t>
  </si>
  <si>
    <t>USC00401640</t>
  </si>
  <si>
    <t xml:space="preserve">JUNEAU LENA PT                </t>
  </si>
  <si>
    <t>USC00504107</t>
  </si>
  <si>
    <t xml:space="preserve">MULBERRY GROVE                </t>
  </si>
  <si>
    <t xml:space="preserve">PLYMOUTH                      </t>
  </si>
  <si>
    <t>USC00126989</t>
  </si>
  <si>
    <t xml:space="preserve">BARNWELL 5 ENE                </t>
  </si>
  <si>
    <t>USC00380490</t>
  </si>
  <si>
    <t xml:space="preserve">CHEBOYGAN                     </t>
  </si>
  <si>
    <t>USC00201492</t>
  </si>
  <si>
    <t xml:space="preserve">CARIBOU POINT (AUT)           </t>
  </si>
  <si>
    <t>CA008200774</t>
  </si>
  <si>
    <t>USC00338810</t>
  </si>
  <si>
    <t xml:space="preserve">AKRON FULTON INTL AP          </t>
  </si>
  <si>
    <t>USW00014813</t>
  </si>
  <si>
    <t xml:space="preserve">NEWTON 5 ENE                  </t>
  </si>
  <si>
    <t>USW00063831</t>
  </si>
  <si>
    <t xml:space="preserve">DEFIANCE                      </t>
  </si>
  <si>
    <t>USC00332098</t>
  </si>
  <si>
    <t xml:space="preserve">BIENVILLE MISSISSIPPI         </t>
  </si>
  <si>
    <t>USR0000MBIE</t>
  </si>
  <si>
    <t xml:space="preserve">DRUMMOND CENTRE               </t>
  </si>
  <si>
    <t>CA006102J13</t>
  </si>
  <si>
    <t xml:space="preserve">FREMONT 4 WSW                 </t>
  </si>
  <si>
    <t>USC00203025</t>
  </si>
  <si>
    <t xml:space="preserve">HAVRE ST. PIERRE              </t>
  </si>
  <si>
    <t>CA007043019</t>
  </si>
  <si>
    <t xml:space="preserve">TOPAZ LAKE                    </t>
  </si>
  <si>
    <t>USC00268186</t>
  </si>
  <si>
    <t xml:space="preserve">AUBURN 2NE                    </t>
  </si>
  <si>
    <t>USC00200361</t>
  </si>
  <si>
    <t xml:space="preserve">HAMILTON A                    </t>
  </si>
  <si>
    <t>CA006153193</t>
  </si>
  <si>
    <t xml:space="preserve">ORILLIA BRAIN                 </t>
  </si>
  <si>
    <t>CA006115811</t>
  </si>
  <si>
    <t xml:space="preserve">CARBONDALE SOUTHERN IL AP     </t>
  </si>
  <si>
    <t>USW00093810</t>
  </si>
  <si>
    <t xml:space="preserve">KILLARNEY (AUT)               </t>
  </si>
  <si>
    <t>CA00605DJ25</t>
  </si>
  <si>
    <t xml:space="preserve">PORT-MENIER                   </t>
  </si>
  <si>
    <t xml:space="preserve">FALL CREEK FALLS SP           </t>
  </si>
  <si>
    <t>USC00403040</t>
  </si>
  <si>
    <t xml:space="preserve">GERMANTOWN 4SE                </t>
  </si>
  <si>
    <t>USC00403447</t>
  </si>
  <si>
    <t xml:space="preserve">CHIPLEY                       </t>
  </si>
  <si>
    <t>USC00081544</t>
  </si>
  <si>
    <t xml:space="preserve">BATTLE CREEK KELLOGG AP       </t>
  </si>
  <si>
    <t>USW00014815</t>
  </si>
  <si>
    <t>BODIE CALIFORNIA ST HISTORIC P</t>
  </si>
  <si>
    <t>USC00040943</t>
  </si>
  <si>
    <t xml:space="preserve">GAYLORD 9 SSW                 </t>
  </si>
  <si>
    <t>USW00054854</t>
  </si>
  <si>
    <t xml:space="preserve">HONEOYE                       </t>
  </si>
  <si>
    <t>USC00303955</t>
  </si>
  <si>
    <t xml:space="preserve">BATTIEST                      </t>
  </si>
  <si>
    <t>USC00340567</t>
  </si>
  <si>
    <t xml:space="preserve">BONAVISTA                     </t>
  </si>
  <si>
    <t>CA008400601</t>
  </si>
  <si>
    <t xml:space="preserve">KANELOA HAWAII                </t>
  </si>
  <si>
    <t>USR0000HKAN</t>
  </si>
  <si>
    <t xml:space="preserve">RUSTON LA TECH                </t>
  </si>
  <si>
    <t>USC00168067</t>
  </si>
  <si>
    <t xml:space="preserve">PHILADELPHIA 1 WSW            </t>
  </si>
  <si>
    <t>USC00226894</t>
  </si>
  <si>
    <t xml:space="preserve">ROBBINSTON                    </t>
  </si>
  <si>
    <t>USC00177238</t>
  </si>
  <si>
    <t xml:space="preserve">SHANTY BAY                    </t>
  </si>
  <si>
    <t>CA006117684</t>
  </si>
  <si>
    <t xml:space="preserve">SPRINGBORO 3 WNW              </t>
  </si>
  <si>
    <t>USC00368361</t>
  </si>
  <si>
    <t xml:space="preserve">LANCASTER FAIRFIELD AP        </t>
  </si>
  <si>
    <t>USW00053844</t>
  </si>
  <si>
    <t>USC00116157</t>
  </si>
  <si>
    <t xml:space="preserve">GAYLORD OTSEGO CO AP          </t>
  </si>
  <si>
    <t>USW00004854</t>
  </si>
  <si>
    <t xml:space="preserve">EATON RAPIDS                  </t>
  </si>
  <si>
    <t>USC00202437</t>
  </si>
  <si>
    <t xml:space="preserve">GATEWAY 1ENE                  </t>
  </si>
  <si>
    <t>USC00053246</t>
  </si>
  <si>
    <t xml:space="preserve">FORT LIARD                    </t>
  </si>
  <si>
    <t>CA002201579</t>
  </si>
  <si>
    <t xml:space="preserve">MAHAULEPU 941.1               </t>
  </si>
  <si>
    <t>USC00515710</t>
  </si>
  <si>
    <t xml:space="preserve">WATSEKA 2 NW                  </t>
  </si>
  <si>
    <t>USC00119021</t>
  </si>
  <si>
    <t xml:space="preserve">ZALESKI OHIO                  </t>
  </si>
  <si>
    <t>USR0000OZAL</t>
  </si>
  <si>
    <t xml:space="preserve">DIXON SPRINGS ILLINOIS        </t>
  </si>
  <si>
    <t>USR0000IDIX</t>
  </si>
  <si>
    <t>CA008402544</t>
  </si>
  <si>
    <t xml:space="preserve">MOOSONEE RCS                  </t>
  </si>
  <si>
    <t>CA006075435</t>
  </si>
  <si>
    <t xml:space="preserve">CATAHOULA - FTS LOUISIANA     </t>
  </si>
  <si>
    <t>USR0000LCAT</t>
  </si>
  <si>
    <t xml:space="preserve">WESLACO                       </t>
  </si>
  <si>
    <t>USC00419588</t>
  </si>
  <si>
    <t xml:space="preserve">TYGART DAM                    </t>
  </si>
  <si>
    <t>USC00468986</t>
  </si>
  <si>
    <t>USC00300055</t>
  </si>
  <si>
    <t xml:space="preserve">N VERNON 2 ESE                </t>
  </si>
  <si>
    <t>USC00126435</t>
  </si>
  <si>
    <t xml:space="preserve">BENAVIDES 2                   </t>
  </si>
  <si>
    <t>USC00410690</t>
  </si>
  <si>
    <t xml:space="preserve">KEMPTVILLE CS                 </t>
  </si>
  <si>
    <t>CA006104027</t>
  </si>
  <si>
    <t xml:space="preserve">LEXINGTON WTP                 </t>
  </si>
  <si>
    <t>USC00204808</t>
  </si>
  <si>
    <t xml:space="preserve">FARMLAND 5 NNW                </t>
  </si>
  <si>
    <t>USC00122825</t>
  </si>
  <si>
    <t xml:space="preserve">FT BENNING LAWSON FLD         </t>
  </si>
  <si>
    <t>USW00013829</t>
  </si>
  <si>
    <t xml:space="preserve">POPLAR BLUFF MUNI AP          </t>
  </si>
  <si>
    <t>USW00003975</t>
  </si>
  <si>
    <t xml:space="preserve">MARION                        </t>
  </si>
  <si>
    <t xml:space="preserve">KASKASKIA RVR NAVIGATION LOCK </t>
  </si>
  <si>
    <t>USC00114629</t>
  </si>
  <si>
    <t xml:space="preserve">CADDO LAKE TEXAS              </t>
  </si>
  <si>
    <t>USR0000TCAD</t>
  </si>
  <si>
    <t xml:space="preserve">CANEY - FTS LOUISIANA         </t>
  </si>
  <si>
    <t>USR0000LCAN</t>
  </si>
  <si>
    <t xml:space="preserve">LIRI ALABAMA                  </t>
  </si>
  <si>
    <t>USR0000ALIR</t>
  </si>
  <si>
    <t>USC00468384</t>
  </si>
  <si>
    <t xml:space="preserve">MONTREAL/ST-HUBERT            </t>
  </si>
  <si>
    <t>CA007027329</t>
  </si>
  <si>
    <t xml:space="preserve">MIDLAND                       </t>
  </si>
  <si>
    <t>USC00205434</t>
  </si>
  <si>
    <t xml:space="preserve">MILL GAP                      </t>
  </si>
  <si>
    <t>USC00445595</t>
  </si>
  <si>
    <t xml:space="preserve">BAS CARAQUET                  </t>
  </si>
  <si>
    <t>CA008100467</t>
  </si>
  <si>
    <t xml:space="preserve">STE-CLOTHILDE                 </t>
  </si>
  <si>
    <t>CA007027039</t>
  </si>
  <si>
    <t xml:space="preserve">MYRTLE BEACH                  </t>
  </si>
  <si>
    <t>USC00386153</t>
  </si>
  <si>
    <t xml:space="preserve">CHELSEA                       </t>
  </si>
  <si>
    <t>USC00201502</t>
  </si>
  <si>
    <t xml:space="preserve">LURAY 5 E                     </t>
  </si>
  <si>
    <t>USC00445096</t>
  </si>
  <si>
    <t xml:space="preserve">MARIANNA 7 NE                 </t>
  </si>
  <si>
    <t>USC00085377</t>
  </si>
  <si>
    <t xml:space="preserve">OLIVE HILL 5NE                </t>
  </si>
  <si>
    <t>USC00156012</t>
  </si>
  <si>
    <t xml:space="preserve">SAGINAW #3                    </t>
  </si>
  <si>
    <t>USC00207222</t>
  </si>
  <si>
    <t xml:space="preserve">SUDBURY CLIMATE               </t>
  </si>
  <si>
    <t>CA006068145</t>
  </si>
  <si>
    <t xml:space="preserve">BIG OAKS INDIANA              </t>
  </si>
  <si>
    <t>USR0000IBIO</t>
  </si>
  <si>
    <t xml:space="preserve">ANNEX CREEK                   </t>
  </si>
  <si>
    <t>USC00500363</t>
  </si>
  <si>
    <t xml:space="preserve">BUDE MISSISSIPPI              </t>
  </si>
  <si>
    <t>USR0000MBUD</t>
  </si>
  <si>
    <t xml:space="preserve">GOOSE VALLEY CALIFORNIA       </t>
  </si>
  <si>
    <t>USR0000CGOO</t>
  </si>
  <si>
    <t>CA00702S006</t>
  </si>
  <si>
    <t xml:space="preserve">DUNDEE                        </t>
  </si>
  <si>
    <t>USC00202308</t>
  </si>
  <si>
    <t xml:space="preserve">EVANGELINE/GARDNER LOUISIANA  </t>
  </si>
  <si>
    <t>USR0000LEVA</t>
  </si>
  <si>
    <t xml:space="preserve">FRANCESVILLE                  </t>
  </si>
  <si>
    <t>USC00123078</t>
  </si>
  <si>
    <t xml:space="preserve">KUGLUKTUK CLIMATE             </t>
  </si>
  <si>
    <t>CA002300904</t>
  </si>
  <si>
    <t xml:space="preserve">BRACKETTVILLE 22 N            </t>
  </si>
  <si>
    <t>USC00411013</t>
  </si>
  <si>
    <t xml:space="preserve">ASHTABULA CO AP               </t>
  </si>
  <si>
    <t>USW00004857</t>
  </si>
  <si>
    <t xml:space="preserve">PORT HOPE                     </t>
  </si>
  <si>
    <t>USW00094898</t>
  </si>
  <si>
    <t xml:space="preserve">RUSSELLVILLE MUNI AP          </t>
  </si>
  <si>
    <t>USW00053920</t>
  </si>
  <si>
    <t xml:space="preserve">SUDBURY A                     </t>
  </si>
  <si>
    <t>CA006068153</t>
  </si>
  <si>
    <t>USC00300343</t>
  </si>
  <si>
    <t xml:space="preserve">BROCKVILLE CLIMATE            </t>
  </si>
  <si>
    <t>CA006100970</t>
  </si>
  <si>
    <t xml:space="preserve">SAULT STE MARIE               </t>
  </si>
  <si>
    <t>USC00207364</t>
  </si>
  <si>
    <t xml:space="preserve">BROOKNEAL                     </t>
  </si>
  <si>
    <t>USC00441082</t>
  </si>
  <si>
    <t xml:space="preserve">LAFAYETTE 8 S                 </t>
  </si>
  <si>
    <t>USC00124715</t>
  </si>
  <si>
    <t xml:space="preserve">LAPEER 2W                     </t>
  </si>
  <si>
    <t>USC00204659</t>
  </si>
  <si>
    <t xml:space="preserve">STEUBENVILLE                  </t>
  </si>
  <si>
    <t>USC00338025</t>
  </si>
  <si>
    <t xml:space="preserve">PORT HURON                    </t>
  </si>
  <si>
    <t>USC00206680</t>
  </si>
  <si>
    <t xml:space="preserve">TORONTO NORTH YORK            </t>
  </si>
  <si>
    <t>CA00615S001</t>
  </si>
  <si>
    <t>USC00018517</t>
  </si>
  <si>
    <t xml:space="preserve">GAINESVILLE 2 NE              </t>
  </si>
  <si>
    <t>USW00063892</t>
  </si>
  <si>
    <t xml:space="preserve">TERRE HAUTE HULMAN RGNL AP    </t>
  </si>
  <si>
    <t>USW00003868</t>
  </si>
  <si>
    <t xml:space="preserve">TIFTON                        </t>
  </si>
  <si>
    <t>USC00098703</t>
  </si>
  <si>
    <t xml:space="preserve">BALDWIN MICHIGAN              </t>
  </si>
  <si>
    <t>USR0000MBAL</t>
  </si>
  <si>
    <t xml:space="preserve">BURTON                        </t>
  </si>
  <si>
    <t>USC00461290</t>
  </si>
  <si>
    <t xml:space="preserve">SIKESTON PWR STN              </t>
  </si>
  <si>
    <t>USC00237772</t>
  </si>
  <si>
    <t xml:space="preserve">BRIER ISLAND                  </t>
  </si>
  <si>
    <t>CA008200604</t>
  </si>
  <si>
    <t xml:space="preserve">ELYRIA LORAIN CO AP           </t>
  </si>
  <si>
    <t>USW00004849</t>
  </si>
  <si>
    <t xml:space="preserve">REINDEER RIVER ALASKA         </t>
  </si>
  <si>
    <t>USR0000AREI</t>
  </si>
  <si>
    <t xml:space="preserve">WOODSTOCK 2 NE                </t>
  </si>
  <si>
    <t>USC00449263</t>
  </si>
  <si>
    <t xml:space="preserve">DONEGAL 2 NW                  </t>
  </si>
  <si>
    <t>USC00362183</t>
  </si>
  <si>
    <t xml:space="preserve">ST. JOHN'S INTL A             </t>
  </si>
  <si>
    <t>CA008403505</t>
  </si>
  <si>
    <t xml:space="preserve">NEW CUMBERLAND L/D            </t>
  </si>
  <si>
    <t>USC00466442</t>
  </si>
  <si>
    <t xml:space="preserve">HANNIBAL LOCKS AND DAM        </t>
  </si>
  <si>
    <t>USC00333500</t>
  </si>
  <si>
    <t xml:space="preserve">PATOKA LAKE                   </t>
  </si>
  <si>
    <t>USC00126711</t>
  </si>
  <si>
    <t xml:space="preserve">KISATCHIE - FTS LOUISIANA     </t>
  </si>
  <si>
    <t>USR0000LKIS</t>
  </si>
  <si>
    <t xml:space="preserve">LOOKOUT MTN-POINT PARK        </t>
  </si>
  <si>
    <t>USC00405431</t>
  </si>
  <si>
    <t xml:space="preserve">COLLINGWOOD                   </t>
  </si>
  <si>
    <t>CA006111792</t>
  </si>
  <si>
    <t xml:space="preserve">JAMESTOWN 2 E                 </t>
  </si>
  <si>
    <t>USC00124356</t>
  </si>
  <si>
    <t xml:space="preserve">LINESVILLE 1 S                </t>
  </si>
  <si>
    <t>USC00365050</t>
  </si>
  <si>
    <t xml:space="preserve">ROMNEY 1 SW                   </t>
  </si>
  <si>
    <t>USC00467730</t>
  </si>
  <si>
    <t xml:space="preserve">GOSHEN MUNI AP                </t>
  </si>
  <si>
    <t>USW00014829</t>
  </si>
  <si>
    <t xml:space="preserve">COALMONT                      </t>
  </si>
  <si>
    <t>USC00401887</t>
  </si>
  <si>
    <t xml:space="preserve">ERIEAU (AUT)                  </t>
  </si>
  <si>
    <t>CA00613KLLM</t>
  </si>
  <si>
    <t xml:space="preserve">RENSSELAER                    </t>
  </si>
  <si>
    <t>USC00127298</t>
  </si>
  <si>
    <t xml:space="preserve">COOSKIE MOUNTAIN CALIFORNIA   </t>
  </si>
  <si>
    <t>USR0000CCOO</t>
  </si>
  <si>
    <t xml:space="preserve">SAN MANUEL                    </t>
  </si>
  <si>
    <t>USC00417981</t>
  </si>
  <si>
    <t xml:space="preserve">BYRDSTOWN                     </t>
  </si>
  <si>
    <t>USC00401310</t>
  </si>
  <si>
    <t xml:space="preserve">GREAT DUCK ISLAND (AUT)       </t>
  </si>
  <si>
    <t>CA006093005</t>
  </si>
  <si>
    <t xml:space="preserve">KOKOMO 3 WSW                  </t>
  </si>
  <si>
    <t>USC00124662</t>
  </si>
  <si>
    <t xml:space="preserve">BANKHEAD ALABAMA              </t>
  </si>
  <si>
    <t>USR0000ABAN</t>
  </si>
  <si>
    <t xml:space="preserve">OLD FT AG 3 W                 </t>
  </si>
  <si>
    <t>USC00316380</t>
  </si>
  <si>
    <t xml:space="preserve">SPRING CITY                   </t>
  </si>
  <si>
    <t>USC00408540</t>
  </si>
  <si>
    <t xml:space="preserve">TERRE HAUTE INDIANA STATE     </t>
  </si>
  <si>
    <t>USC00128723</t>
  </si>
  <si>
    <t xml:space="preserve">COBOURG STP                   </t>
  </si>
  <si>
    <t>CA006151689</t>
  </si>
  <si>
    <t xml:space="preserve">CRAB ORCHARD ILLINOIS         </t>
  </si>
  <si>
    <t>USR0000ICBO</t>
  </si>
  <si>
    <t xml:space="preserve">LANDISVILLE 2 NW              </t>
  </si>
  <si>
    <t>USC00364778</t>
  </si>
  <si>
    <t xml:space="preserve">ROCK CAVE 2 NE                </t>
  </si>
  <si>
    <t>USC00467649</t>
  </si>
  <si>
    <t xml:space="preserve">YOUNG AMERICA                 </t>
  </si>
  <si>
    <t>USC00129905</t>
  </si>
  <si>
    <t xml:space="preserve">DEGRAY LAKE SP                </t>
  </si>
  <si>
    <t>USC00031910</t>
  </si>
  <si>
    <t xml:space="preserve">TERRE HAUTE CAA AP            </t>
  </si>
  <si>
    <t>USW00093823</t>
  </si>
  <si>
    <t xml:space="preserve">MOOSE CREEK                   </t>
  </si>
  <si>
    <t>CA006105397</t>
  </si>
  <si>
    <t xml:space="preserve">GUM SPRINGS LOUISIANA         </t>
  </si>
  <si>
    <t>USR0000LGUM</t>
  </si>
  <si>
    <t xml:space="preserve">QUINCY 3 SSW                  </t>
  </si>
  <si>
    <t>USC00087429</t>
  </si>
  <si>
    <t xml:space="preserve">TOBERMORY RCS                 </t>
  </si>
  <si>
    <t>CA006128330</t>
  </si>
  <si>
    <t xml:space="preserve">BEVERLY STP                   </t>
  </si>
  <si>
    <t>USC00330676</t>
  </si>
  <si>
    <t xml:space="preserve">WARNOCK 2                     </t>
  </si>
  <si>
    <t>USC00158432</t>
  </si>
  <si>
    <t xml:space="preserve">DUTCH HARBOR                  </t>
  </si>
  <si>
    <t>USC00502587</t>
  </si>
  <si>
    <t xml:space="preserve">CENTRE                        </t>
  </si>
  <si>
    <t>USC00011490</t>
  </si>
  <si>
    <t xml:space="preserve">MIO MICHIGAN                  </t>
  </si>
  <si>
    <t>USR0000MMIO</t>
  </si>
  <si>
    <t xml:space="preserve">SABINE LOUISIANA              </t>
  </si>
  <si>
    <t>USR0000LSAB</t>
  </si>
  <si>
    <t xml:space="preserve">ATHENS OU                     </t>
  </si>
  <si>
    <t>USC00330279</t>
  </si>
  <si>
    <t xml:space="preserve">LAWRENCEVILLE INTL AP         </t>
  </si>
  <si>
    <t>USW00013809</t>
  </si>
  <si>
    <t xml:space="preserve">ONEONTA                       </t>
  </si>
  <si>
    <t>USC00016121</t>
  </si>
  <si>
    <t xml:space="preserve">WHEELING                      </t>
  </si>
  <si>
    <t>USC00469482</t>
  </si>
  <si>
    <t xml:space="preserve">CORBIN                        </t>
  </si>
  <si>
    <t>USC00442009</t>
  </si>
  <si>
    <t xml:space="preserve">QUICKSAND                     </t>
  </si>
  <si>
    <t>USC00156624</t>
  </si>
  <si>
    <t xml:space="preserve">PORT ARANSAS 11 SSW           </t>
  </si>
  <si>
    <t>USC00417176</t>
  </si>
  <si>
    <t xml:space="preserve">BROKEN BOW OKLAHOMA           </t>
  </si>
  <si>
    <t>USR0000OBRB</t>
  </si>
  <si>
    <t xml:space="preserve">CHRISTIANSBURG                </t>
  </si>
  <si>
    <t>USC00441692</t>
  </si>
  <si>
    <t xml:space="preserve">FRANKFORT CAPITAL CITY AP     </t>
  </si>
  <si>
    <t>USW00053841</t>
  </si>
  <si>
    <t xml:space="preserve">ATLANTA PEACHTREE AP          </t>
  </si>
  <si>
    <t>USW00053863</t>
  </si>
  <si>
    <t xml:space="preserve">DENNISON WATER WORKS          </t>
  </si>
  <si>
    <t>USC00332160</t>
  </si>
  <si>
    <t xml:space="preserve">GEORGE WEST TEXAS             </t>
  </si>
  <si>
    <t>USR0000TGEO</t>
  </si>
  <si>
    <t xml:space="preserve">LINDBURG LANDING              </t>
  </si>
  <si>
    <t>CA00220N003</t>
  </si>
  <si>
    <t xml:space="preserve">SPARKS                        </t>
  </si>
  <si>
    <t>USC00267697</t>
  </si>
  <si>
    <t xml:space="preserve">BEATTYVILLE 4N                </t>
  </si>
  <si>
    <t>USC00150483</t>
  </si>
  <si>
    <t xml:space="preserve">HENDERSON TEXAS               </t>
  </si>
  <si>
    <t>USR0000THEN</t>
  </si>
  <si>
    <t xml:space="preserve">MANIWAKI AIRPORT              </t>
  </si>
  <si>
    <t>CA007034482</t>
  </si>
  <si>
    <t xml:space="preserve">MT PLEASANT 1N                </t>
  </si>
  <si>
    <t>USC00406340</t>
  </si>
  <si>
    <t xml:space="preserve">VERNON LOUISIANA              </t>
  </si>
  <si>
    <t>USR0000LVER</t>
  </si>
  <si>
    <t xml:space="preserve">ST JOHNS WEST CLIMATE         </t>
  </si>
  <si>
    <t>CA008403603</t>
  </si>
  <si>
    <t xml:space="preserve">OAKMULGEE ALABAMA             </t>
  </si>
  <si>
    <t>USR0000AOKM</t>
  </si>
  <si>
    <t xml:space="preserve">ARMSTRONG 4SE                 </t>
  </si>
  <si>
    <t>USC00410345</t>
  </si>
  <si>
    <t xml:space="preserve">UDORA                         </t>
  </si>
  <si>
    <t>CA006119055</t>
  </si>
  <si>
    <t xml:space="preserve">TYLER                         </t>
  </si>
  <si>
    <t>USC00419207</t>
  </si>
  <si>
    <t xml:space="preserve">WHITMIRE SOUTH CAROLINA       </t>
  </si>
  <si>
    <t>USR0000SWHI</t>
  </si>
  <si>
    <t xml:space="preserve">DELINE CS                     </t>
  </si>
  <si>
    <t>CA002201022</t>
  </si>
  <si>
    <t xml:space="preserve">INDIANAPOLIS EAGLE CREEK AP   </t>
  </si>
  <si>
    <t>USW00053842</t>
  </si>
  <si>
    <t xml:space="preserve">CENTREVILLE                   </t>
  </si>
  <si>
    <t>CA006151309</t>
  </si>
  <si>
    <t xml:space="preserve">BIG BEAR LAKE                 </t>
  </si>
  <si>
    <t>USC00040741</t>
  </si>
  <si>
    <t xml:space="preserve">BONNER LAKE                   </t>
  </si>
  <si>
    <t>CA006070QK6</t>
  </si>
  <si>
    <t xml:space="preserve">BOWLING GREEN 21 NNE          </t>
  </si>
  <si>
    <t>USW00063849</t>
  </si>
  <si>
    <t xml:space="preserve">KEAUMO HAWAII                 </t>
  </si>
  <si>
    <t>USR0000HKMO</t>
  </si>
  <si>
    <t xml:space="preserve">CARLISLE WATER PLANT          </t>
  </si>
  <si>
    <t>USC00361920</t>
  </si>
  <si>
    <t xml:space="preserve">ERWIN 1 W                     </t>
  </si>
  <si>
    <t>USC00402934</t>
  </si>
  <si>
    <t xml:space="preserve">GENEVA RSCH FARM              </t>
  </si>
  <si>
    <t>USC00303184</t>
  </si>
  <si>
    <t xml:space="preserve">SANDSPIT                      </t>
  </si>
  <si>
    <t>CA001057052</t>
  </si>
  <si>
    <t xml:space="preserve">ATTWATER NWR TEXAS            </t>
  </si>
  <si>
    <t>USR0000TATT</t>
  </si>
  <si>
    <t xml:space="preserve">LONDON A                      </t>
  </si>
  <si>
    <t>CA006144473</t>
  </si>
  <si>
    <t xml:space="preserve">LONDON CS                     </t>
  </si>
  <si>
    <t>CA006144478</t>
  </si>
  <si>
    <t xml:space="preserve">EMSWORTH L/D OHIO RVR         </t>
  </si>
  <si>
    <t>USC00362574</t>
  </si>
  <si>
    <t xml:space="preserve">ENOSBURG FALLS 2              </t>
  </si>
  <si>
    <t>USC00432773</t>
  </si>
  <si>
    <t xml:space="preserve">HOONAH ALASKA                 </t>
  </si>
  <si>
    <t>USR0000AHON</t>
  </si>
  <si>
    <t xml:space="preserve">LEWISVILLE                    </t>
  </si>
  <si>
    <t>USC00034185</t>
  </si>
  <si>
    <t xml:space="preserve">MOOSONEE                      </t>
  </si>
  <si>
    <t>CA006075420</t>
  </si>
  <si>
    <t xml:space="preserve">CARTERSVILLE AP               </t>
  </si>
  <si>
    <t>USW00053873</t>
  </si>
  <si>
    <t xml:space="preserve">GRIMSBY MOUNTAIN              </t>
  </si>
  <si>
    <t>CA006133055</t>
  </si>
  <si>
    <t xml:space="preserve">TOLEDO METCALF FLD            </t>
  </si>
  <si>
    <t>USW00004848</t>
  </si>
  <si>
    <t xml:space="preserve">GREENVILLE WTP                </t>
  </si>
  <si>
    <t>USC00333375</t>
  </si>
  <si>
    <t xml:space="preserve">LOUISVILLE WFO                </t>
  </si>
  <si>
    <t>USC00154958</t>
  </si>
  <si>
    <t xml:space="preserve">WAKEFIELD 1NW                 </t>
  </si>
  <si>
    <t>USC00448800</t>
  </si>
  <si>
    <t xml:space="preserve">CHISOS BASIN TEXAS            </t>
  </si>
  <si>
    <t>USR0000TCHI</t>
  </si>
  <si>
    <t xml:space="preserve">HANA AP 355                   </t>
  </si>
  <si>
    <t>USC00511125</t>
  </si>
  <si>
    <t xml:space="preserve">BLYTHEVILLE MUNI AP           </t>
  </si>
  <si>
    <t>USW00053869</t>
  </si>
  <si>
    <t xml:space="preserve">KOSCIUSKO                     </t>
  </si>
  <si>
    <t>USC00224776</t>
  </si>
  <si>
    <t xml:space="preserve">DANIELSVILLE                  </t>
  </si>
  <si>
    <t>USC00092517</t>
  </si>
  <si>
    <t xml:space="preserve">ALERT CLIMATE                 </t>
  </si>
  <si>
    <t>CA002400305</t>
  </si>
  <si>
    <t xml:space="preserve">BLAIRSVILLE EXP STN           </t>
  </si>
  <si>
    <t>USC00090969</t>
  </si>
  <si>
    <t xml:space="preserve">CRITTENDEN KENTUCKY           </t>
  </si>
  <si>
    <t>USR0000KCRI</t>
  </si>
  <si>
    <t xml:space="preserve">BAKER LAKE CLIMATE            </t>
  </si>
  <si>
    <t>CA002300501</t>
  </si>
  <si>
    <t xml:space="preserve">CENTERVILLE 4NE               </t>
  </si>
  <si>
    <t>USC00401585</t>
  </si>
  <si>
    <t xml:space="preserve">HAINES AP                     </t>
  </si>
  <si>
    <t>USW00025323</t>
  </si>
  <si>
    <t xml:space="preserve">HAMILTON BUTLER CO RGNL AP    </t>
  </si>
  <si>
    <t>USW00053855</t>
  </si>
  <si>
    <t>USC00385278</t>
  </si>
  <si>
    <t xml:space="preserve">MOOSONEE UA                   </t>
  </si>
  <si>
    <t>CA006075425</t>
  </si>
  <si>
    <t xml:space="preserve">SHRUB OAK                     </t>
  </si>
  <si>
    <t>USC00307742</t>
  </si>
  <si>
    <t xml:space="preserve">VALLEY HEAD 1 SSW             </t>
  </si>
  <si>
    <t>USW00063862</t>
  </si>
  <si>
    <t xml:space="preserve">WABASH                        </t>
  </si>
  <si>
    <t>USC00129138</t>
  </si>
  <si>
    <t xml:space="preserve">WINCHESTER 7 SE               </t>
  </si>
  <si>
    <t>USC00449186</t>
  </si>
  <si>
    <t xml:space="preserve">ALLATOONA DAM 2               </t>
  </si>
  <si>
    <t>USC00090181</t>
  </si>
  <si>
    <t xml:space="preserve">ROBINSON                      </t>
  </si>
  <si>
    <t>USC00117345</t>
  </si>
  <si>
    <t xml:space="preserve">WALES                         </t>
  </si>
  <si>
    <t>USC00308910</t>
  </si>
  <si>
    <t xml:space="preserve">DONALSONVILLE                 </t>
  </si>
  <si>
    <t>USC00092738</t>
  </si>
  <si>
    <t xml:space="preserve">HOT SPRINGS ASOS              </t>
  </si>
  <si>
    <t>USW00003962</t>
  </si>
  <si>
    <t xml:space="preserve">MCFADDEN TEXAS                </t>
  </si>
  <si>
    <t>USR0000TMCF</t>
  </si>
  <si>
    <t xml:space="preserve">PEMBROKE CLIMATE              </t>
  </si>
  <si>
    <t>CA006106367</t>
  </si>
  <si>
    <t xml:space="preserve">CALHOUN FALLS                 </t>
  </si>
  <si>
    <t>USC00381277</t>
  </si>
  <si>
    <t xml:space="preserve">COVE ISLAND (AUT)             </t>
  </si>
  <si>
    <t>CA0061219J2</t>
  </si>
  <si>
    <t xml:space="preserve">FINDLAY WPCC                  </t>
  </si>
  <si>
    <t>USC00332791</t>
  </si>
  <si>
    <t xml:space="preserve">FREDERICTON CDA CS            </t>
  </si>
  <si>
    <t xml:space="preserve">PONTIAC OAKLAND CO INTL AP    </t>
  </si>
  <si>
    <t>USW00094817</t>
  </si>
  <si>
    <t xml:space="preserve">EWA KALAELOA AP               </t>
  </si>
  <si>
    <t>USW00022551</t>
  </si>
  <si>
    <t xml:space="preserve">ROCKY FORD 4SE                </t>
  </si>
  <si>
    <t>USC00097528</t>
  </si>
  <si>
    <t xml:space="preserve">SOMERSET 2 N                  </t>
  </si>
  <si>
    <t>USC00157510</t>
  </si>
  <si>
    <t>USC00221880</t>
  </si>
  <si>
    <t xml:space="preserve">FROSTBURG 2                   </t>
  </si>
  <si>
    <t>USC00183415</t>
  </si>
  <si>
    <t xml:space="preserve">LA BAIE                       </t>
  </si>
  <si>
    <t>CA00706Q001</t>
  </si>
  <si>
    <t xml:space="preserve">PRINCESS ANNE                 </t>
  </si>
  <si>
    <t>USC00187330</t>
  </si>
  <si>
    <t xml:space="preserve">CANAAN VALLEY 2               </t>
  </si>
  <si>
    <t>USC00461397</t>
  </si>
  <si>
    <t xml:space="preserve">E LYNN LAKE                   </t>
  </si>
  <si>
    <t>USC00462622</t>
  </si>
  <si>
    <t xml:space="preserve">JAMESTOWN 2 NW                </t>
  </si>
  <si>
    <t>USC00364325</t>
  </si>
  <si>
    <t xml:space="preserve">LAGOON CITY                   </t>
  </si>
  <si>
    <t>CA006114295</t>
  </si>
  <si>
    <t xml:space="preserve">S PT                          </t>
  </si>
  <si>
    <t>USC00337857</t>
  </si>
  <si>
    <t xml:space="preserve">BLEDSOE SF TENNESSEE          </t>
  </si>
  <si>
    <t>USR0000TBLE</t>
  </si>
  <si>
    <t xml:space="preserve">COLUMBUS OHIO STATE UNIV AP   </t>
  </si>
  <si>
    <t>USW00004804</t>
  </si>
  <si>
    <t xml:space="preserve">MCINNES ISLAND                </t>
  </si>
  <si>
    <t>CA001065010</t>
  </si>
  <si>
    <t xml:space="preserve">PUTNEYVILLE 2 SE DAM          </t>
  </si>
  <si>
    <t>USC00367229</t>
  </si>
  <si>
    <t xml:space="preserve">JESSIEVILLE ARKANSAS          </t>
  </si>
  <si>
    <t>USR0000AJES</t>
  </si>
  <si>
    <t xml:space="preserve">KIRKLAND LAKE CS              </t>
  </si>
  <si>
    <t>CA006074211</t>
  </si>
  <si>
    <t xml:space="preserve">STEVENSON DAM                 </t>
  </si>
  <si>
    <t>USC00368469</t>
  </si>
  <si>
    <t xml:space="preserve">DALLAS GEORGIA                </t>
  </si>
  <si>
    <t>USR0000GDAL</t>
  </si>
  <si>
    <t xml:space="preserve">MORRISTOWN RADIO WCRK         </t>
  </si>
  <si>
    <t>USC00406271</t>
  </si>
  <si>
    <t xml:space="preserve">MT MITCHELL                   </t>
  </si>
  <si>
    <t>USC00315923</t>
  </si>
  <si>
    <t xml:space="preserve">ABERDEEN PHILLIPS FLD         </t>
  </si>
  <si>
    <t>USW00013701</t>
  </si>
  <si>
    <t xml:space="preserve">CAMDEN 1                      </t>
  </si>
  <si>
    <t>USC00031152</t>
  </si>
  <si>
    <t xml:space="preserve">CHURCHILL CLIMATE             </t>
  </si>
  <si>
    <t>CA005060608</t>
  </si>
  <si>
    <t xml:space="preserve">DISPUTANTA                    </t>
  </si>
  <si>
    <t>USC00442400</t>
  </si>
  <si>
    <t xml:space="preserve">KIANA ALASKA                  </t>
  </si>
  <si>
    <t>USR0000AKIA</t>
  </si>
  <si>
    <t xml:space="preserve">BEATRICE CLIMATE              </t>
  </si>
  <si>
    <t>CA006110607</t>
  </si>
  <si>
    <t xml:space="preserve">ROME R B RUSSELL AP           </t>
  </si>
  <si>
    <t>USW00093801</t>
  </si>
  <si>
    <t xml:space="preserve">S BOSTON                      </t>
  </si>
  <si>
    <t>USC00447925</t>
  </si>
  <si>
    <t xml:space="preserve">ST GEORGE ISLAND AP           </t>
  </si>
  <si>
    <t>USW00025628</t>
  </si>
  <si>
    <t xml:space="preserve">GALAX WTP                     </t>
  </si>
  <si>
    <t>USC00443272</t>
  </si>
  <si>
    <t xml:space="preserve">LANGARA ISLAND RCS            </t>
  </si>
  <si>
    <t>CA001054503</t>
  </si>
  <si>
    <t xml:space="preserve">MARION MUNI AP                </t>
  </si>
  <si>
    <t>USW00004855</t>
  </si>
  <si>
    <t xml:space="preserve">VALE AG 2 SW                  </t>
  </si>
  <si>
    <t>USC00318906</t>
  </si>
  <si>
    <t xml:space="preserve">ESTELL MANOR                  </t>
  </si>
  <si>
    <t>USC00282805</t>
  </si>
  <si>
    <t xml:space="preserve">LYNDHURST SHAWMERE            </t>
  </si>
  <si>
    <t>CA006104725</t>
  </si>
  <si>
    <t xml:space="preserve">MOUNT IDA ASOS                </t>
  </si>
  <si>
    <t>USW00053921</t>
  </si>
  <si>
    <t>USC00444777</t>
  </si>
  <si>
    <t xml:space="preserve">MAYO                          </t>
  </si>
  <si>
    <t>USC00085539</t>
  </si>
  <si>
    <t xml:space="preserve">HOONAH                        </t>
  </si>
  <si>
    <t>USC00503695</t>
  </si>
  <si>
    <t xml:space="preserve">GREENEVILLE EXP STN           </t>
  </si>
  <si>
    <t>USC00403679</t>
  </si>
  <si>
    <t xml:space="preserve">JAMESTOWN 4 ENE               </t>
  </si>
  <si>
    <t>USC00304207</t>
  </si>
  <si>
    <t xml:space="preserve">SHARPSBURG 5 S                </t>
  </si>
  <si>
    <t>USC00188207</t>
  </si>
  <si>
    <t xml:space="preserve">BRIDGEPORT 5 NW               </t>
  </si>
  <si>
    <t>USC00011099</t>
  </si>
  <si>
    <t xml:space="preserve">FREDERICKSBURG SEWAGE         </t>
  </si>
  <si>
    <t>USC00443204</t>
  </si>
  <si>
    <t xml:space="preserve">HENDERSONVILLE 1 NE           </t>
  </si>
  <si>
    <t>USC00313976</t>
  </si>
  <si>
    <t xml:space="preserve">NIMROD DAM                    </t>
  </si>
  <si>
    <t>USC00035200</t>
  </si>
  <si>
    <t xml:space="preserve">WALLOPS ISLAND FLIGHT FAC     </t>
  </si>
  <si>
    <t>USW00093739</t>
  </si>
  <si>
    <t xml:space="preserve">AMHERSTBURG                   </t>
  </si>
  <si>
    <t>CA006130257</t>
  </si>
  <si>
    <t xml:space="preserve">HAINES JUNCTION               </t>
  </si>
  <si>
    <t>CA002100630</t>
  </si>
  <si>
    <t xml:space="preserve">OAK RIDGE ASOS                </t>
  </si>
  <si>
    <t>USW00053868</t>
  </si>
  <si>
    <t xml:space="preserve">PARAGOULD 1S                  </t>
  </si>
  <si>
    <t>USC00035563</t>
  </si>
  <si>
    <t xml:space="preserve">ADRIAN 2 NNE                  </t>
  </si>
  <si>
    <t>USC00200032</t>
  </si>
  <si>
    <t xml:space="preserve">W MEMPHIS                     </t>
  </si>
  <si>
    <t>USC00037712</t>
  </si>
  <si>
    <t xml:space="preserve">ABINGDON 3S                   </t>
  </si>
  <si>
    <t>USC00440021</t>
  </si>
  <si>
    <t xml:space="preserve">CACAPON ST PK #2              </t>
  </si>
  <si>
    <t>USC00461324</t>
  </si>
  <si>
    <t xml:space="preserve">DEERING AP                    </t>
  </si>
  <si>
    <t>USW00026643</t>
  </si>
  <si>
    <t xml:space="preserve">COTULLA LA SALLE CO AP        </t>
  </si>
  <si>
    <t>USW00012947</t>
  </si>
  <si>
    <t xml:space="preserve">MT WX 3                       </t>
  </si>
  <si>
    <t>USC00445853</t>
  </si>
  <si>
    <t xml:space="preserve">ROUYN                         </t>
  </si>
  <si>
    <t>CA007086716</t>
  </si>
  <si>
    <t xml:space="preserve">CAMDEN                        </t>
  </si>
  <si>
    <t>USC00401352</t>
  </si>
  <si>
    <t xml:space="preserve">CLEVELAND BURKE AP            </t>
  </si>
  <si>
    <t>USW00004853</t>
  </si>
  <si>
    <t xml:space="preserve">DECATUR 4SE                   </t>
  </si>
  <si>
    <t>USC00012209</t>
  </si>
  <si>
    <t xml:space="preserve">MCFARLAND HILL MAINE          </t>
  </si>
  <si>
    <t>USR0000MMCF</t>
  </si>
  <si>
    <t xml:space="preserve">MECHANICSVILLE 5 NE           </t>
  </si>
  <si>
    <t>USC00185865</t>
  </si>
  <si>
    <t>USC00335939</t>
  </si>
  <si>
    <t xml:space="preserve">PONTOTOC EXP STN              </t>
  </si>
  <si>
    <t>USC00227111</t>
  </si>
  <si>
    <t xml:space="preserve">ASHLAND HANOVER CO MUNI AP    </t>
  </si>
  <si>
    <t>USW00093775</t>
  </si>
  <si>
    <t xml:space="preserve">ATLANTA FULTON CO AP          </t>
  </si>
  <si>
    <t>USW00003888</t>
  </si>
  <si>
    <t xml:space="preserve">HOLLY HILL 1 SW               </t>
  </si>
  <si>
    <t>USC00384205</t>
  </si>
  <si>
    <t xml:space="preserve">WOODBURY 1 WNW                </t>
  </si>
  <si>
    <t>USC00409866</t>
  </si>
  <si>
    <t xml:space="preserve">ANN ARBOR MUNI AP             </t>
  </si>
  <si>
    <t>USW00094889</t>
  </si>
  <si>
    <t xml:space="preserve">DELTA RD MISSISSIPPI          </t>
  </si>
  <si>
    <t>USR0000MDRD</t>
  </si>
  <si>
    <t xml:space="preserve">HARROW CDA AUTO               </t>
  </si>
  <si>
    <t>CA006133362</t>
  </si>
  <si>
    <t xml:space="preserve">KUGAARUK CLIMATE              </t>
  </si>
  <si>
    <t>CA002303094</t>
  </si>
  <si>
    <t xml:space="preserve">MORRILTON                     </t>
  </si>
  <si>
    <t>USC00034938</t>
  </si>
  <si>
    <t xml:space="preserve">BIGLERVILLE                   </t>
  </si>
  <si>
    <t>USC00360656</t>
  </si>
  <si>
    <t xml:space="preserve">CINCINNATI                    </t>
  </si>
  <si>
    <t>USW00013841</t>
  </si>
  <si>
    <t xml:space="preserve">MOOSEHORN MAINE               </t>
  </si>
  <si>
    <t>USR0000MMOO</t>
  </si>
  <si>
    <t xml:space="preserve">RUSSELLVILLE                  </t>
  </si>
  <si>
    <t>USC00157049</t>
  </si>
  <si>
    <t xml:space="preserve">NORFOLK RICH                  </t>
  </si>
  <si>
    <t>USW00093773</t>
  </si>
  <si>
    <t xml:space="preserve">PORT GIBSON 1 NE              </t>
  </si>
  <si>
    <t>USC00227132</t>
  </si>
  <si>
    <t xml:space="preserve">ALPINE ARIZONA                </t>
  </si>
  <si>
    <t>USR0000AALP</t>
  </si>
  <si>
    <t xml:space="preserve">COBLESKILL 2 ESE              </t>
  </si>
  <si>
    <t>USC00301595</t>
  </si>
  <si>
    <t xml:space="preserve">ANSTEAD HAWKS NEST SP         </t>
  </si>
  <si>
    <t>USC00460202</t>
  </si>
  <si>
    <t xml:space="preserve">CHATTOOGA #1 GEORGIA          </t>
  </si>
  <si>
    <t>USR0000GCHA</t>
  </si>
  <si>
    <t xml:space="preserve">GREENVILLE KENTUCKY           </t>
  </si>
  <si>
    <t>USR0000KGRE</t>
  </si>
  <si>
    <t xml:space="preserve">GUSTAVUS                      </t>
  </si>
  <si>
    <t>USW00025322</t>
  </si>
  <si>
    <t xml:space="preserve">FT PAYNE                      </t>
  </si>
  <si>
    <t>USC00013043</t>
  </si>
  <si>
    <t xml:space="preserve">ELLIOTT 0.8 NW                </t>
  </si>
  <si>
    <t>USC00382802</t>
  </si>
  <si>
    <t xml:space="preserve">HENDERSON STATE POLICE        </t>
  </si>
  <si>
    <t>USC00153768</t>
  </si>
  <si>
    <t xml:space="preserve">POINT PELEE CS                </t>
  </si>
  <si>
    <t>CA00613P001</t>
  </si>
  <si>
    <t xml:space="preserve">CUMBERLAND 2                  </t>
  </si>
  <si>
    <t>USC00182282</t>
  </si>
  <si>
    <t xml:space="preserve">GRANTSVILLE 1ESE              </t>
  </si>
  <si>
    <t>USC00463648</t>
  </si>
  <si>
    <t xml:space="preserve">HAGERSTOWN 1 E                </t>
  </si>
  <si>
    <t>USC00181790</t>
  </si>
  <si>
    <t xml:space="preserve">PRINCE GALLITZIN SP           </t>
  </si>
  <si>
    <t>USC00367167</t>
  </si>
  <si>
    <t xml:space="preserve">STONEWALL JACKSON DAM         </t>
  </si>
  <si>
    <t>USC00468522</t>
  </si>
  <si>
    <t xml:space="preserve">TAZEWELL                      </t>
  </si>
  <si>
    <t>USC00408868</t>
  </si>
  <si>
    <t xml:space="preserve">Baldy                         </t>
  </si>
  <si>
    <t>USS0009S01S</t>
  </si>
  <si>
    <t xml:space="preserve">CHILLICOTHE OHIO              </t>
  </si>
  <si>
    <t>USR0000OCHL</t>
  </si>
  <si>
    <t xml:space="preserve">LINDEN TEXAS                  </t>
  </si>
  <si>
    <t>USR0000TLND</t>
  </si>
  <si>
    <t xml:space="preserve">WOOSTER 3 SSE                 </t>
  </si>
  <si>
    <t>USW00054856</t>
  </si>
  <si>
    <t xml:space="preserve">CHESNEE 7 WSW                 </t>
  </si>
  <si>
    <t>USC00381625</t>
  </si>
  <si>
    <t xml:space="preserve">DURAND WWTP                   </t>
  </si>
  <si>
    <t>USC00202328</t>
  </si>
  <si>
    <t>USC00205563</t>
  </si>
  <si>
    <t xml:space="preserve">CAIRO 3N                      </t>
  </si>
  <si>
    <t>USW00093809</t>
  </si>
  <si>
    <t xml:space="preserve">GANG MILLS NEW YORK           </t>
  </si>
  <si>
    <t>USR0000NGAN</t>
  </si>
  <si>
    <t xml:space="preserve">GREAT DISMAL NWR VIRGINIA     </t>
  </si>
  <si>
    <t>USR0000VGDR</t>
  </si>
  <si>
    <t xml:space="preserve">MIRAMICHI RCS                 </t>
  </si>
  <si>
    <t xml:space="preserve">PORT ISABEL CAMERON AP        </t>
  </si>
  <si>
    <t>USW00012957</t>
  </si>
  <si>
    <t xml:space="preserve">SALTVILLE 1N                  </t>
  </si>
  <si>
    <t>USC00447506</t>
  </si>
  <si>
    <t xml:space="preserve">SHAKAMAK SP                   </t>
  </si>
  <si>
    <t>USC00127959</t>
  </si>
  <si>
    <t xml:space="preserve">GAGETOWN AWOS A               </t>
  </si>
  <si>
    <t>CA008101794</t>
  </si>
  <si>
    <t xml:space="preserve">LAGUNA ATASCOSA TEXAS         </t>
  </si>
  <si>
    <t>USR0000TLAG</t>
  </si>
  <si>
    <t xml:space="preserve">PANGNIRTUNG                   </t>
  </si>
  <si>
    <t>CA002403049</t>
  </si>
  <si>
    <t xml:space="preserve">TALLADEGA ALABAMA             </t>
  </si>
  <si>
    <t>USR0000ATAL</t>
  </si>
  <si>
    <t xml:space="preserve">BURNSVILLE AG                 </t>
  </si>
  <si>
    <t>USC00311248</t>
  </si>
  <si>
    <t>USC00334979</t>
  </si>
  <si>
    <t xml:space="preserve">THERESA 4NW                   </t>
  </si>
  <si>
    <t>USC00308455</t>
  </si>
  <si>
    <t xml:space="preserve">ARVIAT                        </t>
  </si>
  <si>
    <t>CA002300427</t>
  </si>
  <si>
    <t xml:space="preserve">CHULITNA RVR                  </t>
  </si>
  <si>
    <t>USC00501926</t>
  </si>
  <si>
    <t xml:space="preserve">KINGSTON CLIMATE              </t>
  </si>
  <si>
    <t>CA006104142</t>
  </si>
  <si>
    <t xml:space="preserve">OMPAH-SEITZ                   </t>
  </si>
  <si>
    <t>CA006105762</t>
  </si>
  <si>
    <t xml:space="preserve">PIQUA WWTP                    </t>
  </si>
  <si>
    <t>USC00336650</t>
  </si>
  <si>
    <t xml:space="preserve">RIDGETOWN RCS                 </t>
  </si>
  <si>
    <t>CA006137154</t>
  </si>
  <si>
    <t xml:space="preserve">MONTAUK AP                    </t>
  </si>
  <si>
    <t>USW00054780</t>
  </si>
  <si>
    <t xml:space="preserve">QUANTICO MCAS                 </t>
  </si>
  <si>
    <t>USW00013773</t>
  </si>
  <si>
    <t xml:space="preserve">SARNIA                        </t>
  </si>
  <si>
    <t>CA006127510</t>
  </si>
  <si>
    <t xml:space="preserve">SOMERSET KENTUCKY             </t>
  </si>
  <si>
    <t>USR0000KSOM</t>
  </si>
  <si>
    <t xml:space="preserve">WAPPAPELLO DAM                </t>
  </si>
  <si>
    <t>USC00238700</t>
  </si>
  <si>
    <t xml:space="preserve">ARVIAT CLIMATE                </t>
  </si>
  <si>
    <t>CA002301153</t>
  </si>
  <si>
    <t xml:space="preserve">FOREST CITY 8 W               </t>
  </si>
  <si>
    <t>USC00313152</t>
  </si>
  <si>
    <t xml:space="preserve">WINDHAM 2NW                   </t>
  </si>
  <si>
    <t>USC00179720</t>
  </si>
  <si>
    <t xml:space="preserve">CANDLER 1 W                   </t>
  </si>
  <si>
    <t>USC00311420</t>
  </si>
  <si>
    <t xml:space="preserve">MERIWETHER LEWIS TENNESSEE    </t>
  </si>
  <si>
    <t>USR0000TMER</t>
  </si>
  <si>
    <t xml:space="preserve">SALISBURY 9 WNW               </t>
  </si>
  <si>
    <t>USC00317618</t>
  </si>
  <si>
    <t xml:space="preserve">SARNIA CLIMATE                </t>
  </si>
  <si>
    <t>CA006127519</t>
  </si>
  <si>
    <t xml:space="preserve">SEABROOK FARMS                </t>
  </si>
  <si>
    <t>USC00287936</t>
  </si>
  <si>
    <t xml:space="preserve">ARCTIC BAY CS                 </t>
  </si>
  <si>
    <t>CA002400404</t>
  </si>
  <si>
    <t xml:space="preserve">STE-ANNE-DE-BELLEVUE 1        </t>
  </si>
  <si>
    <t>CA00702FHL8</t>
  </si>
  <si>
    <t xml:space="preserve">HARTWELL DAM                  </t>
  </si>
  <si>
    <t>USC00094138</t>
  </si>
  <si>
    <t xml:space="preserve">OASIS FLORIDA                 </t>
  </si>
  <si>
    <t>USR0000FOAS</t>
  </si>
  <si>
    <t xml:space="preserve">CARSON CITY                   </t>
  </si>
  <si>
    <t>USC00261485</t>
  </si>
  <si>
    <t xml:space="preserve">W PADUCAH 2W                  </t>
  </si>
  <si>
    <t>USC00158555</t>
  </si>
  <si>
    <t xml:space="preserve">ENKA                          </t>
  </si>
  <si>
    <t>USC00312837</t>
  </si>
  <si>
    <t>USW00003889</t>
  </si>
  <si>
    <t xml:space="preserve">OGDENSBURG 4 NE               </t>
  </si>
  <si>
    <t>USC00306164</t>
  </si>
  <si>
    <t xml:space="preserve">LONG BRANCH-OAKHURST          </t>
  </si>
  <si>
    <t>USC00284987</t>
  </si>
  <si>
    <t xml:space="preserve">MARBLEHEAD                    </t>
  </si>
  <si>
    <t>USC00194502</t>
  </si>
  <si>
    <t xml:space="preserve">NEWNAN GEORGIA                </t>
  </si>
  <si>
    <t>USR0000GNEW</t>
  </si>
  <si>
    <t xml:space="preserve">ILE AUX PERROQUETS            </t>
  </si>
  <si>
    <t>CA007043B79</t>
  </si>
  <si>
    <t xml:space="preserve">OSHAWA WPCP                   </t>
  </si>
  <si>
    <t>CA006155878</t>
  </si>
  <si>
    <t xml:space="preserve">RICHLANDS                     </t>
  </si>
  <si>
    <t>USC00447174</t>
  </si>
  <si>
    <t xml:space="preserve">WEST MEMPHIS MUNI AP          </t>
  </si>
  <si>
    <t>USW00053959</t>
  </si>
  <si>
    <t xml:space="preserve">CLARKSBURG BENEDUM AP         </t>
  </si>
  <si>
    <t>USW00003802</t>
  </si>
  <si>
    <t xml:space="preserve">BRIDGEHAMPTON                 </t>
  </si>
  <si>
    <t>USC00300889</t>
  </si>
  <si>
    <t xml:space="preserve">LANSING MANOR                 </t>
  </si>
  <si>
    <t>USC00304575</t>
  </si>
  <si>
    <t xml:space="preserve">LUFKIN TEXAS                  </t>
  </si>
  <si>
    <t>USR0000TLUF</t>
  </si>
  <si>
    <t xml:space="preserve">MANNINGTON 8 WNW              </t>
  </si>
  <si>
    <t>USC00465626</t>
  </si>
  <si>
    <t xml:space="preserve">NEWBERRY                      </t>
  </si>
  <si>
    <t>USC00386209</t>
  </si>
  <si>
    <t xml:space="preserve">CEDAR CREEK 2E                </t>
  </si>
  <si>
    <t>USC00381479</t>
  </si>
  <si>
    <t xml:space="preserve">SABINE SOUTH TEXAS            </t>
  </si>
  <si>
    <t>USR0000TSBS</t>
  </si>
  <si>
    <t xml:space="preserve">ST. STEPHEN                   </t>
  </si>
  <si>
    <t>CA008104935</t>
  </si>
  <si>
    <t xml:space="preserve">LINDEN WWTP                   </t>
  </si>
  <si>
    <t>USC00204793</t>
  </si>
  <si>
    <t xml:space="preserve">ALICIA 2NNE                   </t>
  </si>
  <si>
    <t>USC00030064</t>
  </si>
  <si>
    <t xml:space="preserve">ELMIRA CORNING RGNL AP        </t>
  </si>
  <si>
    <t>USW00014748</t>
  </si>
  <si>
    <t xml:space="preserve">MALDEN MUNI AP                </t>
  </si>
  <si>
    <t>USC00235207</t>
  </si>
  <si>
    <t xml:space="preserve">ORIENT PT SP                  </t>
  </si>
  <si>
    <t>USC00306276</t>
  </si>
  <si>
    <t xml:space="preserve">SELMA 13 WNW                  </t>
  </si>
  <si>
    <t>USW00063858</t>
  </si>
  <si>
    <t xml:space="preserve">SPARTANBURG 3 SSE             </t>
  </si>
  <si>
    <t>USC00388188</t>
  </si>
  <si>
    <t xml:space="preserve">DECATURVILLE                  </t>
  </si>
  <si>
    <t>USC00402390</t>
  </si>
  <si>
    <t xml:space="preserve">MOUSETAIL LANDING SP          </t>
  </si>
  <si>
    <t>USC00406308</t>
  </si>
  <si>
    <t xml:space="preserve">CROZIER                       </t>
  </si>
  <si>
    <t>USC00442142</t>
  </si>
  <si>
    <t xml:space="preserve">GRAYS LANDING                 </t>
  </si>
  <si>
    <t>USC00363451</t>
  </si>
  <si>
    <t xml:space="preserve">INUKJUAK A                    </t>
  </si>
  <si>
    <t>CA00710S005</t>
  </si>
  <si>
    <t xml:space="preserve">BENT CREEK                    </t>
  </si>
  <si>
    <t>USC00310724</t>
  </si>
  <si>
    <t xml:space="preserve">ARKADELPHIA 2 N               </t>
  </si>
  <si>
    <t>USC00030220</t>
  </si>
  <si>
    <t xml:space="preserve">GRISE FIORD CLIMATE           </t>
  </si>
  <si>
    <t>CA002402351</t>
  </si>
  <si>
    <t>USC00156028</t>
  </si>
  <si>
    <t xml:space="preserve">MACMILLAN PASS                </t>
  </si>
  <si>
    <t>CA002100693</t>
  </si>
  <si>
    <t xml:space="preserve">OCEAN CITY MUNI AP            </t>
  </si>
  <si>
    <t>USW00093786</t>
  </si>
  <si>
    <t xml:space="preserve">WHITEFIELD MT WASHINGTON AP   </t>
  </si>
  <si>
    <t>USW00054728</t>
  </si>
  <si>
    <t xml:space="preserve">ADRIAN LENAWEE CO AP          </t>
  </si>
  <si>
    <t>USW00004847</t>
  </si>
  <si>
    <t xml:space="preserve">SHELBYVILLE MUNI AP           </t>
  </si>
  <si>
    <t>USW00053866</t>
  </si>
  <si>
    <t xml:space="preserve">GODERICH                      </t>
  </si>
  <si>
    <t>CA006122847</t>
  </si>
  <si>
    <t xml:space="preserve">INEZ 2 E                      </t>
  </si>
  <si>
    <t>USC00154138</t>
  </si>
  <si>
    <t xml:space="preserve">LIVENGOOD ALASKA              </t>
  </si>
  <si>
    <t>USR0000ALIV</t>
  </si>
  <si>
    <t xml:space="preserve">DAWSONVILLE GEORGIA           </t>
  </si>
  <si>
    <t>USR0000GDAW</t>
  </si>
  <si>
    <t xml:space="preserve">MURRYSVILLE 2 SW              </t>
  </si>
  <si>
    <t>USC00366111</t>
  </si>
  <si>
    <t xml:space="preserve">ROSEVILLE                     </t>
  </si>
  <si>
    <t>CA006147188</t>
  </si>
  <si>
    <t xml:space="preserve">ROYAL OAK 2 SSW               </t>
  </si>
  <si>
    <t>USC00187806</t>
  </si>
  <si>
    <t xml:space="preserve">BROCKVILLE PCC                </t>
  </si>
  <si>
    <t>CA006100971</t>
  </si>
  <si>
    <t xml:space="preserve">SELMA 6 SSE                   </t>
  </si>
  <si>
    <t>USW00063897</t>
  </si>
  <si>
    <t xml:space="preserve">AMES PLANTATION               </t>
  </si>
  <si>
    <t>USC00400137</t>
  </si>
  <si>
    <t xml:space="preserve">LOCKPORT 4E                   </t>
  </si>
  <si>
    <t>USC00304844</t>
  </si>
  <si>
    <t xml:space="preserve">KINCARDINE                    </t>
  </si>
  <si>
    <t>CA006124127</t>
  </si>
  <si>
    <t xml:space="preserve">LAC EON                       </t>
  </si>
  <si>
    <t>CA00704C64L</t>
  </si>
  <si>
    <t xml:space="preserve">L'ASSOMPTION                  </t>
  </si>
  <si>
    <t>CA007014160</t>
  </si>
  <si>
    <t xml:space="preserve">OSHAWA                        </t>
  </si>
  <si>
    <t>CA006155875</t>
  </si>
  <si>
    <t xml:space="preserve">TEXARKANA                     </t>
  </si>
  <si>
    <t>USC00418942</t>
  </si>
  <si>
    <t xml:space="preserve">HAMMONTON 1 NE                </t>
  </si>
  <si>
    <t>USC00283662</t>
  </si>
  <si>
    <t xml:space="preserve">RAYMONDVILLE                  </t>
  </si>
  <si>
    <t>USC00417458</t>
  </si>
  <si>
    <t xml:space="preserve">ANDREWS                       </t>
  </si>
  <si>
    <t>USC00380184</t>
  </si>
  <si>
    <t xml:space="preserve">BIG SOUTH TENNESSEE           </t>
  </si>
  <si>
    <t>USR0000TBIG</t>
  </si>
  <si>
    <t xml:space="preserve">FORT BRAGG NORTH CAROLINA     </t>
  </si>
  <si>
    <t>USR0000NFBR</t>
  </si>
  <si>
    <t xml:space="preserve">MCDANIELS                     </t>
  </si>
  <si>
    <t>USC00155280</t>
  </si>
  <si>
    <t xml:space="preserve">MULLENS 3 E                   </t>
  </si>
  <si>
    <t>USC00466325</t>
  </si>
  <si>
    <t xml:space="preserve">TUPELO 2                      </t>
  </si>
  <si>
    <t>USC00229004</t>
  </si>
  <si>
    <t xml:space="preserve">CLARION 3 SW                  </t>
  </si>
  <si>
    <t>USC00361485</t>
  </si>
  <si>
    <t xml:space="preserve">DAYTON WRIGHT BROS AP         </t>
  </si>
  <si>
    <t>USW00053859</t>
  </si>
  <si>
    <t xml:space="preserve">MILLINOCKET WASTEWATER        </t>
  </si>
  <si>
    <t>USC00175305</t>
  </si>
  <si>
    <t xml:space="preserve">MUNCIE DELAWARE CO AP         </t>
  </si>
  <si>
    <t>USW00094895</t>
  </si>
  <si>
    <t xml:space="preserve">CAMDEN TOWER TENNESSEE        </t>
  </si>
  <si>
    <t>USR0000TCAM</t>
  </si>
  <si>
    <t xml:space="preserve">CONROE TEXAS                  </t>
  </si>
  <si>
    <t>USR0000TCON</t>
  </si>
  <si>
    <t xml:space="preserve">KINSTON AG RSCH               </t>
  </si>
  <si>
    <t>USC00314689</t>
  </si>
  <si>
    <t>USC00449181</t>
  </si>
  <si>
    <t xml:space="preserve">E HAWLEY                      </t>
  </si>
  <si>
    <t>USC00192175</t>
  </si>
  <si>
    <t xml:space="preserve">HARLAN 3S                     </t>
  </si>
  <si>
    <t>USC00153623</t>
  </si>
  <si>
    <t xml:space="preserve">HIGHWAY 41 MISSISSIPPI        </t>
  </si>
  <si>
    <t>USR0000MH41</t>
  </si>
  <si>
    <t xml:space="preserve">ROANOKE 8 N                   </t>
  </si>
  <si>
    <t>USC00447278</t>
  </si>
  <si>
    <t xml:space="preserve">SHOAL CREEK ALABAMA           </t>
  </si>
  <si>
    <t>USR0000ASHK</t>
  </si>
  <si>
    <t xml:space="preserve">COLLIERVILLE                  </t>
  </si>
  <si>
    <t>USC00401950</t>
  </si>
  <si>
    <t xml:space="preserve">PELICAN                       </t>
  </si>
  <si>
    <t>USC00507141</t>
  </si>
  <si>
    <t xml:space="preserve">VAL D'OR                      </t>
  </si>
  <si>
    <t>CA007098605</t>
  </si>
  <si>
    <t xml:space="preserve">VAL-D'OR A                    </t>
  </si>
  <si>
    <t>CA007098603</t>
  </si>
  <si>
    <t xml:space="preserve">DAMASCUS 3 SSW                </t>
  </si>
  <si>
    <t>USC00182336</t>
  </si>
  <si>
    <t xml:space="preserve">FLORA                         </t>
  </si>
  <si>
    <t>USC00113106</t>
  </si>
  <si>
    <t xml:space="preserve">NEW PHILADELPHIA FLD          </t>
  </si>
  <si>
    <t>USW00004852</t>
  </si>
  <si>
    <t xml:space="preserve">OCEANA 2 SE                   </t>
  </si>
  <si>
    <t>USC00466600</t>
  </si>
  <si>
    <t xml:space="preserve">BARKHAMSTED                   </t>
  </si>
  <si>
    <t>USC00060299</t>
  </si>
  <si>
    <t xml:space="preserve">BLOOMINGTON MONROE CO AP      </t>
  </si>
  <si>
    <t>USW00003893</t>
  </si>
  <si>
    <t xml:space="preserve">YELLOW CREEK KENTUCKY         </t>
  </si>
  <si>
    <t>USR0000KYEL</t>
  </si>
  <si>
    <t xml:space="preserve">DEQUEEN                       </t>
  </si>
  <si>
    <t>USC00031948</t>
  </si>
  <si>
    <t xml:space="preserve">HARTSVILLE                    </t>
  </si>
  <si>
    <t>USC00383990</t>
  </si>
  <si>
    <t xml:space="preserve">JACKSON CO. AP KENTUCKY       </t>
  </si>
  <si>
    <t>USR0000KJAC</t>
  </si>
  <si>
    <t xml:space="preserve">KELLY ALASKA                  </t>
  </si>
  <si>
    <t>USR0000AKEL</t>
  </si>
  <si>
    <t xml:space="preserve">SOUTHERN ROUGH TEXAS          </t>
  </si>
  <si>
    <t>USR0000TSOU</t>
  </si>
  <si>
    <t>USC00060973</t>
  </si>
  <si>
    <t>USC00362721</t>
  </si>
  <si>
    <t xml:space="preserve">SELAWIK ALASKA                </t>
  </si>
  <si>
    <t>USR0000ASEL</t>
  </si>
  <si>
    <t xml:space="preserve">SITKA 1 NE                    </t>
  </si>
  <si>
    <t>USW00025379</t>
  </si>
  <si>
    <t xml:space="preserve">CABOT                         </t>
  </si>
  <si>
    <t>USC00031102</t>
  </si>
  <si>
    <t xml:space="preserve">CALHOUN CITY                  </t>
  </si>
  <si>
    <t>USC00221314</t>
  </si>
  <si>
    <t xml:space="preserve">MAKAWELI 965                  </t>
  </si>
  <si>
    <t>USC00515864</t>
  </si>
  <si>
    <t xml:space="preserve">SAGLEK                        </t>
  </si>
  <si>
    <t>CA008503249</t>
  </si>
  <si>
    <t xml:space="preserve">UNION 8 S                     </t>
  </si>
  <si>
    <t>USC00388786</t>
  </si>
  <si>
    <t xml:space="preserve">WEWAHITCHKA                   </t>
  </si>
  <si>
    <t>USC00089566</t>
  </si>
  <si>
    <t xml:space="preserve">ALTOONA                       </t>
  </si>
  <si>
    <t>USC00360132</t>
  </si>
  <si>
    <t xml:space="preserve">GEORGETOWN SUSSEX CO AP       </t>
  </si>
  <si>
    <t>USW00013764</t>
  </si>
  <si>
    <t xml:space="preserve">GILMER TEXAS                  </t>
  </si>
  <si>
    <t>USR0000TGIL</t>
  </si>
  <si>
    <t xml:space="preserve">SMITHVILLE 2 SE               </t>
  </si>
  <si>
    <t>USC00408405</t>
  </si>
  <si>
    <t xml:space="preserve">WINDSOR RIVERSIDE             </t>
  </si>
  <si>
    <t>CA006139520</t>
  </si>
  <si>
    <t xml:space="preserve">CHAPAIS                       </t>
  </si>
  <si>
    <t>CA007091299</t>
  </si>
  <si>
    <t xml:space="preserve">OAKLAND 1 SE                  </t>
  </si>
  <si>
    <t>USC00186620</t>
  </si>
  <si>
    <t xml:space="preserve">WATEREE DAM                   </t>
  </si>
  <si>
    <t>USC00388979</t>
  </si>
  <si>
    <t xml:space="preserve">EBENSBURG SEWAGE PLT          </t>
  </si>
  <si>
    <t>USC00362470</t>
  </si>
  <si>
    <t xml:space="preserve">CAPE CHARLES 5 ENE            </t>
  </si>
  <si>
    <t>USW00003739</t>
  </si>
  <si>
    <t xml:space="preserve">FREEHOLD-MARLBORO             </t>
  </si>
  <si>
    <t>USC00283181</t>
  </si>
  <si>
    <t xml:space="preserve">DEWAR LAKES                   </t>
  </si>
  <si>
    <t>CA002401030</t>
  </si>
  <si>
    <t xml:space="preserve">FAYETTEVILLE RGNL AP          </t>
  </si>
  <si>
    <t xml:space="preserve">PALM BEACH GARDENS            </t>
  </si>
  <si>
    <t>USC00086764</t>
  </si>
  <si>
    <t xml:space="preserve">PROVIDENCE                    </t>
  </si>
  <si>
    <t>USC00156595</t>
  </si>
  <si>
    <t xml:space="preserve">CLOUDCROFT                    </t>
  </si>
  <si>
    <t>USC00291931</t>
  </si>
  <si>
    <t xml:space="preserve">EVANSVILLE MUSEUM             </t>
  </si>
  <si>
    <t>USC00122731</t>
  </si>
  <si>
    <t xml:space="preserve">HARTINGTON IHD                </t>
  </si>
  <si>
    <t>CA006103367</t>
  </si>
  <si>
    <t xml:space="preserve">ST-JOVITE                     </t>
  </si>
  <si>
    <t>CA00703GDKB</t>
  </si>
  <si>
    <t xml:space="preserve">KAIYUH ALASKA                 </t>
  </si>
  <si>
    <t>USR0000AKAI</t>
  </si>
  <si>
    <t xml:space="preserve">LAREDO 2                      </t>
  </si>
  <si>
    <t>USC00415060</t>
  </si>
  <si>
    <t xml:space="preserve">KOYUKUK NWR ALASKA            </t>
  </si>
  <si>
    <t>USR0000AKOY</t>
  </si>
  <si>
    <t xml:space="preserve">LENOIR CITY                   </t>
  </si>
  <si>
    <t>USC00405158</t>
  </si>
  <si>
    <t xml:space="preserve">POINTE-AU-PERE (INRS)         </t>
  </si>
  <si>
    <t>CA007056068</t>
  </si>
  <si>
    <t xml:space="preserve">DECATUR 7NE                   </t>
  </si>
  <si>
    <t>USC00402388</t>
  </si>
  <si>
    <t>USC00314260</t>
  </si>
  <si>
    <t xml:space="preserve">OAKVILLE TWN                  </t>
  </si>
  <si>
    <t>CA006155750</t>
  </si>
  <si>
    <t xml:space="preserve">PHILADELPHIA/MT HOLLY WFO     </t>
  </si>
  <si>
    <t>USC00286964</t>
  </si>
  <si>
    <t xml:space="preserve">VAN BUREN 2                   </t>
  </si>
  <si>
    <t>USC00178965</t>
  </si>
  <si>
    <t xml:space="preserve">W ROCKPORT 1 NNW              </t>
  </si>
  <si>
    <t>USC00179593</t>
  </si>
  <si>
    <t xml:space="preserve">EARLTON                       </t>
  </si>
  <si>
    <t>CA006072223</t>
  </si>
  <si>
    <t xml:space="preserve">INDIAN GRAVE TENNESSEE        </t>
  </si>
  <si>
    <t>USR0000TIND</t>
  </si>
  <si>
    <t xml:space="preserve">SELAWIK 28 E                  </t>
  </si>
  <si>
    <t>USW00096407</t>
  </si>
  <si>
    <t xml:space="preserve">JAMES RIVER VIRGINIA          </t>
  </si>
  <si>
    <t>USR0000VJAM</t>
  </si>
  <si>
    <t xml:space="preserve">MORRISTOWN WFO                </t>
  </si>
  <si>
    <t>USC00406272</t>
  </si>
  <si>
    <t xml:space="preserve">NEW BEDFORD MUNI AP           </t>
  </si>
  <si>
    <t>USW00094726</t>
  </si>
  <si>
    <t xml:space="preserve">WHITE SIGNAL                  </t>
  </si>
  <si>
    <t>USC00299691</t>
  </si>
  <si>
    <t xml:space="preserve">AMELIA COURTHOUSE 1           </t>
  </si>
  <si>
    <t>USC00440187</t>
  </si>
  <si>
    <t xml:space="preserve">LANCASTER                     </t>
  </si>
  <si>
    <t>USC00334403</t>
  </si>
  <si>
    <t xml:space="preserve">GRAMPIAN 1E                   </t>
  </si>
  <si>
    <t>USC00363417</t>
  </si>
  <si>
    <t xml:space="preserve">MULLINS                       </t>
  </si>
  <si>
    <t xml:space="preserve">POCOSIN LAKES NORTH CAROLINA  </t>
  </si>
  <si>
    <t>USR0000NPOC</t>
  </si>
  <si>
    <t xml:space="preserve">BEECH MTN                     </t>
  </si>
  <si>
    <t>USC00310645</t>
  </si>
  <si>
    <t xml:space="preserve">BUSICK NORTH CAROLINA         </t>
  </si>
  <si>
    <t>USR0000NBUS</t>
  </si>
  <si>
    <t>USC00224265</t>
  </si>
  <si>
    <t xml:space="preserve">SMITHLAND L&amp;D                 </t>
  </si>
  <si>
    <t>USC00118020</t>
  </si>
  <si>
    <t xml:space="preserve">CHARLOTTESVILLE AP            </t>
  </si>
  <si>
    <t>USW00093736</t>
  </si>
  <si>
    <t xml:space="preserve">EARLTON CLIMATE               </t>
  </si>
  <si>
    <t>CA006072230</t>
  </si>
  <si>
    <t xml:space="preserve">INUKJUAK                      </t>
  </si>
  <si>
    <t>CA007103280</t>
  </si>
  <si>
    <t xml:space="preserve">PETAWAWA HOFFMAN              </t>
  </si>
  <si>
    <t>CA00610FC98</t>
  </si>
  <si>
    <t xml:space="preserve">SHILOH NMP TENNESSEE          </t>
  </si>
  <si>
    <t>USR0000TSHI</t>
  </si>
  <si>
    <t xml:space="preserve">TALLULAH #1 GEORGIA           </t>
  </si>
  <si>
    <t>USR0000GTAL</t>
  </si>
  <si>
    <t xml:space="preserve">KINZUA DAM                    </t>
  </si>
  <si>
    <t>USC00364571</t>
  </si>
  <si>
    <t xml:space="preserve">LONDON LOCKS                  </t>
  </si>
  <si>
    <t>USC00465365</t>
  </si>
  <si>
    <t xml:space="preserve">LA POCATIERE                  </t>
  </si>
  <si>
    <t>CA007054096</t>
  </si>
  <si>
    <t xml:space="preserve">COUDERSPORT 7SE               </t>
  </si>
  <si>
    <t>USC00361810</t>
  </si>
  <si>
    <t xml:space="preserve">JOHN FLANNAGAN LAKE           </t>
  </si>
  <si>
    <t>USC00444410</t>
  </si>
  <si>
    <t xml:space="preserve">WASHINGTON GEORGIA            </t>
  </si>
  <si>
    <t>USR0000GWAS</t>
  </si>
  <si>
    <t xml:space="preserve">BLACK CREEK MISSISSIPPI       </t>
  </si>
  <si>
    <t>USR0000MBLC</t>
  </si>
  <si>
    <t xml:space="preserve">BRAZORIA NWR TEXAS            </t>
  </si>
  <si>
    <t>USR0000TBRA</t>
  </si>
  <si>
    <t xml:space="preserve">JUNEAU DWTN                   </t>
  </si>
  <si>
    <t>USC00504094</t>
  </si>
  <si>
    <t xml:space="preserve">NEWPORT STATE AP              </t>
  </si>
  <si>
    <t>USW00014787</t>
  </si>
  <si>
    <t xml:space="preserve">PORT WELLER (AUT)             </t>
  </si>
  <si>
    <t>CA006136699</t>
  </si>
  <si>
    <t xml:space="preserve">ATLIN                         </t>
  </si>
  <si>
    <t>CA001200560</t>
  </si>
  <si>
    <t xml:space="preserve">DEFIANCE MEM AP               </t>
  </si>
  <si>
    <t>USW00004851</t>
  </si>
  <si>
    <t xml:space="preserve">SPRINGTOWN 1 NNE              </t>
  </si>
  <si>
    <t>USC00368400</t>
  </si>
  <si>
    <t xml:space="preserve">BOLIVAR WTR WKS               </t>
  </si>
  <si>
    <t>USC00400876</t>
  </si>
  <si>
    <t xml:space="preserve">FT. YUKON ALASKA              </t>
  </si>
  <si>
    <t>USR0000AFYK</t>
  </si>
  <si>
    <t xml:space="preserve">GREER ARIZONA                 </t>
  </si>
  <si>
    <t>USR0000AGRE</t>
  </si>
  <si>
    <t xml:space="preserve">COLDWATER WARMINSTER          </t>
  </si>
  <si>
    <t>CA006111769</t>
  </si>
  <si>
    <t xml:space="preserve">ELFIN COVE                    </t>
  </si>
  <si>
    <t>USC00502785</t>
  </si>
  <si>
    <t xml:space="preserve">HIDDEN VALLEY                 </t>
  </si>
  <si>
    <t>USC00363928</t>
  </si>
  <si>
    <t xml:space="preserve">E SANGERVILLE                 </t>
  </si>
  <si>
    <t>USC00172440</t>
  </si>
  <si>
    <t xml:space="preserve">PHILIPSBURG 2 S               </t>
  </si>
  <si>
    <t>USC00366921</t>
  </si>
  <si>
    <t xml:space="preserve">ROSICLARE 5NW                 </t>
  </si>
  <si>
    <t>USC00117487</t>
  </si>
  <si>
    <t xml:space="preserve">BROCKPORT                     </t>
  </si>
  <si>
    <t>USC00300937</t>
  </si>
  <si>
    <t xml:space="preserve">CHITNA ALASKA                 </t>
  </si>
  <si>
    <t>USR0000ACHT</t>
  </si>
  <si>
    <t xml:space="preserve">COLDSPRINGS TEXAS             </t>
  </si>
  <si>
    <t>USR0000TCLD</t>
  </si>
  <si>
    <t xml:space="preserve">GAINESVILLE GILMER AP         </t>
  </si>
  <si>
    <t>USW00053838</t>
  </si>
  <si>
    <t>USW00053819</t>
  </si>
  <si>
    <t xml:space="preserve">GATHRIGHT DAM                 </t>
  </si>
  <si>
    <t>USC00443310</t>
  </si>
  <si>
    <t xml:space="preserve">WAGENER 1SW                   </t>
  </si>
  <si>
    <t>USC00388879</t>
  </si>
  <si>
    <t xml:space="preserve">WHEELING OHIO CO AP           </t>
  </si>
  <si>
    <t>USW00014894</t>
  </si>
  <si>
    <t xml:space="preserve">COLUMBIA OWENS DWTN AP        </t>
  </si>
  <si>
    <t>USW00053867</t>
  </si>
  <si>
    <t xml:space="preserve">OTTAWA CDA RCS                </t>
  </si>
  <si>
    <t>CA006105978</t>
  </si>
  <si>
    <t xml:space="preserve">CLAYTON WTP                   </t>
  </si>
  <si>
    <t>USC00311820</t>
  </si>
  <si>
    <t xml:space="preserve">HAGERSTOWN WASHINGTON CO AP   </t>
  </si>
  <si>
    <t>USW00093706</t>
  </si>
  <si>
    <t xml:space="preserve">BRYSON CITY 4                 </t>
  </si>
  <si>
    <t>USC00311165</t>
  </si>
  <si>
    <t xml:space="preserve">MAYPORT PILOT STN             </t>
  </si>
  <si>
    <t>USW00003853</t>
  </si>
  <si>
    <t xml:space="preserve">CHICKEN                       </t>
  </si>
  <si>
    <t>USC00501684</t>
  </si>
  <si>
    <t xml:space="preserve">DETROIT WILLOW RUN AP         </t>
  </si>
  <si>
    <t>USW00014853</t>
  </si>
  <si>
    <t xml:space="preserve">STEVENSVILLE 2SW              </t>
  </si>
  <si>
    <t>USC00188557</t>
  </si>
  <si>
    <t xml:space="preserve">KOOMER KENTUCKY               </t>
  </si>
  <si>
    <t>USR0000KKOO</t>
  </si>
  <si>
    <t xml:space="preserve">MOUNT FOREST (AUT)            </t>
  </si>
  <si>
    <t>CA006145504</t>
  </si>
  <si>
    <t xml:space="preserve">UXBRIDGE WEST                 </t>
  </si>
  <si>
    <t>CA006159123</t>
  </si>
  <si>
    <t xml:space="preserve">CARMACKS CS                   </t>
  </si>
  <si>
    <t>CA002100301</t>
  </si>
  <si>
    <t xml:space="preserve">CHATHAM MUNI AP               </t>
  </si>
  <si>
    <t>USW00094624</t>
  </si>
  <si>
    <t xml:space="preserve">BURLINGTON PIERS (AUT)        </t>
  </si>
  <si>
    <t>CA006151061</t>
  </si>
  <si>
    <t xml:space="preserve">GRAY                          </t>
  </si>
  <si>
    <t>USC00173295</t>
  </si>
  <si>
    <t xml:space="preserve">ANDREW PICKENS SOUTH CAROLINA </t>
  </si>
  <si>
    <t>USR0000SANP</t>
  </si>
  <si>
    <t>USC00315340</t>
  </si>
  <si>
    <t xml:space="preserve">MILLEDGEVILLE GEORGIA         </t>
  </si>
  <si>
    <t>USR0000GMCI</t>
  </si>
  <si>
    <t xml:space="preserve">MEREDITH 3 NNE                </t>
  </si>
  <si>
    <t>USC00275350</t>
  </si>
  <si>
    <t xml:space="preserve">SAUTEE 3W                     </t>
  </si>
  <si>
    <t>USC00097827</t>
  </si>
  <si>
    <t>CA002100LRP</t>
  </si>
  <si>
    <t xml:space="preserve">FRANKENMUTH 1SE               </t>
  </si>
  <si>
    <t>USC00202955</t>
  </si>
  <si>
    <t xml:space="preserve">HARRISBURG 1 NE               </t>
  </si>
  <si>
    <t>USC00363698</t>
  </si>
  <si>
    <t xml:space="preserve">LATERRIERE                    </t>
  </si>
  <si>
    <t>CA007064181</t>
  </si>
  <si>
    <t>USW00094723</t>
  </si>
  <si>
    <t xml:space="preserve">RICHMOND WTR WKS              </t>
  </si>
  <si>
    <t>USC00127370</t>
  </si>
  <si>
    <t xml:space="preserve">TESLIN (AUT)                  </t>
  </si>
  <si>
    <t>CA002101102</t>
  </si>
  <si>
    <t xml:space="preserve">OLD CROW RCS                  </t>
  </si>
  <si>
    <t>CA002100805</t>
  </si>
  <si>
    <t xml:space="preserve">ROANOKE RAPIDS                </t>
  </si>
  <si>
    <t>USC00317319</t>
  </si>
  <si>
    <t>USC00402600</t>
  </si>
  <si>
    <t xml:space="preserve">MILLERS 4 NE                  </t>
  </si>
  <si>
    <t>USC00185934</t>
  </si>
  <si>
    <t xml:space="preserve">REISTERSTOWN 2 NW             </t>
  </si>
  <si>
    <t>USC00187580</t>
  </si>
  <si>
    <t xml:space="preserve">ALVIN R BUSH DAM              </t>
  </si>
  <si>
    <t>USC00360147</t>
  </si>
  <si>
    <t xml:space="preserve">ISACHSEN (AUT)                </t>
  </si>
  <si>
    <t>CA002402604</t>
  </si>
  <si>
    <t xml:space="preserve">KALTAG AP                     </t>
  </si>
  <si>
    <t>USW00026502</t>
  </si>
  <si>
    <t xml:space="preserve">MT MORRIS 2 W                 </t>
  </si>
  <si>
    <t>USC00305597</t>
  </si>
  <si>
    <t xml:space="preserve">WALPOLE 2                     </t>
  </si>
  <si>
    <t>USC00198757</t>
  </si>
  <si>
    <t xml:space="preserve">DAWSON A                      </t>
  </si>
  <si>
    <t>CA002100402</t>
  </si>
  <si>
    <t xml:space="preserve">WARSAW 6 SW                   </t>
  </si>
  <si>
    <t>USC00308962</t>
  </si>
  <si>
    <t xml:space="preserve">MURFREESBORO                  </t>
  </si>
  <si>
    <t>USC00315996</t>
  </si>
  <si>
    <t xml:space="preserve">NEW HOLLAND 2 SE              </t>
  </si>
  <si>
    <t>USC00366238</t>
  </si>
  <si>
    <t xml:space="preserve">SKAGWAY AP                    </t>
  </si>
  <si>
    <t>USW00025335</t>
  </si>
  <si>
    <t xml:space="preserve">WOODLAND                      </t>
  </si>
  <si>
    <t>USC00179891</t>
  </si>
  <si>
    <t xml:space="preserve">EDGARTOWN                     </t>
  </si>
  <si>
    <t>USC00192501</t>
  </si>
  <si>
    <t xml:space="preserve">HENDERSON 4 NNE               </t>
  </si>
  <si>
    <t>USC00313971</t>
  </si>
  <si>
    <t xml:space="preserve">HINGHAM                       </t>
  </si>
  <si>
    <t>USC00193624</t>
  </si>
  <si>
    <t xml:space="preserve">PITTSBURGH ALLEGHENY CO AP    </t>
  </si>
  <si>
    <t>USW00014762</t>
  </si>
  <si>
    <t xml:space="preserve">SNOWSHOE                      </t>
  </si>
  <si>
    <t>USC00468308</t>
  </si>
  <si>
    <t xml:space="preserve">ASSATEAGUE ISLAND MARYLAND    </t>
  </si>
  <si>
    <t>USR0000MASS</t>
  </si>
  <si>
    <t xml:space="preserve">CLEARFIELD LAWRENCE AP        </t>
  </si>
  <si>
    <t>USW00054792</t>
  </si>
  <si>
    <t xml:space="preserve">NANTUCKET COOP                </t>
  </si>
  <si>
    <t>USC00195160</t>
  </si>
  <si>
    <t xml:space="preserve">NANTUCKET MEM AP              </t>
  </si>
  <si>
    <t>USW00014756</t>
  </si>
  <si>
    <t xml:space="preserve">ST. PAUL 4 NE                 </t>
  </si>
  <si>
    <t>USW00025711</t>
  </si>
  <si>
    <t xml:space="preserve">COBOURG (AUT)                 </t>
  </si>
  <si>
    <t>CA006151684</t>
  </si>
  <si>
    <t xml:space="preserve">ELKINS 21 ENE                 </t>
  </si>
  <si>
    <t>USW00003733</t>
  </si>
  <si>
    <t xml:space="preserve">LOUISBURG                     </t>
  </si>
  <si>
    <t>USC00315123</t>
  </si>
  <si>
    <t xml:space="preserve">SAINT-GERMAIN-DE-GRANTHAM     </t>
  </si>
  <si>
    <t>CA007027470</t>
  </si>
  <si>
    <t xml:space="preserve">PHILA FRANKLIN INST           </t>
  </si>
  <si>
    <t>USC00366886</t>
  </si>
  <si>
    <t xml:space="preserve">HEMLOCK                       </t>
  </si>
  <si>
    <t>USC00303773</t>
  </si>
  <si>
    <t xml:space="preserve">LA GRANDE 4                   </t>
  </si>
  <si>
    <t>CA007093714</t>
  </si>
  <si>
    <t xml:space="preserve">LA GRANDE IV                  </t>
  </si>
  <si>
    <t>CA007093GJ5</t>
  </si>
  <si>
    <t xml:space="preserve">RENOVO                        </t>
  </si>
  <si>
    <t>USC00367409</t>
  </si>
  <si>
    <t xml:space="preserve">VINEYARD HAVEN AP             </t>
  </si>
  <si>
    <t>USW00094724</t>
  </si>
  <si>
    <t xml:space="preserve">WALLACE 1SE                   </t>
  </si>
  <si>
    <t xml:space="preserve">TEXARKANA TEXAS               </t>
  </si>
  <si>
    <t>USR0000TTEX</t>
  </si>
  <si>
    <t xml:space="preserve">E JEWETT                      </t>
  </si>
  <si>
    <t>USC00302366</t>
  </si>
  <si>
    <t xml:space="preserve">OXFORD AG                     </t>
  </si>
  <si>
    <t>USC00316510</t>
  </si>
  <si>
    <t xml:space="preserve">TURNBULL CREEK NORTH CAROLINA </t>
  </si>
  <si>
    <t>USR0000NTUR</t>
  </si>
  <si>
    <t xml:space="preserve">BURWASH                       </t>
  </si>
  <si>
    <t>CA002100181</t>
  </si>
  <si>
    <t xml:space="preserve">CONKLINGVILLE DAM             </t>
  </si>
  <si>
    <t>USC00301708</t>
  </si>
  <si>
    <t xml:space="preserve">CHICKEN ALASKA                </t>
  </si>
  <si>
    <t>USR0000ACKN</t>
  </si>
  <si>
    <t xml:space="preserve">APEX                          </t>
  </si>
  <si>
    <t>USC00310212</t>
  </si>
  <si>
    <t xml:space="preserve">NORMAN WELLS CLIMATE          </t>
  </si>
  <si>
    <t>CA002202810</t>
  </si>
  <si>
    <t>UTQIAGVIK FORMERLY BARROW 4 EN</t>
  </si>
  <si>
    <t>USW00027516</t>
  </si>
  <si>
    <t xml:space="preserve">VALDEZ                        </t>
  </si>
  <si>
    <t>USC00509687</t>
  </si>
  <si>
    <t xml:space="preserve">LAURENS                       </t>
  </si>
  <si>
    <t>USC00385017</t>
  </si>
  <si>
    <t xml:space="preserve">RUMFORD 6SW                   </t>
  </si>
  <si>
    <t>USC00177336</t>
  </si>
  <si>
    <t>USC00301787</t>
  </si>
  <si>
    <t xml:space="preserve">PARRY SOUND CCG               </t>
  </si>
  <si>
    <t>CA006116257</t>
  </si>
  <si>
    <t xml:space="preserve">SANTA ANA NWR TEXAS           </t>
  </si>
  <si>
    <t>USR0000TLRG</t>
  </si>
  <si>
    <t xml:space="preserve">BIG BRANCH NWR LOUISIANA      </t>
  </si>
  <si>
    <t>USR0000LBBR</t>
  </si>
  <si>
    <t>SNOW HILL WASTE WATER TREAMENT</t>
  </si>
  <si>
    <t xml:space="preserve">CAIRO 1SW                     </t>
  </si>
  <si>
    <t>USC00091463</t>
  </si>
  <si>
    <t xml:space="preserve">COLEBROOK 3SW                 </t>
  </si>
  <si>
    <t>USC00271647</t>
  </si>
  <si>
    <t xml:space="preserve">KENLAKE RESORT                </t>
  </si>
  <si>
    <t>USC00154375</t>
  </si>
  <si>
    <t xml:space="preserve">CLYDE RIVER CLIMATE           </t>
  </si>
  <si>
    <t>CA002400802</t>
  </si>
  <si>
    <t xml:space="preserve">HARTFORD                      </t>
  </si>
  <si>
    <t>USC00173570</t>
  </si>
  <si>
    <t xml:space="preserve">MASSEY                        </t>
  </si>
  <si>
    <t>CA006065006</t>
  </si>
  <si>
    <t xml:space="preserve">OCONEE #1 GEORGIA             </t>
  </si>
  <si>
    <t>USR0000GOCO</t>
  </si>
  <si>
    <t xml:space="preserve">SUFFOLK LAKE KILBY            </t>
  </si>
  <si>
    <t>USC00448192</t>
  </si>
  <si>
    <t xml:space="preserve">TAMWORTH 4                    </t>
  </si>
  <si>
    <t>USC00278614</t>
  </si>
  <si>
    <t xml:space="preserve">TURNER                        </t>
  </si>
  <si>
    <t>USC00178817</t>
  </si>
  <si>
    <t xml:space="preserve">ASHEBORO 2 W                  </t>
  </si>
  <si>
    <t>USC00310286</t>
  </si>
  <si>
    <t>USC00300321</t>
  </si>
  <si>
    <t xml:space="preserve">HIGHLANDS NORTH CAROLINA      </t>
  </si>
  <si>
    <t>USR0000NHIG</t>
  </si>
  <si>
    <t xml:space="preserve">RANGELEY 2 NW                 </t>
  </si>
  <si>
    <t>USC00177039</t>
  </si>
  <si>
    <t xml:space="preserve">RED PINES                     </t>
  </si>
  <si>
    <t xml:space="preserve">AURORA 6 N                    </t>
  </si>
  <si>
    <t>USC00310375</t>
  </si>
  <si>
    <t xml:space="preserve">HYANNIS BARNSTABLE MUNI AP    </t>
  </si>
  <si>
    <t>USW00094720</t>
  </si>
  <si>
    <t xml:space="preserve">LANAI 1 HAWAII                </t>
  </si>
  <si>
    <t>USR0000HLAN</t>
  </si>
  <si>
    <t xml:space="preserve">LANCASTER 2NE FLTR PLT        </t>
  </si>
  <si>
    <t>USC00364763</t>
  </si>
  <si>
    <t xml:space="preserve">SALCHA ALASKA                 </t>
  </si>
  <si>
    <t>USR0000ASLC</t>
  </si>
  <si>
    <t xml:space="preserve">TITUSVILLE 7 E                </t>
  </si>
  <si>
    <t>USW00092821</t>
  </si>
  <si>
    <t xml:space="preserve">WALLY NOERENBERG HATCHERY     </t>
  </si>
  <si>
    <t>USC00509747</t>
  </si>
  <si>
    <t xml:space="preserve">WFO STERLING                  </t>
  </si>
  <si>
    <t>USC00448084</t>
  </si>
  <si>
    <t xml:space="preserve">DUBOIS JEFFERSON CO AP        </t>
  </si>
  <si>
    <t>USW00004787</t>
  </si>
  <si>
    <t xml:space="preserve">FARMINGDALE AP                </t>
  </si>
  <si>
    <t>USW00054787</t>
  </si>
  <si>
    <t xml:space="preserve">SILER CITY 2 N                </t>
  </si>
  <si>
    <t>USC00317924</t>
  </si>
  <si>
    <t xml:space="preserve">WESTFIELD 3 SW                </t>
  </si>
  <si>
    <t>USC00199193</t>
  </si>
  <si>
    <t>CASWELL GAME LANDS N. CAROLINA</t>
  </si>
  <si>
    <t>USR0000NCAS</t>
  </si>
  <si>
    <t xml:space="preserve">NINIGRET RHODE ISLAND         </t>
  </si>
  <si>
    <t>USR0000RNIN</t>
  </si>
  <si>
    <t xml:space="preserve">NEW HAVEN TWEED AP            </t>
  </si>
  <si>
    <t>USW00014758</t>
  </si>
  <si>
    <t xml:space="preserve">PLYMOUTH MUNI AP              </t>
  </si>
  <si>
    <t>USW00054769</t>
  </si>
  <si>
    <t xml:space="preserve">PORT MEADVILLE AP             </t>
  </si>
  <si>
    <t>USW00004843</t>
  </si>
  <si>
    <t xml:space="preserve">UNION CITY                    </t>
  </si>
  <si>
    <t>USC00409219</t>
  </si>
  <si>
    <t xml:space="preserve">COLVILLE LAKE                 </t>
  </si>
  <si>
    <t>CA002200824</t>
  </si>
  <si>
    <t xml:space="preserve">WISCASSET AP                  </t>
  </si>
  <si>
    <t>USW00094623</t>
  </si>
  <si>
    <t xml:space="preserve">ASHBURNHAM                    </t>
  </si>
  <si>
    <t>USC00190190</t>
  </si>
  <si>
    <t xml:space="preserve">ASHBURNHAM N                  </t>
  </si>
  <si>
    <t>USC00190192</t>
  </si>
  <si>
    <t xml:space="preserve">MD SCI CTR BALTIMORE          </t>
  </si>
  <si>
    <t>USW00093784</t>
  </si>
  <si>
    <t xml:space="preserve">NEW SHARON                    </t>
  </si>
  <si>
    <t>USC00175736</t>
  </si>
  <si>
    <t xml:space="preserve">POTTSTOWN LIMERICK AP         </t>
  </si>
  <si>
    <t>USW00054782</t>
  </si>
  <si>
    <t xml:space="preserve">ROBBINSVILLE AG 5 NE          </t>
  </si>
  <si>
    <t>USC00317344</t>
  </si>
  <si>
    <t xml:space="preserve">SAVRIV SOUTH CAROLINA         </t>
  </si>
  <si>
    <t>USR0000SSV2</t>
  </si>
  <si>
    <t xml:space="preserve">TORONTO CITY                  </t>
  </si>
  <si>
    <t>CA006158355</t>
  </si>
  <si>
    <t xml:space="preserve">TUPPER LAKE SUNMOUNT          </t>
  </si>
  <si>
    <t>USC00308631</t>
  </si>
  <si>
    <t xml:space="preserve">FARO (AUT)                    </t>
  </si>
  <si>
    <t>CA002100518</t>
  </si>
  <si>
    <t xml:space="preserve">LA TUQUE                      </t>
  </si>
  <si>
    <t>CA00707DBD4</t>
  </si>
  <si>
    <t xml:space="preserve">DURHAM                        </t>
  </si>
  <si>
    <t>USC00172048</t>
  </si>
  <si>
    <t xml:space="preserve">GOLDSTREAM CREEK              </t>
  </si>
  <si>
    <t>USC00503368</t>
  </si>
  <si>
    <t xml:space="preserve">BEVERLY                       </t>
  </si>
  <si>
    <t>USC00190593</t>
  </si>
  <si>
    <t xml:space="preserve">BLUE MARSH LAKE               </t>
  </si>
  <si>
    <t>USC00360785</t>
  </si>
  <si>
    <t xml:space="preserve">GREENFIELD #3                 </t>
  </si>
  <si>
    <t>USC00193229</t>
  </si>
  <si>
    <t xml:space="preserve">MERRITT ISLAND FLORIDA        </t>
  </si>
  <si>
    <t>USR0000FMER</t>
  </si>
  <si>
    <t xml:space="preserve">MORRISVILLE STOWE STATE AP    </t>
  </si>
  <si>
    <t>USW00054771</t>
  </si>
  <si>
    <t xml:space="preserve">ROCK HILL YORK CO AP          </t>
  </si>
  <si>
    <t>USW00053871</t>
  </si>
  <si>
    <t>CA008105600</t>
  </si>
  <si>
    <t xml:space="preserve">W THOMPSON LAKE               </t>
  </si>
  <si>
    <t>USC00069388</t>
  </si>
  <si>
    <t xml:space="preserve">EDWARD MACDOWELL LAKE         </t>
  </si>
  <si>
    <t>USC00275013</t>
  </si>
  <si>
    <t xml:space="preserve">FAIRBANKS ALASKA              </t>
  </si>
  <si>
    <t>USR0000AFAI</t>
  </si>
  <si>
    <t xml:space="preserve">LINCOLNTON 4 W                </t>
  </si>
  <si>
    <t>USC00314996</t>
  </si>
  <si>
    <t xml:space="preserve">MANCHESTER AP                 </t>
  </si>
  <si>
    <t>USW00014710</t>
  </si>
  <si>
    <t xml:space="preserve">WESTHAMPTN GABRESKI AP        </t>
  </si>
  <si>
    <t>USW00014719</t>
  </si>
  <si>
    <t xml:space="preserve">WHITEVILLE NORTH CAROLINA     </t>
  </si>
  <si>
    <t>USR0000NWHI</t>
  </si>
  <si>
    <t xml:space="preserve">SHIRLEY BROOKHAVEN AP         </t>
  </si>
  <si>
    <t>USW00054790</t>
  </si>
  <si>
    <t xml:space="preserve">ALTOONA 3 W                   </t>
  </si>
  <si>
    <t>USC00360140</t>
  </si>
  <si>
    <t xml:space="preserve">WILLIMANTIC WINDHAM AP        </t>
  </si>
  <si>
    <t>USW00054767</t>
  </si>
  <si>
    <t xml:space="preserve">CLYDE RIVER                   </t>
  </si>
  <si>
    <t>CA002400804</t>
  </si>
  <si>
    <t xml:space="preserve">FITCHBURG MUNI AP             </t>
  </si>
  <si>
    <t>USW00004780</t>
  </si>
  <si>
    <t xml:space="preserve">PUNTA GORDA CHARLOTTE CO AP   </t>
  </si>
  <si>
    <t>USW00012812</t>
  </si>
  <si>
    <t xml:space="preserve">QIKIQTARJUAQ                  </t>
  </si>
  <si>
    <t>CA002400577</t>
  </si>
  <si>
    <t xml:space="preserve">WESTERLY STATE AP             </t>
  </si>
  <si>
    <t>USW00014794</t>
  </si>
  <si>
    <t xml:space="preserve">BAYBORO 3 SW                  </t>
  </si>
  <si>
    <t xml:space="preserve">GREENVILLE MAINE FORESTRY SVC </t>
  </si>
  <si>
    <t>USW00094626</t>
  </si>
  <si>
    <t xml:space="preserve">NEW BRUNSWICK 3 SE            </t>
  </si>
  <si>
    <t>USC00286055</t>
  </si>
  <si>
    <t xml:space="preserve">ROCHESTER SKYHAVEN AP         </t>
  </si>
  <si>
    <t>USW00054791</t>
  </si>
  <si>
    <t xml:space="preserve">EDMUNDSTON                    </t>
  </si>
  <si>
    <t>CA008101303</t>
  </si>
  <si>
    <t xml:space="preserve">FAIRFIELD NORTH CAROLINA      </t>
  </si>
  <si>
    <t>USR0000NFAI</t>
  </si>
  <si>
    <t xml:space="preserve">LEWISBURG                     </t>
  </si>
  <si>
    <t>USC00364976</t>
  </si>
  <si>
    <t xml:space="preserve">PETERSBURG                    </t>
  </si>
  <si>
    <t>USC00446656</t>
  </si>
  <si>
    <t xml:space="preserve">SHERBROOKE                    </t>
  </si>
  <si>
    <t>CA007028123</t>
  </si>
  <si>
    <t xml:space="preserve">BEVERLY MUNI AP               </t>
  </si>
  <si>
    <t>USW00054733</t>
  </si>
  <si>
    <t xml:space="preserve">GROVELAND                     </t>
  </si>
  <si>
    <t>USC00193276</t>
  </si>
  <si>
    <t xml:space="preserve">QIKIQTARJUAQ CLIMATE          </t>
  </si>
  <si>
    <t>CA002400573</t>
  </si>
  <si>
    <t xml:space="preserve">LANCASTER AP                  </t>
  </si>
  <si>
    <t>USW00054737</t>
  </si>
  <si>
    <t xml:space="preserve">LOCK HAVEN SWG PLT            </t>
  </si>
  <si>
    <t>USC00365109</t>
  </si>
  <si>
    <t>USC00309000</t>
  </si>
  <si>
    <t xml:space="preserve">CARMEL 4N                     </t>
  </si>
  <si>
    <t>USC00301211</t>
  </si>
  <si>
    <t xml:space="preserve">CRAIG VALLEY VIRGINIA         </t>
  </si>
  <si>
    <t>USR0000VCRA</t>
  </si>
  <si>
    <t xml:space="preserve">FRISCO 2NNE                   </t>
  </si>
  <si>
    <t>USC00313336</t>
  </si>
  <si>
    <t>USC00194313</t>
  </si>
  <si>
    <t xml:space="preserve">MILLBROOK 3 W                 </t>
  </si>
  <si>
    <t>USW00064756</t>
  </si>
  <si>
    <t xml:space="preserve">SWANQUARTER FERRY             </t>
  </si>
  <si>
    <t xml:space="preserve">BACK ISLAND NORTH CAROLINA    </t>
  </si>
  <si>
    <t>USR0000NBAC</t>
  </si>
  <si>
    <t xml:space="preserve">HARLINGEN RIO GRANDE AP       </t>
  </si>
  <si>
    <t>USW00012904</t>
  </si>
  <si>
    <t xml:space="preserve">RANGELEY                      </t>
  </si>
  <si>
    <t>USC00177037</t>
  </si>
  <si>
    <t xml:space="preserve">SAPELO IS                     </t>
  </si>
  <si>
    <t>USC00097808</t>
  </si>
  <si>
    <t xml:space="preserve">CHARLO AUTO                   </t>
  </si>
  <si>
    <t>CA008100885</t>
  </si>
  <si>
    <t xml:space="preserve">DOVER-FOXCROFT WWTP           </t>
  </si>
  <si>
    <t>USC00171975</t>
  </si>
  <si>
    <t>USC00500490</t>
  </si>
  <si>
    <t xml:space="preserve">REA POINT                     </t>
  </si>
  <si>
    <t>CA002403450</t>
  </si>
  <si>
    <t xml:space="preserve">CHERAW                        </t>
  </si>
  <si>
    <t>USC00381588</t>
  </si>
  <si>
    <t xml:space="preserve">MT HOLLY S JERSEY AP          </t>
  </si>
  <si>
    <t>USW00093780</t>
  </si>
  <si>
    <t xml:space="preserve">STAMFORD 5 N                  </t>
  </si>
  <si>
    <t>USC00067970</t>
  </si>
  <si>
    <t xml:space="preserve">BROCKTON                      </t>
  </si>
  <si>
    <t>USC00190860</t>
  </si>
  <si>
    <t xml:space="preserve">DELHI 2 SE                    </t>
  </si>
  <si>
    <t>USC00302036</t>
  </si>
  <si>
    <t xml:space="preserve">JONQUIERE                     </t>
  </si>
  <si>
    <t>CA007063370</t>
  </si>
  <si>
    <t xml:space="preserve">MCCOOK                        </t>
  </si>
  <si>
    <t>USC00415721</t>
  </si>
  <si>
    <t xml:space="preserve">WERTSVILLE 4 NE               </t>
  </si>
  <si>
    <t>USC00289363</t>
  </si>
  <si>
    <t xml:space="preserve">BELTSVILLE                    </t>
  </si>
  <si>
    <t>USC00180700</t>
  </si>
  <si>
    <t>USC00274329</t>
  </si>
  <si>
    <t xml:space="preserve">GREENVILLE DWTN AP            </t>
  </si>
  <si>
    <t>USW00013886</t>
  </si>
  <si>
    <t xml:space="preserve">BAIE-COMEAU                   </t>
  </si>
  <si>
    <t>CA00704S001</t>
  </si>
  <si>
    <t xml:space="preserve">E BRIMFIELD LAKE              </t>
  </si>
  <si>
    <t>USC00192107</t>
  </si>
  <si>
    <t xml:space="preserve">HIGH FALLS                    </t>
  </si>
  <si>
    <t>CA007033121</t>
  </si>
  <si>
    <t xml:space="preserve">L'ACADIE                      </t>
  </si>
  <si>
    <t>CA00702LED4</t>
  </si>
  <si>
    <t xml:space="preserve">LINCOLN NEPP                  </t>
  </si>
  <si>
    <t>USC00274734</t>
  </si>
  <si>
    <t xml:space="preserve">SAFE HARBOR DAM               </t>
  </si>
  <si>
    <t>USC00367732</t>
  </si>
  <si>
    <t xml:space="preserve">TAUNTON MUNI AP               </t>
  </si>
  <si>
    <t>USW00054777</t>
  </si>
  <si>
    <t xml:space="preserve">SURRY MTN LAKE                </t>
  </si>
  <si>
    <t>USC00278539</t>
  </si>
  <si>
    <t xml:space="preserve">WESTFIELD BARNES MUNI AP      </t>
  </si>
  <si>
    <t>USW00014775</t>
  </si>
  <si>
    <t xml:space="preserve">DANBURY MUNI AP               </t>
  </si>
  <si>
    <t>USW00054734</t>
  </si>
  <si>
    <t xml:space="preserve">GUSTAVUS 2 NE                 </t>
  </si>
  <si>
    <t>USW00025380</t>
  </si>
  <si>
    <t xml:space="preserve">PHILLIPSBURG-EASTON BRG       </t>
  </si>
  <si>
    <t>USC00286979</t>
  </si>
  <si>
    <t xml:space="preserve">STONYKILL NEW YORK            </t>
  </si>
  <si>
    <t>USR0000NSTO</t>
  </si>
  <si>
    <t xml:space="preserve">YAKUTAT 3 SSE                 </t>
  </si>
  <si>
    <t>USW00025382</t>
  </si>
  <si>
    <t xml:space="preserve">ISLAND POND AP                </t>
  </si>
  <si>
    <t>USC00434122</t>
  </si>
  <si>
    <t xml:space="preserve">MERIDEN MARKHAM MUNI AP       </t>
  </si>
  <si>
    <t>USW00054788</t>
  </si>
  <si>
    <t xml:space="preserve">NULHEGAN VERMONT              </t>
  </si>
  <si>
    <t>USR0000VNUL</t>
  </si>
  <si>
    <t xml:space="preserve">ELIZABETH CITY CGAS           </t>
  </si>
  <si>
    <t xml:space="preserve">LAURINBURG MAXTON AP          </t>
  </si>
  <si>
    <t>USW00093782</t>
  </si>
  <si>
    <t xml:space="preserve">BACK BAY VIRGINIA             </t>
  </si>
  <si>
    <t>USR0000VBAC</t>
  </si>
  <si>
    <t xml:space="preserve">BERLIN MUNI AP                </t>
  </si>
  <si>
    <t>USW00094700</t>
  </si>
  <si>
    <t xml:space="preserve">CAESARS HEAD                  </t>
  </si>
  <si>
    <t>USC00381256</t>
  </si>
  <si>
    <t xml:space="preserve">FRELIGHSBURG                  </t>
  </si>
  <si>
    <t>CA007022579</t>
  </si>
  <si>
    <t xml:space="preserve">HOLLIS                        </t>
  </si>
  <si>
    <t>USC00173862</t>
  </si>
  <si>
    <t xml:space="preserve">MORRISVILLE 6 SW              </t>
  </si>
  <si>
    <t>USC00305512</t>
  </si>
  <si>
    <t xml:space="preserve">WORTHINGTON                   </t>
  </si>
  <si>
    <t>USC00199972</t>
  </si>
  <si>
    <t xml:space="preserve">MALONE                        </t>
  </si>
  <si>
    <t>USC00304996</t>
  </si>
  <si>
    <t xml:space="preserve">N HARTLAND LAKE               </t>
  </si>
  <si>
    <t>USC00435768</t>
  </si>
  <si>
    <t xml:space="preserve">RIVIERE-DU-LOUP               </t>
  </si>
  <si>
    <t>CA007056616</t>
  </si>
  <si>
    <t xml:space="preserve">LEXINGTON NORTH CAROLINA      </t>
  </si>
  <si>
    <t>USR0000NLEX</t>
  </si>
  <si>
    <t xml:space="preserve">RACCOON POINT FLORIDA         </t>
  </si>
  <si>
    <t>USR0000FRAC</t>
  </si>
  <si>
    <t xml:space="preserve">SMITHFIELD                    </t>
  </si>
  <si>
    <t xml:space="preserve">WHITEHORSE A                  </t>
  </si>
  <si>
    <t>CA002101303</t>
  </si>
  <si>
    <t xml:space="preserve">ARANSAS TEXAS                 </t>
  </si>
  <si>
    <t>USR0000TARA</t>
  </si>
  <si>
    <t xml:space="preserve">BAKERSVILLE                   </t>
  </si>
  <si>
    <t>USC00060227</t>
  </si>
  <si>
    <t xml:space="preserve">N STRATFORD                   </t>
  </si>
  <si>
    <t>USC00276234</t>
  </si>
  <si>
    <t xml:space="preserve">PORT SAN JUAN                 </t>
  </si>
  <si>
    <t>USC00507738</t>
  </si>
  <si>
    <t xml:space="preserve">GILMORE CREEK                 </t>
  </si>
  <si>
    <t>USC00503275</t>
  </si>
  <si>
    <t xml:space="preserve">TRENTON MERCER CO AP          </t>
  </si>
  <si>
    <t>USW00014792</t>
  </si>
  <si>
    <t xml:space="preserve">FORET MONTMORENCY RCS         </t>
  </si>
  <si>
    <t>CA007042395</t>
  </si>
  <si>
    <t xml:space="preserve">GRANITE ALASKA                </t>
  </si>
  <si>
    <t>USR0000AGRN</t>
  </si>
  <si>
    <t xml:space="preserve">PLAINFIELD                    </t>
  </si>
  <si>
    <t>USC00436391</t>
  </si>
  <si>
    <t xml:space="preserve">BEDFORD HANSCOM FLD           </t>
  </si>
  <si>
    <t>USW00014702</t>
  </si>
  <si>
    <t xml:space="preserve">THETFORD MINES RCS            </t>
  </si>
  <si>
    <t>CA007028442</t>
  </si>
  <si>
    <t xml:space="preserve">N MYRTLE BCH AP               </t>
  </si>
  <si>
    <t xml:space="preserve">PENSACOLA FOREST SHERMAN NAS  </t>
  </si>
  <si>
    <t>USW00003855</t>
  </si>
  <si>
    <t xml:space="preserve">SMALL ARMS RANGE ALASKA       </t>
  </si>
  <si>
    <t>USR0000ASAR</t>
  </si>
  <si>
    <t xml:space="preserve">NORMANDIN                     </t>
  </si>
  <si>
    <t>CA007065639</t>
  </si>
  <si>
    <t xml:space="preserve">NORTON W                      </t>
  </si>
  <si>
    <t>USC00195984</t>
  </si>
  <si>
    <t xml:space="preserve">SEVEN MILE ALASKA             </t>
  </si>
  <si>
    <t>USR0000ASEV</t>
  </si>
  <si>
    <t xml:space="preserve">SUNBURY                       </t>
  </si>
  <si>
    <t>USC00368668</t>
  </si>
  <si>
    <t xml:space="preserve">FRENCHVILLE AROOSTOOK AP      </t>
  </si>
  <si>
    <t>USW00004836</t>
  </si>
  <si>
    <t xml:space="preserve">GEORGETOWN CO AP              </t>
  </si>
  <si>
    <t xml:space="preserve">HOMER ALASKA                  </t>
  </si>
  <si>
    <t>USR0000AHOM</t>
  </si>
  <si>
    <t xml:space="preserve">KENAI 29 ENE                  </t>
  </si>
  <si>
    <t>USW00026563</t>
  </si>
  <si>
    <t xml:space="preserve">LIMESTONE 4 NNW               </t>
  </si>
  <si>
    <t>USW00094645</t>
  </si>
  <si>
    <t xml:space="preserve">HANOVER                       </t>
  </si>
  <si>
    <t>USC00273850</t>
  </si>
  <si>
    <t xml:space="preserve">JAFFREY MUNI AP               </t>
  </si>
  <si>
    <t>USW00054770</t>
  </si>
  <si>
    <t xml:space="preserve">JAFFREY SILVER RCH AIRPARK    </t>
  </si>
  <si>
    <t>USC00274304</t>
  </si>
  <si>
    <t xml:space="preserve">LUMBERTON MUNI AP             </t>
  </si>
  <si>
    <t xml:space="preserve">AVONDALE 2 N                  </t>
  </si>
  <si>
    <t>USW00003761</t>
  </si>
  <si>
    <t xml:space="preserve">MONT JOLI A                   </t>
  </si>
  <si>
    <t>CA007055121</t>
  </si>
  <si>
    <t xml:space="preserve">OTTER BROOK LAKE              </t>
  </si>
  <si>
    <t>USC00276550</t>
  </si>
  <si>
    <t xml:space="preserve">PHOENIXVILLE 1 E              </t>
  </si>
  <si>
    <t>USC00366927</t>
  </si>
  <si>
    <t xml:space="preserve">RACHEL CARSON MAINE           </t>
  </si>
  <si>
    <t>USR0000MRCA</t>
  </si>
  <si>
    <t xml:space="preserve">CAPE DORSET CLIMATE           </t>
  </si>
  <si>
    <t>CA002400636</t>
  </si>
  <si>
    <t xml:space="preserve">FIRST CONNECTICUT LAKE        </t>
  </si>
  <si>
    <t>USC00272999</t>
  </si>
  <si>
    <t xml:space="preserve">HUDSON 1 SSE                  </t>
  </si>
  <si>
    <t>USC00274234</t>
  </si>
  <si>
    <t>USC00364815</t>
  </si>
  <si>
    <t xml:space="preserve">MT POCONO MOUNTAINS AP        </t>
  </si>
  <si>
    <t>USW00054789</t>
  </si>
  <si>
    <t xml:space="preserve">NAIN                          </t>
  </si>
  <si>
    <t>CA008502799</t>
  </si>
  <si>
    <t xml:space="preserve">S LINCOLN                     </t>
  </si>
  <si>
    <t>USC00437612</t>
  </si>
  <si>
    <t>USC00277833</t>
  </si>
  <si>
    <t xml:space="preserve">STONEY ALASKA                 </t>
  </si>
  <si>
    <t>USR0000ASTO</t>
  </si>
  <si>
    <t xml:space="preserve">GOODPASTURE ALASKA            </t>
  </si>
  <si>
    <t>USR0000AGOP</t>
  </si>
  <si>
    <t xml:space="preserve">N CONWAY                      </t>
  </si>
  <si>
    <t>USC00275995</t>
  </si>
  <si>
    <t xml:space="preserve">PETAWAWA AWOS 2               </t>
  </si>
  <si>
    <t>CA006106396</t>
  </si>
  <si>
    <t xml:space="preserve">PITTSTON FARMS NEPP           </t>
  </si>
  <si>
    <t>USC00176722</t>
  </si>
  <si>
    <t>USW00054742</t>
  </si>
  <si>
    <t xml:space="preserve">DANSVILLE MUNI AP             </t>
  </si>
  <si>
    <t>USW00094704</t>
  </si>
  <si>
    <t xml:space="preserve">JOHNSTON 4 SW                 </t>
  </si>
  <si>
    <t>USC00384607</t>
  </si>
  <si>
    <t xml:space="preserve">MILANVILLE                    </t>
  </si>
  <si>
    <t>USC00365738</t>
  </si>
  <si>
    <t xml:space="preserve">NORWOOD MEM AP                </t>
  </si>
  <si>
    <t>USW00054704</t>
  </si>
  <si>
    <t xml:space="preserve">YOHIN                         </t>
  </si>
  <si>
    <t>CA002204300</t>
  </si>
  <si>
    <t xml:space="preserve">FALCON LAKE TEXAS             </t>
  </si>
  <si>
    <t>USR0000TFAL</t>
  </si>
  <si>
    <t xml:space="preserve">JACKSONVILLE CRAIG MUNI AP    </t>
  </si>
  <si>
    <t>USW00053860</t>
  </si>
  <si>
    <t xml:space="preserve">ORANGEBURG MUNI AP            </t>
  </si>
  <si>
    <t>USW00053854</t>
  </si>
  <si>
    <t xml:space="preserve">PORT ALSWORTH 1 SW            </t>
  </si>
  <si>
    <t>USW00026562</t>
  </si>
  <si>
    <t xml:space="preserve">TETERBORO AP                  </t>
  </si>
  <si>
    <t>USW00094741</t>
  </si>
  <si>
    <t>USC00439984</t>
  </si>
  <si>
    <t xml:space="preserve">FRYEBURG E SLOPES AP          </t>
  </si>
  <si>
    <t>USW00054772</t>
  </si>
  <si>
    <t xml:space="preserve">HOGATZA RIVER ALASKA          </t>
  </si>
  <si>
    <t>USR0000AHOG</t>
  </si>
  <si>
    <t xml:space="preserve">MILLINOCKET MUNI AP           </t>
  </si>
  <si>
    <t>USW00014610</t>
  </si>
  <si>
    <t xml:space="preserve">SCOTTSMOOR 2.5 SSW            </t>
  </si>
  <si>
    <t>USC00088051</t>
  </si>
  <si>
    <t xml:space="preserve">PERRINE 4W                    </t>
  </si>
  <si>
    <t>USC00087020</t>
  </si>
  <si>
    <t xml:space="preserve">PHILADELPHIA NE AP            </t>
  </si>
  <si>
    <t>USW00094732</t>
  </si>
  <si>
    <t xml:space="preserve">MOULD BAY CS                  </t>
  </si>
  <si>
    <t>CA00250M001</t>
  </si>
  <si>
    <t xml:space="preserve">POND INLET CLIMATE            </t>
  </si>
  <si>
    <t>CA002403204</t>
  </si>
  <si>
    <t xml:space="preserve">PORT ALSWORTH ALASKA          </t>
  </si>
  <si>
    <t>USR0000APAL</t>
  </si>
  <si>
    <t xml:space="preserve">WHITING FLD NAS               </t>
  </si>
  <si>
    <t>USW00093841</t>
  </si>
  <si>
    <t xml:space="preserve">CHATANIKA ALASKA              </t>
  </si>
  <si>
    <t>USR0000ACHA</t>
  </si>
  <si>
    <t xml:space="preserve">CORDOVA 14 ESE                </t>
  </si>
  <si>
    <t>USW00096405</t>
  </si>
  <si>
    <t xml:space="preserve">COWANESQUE DAM                </t>
  </si>
  <si>
    <t>USC00361838</t>
  </si>
  <si>
    <t xml:space="preserve">E HAVEN                       </t>
  </si>
  <si>
    <t>USC00432314</t>
  </si>
  <si>
    <t xml:space="preserve">GASTONIA MUNI AP              </t>
  </si>
  <si>
    <t>USW00053870</t>
  </si>
  <si>
    <t xml:space="preserve">KIVALINA AP                   </t>
  </si>
  <si>
    <t>USW00026642</t>
  </si>
  <si>
    <t xml:space="preserve">LONGWOOD                      </t>
  </si>
  <si>
    <t xml:space="preserve">PLEASANT MT 1 W               </t>
  </si>
  <si>
    <t>USC00367029</t>
  </si>
  <si>
    <t xml:space="preserve">POUGHKEEPSIE DUTCHESS CO AP   </t>
  </si>
  <si>
    <t>USW00014757</t>
  </si>
  <si>
    <t xml:space="preserve">MONTGOMERY ORANGE AP          </t>
  </si>
  <si>
    <t>USW00004789</t>
  </si>
  <si>
    <t xml:space="preserve">NEW CARLISLE 1                </t>
  </si>
  <si>
    <t xml:space="preserve">SEPT-ILES                     </t>
  </si>
  <si>
    <t>CA007047914</t>
  </si>
  <si>
    <t xml:space="preserve">CALDWELL ESSEX CO AP          </t>
  </si>
  <si>
    <t>USW00054743</t>
  </si>
  <si>
    <t xml:space="preserve">EMMONS                        </t>
  </si>
  <si>
    <t>USC00305113</t>
  </si>
  <si>
    <t xml:space="preserve">HOLMAN CS                     </t>
  </si>
  <si>
    <t>CA002502505</t>
  </si>
  <si>
    <t xml:space="preserve">LEBANON 2 W                   </t>
  </si>
  <si>
    <t>USC00364896</t>
  </si>
  <si>
    <t xml:space="preserve">STAFFORD-CUIS GEORGIA         </t>
  </si>
  <si>
    <t>USR0000GSTA</t>
  </si>
  <si>
    <t xml:space="preserve">WONDER LAKE ALASKA            </t>
  </si>
  <si>
    <t>USR0000AWON</t>
  </si>
  <si>
    <t xml:space="preserve">CAPE HATTERAS AP              </t>
  </si>
  <si>
    <t>USW00093729</t>
  </si>
  <si>
    <t xml:space="preserve">THOMSON 1.5SE                 </t>
  </si>
  <si>
    <t>USC00098677</t>
  </si>
  <si>
    <t xml:space="preserve">WHITEHORSE AUTO               </t>
  </si>
  <si>
    <t>CA002101310</t>
  </si>
  <si>
    <t xml:space="preserve">CEDARTOWN                     </t>
  </si>
  <si>
    <t>USC00091732</t>
  </si>
  <si>
    <t xml:space="preserve">DESTIN FT WALTON AP           </t>
  </si>
  <si>
    <t>USW00053853</t>
  </si>
  <si>
    <t xml:space="preserve">ELMORE VERMONT                </t>
  </si>
  <si>
    <t>USR0000VELM</t>
  </si>
  <si>
    <t xml:space="preserve">FT PIERCE ST LUCIE CO INTL AP </t>
  </si>
  <si>
    <t>USW00012895</t>
  </si>
  <si>
    <t xml:space="preserve">JUNO BEACH                    </t>
  </si>
  <si>
    <t xml:space="preserve">NAVAL LIVE OAKS FLORIDA       </t>
  </si>
  <si>
    <t>USR0000FNAV</t>
  </si>
  <si>
    <t xml:space="preserve">YORK AP                       </t>
  </si>
  <si>
    <t>USW00093778</t>
  </si>
  <si>
    <t xml:space="preserve">BRADFORD 2                    </t>
  </si>
  <si>
    <t>USC00270913</t>
  </si>
  <si>
    <t xml:space="preserve">FRANKLIN FALLS DAM            </t>
  </si>
  <si>
    <t>USC00273182</t>
  </si>
  <si>
    <t xml:space="preserve">POINTE NOIRE CS               </t>
  </si>
  <si>
    <t>CA00704Q003</t>
  </si>
  <si>
    <t>WHITE MOUNTAIN NF NEW HAMPSHIR</t>
  </si>
  <si>
    <t>USR0000NWMT</t>
  </si>
  <si>
    <t xml:space="preserve">ILIAMNA AP                    </t>
  </si>
  <si>
    <t>USW00025506</t>
  </si>
  <si>
    <t xml:space="preserve">NICOLET                       </t>
  </si>
  <si>
    <t>CA007025442</t>
  </si>
  <si>
    <t xml:space="preserve">NORMAN WELLS                  </t>
  </si>
  <si>
    <t>CA002202801</t>
  </si>
  <si>
    <t xml:space="preserve">SELLERSVILLE                  </t>
  </si>
  <si>
    <t>USC00367938</t>
  </si>
  <si>
    <t xml:space="preserve">BEAUCEVILLE                   </t>
  </si>
  <si>
    <t>CA007028754</t>
  </si>
  <si>
    <t xml:space="preserve">MAY CREEK ALASKA              </t>
  </si>
  <si>
    <t>USR0000AMAY</t>
  </si>
  <si>
    <t xml:space="preserve">BOONTON 1 SE                  </t>
  </si>
  <si>
    <t>USC00280907</t>
  </si>
  <si>
    <t xml:space="preserve">CAPE DORSET                   </t>
  </si>
  <si>
    <t>CA002400637</t>
  </si>
  <si>
    <t xml:space="preserve">DOYLESTOWN AP                 </t>
  </si>
  <si>
    <t>USW00054786</t>
  </si>
  <si>
    <t xml:space="preserve">E SANDWICH                    </t>
  </si>
  <si>
    <t>USC00272303</t>
  </si>
  <si>
    <t xml:space="preserve">GLACIER BAY INNER DOCK        </t>
  </si>
  <si>
    <t>USR0000AGLA</t>
  </si>
  <si>
    <t xml:space="preserve">ARCHBOLD BIO STN              </t>
  </si>
  <si>
    <t>USC00080236</t>
  </si>
  <si>
    <t xml:space="preserve">AUGUSTA DANIEL FLD AP         </t>
  </si>
  <si>
    <t>USW00013837</t>
  </si>
  <si>
    <t>USC00172765</t>
  </si>
  <si>
    <t xml:space="preserve">LINN-SAN MANUEL TEXAS         </t>
  </si>
  <si>
    <t>USR0000TLIN</t>
  </si>
  <si>
    <t xml:space="preserve">SPRUCE PINE 2 NE              </t>
  </si>
  <si>
    <t>USC00318221</t>
  </si>
  <si>
    <t xml:space="preserve">WANAQUE RAYMOND DAM           </t>
  </si>
  <si>
    <t>USC00289187</t>
  </si>
  <si>
    <t xml:space="preserve">FORT ERIE                     </t>
  </si>
  <si>
    <t>CA006132470</t>
  </si>
  <si>
    <t xml:space="preserve">LEBANON MUNI AP               </t>
  </si>
  <si>
    <t>USW00094765</t>
  </si>
  <si>
    <t xml:space="preserve">LENOX DALE                    </t>
  </si>
  <si>
    <t>USC00194131</t>
  </si>
  <si>
    <t xml:space="preserve">ROCKINGHAM NORTH CAROLINA     </t>
  </si>
  <si>
    <t>USR0000NRCK</t>
  </si>
  <si>
    <t xml:space="preserve">TULLY LAKE                    </t>
  </si>
  <si>
    <t>USC00198573</t>
  </si>
  <si>
    <t xml:space="preserve">FORT GOOD HOPE CS             </t>
  </si>
  <si>
    <t>CA002201450</t>
  </si>
  <si>
    <t xml:space="preserve">LOXAHATCHEE NWR               </t>
  </si>
  <si>
    <t>USC00085184</t>
  </si>
  <si>
    <t xml:space="preserve">SPRINGFIELD HARTNESS AP       </t>
  </si>
  <si>
    <t>USW00054740</t>
  </si>
  <si>
    <t xml:space="preserve">MCTAVISH                      </t>
  </si>
  <si>
    <t>CA007024745</t>
  </si>
  <si>
    <t xml:space="preserve">NORUTAK LAKE ALASKA           </t>
  </si>
  <si>
    <t>USR0000ANOR</t>
  </si>
  <si>
    <t xml:space="preserve">QUEBEC/JEAN LESAGE INTL       </t>
  </si>
  <si>
    <t>CA00701S001</t>
  </si>
  <si>
    <t xml:space="preserve">CHAMOUCHOUANE                 </t>
  </si>
  <si>
    <t>CA007061288</t>
  </si>
  <si>
    <t xml:space="preserve">DANVILLE RGNL AP              </t>
  </si>
  <si>
    <t>USW00013728</t>
  </si>
  <si>
    <t xml:space="preserve">HAMBURG                       </t>
  </si>
  <si>
    <t>USC00363632</t>
  </si>
  <si>
    <t xml:space="preserve">HALL BEACH CLIMATE            </t>
  </si>
  <si>
    <t>CA002402353</t>
  </si>
  <si>
    <t xml:space="preserve">ONATCHIWAY                    </t>
  </si>
  <si>
    <t>CA007065738</t>
  </si>
  <si>
    <t xml:space="preserve">ORANGE MUNI AP                </t>
  </si>
  <si>
    <t>USW00054756</t>
  </si>
  <si>
    <t xml:space="preserve">POND INLET                    </t>
  </si>
  <si>
    <t>CA002403206</t>
  </si>
  <si>
    <t xml:space="preserve">SELDOVIA AP                   </t>
  </si>
  <si>
    <t>USW00025516</t>
  </si>
  <si>
    <t xml:space="preserve">SOMERVILLE SOMERSET AP        </t>
  </si>
  <si>
    <t>USW00054785</t>
  </si>
  <si>
    <t xml:space="preserve">WARNER ROBINS                 </t>
  </si>
  <si>
    <t>USC00099124</t>
  </si>
  <si>
    <t xml:space="preserve">BELTZVILLE DAM                </t>
  </si>
  <si>
    <t>USC00360560</t>
  </si>
  <si>
    <t>CAROLINA SANDHILLS S. CAROLINA</t>
  </si>
  <si>
    <t>USR0000SCAR</t>
  </si>
  <si>
    <t xml:space="preserve">FULTON OSWEGO CO AP           </t>
  </si>
  <si>
    <t>USW00054773</t>
  </si>
  <si>
    <t xml:space="preserve">ISLAND POND                   </t>
  </si>
  <si>
    <t>USC00434120</t>
  </si>
  <si>
    <t xml:space="preserve">KEYSTONE RIDGE                </t>
  </si>
  <si>
    <t>USC00504621</t>
  </si>
  <si>
    <t xml:space="preserve">BURLINGTON ALAMANCE AP        </t>
  </si>
  <si>
    <t>USW00093783</t>
  </si>
  <si>
    <t xml:space="preserve">DESCHAMBAULT                  </t>
  </si>
  <si>
    <t>CA007011983</t>
  </si>
  <si>
    <t xml:space="preserve">ESSEX JUNCTION VERMONT        </t>
  </si>
  <si>
    <t>USR0000VESS</t>
  </si>
  <si>
    <t xml:space="preserve">LAKE CITY 2 E                 </t>
  </si>
  <si>
    <t>USC00084731</t>
  </si>
  <si>
    <t xml:space="preserve">POUGHKEEPSIE                  </t>
  </si>
  <si>
    <t>USC00306820</t>
  </si>
  <si>
    <t xml:space="preserve">CACHE FLORIDA                 </t>
  </si>
  <si>
    <t>USR0000FCAC</t>
  </si>
  <si>
    <t xml:space="preserve">FULTON                        </t>
  </si>
  <si>
    <t>USC00303087</t>
  </si>
  <si>
    <t xml:space="preserve">L'ETAPE                       </t>
  </si>
  <si>
    <t>CA007015791</t>
  </si>
  <si>
    <t xml:space="preserve">WINSTON SALEM RYNLDS AP       </t>
  </si>
  <si>
    <t>USW00093807</t>
  </si>
  <si>
    <t xml:space="preserve">BONNARD 1                     </t>
  </si>
  <si>
    <t>CA007060826</t>
  </si>
  <si>
    <t xml:space="preserve">BYROMVILLE GEORGIA            </t>
  </si>
  <si>
    <t>USR0000GBYR</t>
  </si>
  <si>
    <t xml:space="preserve">PITTSFIELD MUNI AP            </t>
  </si>
  <si>
    <t>USW00014763</t>
  </si>
  <si>
    <t xml:space="preserve">OTTER FALLS NCPC              </t>
  </si>
  <si>
    <t>CA002100840</t>
  </si>
  <si>
    <t xml:space="preserve">READING SPAATZ FLD            </t>
  </si>
  <si>
    <t>USW00014712</t>
  </si>
  <si>
    <t xml:space="preserve">DAYTONA BEACH                 </t>
  </si>
  <si>
    <t>USC00082150</t>
  </si>
  <si>
    <t xml:space="preserve">IQALUIT CLIMATE               </t>
  </si>
  <si>
    <t>CA002402592</t>
  </si>
  <si>
    <t xml:space="preserve">STERLING GEORGIA              </t>
  </si>
  <si>
    <t>USR0000GSTE</t>
  </si>
  <si>
    <t xml:space="preserve">WALTON 2                      </t>
  </si>
  <si>
    <t>USC00308932</t>
  </si>
  <si>
    <t xml:space="preserve">KENAI LAKE ALASKA             </t>
  </si>
  <si>
    <t>USR0000AKLK</t>
  </si>
  <si>
    <t xml:space="preserve">POINTE-DES-MONTS              </t>
  </si>
  <si>
    <t>CA00704F0PN</t>
  </si>
  <si>
    <t xml:space="preserve">VERO BEACH 4SE                </t>
  </si>
  <si>
    <t>USC00089219</t>
  </si>
  <si>
    <t xml:space="preserve">BLACKVILLE 3 W                </t>
  </si>
  <si>
    <t>USW00063826</t>
  </si>
  <si>
    <t xml:space="preserve">BROADVIEW ALASKA              </t>
  </si>
  <si>
    <t>USR0000ABRO</t>
  </si>
  <si>
    <t xml:space="preserve">CAP-TOURMENTE                 </t>
  </si>
  <si>
    <t>CA007041JG6</t>
  </si>
  <si>
    <t xml:space="preserve">EVERGLADES CITY 5 NE          </t>
  </si>
  <si>
    <t>USW00092826</t>
  </si>
  <si>
    <t xml:space="preserve">HALL BEACH                    </t>
  </si>
  <si>
    <t>CA002402354</t>
  </si>
  <si>
    <t xml:space="preserve">WOODBINE                      </t>
  </si>
  <si>
    <t>USC00099502</t>
  </si>
  <si>
    <t xml:space="preserve">NINILCHIK ALASKA              </t>
  </si>
  <si>
    <t>USR0000ANIN</t>
  </si>
  <si>
    <t xml:space="preserve">PELLY ISLAND                  </t>
  </si>
  <si>
    <t>CA002203095</t>
  </si>
  <si>
    <t xml:space="preserve">STE-FOY (U. LAVAL)            </t>
  </si>
  <si>
    <t>CA00701Q004</t>
  </si>
  <si>
    <t xml:space="preserve">POINT PETRE (AUT)             </t>
  </si>
  <si>
    <t>CA006156559</t>
  </si>
  <si>
    <t xml:space="preserve">TROIS-RIVIERES                </t>
  </si>
  <si>
    <t>CA007018562</t>
  </si>
  <si>
    <t xml:space="preserve">FT MYERS SW FL RGNL AP        </t>
  </si>
  <si>
    <t>USW00012894</t>
  </si>
  <si>
    <t xml:space="preserve">PLAINS/SUMTER GEORGIA         </t>
  </si>
  <si>
    <t>USR0000GPLA</t>
  </si>
  <si>
    <t xml:space="preserve">PUNTA GORDA 4 ESE             </t>
  </si>
  <si>
    <t>USC00087397</t>
  </si>
  <si>
    <t xml:space="preserve">CAP-CHAT                      </t>
  </si>
  <si>
    <t>CA00705S002</t>
  </si>
  <si>
    <t xml:space="preserve">CHARLEVOIX (MRC)              </t>
  </si>
  <si>
    <t>CA007041312</t>
  </si>
  <si>
    <t xml:space="preserve">CHURCHILL FALLS               </t>
  </si>
  <si>
    <t>CA008501131</t>
  </si>
  <si>
    <t xml:space="preserve">LAC SAINT-PIERRE              </t>
  </si>
  <si>
    <t>CA00701LP0N</t>
  </si>
  <si>
    <t xml:space="preserve">MONROE AP                     </t>
  </si>
  <si>
    <t>USW00053872</t>
  </si>
  <si>
    <t xml:space="preserve">NORTH ADAMS HARRIMAN AP       </t>
  </si>
  <si>
    <t>USW00054768</t>
  </si>
  <si>
    <t xml:space="preserve">OCHOPEE FLORIDA               </t>
  </si>
  <si>
    <t>USR0000FOCH</t>
  </si>
  <si>
    <t xml:space="preserve">BENNINGTON MORSE ST AP        </t>
  </si>
  <si>
    <t>USW00054781</t>
  </si>
  <si>
    <t xml:space="preserve">DANVILLE 2 SE                 </t>
  </si>
  <si>
    <t>USC00442245</t>
  </si>
  <si>
    <t xml:space="preserve">PALMER MUNI AP                </t>
  </si>
  <si>
    <t>USW00025331</t>
  </si>
  <si>
    <t xml:space="preserve">EDINBURG 17 NNE               </t>
  </si>
  <si>
    <t>USW00012987</t>
  </si>
  <si>
    <t>EDISTO IS MIDDLETON PLANTATION</t>
  </si>
  <si>
    <t>USC00382735</t>
  </si>
  <si>
    <t xml:space="preserve">HARRISBURG CPTL CY AP         </t>
  </si>
  <si>
    <t>USW00014751</t>
  </si>
  <si>
    <t xml:space="preserve">PARENT                        </t>
  </si>
  <si>
    <t>CA007075800</t>
  </si>
  <si>
    <t xml:space="preserve">VERO BEACH INTL AP            </t>
  </si>
  <si>
    <t>USW00012843</t>
  </si>
  <si>
    <t xml:space="preserve">CIRCLE HOT SPRINGS            </t>
  </si>
  <si>
    <t>USC00501987</t>
  </si>
  <si>
    <t xml:space="preserve">FT KNOX MINE                  </t>
  </si>
  <si>
    <t>USC00503160</t>
  </si>
  <si>
    <t xml:space="preserve">PAXSON ALASKA                 </t>
  </si>
  <si>
    <t>USR0000APAX</t>
  </si>
  <si>
    <t xml:space="preserve">ROCK RIVER                    </t>
  </si>
  <si>
    <t>CA002100935</t>
  </si>
  <si>
    <t xml:space="preserve">SHERBURNE NEW YORK            </t>
  </si>
  <si>
    <t>USR0000NSHR</t>
  </si>
  <si>
    <t>CA008501130</t>
  </si>
  <si>
    <t xml:space="preserve">PAULATUK                      </t>
  </si>
  <si>
    <t>CA002203058</t>
  </si>
  <si>
    <t xml:space="preserve">LAC BENOIT                    </t>
  </si>
  <si>
    <t>CA00706I001</t>
  </si>
  <si>
    <t xml:space="preserve">MIDDLETOWN HARRISBURG INTL AP </t>
  </si>
  <si>
    <t>USW00014711</t>
  </si>
  <si>
    <t>CA007040444</t>
  </si>
  <si>
    <t xml:space="preserve">HASTINGS 4NE                  </t>
  </si>
  <si>
    <t xml:space="preserve">MCKINLEY RIVER ALASKA         </t>
  </si>
  <si>
    <t>USR0000AMCK</t>
  </si>
  <si>
    <t xml:space="preserve">MIAMI NWSFO                   </t>
  </si>
  <si>
    <t>USC00085667</t>
  </si>
  <si>
    <t xml:space="preserve">PENN YAN AP                   </t>
  </si>
  <si>
    <t>USW00054778</t>
  </si>
  <si>
    <t xml:space="preserve">PORT COLBORNE (AUT)           </t>
  </si>
  <si>
    <t>CA00613F606</t>
  </si>
  <si>
    <t>CA007018563</t>
  </si>
  <si>
    <t xml:space="preserve">BREVOORT ISLAND               </t>
  </si>
  <si>
    <t>CA002400565</t>
  </si>
  <si>
    <t xml:space="preserve">ORTONA LOCK 2                 </t>
  </si>
  <si>
    <t>USC00086657</t>
  </si>
  <si>
    <t xml:space="preserve">WHITESTONE FARMS              </t>
  </si>
  <si>
    <t>USC00509793</t>
  </si>
  <si>
    <t xml:space="preserve">ANDOVER AEROFLEX AP           </t>
  </si>
  <si>
    <t>USW00054779</t>
  </si>
  <si>
    <t xml:space="preserve">GRENADIER ISLAND              </t>
  </si>
  <si>
    <t>CA006103024</t>
  </si>
  <si>
    <t xml:space="preserve">MILES CITY FLORIDA            </t>
  </si>
  <si>
    <t>USR0000FMIL</t>
  </si>
  <si>
    <t xml:space="preserve">CAP-MADELEINE                 </t>
  </si>
  <si>
    <t>CA007051163</t>
  </si>
  <si>
    <t xml:space="preserve">MIDWAY GEORGIA                </t>
  </si>
  <si>
    <t>USR0000GMID</t>
  </si>
  <si>
    <t xml:space="preserve">SWANSON RIVER ALASKA          </t>
  </si>
  <si>
    <t>USR0000ASWA</t>
  </si>
  <si>
    <t xml:space="preserve">ALYESKA                       </t>
  </si>
  <si>
    <t>USC00500243</t>
  </si>
  <si>
    <t xml:space="preserve">HOMESTEAD GEN AVIATION AP     </t>
  </si>
  <si>
    <t>USC00084095</t>
  </si>
  <si>
    <t xml:space="preserve">LITTLE CHICAGO                </t>
  </si>
  <si>
    <t>CA00220B6Q3</t>
  </si>
  <si>
    <t xml:space="preserve">MCCLELLANVILLE 7 NE           </t>
  </si>
  <si>
    <t xml:space="preserve">BRUNSWICK 23 S                </t>
  </si>
  <si>
    <t>USW00063856</t>
  </si>
  <si>
    <t xml:space="preserve">CARIBOU PEAK ALASKA           </t>
  </si>
  <si>
    <t>USR0000ACCR</t>
  </si>
  <si>
    <t xml:space="preserve">LEMIEUX                       </t>
  </si>
  <si>
    <t>CA00701Q009</t>
  </si>
  <si>
    <t xml:space="preserve">SOLDOTNA AKKKS ALASKA         </t>
  </si>
  <si>
    <t>USR0000ASAK</t>
  </si>
  <si>
    <t xml:space="preserve">BAIE-COMEAU A                 </t>
  </si>
  <si>
    <t>CA007040442</t>
  </si>
  <si>
    <t xml:space="preserve">BARTOW 1SE                    </t>
  </si>
  <si>
    <t>USC00080478</t>
  </si>
  <si>
    <t xml:space="preserve">TOK #2                        </t>
  </si>
  <si>
    <t>USC00509314</t>
  </si>
  <si>
    <t xml:space="preserve">FAIRBANKS 11 NE               </t>
  </si>
  <si>
    <t>USW00026494</t>
  </si>
  <si>
    <t xml:space="preserve">DENALI 27 N                   </t>
  </si>
  <si>
    <t>USW00096408</t>
  </si>
  <si>
    <t xml:space="preserve">NENANA MUNI AP                </t>
  </si>
  <si>
    <t>USW00026435</t>
  </si>
  <si>
    <t xml:space="preserve">PULASKI                       </t>
  </si>
  <si>
    <t>USC00306867</t>
  </si>
  <si>
    <t xml:space="preserve">SCHEFFERVILLE                 </t>
  </si>
  <si>
    <t>CA007117823</t>
  </si>
  <si>
    <t>USC00088620</t>
  </si>
  <si>
    <t xml:space="preserve">SUSSEX AP                     </t>
  </si>
  <si>
    <t>USW00054793</t>
  </si>
  <si>
    <t xml:space="preserve">KEY WEST NAS                  </t>
  </si>
  <si>
    <t>USW00012850</t>
  </si>
  <si>
    <t xml:space="preserve">ROWLEY ISLAND                 </t>
  </si>
  <si>
    <t>CA002403625</t>
  </si>
  <si>
    <t xml:space="preserve">SHAWINIGAN                    </t>
  </si>
  <si>
    <t>CA007018001</t>
  </si>
  <si>
    <t xml:space="preserve">LAKE MINCHUMINA ALASKA        </t>
  </si>
  <si>
    <t>USR0000ALMI</t>
  </si>
  <si>
    <t xml:space="preserve">MIAMI KENDALL TAMIAMI EXEC AP </t>
  </si>
  <si>
    <t>USW00012888</t>
  </si>
  <si>
    <t xml:space="preserve">WITHERBEE SOUTH CAROLINA      </t>
  </si>
  <si>
    <t>USR0000SWIT</t>
  </si>
  <si>
    <t xml:space="preserve">TRAIL VALLEY                  </t>
  </si>
  <si>
    <t>CA00220N005</t>
  </si>
  <si>
    <t xml:space="preserve">ORLANDO SANFORD AP            </t>
  </si>
  <si>
    <t>USW00012854</t>
  </si>
  <si>
    <t xml:space="preserve">SACHS HARBOUR CLIMATE         </t>
  </si>
  <si>
    <t>CA002503648</t>
  </si>
  <si>
    <t xml:space="preserve">CRESTVIEW BOB SIKES AP        </t>
  </si>
  <si>
    <t>USW00013884</t>
  </si>
  <si>
    <t xml:space="preserve">JONES ISLAND GEORGIA          </t>
  </si>
  <si>
    <t>USR0000GJON</t>
  </si>
  <si>
    <t>USC00361212</t>
  </si>
  <si>
    <t xml:space="preserve">LIVERPOOL BAY                 </t>
  </si>
  <si>
    <t>CA00220B68C</t>
  </si>
  <si>
    <t xml:space="preserve">MARIANNA MUNI AP              </t>
  </si>
  <si>
    <t>USW00003818</t>
  </si>
  <si>
    <t xml:space="preserve">METTER GEORGIA                </t>
  </si>
  <si>
    <t>USR0000GMET</t>
  </si>
  <si>
    <t xml:space="preserve">PT. MAC ALASKA                </t>
  </si>
  <si>
    <t>USR0000APTM</t>
  </si>
  <si>
    <t xml:space="preserve">SELINSGROVE PENN VLY AP       </t>
  </si>
  <si>
    <t>USW00014770</t>
  </si>
  <si>
    <t xml:space="preserve">WILLOW ALASKA                 </t>
  </si>
  <si>
    <t>USR0000AWLL</t>
  </si>
  <si>
    <t xml:space="preserve">APALACHICOLA AP               </t>
  </si>
  <si>
    <t>USW00012832</t>
  </si>
  <si>
    <t xml:space="preserve">BEN CREEK ALASKA              </t>
  </si>
  <si>
    <t>USR0000ABEN</t>
  </si>
  <si>
    <t xml:space="preserve">CHISANA ALASKA                </t>
  </si>
  <si>
    <t>USR0000ACHI</t>
  </si>
  <si>
    <t xml:space="preserve">MARATHON AP                   </t>
  </si>
  <si>
    <t>USW00012896</t>
  </si>
  <si>
    <t xml:space="preserve">WEIN LAKE ALASKA              </t>
  </si>
  <si>
    <t>USR0000AWEI</t>
  </si>
  <si>
    <t xml:space="preserve">FT LAUDERDALE EXECUTIVE AP    </t>
  </si>
  <si>
    <t>USW00012885</t>
  </si>
  <si>
    <t xml:space="preserve">GLENNALLEN 64 N               </t>
  </si>
  <si>
    <t>USW00056401</t>
  </si>
  <si>
    <t xml:space="preserve">N POLE                        </t>
  </si>
  <si>
    <t>USC00506581</t>
  </si>
  <si>
    <t xml:space="preserve">ST. MARKS (EAST) FLORIDA      </t>
  </si>
  <si>
    <t>USR0000FSTM</t>
  </si>
  <si>
    <t xml:space="preserve">SUMATRA FLORIDA               </t>
  </si>
  <si>
    <t>USR0000FSUM</t>
  </si>
  <si>
    <t xml:space="preserve">WILMA FLORIDA                 </t>
  </si>
  <si>
    <t>USR0000FWIL</t>
  </si>
  <si>
    <t xml:space="preserve">DELTA JUNCTION 20SE           </t>
  </si>
  <si>
    <t>USC00502352</t>
  </si>
  <si>
    <t xml:space="preserve">KEY W WFO                     </t>
  </si>
  <si>
    <t>USC00084571</t>
  </si>
  <si>
    <t xml:space="preserve">OLUSTEE FLORIDA               </t>
  </si>
  <si>
    <t>USR0000FOLU</t>
  </si>
  <si>
    <t xml:space="preserve">PORTAGE GLACIER V C           </t>
  </si>
  <si>
    <t>USW00026492</t>
  </si>
  <si>
    <t xml:space="preserve">MCKINLEY PARK                 </t>
  </si>
  <si>
    <t>USC00505778</t>
  </si>
  <si>
    <t xml:space="preserve">SANBORN FLORIDA               </t>
  </si>
  <si>
    <t>USR0000FSAN</t>
  </si>
  <si>
    <t xml:space="preserve">FT LAUDERDALE HOLLYWOOD AP    </t>
  </si>
  <si>
    <t>USW00012849</t>
  </si>
  <si>
    <t xml:space="preserve">JATAHMUND LAKE ALASKA         </t>
  </si>
  <si>
    <t>USR0000AJAT</t>
  </si>
  <si>
    <t xml:space="preserve">ST PETERSBURG AP              </t>
  </si>
  <si>
    <t>USW00092806</t>
  </si>
  <si>
    <t xml:space="preserve">BLOXHAM FLORIDA               </t>
  </si>
  <si>
    <t>USR0000FBLO</t>
  </si>
  <si>
    <t xml:space="preserve">CAMPBELL CREEK SCI CR         </t>
  </si>
  <si>
    <t>USC00501220</t>
  </si>
  <si>
    <t xml:space="preserve">DEADHORSE 3 S                 </t>
  </si>
  <si>
    <t>USW00026565</t>
  </si>
  <si>
    <t xml:space="preserve">EASTMAN 1 W                   </t>
  </si>
  <si>
    <t>USC00092966</t>
  </si>
  <si>
    <t xml:space="preserve">HOLLYWOOD NORTH PERRY AP      </t>
  </si>
  <si>
    <t>USW00092809</t>
  </si>
  <si>
    <t xml:space="preserve">NW FLORIDA BEACHES INTL AP    </t>
  </si>
  <si>
    <t>USW00073805</t>
  </si>
  <si>
    <t xml:space="preserve">PALM COAST 6NE                </t>
  </si>
  <si>
    <t>USC00086767</t>
  </si>
  <si>
    <t xml:space="preserve">CENTRAL FLORIDA               </t>
  </si>
  <si>
    <t>USR0000FCEN</t>
  </si>
  <si>
    <t xml:space="preserve">FT LAUDERDALE BEACH           </t>
  </si>
  <si>
    <t>USC00083168</t>
  </si>
  <si>
    <t xml:space="preserve">PREACHER CREEK ALASKA         </t>
  </si>
  <si>
    <t>USR0000APRE</t>
  </si>
  <si>
    <t xml:space="preserve">ALBANY SW GA RGNL AP          </t>
  </si>
  <si>
    <t>USW00013869</t>
  </si>
  <si>
    <t xml:space="preserve">ALICE INTL AP                 </t>
  </si>
  <si>
    <t>USW00012932</t>
  </si>
  <si>
    <t xml:space="preserve">BONIFAY TRI CO AP             </t>
  </si>
  <si>
    <t>USW00063871</t>
  </si>
  <si>
    <t xml:space="preserve">BRADENTON 5 ESE               </t>
  </si>
  <si>
    <t>USC00080945</t>
  </si>
  <si>
    <t xml:space="preserve">CAMILLA GEORGIA               </t>
  </si>
  <si>
    <t>USR0000GCML</t>
  </si>
  <si>
    <t xml:space="preserve">YELLOWKNIFE-HENDERSON         </t>
  </si>
  <si>
    <t>CA002204110</t>
  </si>
  <si>
    <t xml:space="preserve">BAXLEY GEORGIA                </t>
  </si>
  <si>
    <t>USR0000GBAX</t>
  </si>
  <si>
    <t xml:space="preserve">VALDOSTA RGNL AP              </t>
  </si>
  <si>
    <t>USW00093845</t>
  </si>
  <si>
    <t xml:space="preserve">BARTER ISLAND WSO AP          </t>
  </si>
  <si>
    <t>USW00027401</t>
  </si>
  <si>
    <t xml:space="preserve">GLENNALLEN KCAM               </t>
  </si>
  <si>
    <t>USC00503304</t>
  </si>
  <si>
    <t xml:space="preserve">MIAMI OPA LOCKA AP            </t>
  </si>
  <si>
    <t>USW00012882</t>
  </si>
  <si>
    <t xml:space="preserve">CURRY HAMMOCK SP              </t>
  </si>
  <si>
    <t>USC00082046</t>
  </si>
  <si>
    <t xml:space="preserve">DRY CREEK                     </t>
  </si>
  <si>
    <t>USC00502568</t>
  </si>
  <si>
    <t xml:space="preserve">NEWTON 11 SW                  </t>
  </si>
  <si>
    <t>USW00063829</t>
  </si>
  <si>
    <t xml:space="preserve">ORLANDO EXECUTIVE AP          </t>
  </si>
  <si>
    <t>USW00012841</t>
  </si>
  <si>
    <t xml:space="preserve">RABBIT CREEK ALASKA           </t>
  </si>
  <si>
    <t>USR0000ARAB</t>
  </si>
  <si>
    <t xml:space="preserve">DEADHORSE AP                  </t>
  </si>
  <si>
    <t>USW00027406</t>
  </si>
  <si>
    <t xml:space="preserve">INUVIK CLIMATE                </t>
  </si>
  <si>
    <t>CA002202578</t>
  </si>
  <si>
    <t xml:space="preserve">TELIDA ALASKA                 </t>
  </si>
  <si>
    <t>USR0000ATEL</t>
  </si>
  <si>
    <t xml:space="preserve">TOK 70 SE                     </t>
  </si>
  <si>
    <t>USW00096404</t>
  </si>
  <si>
    <t xml:space="preserve">TOK AKTAS ALASKA              </t>
  </si>
  <si>
    <t>USR0000ATAK</t>
  </si>
  <si>
    <t xml:space="preserve">EAGLE                         </t>
  </si>
  <si>
    <t>USC00502607</t>
  </si>
  <si>
    <t xml:space="preserve">EAGLE RIVER ALASKA            </t>
  </si>
  <si>
    <t>USR0000AERV</t>
  </si>
  <si>
    <t xml:space="preserve">EAGLE RVR 5 SE                </t>
  </si>
  <si>
    <t>USC00502656</t>
  </si>
  <si>
    <t xml:space="preserve">GAINESVILLE RGNL AP           </t>
  </si>
  <si>
    <t>USW00012816</t>
  </si>
  <si>
    <t xml:space="preserve">LAKELAND 2                    </t>
  </si>
  <si>
    <t>USC00084802</t>
  </si>
  <si>
    <t xml:space="preserve">MONCKS CORNER 4 N             </t>
  </si>
  <si>
    <t xml:space="preserve">NUIQSUT AP                    </t>
  </si>
  <si>
    <t>USW00027515</t>
  </si>
  <si>
    <t xml:space="preserve">TOK RIVER VALLEY ALASKA       </t>
  </si>
  <si>
    <t>USR0000ATOK</t>
  </si>
  <si>
    <t xml:space="preserve">TUKTOYAKTUK                   </t>
  </si>
  <si>
    <t>CA002203914</t>
  </si>
  <si>
    <t xml:space="preserve">ALCAN HWY MI-1244 ALASKA      </t>
  </si>
  <si>
    <t>USR0000AALC</t>
  </si>
  <si>
    <t xml:space="preserve">BENTALIT ALASKA               </t>
  </si>
  <si>
    <t>USR0000ABNT</t>
  </si>
  <si>
    <t xml:space="preserve">KUPARUK                       </t>
  </si>
  <si>
    <t>USC00505136</t>
  </si>
  <si>
    <t xml:space="preserve">NEWTON 8 W                    </t>
  </si>
  <si>
    <t>USW00063828</t>
  </si>
  <si>
    <t xml:space="preserve">IVVAVIK NAT. PARK             </t>
  </si>
  <si>
    <t>CA002100660</t>
  </si>
  <si>
    <t xml:space="preserve">SARASOTA BRADENTON AP         </t>
  </si>
  <si>
    <t>USW00012871</t>
  </si>
  <si>
    <t xml:space="preserve">SEBRING 23 SSE                </t>
  </si>
  <si>
    <t>USW00092827</t>
  </si>
  <si>
    <t xml:space="preserve">BROOKSVILLE HERNANDO CO AP    </t>
  </si>
  <si>
    <t>USW00012818</t>
  </si>
  <si>
    <t xml:space="preserve">CHEKIKA FLORIDA               </t>
  </si>
  <si>
    <t>USR0000FCHE</t>
  </si>
  <si>
    <t xml:space="preserve">COLVILLE VILLAGE              </t>
  </si>
  <si>
    <t>USC00502126</t>
  </si>
  <si>
    <t xml:space="preserve">LEESBURG MUNI AP              </t>
  </si>
  <si>
    <t>USW00012819</t>
  </si>
  <si>
    <t xml:space="preserve">UMIAT AIRFIELD ALASKA         </t>
  </si>
  <si>
    <t>USR0000AUMI</t>
  </si>
  <si>
    <t xml:space="preserve">WAYCROSS GEORGIA              </t>
  </si>
  <si>
    <t>USR0000GWAY</t>
  </si>
  <si>
    <t>USC00500235</t>
  </si>
  <si>
    <t xml:space="preserve">CAPE FLORIDA                  </t>
  </si>
  <si>
    <t>USC00081306</t>
  </si>
  <si>
    <t xml:space="preserve">CROSS CITY AP                 </t>
  </si>
  <si>
    <t>USW00012833</t>
  </si>
  <si>
    <t xml:space="preserve">EAGLE ALASKA                  </t>
  </si>
  <si>
    <t>USR0000AEAG</t>
  </si>
  <si>
    <t xml:space="preserve">JARVIS CREEK ALASKA           </t>
  </si>
  <si>
    <t>USR0000AJAR</t>
  </si>
  <si>
    <t xml:space="preserve">LAKELAND                      </t>
  </si>
  <si>
    <t>USW00012883</t>
  </si>
  <si>
    <t xml:space="preserve">EAGLE AP                      </t>
  </si>
  <si>
    <t>USW00026422</t>
  </si>
  <si>
    <t xml:space="preserve">ANCHORAGE FORECAST OFFICE     </t>
  </si>
  <si>
    <t>USC00500275</t>
  </si>
  <si>
    <t xml:space="preserve">ANCHORAGE LAKE HOOD AP        </t>
  </si>
  <si>
    <t>USW00026491</t>
  </si>
  <si>
    <t xml:space="preserve">ANCHORAGE MERRILL FLD         </t>
  </si>
  <si>
    <t>USW00026409</t>
  </si>
  <si>
    <t xml:space="preserve">CLEAR SKY                     </t>
  </si>
  <si>
    <t>USC00502015</t>
  </si>
  <si>
    <t xml:space="preserve">HERSCHEL ISLAND               </t>
  </si>
  <si>
    <t>CA002100636</t>
  </si>
  <si>
    <t xml:space="preserve">KANUTI NWR ALASKA             </t>
  </si>
  <si>
    <t>USR0000AKAN</t>
  </si>
  <si>
    <t xml:space="preserve">KLAWASI ALASKA                </t>
  </si>
  <si>
    <t>USR0000AKLA</t>
  </si>
  <si>
    <t xml:space="preserve">POMPANO BEACH AIRPARK         </t>
  </si>
  <si>
    <t>USW00092805</t>
  </si>
  <si>
    <t xml:space="preserve">ROUND LAKE ALASKA             </t>
  </si>
  <si>
    <t>USR0000AROU</t>
  </si>
  <si>
    <t xml:space="preserve">SHINGLE POINT A               </t>
  </si>
  <si>
    <t>CA002100950</t>
  </si>
  <si>
    <t xml:space="preserve">ST PETERSBURG INTL AP         </t>
  </si>
  <si>
    <t>USW00012873</t>
  </si>
  <si>
    <t xml:space="preserve">WINTER HAVEN GILBERT AP       </t>
  </si>
  <si>
    <t>NB</t>
  </si>
  <si>
    <t>YT</t>
  </si>
  <si>
    <t>Temperature</t>
  </si>
  <si>
    <t>those observations that fall within a 10-day radius of October 29. Only stations with at least 400 historical observations</t>
  </si>
  <si>
    <t>inside the 10-day radius were included in this analysis. A ranking of -0.1% indicates a record low temperature. A ranking of</t>
  </si>
  <si>
    <t>1% indicates that only 1% of historical observations were less than the low temperature observed on Oct 29,  2019.</t>
  </si>
  <si>
    <t>on Oct 29, 2019</t>
  </si>
  <si>
    <t>(Fahrenheit)</t>
  </si>
  <si>
    <t>Low</t>
  </si>
  <si>
    <t>The daily low temperature observed on October 29, 2019 was ranked against historical data from 1960 to 2018, using only</t>
  </si>
  <si>
    <t>This data was used in Figure 4</t>
  </si>
  <si>
    <t>This data was used in Figure 5</t>
  </si>
  <si>
    <t>Record Low Temperatures Across the U.S. and Canadian Great Plains: Ranking of Oct 29 TMIN (lowest observed temperature across 24-hours)</t>
  </si>
  <si>
    <t>Record Low Temperatures Across the U.S. and Canadian Great Plains: Number of Days Between Oct 28 and 30 With a TMIN Ranking of Less than 3%</t>
  </si>
  <si>
    <t>Tab 6</t>
  </si>
  <si>
    <t>Comparison of Oct 29 Daily Low Temperature Against Historic Data</t>
  </si>
  <si>
    <t>Number of Days Between Oct 28 and 30 With a TMIN Ranking of Less than 3%</t>
  </si>
  <si>
    <t xml:space="preserve">Number of </t>
  </si>
  <si>
    <t>Days from</t>
  </si>
  <si>
    <t>Oct 28 to 30, 2019,</t>
  </si>
  <si>
    <t>With a TMIN</t>
  </si>
  <si>
    <t>Ranking of Less</t>
  </si>
  <si>
    <t>Than 3%</t>
  </si>
  <si>
    <t>For each day from Oct 28 to 30, 2019, the daily low temperature was ranked against historic data. See tab 4 for an explanation</t>
  </si>
  <si>
    <t>of the ranking methodology. After ranking the data in this 3-day period, the number of days with a rank of less than 3%</t>
  </si>
  <si>
    <t>was counted. A station that was ranked below 3% on each day would have a value of 3 in column H below. A 3% ranking</t>
  </si>
  <si>
    <t>is indicative of unusually cold weather.</t>
  </si>
  <si>
    <t>Record Low Temperatures Across the U.S. and Canadian Great Plains: Degrees Below Normal, Averaged Across the Period from Oct 28 to 30</t>
  </si>
  <si>
    <t>This data was used in Figure 6</t>
  </si>
  <si>
    <t>from Oct 28 to 30</t>
  </si>
  <si>
    <t>historical average. The difference between the 2019 value and the historical average was computed, and these</t>
  </si>
  <si>
    <t>differences were than averaged across the 3-day period from Oct 28 to 30. The historical averages were computed</t>
  </si>
  <si>
    <t>using the same 10-day radiius approach that was described on earlier tabs of this spreadsheet.</t>
  </si>
  <si>
    <t>Degrees Fahrenheit</t>
  </si>
  <si>
    <t>Below Historical Norm,</t>
  </si>
  <si>
    <t>Averaged Across</t>
  </si>
  <si>
    <t>the 3-Day Period</t>
  </si>
  <si>
    <t>Degrees Fahrenheit Below Normal, Averaged Across the 3-Day Period from Oct 28 to 30, 2019</t>
  </si>
  <si>
    <t>For each day from Oct 28 to Oct 30, 2019, the daily low temperature was compared against the corresponding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</si>
</sst>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7" formatCode="[$-409]mmmm\ d\,\ yyyy;@"/>
    <numFmt numFmtId="170" formatCode="0.0%"/>
  </numFmts>
  <fonts count="1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5"/>
      <color rgb="FF0070C0"/>
      <name val="Calibri"/>
      <family val="2"/>
      <scheme val="minor"/>
    </font>
    <font>
      <b/>
      <sz val="14"/>
      <color rgb="FF024D7C"/>
      <name val="Calibri Light"/>
      <family val="2"/>
    </font>
    <font>
      <b/>
      <sz val="12"/>
      <color rgb="FFFF0000"/>
      <name val="Calibri Light"/>
      <family val="2"/>
    </font>
    <font>
      <b/>
      <sz val="20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Calibri Light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left" vertical="center" wrapText="1"/>
    </xf>
    <xf numFmtId="0" fontId="10" fillId="0" borderId="0" xfId="0" applyFont="1" applyAlignment="1">
      <alignment vertical="center"/>
    </xf>
    <xf numFmtId="164" fontId="0" fillId="0" borderId="0" xfId="0" applyNumberFormat="1"/>
    <xf numFmtId="0" fontId="9" fillId="0" borderId="0" xfId="0" applyFont="1" applyAlignment="1">
      <alignment horizontal="right"/>
    </xf>
    <xf numFmtId="0" fontId="0" fillId="0" borderId="0" xfId="0" applyAlignment="1"/>
    <xf numFmtId="0" fontId="0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2" fillId="0" borderId="0" xfId="0" applyFont="1" applyAlignment="1"/>
    <xf numFmtId="2" fontId="0" fillId="0" borderId="0" xfId="0" applyNumberFormat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left"/>
    </xf>
    <xf numFmtId="1" fontId="0" fillId="0" borderId="0" xfId="0" applyNumberFormat="1"/>
    <xf numFmtId="0" fontId="0" fillId="0" borderId="0" xfId="0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shrinkToFit="1"/>
    </xf>
    <xf numFmtId="49" fontId="0" fillId="0" borderId="0" xfId="0" applyNumberFormat="1" applyFont="1" applyAlignment="1">
      <alignment horizontal="right"/>
    </xf>
    <xf numFmtId="2" fontId="0" fillId="0" borderId="0" xfId="0" applyNumberFormat="1" applyFont="1"/>
    <xf numFmtId="0" fontId="9" fillId="0" borderId="0" xfId="0" applyFont="1" applyAlignment="1">
      <alignment horizontal="left" shrinkToFit="1"/>
    </xf>
    <xf numFmtId="164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164" fontId="0" fillId="0" borderId="0" xfId="0" applyNumberFormat="1" applyAlignment="1">
      <alignment horizontal="left" indent="2"/>
    </xf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5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0" fillId="0" borderId="0" xfId="0" applyFont="1"/>
    <xf numFmtId="16" fontId="12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12" fillId="0" borderId="0" xfId="0" applyFont="1" applyAlignment="1"/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0" applyNumberFormat="1" applyFont="1" applyAlignment="1">
      <alignment horizontal="left" vertical="center" wrapText="1"/>
    </xf>
    <xf numFmtId="16" fontId="12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1" fontId="12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left" indent="2"/>
    </xf>
    <xf numFmtId="164" fontId="9" fillId="0" borderId="0" xfId="0" applyNumberFormat="1" applyFont="1"/>
    <xf numFmtId="14" fontId="0" fillId="0" borderId="0" xfId="0" applyNumberFormat="1"/>
    <xf numFmtId="167" fontId="0" fillId="0" borderId="0" xfId="0" applyNumberFormat="1"/>
    <xf numFmtId="170" fontId="0" fillId="0" borderId="0" xfId="1" applyNumberFormat="1" applyFont="1"/>
    <xf numFmtId="0" fontId="16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49C5-FCFC-4254-84F1-EA7A1FE3A0CB}">
  <sheetPr codeName="Sheet2"/>
  <dimension ref="B2:D27"/>
  <sheetViews>
    <sheetView showGridLines="0" tabSelected="1" workbookViewId="0"/>
  </sheetViews>
  <sheetFormatPr defaultRowHeight="14.4" x14ac:dyDescent="0.3"/>
  <cols>
    <col min="1" max="1" width="3.6640625" customWidth="1"/>
    <col min="2" max="2" width="11.5546875" customWidth="1"/>
    <col min="3" max="3" width="1.6640625" customWidth="1"/>
  </cols>
  <sheetData>
    <row r="2" spans="2:4" ht="19.8" x14ac:dyDescent="0.4">
      <c r="B2" s="1" t="s">
        <v>3</v>
      </c>
    </row>
    <row r="3" spans="2:4" ht="40.5" customHeight="1" x14ac:dyDescent="0.6">
      <c r="B3" s="4" t="s">
        <v>3917</v>
      </c>
    </row>
    <row r="4" spans="2:4" ht="25.95" customHeight="1" x14ac:dyDescent="0.3"/>
    <row r="5" spans="2:4" ht="18" x14ac:dyDescent="0.35">
      <c r="B5" s="5" t="s">
        <v>1</v>
      </c>
      <c r="D5" s="6" t="s">
        <v>3943</v>
      </c>
    </row>
    <row r="6" spans="2:4" ht="18" x14ac:dyDescent="0.35">
      <c r="B6" s="5"/>
      <c r="D6" s="12" t="s">
        <v>3944</v>
      </c>
    </row>
    <row r="7" spans="2:4" ht="18" x14ac:dyDescent="0.35">
      <c r="B7" s="5"/>
      <c r="D7" s="7" t="s">
        <v>3945</v>
      </c>
    </row>
    <row r="8" spans="2:4" ht="10.199999999999999" customHeight="1" x14ac:dyDescent="0.3"/>
    <row r="9" spans="2:4" ht="18" x14ac:dyDescent="0.35">
      <c r="B9" s="5" t="s">
        <v>2</v>
      </c>
      <c r="D9" s="6" t="s">
        <v>4074</v>
      </c>
    </row>
    <row r="10" spans="2:4" ht="18" x14ac:dyDescent="0.35">
      <c r="B10" s="5"/>
      <c r="D10" s="12" t="s">
        <v>3946</v>
      </c>
    </row>
    <row r="11" spans="2:4" ht="18" x14ac:dyDescent="0.35">
      <c r="B11" s="5"/>
      <c r="D11" s="7" t="s">
        <v>0</v>
      </c>
    </row>
    <row r="12" spans="2:4" ht="10.199999999999999" customHeight="1" x14ac:dyDescent="0.3"/>
    <row r="13" spans="2:4" ht="18" x14ac:dyDescent="0.35">
      <c r="B13" s="5" t="s">
        <v>362</v>
      </c>
      <c r="D13" s="6" t="s">
        <v>4075</v>
      </c>
    </row>
    <row r="14" spans="2:4" ht="18" x14ac:dyDescent="0.35">
      <c r="B14" s="5"/>
      <c r="D14" s="12" t="s">
        <v>4076</v>
      </c>
    </row>
    <row r="15" spans="2:4" ht="18" x14ac:dyDescent="0.35">
      <c r="B15" s="5"/>
      <c r="D15" s="7" t="s">
        <v>0</v>
      </c>
    </row>
    <row r="16" spans="2:4" ht="10.199999999999999" customHeight="1" x14ac:dyDescent="0.3"/>
    <row r="17" spans="2:4" ht="18" x14ac:dyDescent="0.35">
      <c r="B17" s="5" t="s">
        <v>1002</v>
      </c>
      <c r="D17" s="6" t="s">
        <v>12142</v>
      </c>
    </row>
    <row r="18" spans="2:4" ht="18" x14ac:dyDescent="0.35">
      <c r="B18" s="5"/>
      <c r="D18" s="12" t="s">
        <v>12140</v>
      </c>
    </row>
    <row r="19" spans="2:4" ht="18" x14ac:dyDescent="0.35">
      <c r="B19" s="5"/>
      <c r="D19" s="7" t="s">
        <v>0</v>
      </c>
    </row>
    <row r="20" spans="2:4" ht="10.199999999999999" customHeight="1" x14ac:dyDescent="0.3"/>
    <row r="21" spans="2:4" ht="18" x14ac:dyDescent="0.35">
      <c r="B21" s="5" t="s">
        <v>1058</v>
      </c>
      <c r="D21" s="6" t="s">
        <v>12143</v>
      </c>
    </row>
    <row r="22" spans="2:4" ht="18" x14ac:dyDescent="0.35">
      <c r="B22" s="5"/>
      <c r="D22" s="12" t="s">
        <v>12141</v>
      </c>
    </row>
    <row r="23" spans="2:4" ht="18" x14ac:dyDescent="0.35">
      <c r="B23" s="5"/>
      <c r="D23" s="7" t="s">
        <v>0</v>
      </c>
    </row>
    <row r="24" spans="2:4" ht="10.199999999999999" customHeight="1" x14ac:dyDescent="0.3"/>
    <row r="25" spans="2:4" ht="18" x14ac:dyDescent="0.35">
      <c r="B25" s="5" t="s">
        <v>12144</v>
      </c>
      <c r="D25" s="6" t="s">
        <v>12157</v>
      </c>
    </row>
    <row r="26" spans="2:4" ht="18" x14ac:dyDescent="0.35">
      <c r="B26" s="5"/>
      <c r="D26" s="12" t="s">
        <v>12158</v>
      </c>
    </row>
    <row r="27" spans="2:4" ht="18" x14ac:dyDescent="0.35">
      <c r="B27" s="5"/>
      <c r="D27" s="7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8463-E101-44B7-9C5E-E4078621360E}">
  <dimension ref="B2:K66"/>
  <sheetViews>
    <sheetView showGridLines="0" workbookViewId="0"/>
  </sheetViews>
  <sheetFormatPr defaultRowHeight="14.4" x14ac:dyDescent="0.3"/>
  <cols>
    <col min="1" max="1" width="3.6640625" customWidth="1"/>
    <col min="2" max="2" width="22.109375" style="3" customWidth="1"/>
    <col min="3" max="3" width="13.6640625" style="3" customWidth="1"/>
    <col min="4" max="4" width="1.77734375" style="15" customWidth="1"/>
    <col min="5" max="6" width="11.77734375" style="20" customWidth="1"/>
    <col min="7" max="7" width="14.77734375" style="24" customWidth="1"/>
    <col min="8" max="9" width="14.109375" customWidth="1"/>
    <col min="10" max="10" width="15.5546875" customWidth="1"/>
    <col min="11" max="55" width="9.6640625" customWidth="1"/>
  </cols>
  <sheetData>
    <row r="2" spans="2:11" ht="25.8" x14ac:dyDescent="0.5">
      <c r="B2" s="52" t="s">
        <v>3919</v>
      </c>
      <c r="C2" s="52"/>
      <c r="D2" s="17"/>
    </row>
    <row r="3" spans="2:11" ht="15.6" x14ac:dyDescent="0.3">
      <c r="B3" s="53" t="s">
        <v>3940</v>
      </c>
      <c r="C3" s="53"/>
      <c r="D3" s="18"/>
    </row>
    <row r="4" spans="2:11" ht="15.6" x14ac:dyDescent="0.3">
      <c r="B4" s="54"/>
      <c r="C4" s="54"/>
      <c r="D4" s="19"/>
    </row>
    <row r="5" spans="2:11" ht="15.6" x14ac:dyDescent="0.3">
      <c r="B5" s="3" t="s">
        <v>3947</v>
      </c>
      <c r="C5" s="54"/>
      <c r="D5" s="19"/>
    </row>
    <row r="6" spans="2:11" ht="15.6" x14ac:dyDescent="0.3">
      <c r="B6" s="3" t="s">
        <v>3948</v>
      </c>
      <c r="C6" s="54"/>
      <c r="D6" s="19"/>
    </row>
    <row r="7" spans="2:11" ht="15.6" x14ac:dyDescent="0.3">
      <c r="C7" s="54"/>
      <c r="D7" s="19"/>
    </row>
    <row r="8" spans="2:11" x14ac:dyDescent="0.3">
      <c r="B8" s="25" t="s">
        <v>3941</v>
      </c>
      <c r="C8" s="25"/>
      <c r="D8" s="16"/>
    </row>
    <row r="9" spans="2:11" x14ac:dyDescent="0.3">
      <c r="B9" s="3" t="s">
        <v>3942</v>
      </c>
    </row>
    <row r="11" spans="2:11" x14ac:dyDescent="0.3">
      <c r="J11" s="2"/>
    </row>
    <row r="12" spans="2:11" x14ac:dyDescent="0.3">
      <c r="G12" s="58" t="s">
        <v>3934</v>
      </c>
      <c r="J12" s="2"/>
    </row>
    <row r="13" spans="2:11" x14ac:dyDescent="0.3">
      <c r="B13" s="29"/>
      <c r="C13" s="29"/>
      <c r="D13" s="29"/>
      <c r="G13" s="58" t="s">
        <v>3935</v>
      </c>
      <c r="H13" s="30"/>
      <c r="I13" s="31"/>
      <c r="J13" s="2"/>
    </row>
    <row r="14" spans="2:11" x14ac:dyDescent="0.3">
      <c r="B14" s="32"/>
      <c r="C14" s="32"/>
      <c r="D14" s="32"/>
      <c r="E14" s="14"/>
      <c r="F14" s="14"/>
      <c r="G14" s="58" t="s">
        <v>3936</v>
      </c>
      <c r="H14" s="34"/>
      <c r="I14" s="21"/>
      <c r="J14" s="22"/>
      <c r="K14" s="22"/>
    </row>
    <row r="15" spans="2:11" x14ac:dyDescent="0.3">
      <c r="B15" s="32"/>
      <c r="C15" s="32"/>
      <c r="D15" s="32"/>
      <c r="E15" s="14"/>
      <c r="F15" s="14"/>
      <c r="G15" s="58" t="s">
        <v>3937</v>
      </c>
      <c r="H15" s="34"/>
      <c r="I15" s="21"/>
      <c r="J15" s="22"/>
      <c r="K15" s="22"/>
    </row>
    <row r="16" spans="2:11" ht="15.6" x14ac:dyDescent="0.3">
      <c r="B16" s="55"/>
      <c r="C16" s="49" t="s">
        <v>3923</v>
      </c>
      <c r="D16" s="36"/>
      <c r="E16" s="50" t="s">
        <v>3933</v>
      </c>
      <c r="F16" s="51"/>
      <c r="G16" s="58" t="s">
        <v>3938</v>
      </c>
      <c r="H16" s="26"/>
      <c r="I16" s="26"/>
    </row>
    <row r="17" spans="2:9" s="22" customFormat="1" ht="15.6" x14ac:dyDescent="0.3">
      <c r="B17" s="49" t="s">
        <v>3920</v>
      </c>
      <c r="C17" s="49" t="s">
        <v>3924</v>
      </c>
      <c r="D17" s="46"/>
      <c r="E17" s="40" t="s">
        <v>3921</v>
      </c>
      <c r="F17" s="40" t="s">
        <v>3922</v>
      </c>
      <c r="G17" s="59" t="s">
        <v>3939</v>
      </c>
      <c r="H17" s="47"/>
      <c r="I17" s="47"/>
    </row>
    <row r="18" spans="2:9" s="42" customFormat="1" ht="15.6" x14ac:dyDescent="0.3">
      <c r="B18" s="55"/>
      <c r="C18" s="55"/>
      <c r="D18" s="36"/>
      <c r="E18" s="41"/>
      <c r="F18" s="41"/>
      <c r="G18" s="38"/>
      <c r="H18" s="26"/>
      <c r="I18" s="26"/>
    </row>
    <row r="19" spans="2:9" s="42" customFormat="1" ht="15.6" x14ac:dyDescent="0.3">
      <c r="B19" s="56">
        <v>43743</v>
      </c>
      <c r="C19" s="57" t="s">
        <v>3926</v>
      </c>
      <c r="D19" s="43"/>
      <c r="E19" s="44">
        <v>15.3</v>
      </c>
      <c r="F19" s="44">
        <v>161.1</v>
      </c>
      <c r="G19" s="38">
        <v>30</v>
      </c>
      <c r="H19" s="26"/>
      <c r="I19" s="26"/>
    </row>
    <row r="20" spans="2:9" s="42" customFormat="1" ht="15.6" x14ac:dyDescent="0.3">
      <c r="B20" s="56">
        <v>43743</v>
      </c>
      <c r="C20" s="57" t="s">
        <v>3927</v>
      </c>
      <c r="D20" s="43"/>
      <c r="E20" s="44">
        <v>15.1</v>
      </c>
      <c r="F20" s="44">
        <v>159.19999999999999</v>
      </c>
      <c r="G20" s="38">
        <v>35</v>
      </c>
      <c r="H20" s="26"/>
      <c r="I20" s="26"/>
    </row>
    <row r="21" spans="2:9" s="42" customFormat="1" ht="15.6" x14ac:dyDescent="0.3">
      <c r="B21" s="56">
        <v>43743</v>
      </c>
      <c r="C21" s="57" t="s">
        <v>3928</v>
      </c>
      <c r="D21" s="43"/>
      <c r="E21" s="44">
        <v>15.3</v>
      </c>
      <c r="F21" s="44">
        <v>157.80000000000001</v>
      </c>
      <c r="G21" s="38">
        <v>40</v>
      </c>
      <c r="H21" s="26"/>
      <c r="I21" s="26"/>
    </row>
    <row r="22" spans="2:9" s="42" customFormat="1" ht="15.6" x14ac:dyDescent="0.3">
      <c r="B22" s="56">
        <v>43744</v>
      </c>
      <c r="C22" s="57" t="s">
        <v>3925</v>
      </c>
      <c r="D22" s="43"/>
      <c r="E22" s="44">
        <v>14.9</v>
      </c>
      <c r="F22" s="44">
        <v>155.80000000000001</v>
      </c>
      <c r="G22" s="38">
        <v>50</v>
      </c>
      <c r="H22" s="26"/>
      <c r="I22" s="26"/>
    </row>
    <row r="23" spans="2:9" s="42" customFormat="1" ht="15.6" x14ac:dyDescent="0.3">
      <c r="B23" s="56">
        <v>43744</v>
      </c>
      <c r="C23" s="57" t="s">
        <v>3926</v>
      </c>
      <c r="D23" s="43"/>
      <c r="E23" s="44">
        <v>14.2</v>
      </c>
      <c r="F23" s="44">
        <v>154.1</v>
      </c>
      <c r="G23" s="38">
        <v>60</v>
      </c>
      <c r="H23" s="26"/>
      <c r="I23" s="26"/>
    </row>
    <row r="24" spans="2:9" s="42" customFormat="1" ht="15.6" x14ac:dyDescent="0.3">
      <c r="B24" s="56">
        <v>43744</v>
      </c>
      <c r="C24" s="57" t="s">
        <v>3927</v>
      </c>
      <c r="D24" s="43"/>
      <c r="E24" s="44">
        <v>14.5</v>
      </c>
      <c r="F24" s="44">
        <v>152.4</v>
      </c>
      <c r="G24" s="38">
        <v>60</v>
      </c>
      <c r="H24" s="26"/>
      <c r="I24" s="26"/>
    </row>
    <row r="25" spans="2:9" s="42" customFormat="1" ht="15.6" x14ac:dyDescent="0.3">
      <c r="B25" s="56">
        <v>43744</v>
      </c>
      <c r="C25" s="57" t="s">
        <v>3928</v>
      </c>
      <c r="D25" s="43"/>
      <c r="E25" s="44">
        <v>14.9</v>
      </c>
      <c r="F25" s="44">
        <v>151.1</v>
      </c>
      <c r="G25" s="38">
        <v>75</v>
      </c>
      <c r="H25" s="26"/>
      <c r="I25" s="26"/>
    </row>
    <row r="26" spans="2:9" s="42" customFormat="1" ht="15.6" x14ac:dyDescent="0.3">
      <c r="B26" s="56">
        <v>43745</v>
      </c>
      <c r="C26" s="57" t="s">
        <v>3925</v>
      </c>
      <c r="D26" s="43"/>
      <c r="E26" s="44">
        <v>15.1</v>
      </c>
      <c r="F26" s="44">
        <v>149.5</v>
      </c>
      <c r="G26" s="38">
        <v>115</v>
      </c>
      <c r="H26" s="26"/>
      <c r="I26" s="26"/>
    </row>
    <row r="27" spans="2:9" s="42" customFormat="1" ht="15.6" x14ac:dyDescent="0.3">
      <c r="B27" s="56">
        <v>43745</v>
      </c>
      <c r="C27" s="57" t="s">
        <v>3926</v>
      </c>
      <c r="D27" s="43"/>
      <c r="E27" s="44">
        <v>15.5</v>
      </c>
      <c r="F27" s="44">
        <v>148.19999999999999</v>
      </c>
      <c r="G27" s="38">
        <v>150</v>
      </c>
      <c r="H27" s="26"/>
      <c r="I27" s="26"/>
    </row>
    <row r="28" spans="2:9" s="42" customFormat="1" ht="15.6" x14ac:dyDescent="0.3">
      <c r="B28" s="56">
        <v>43745</v>
      </c>
      <c r="C28" s="57" t="s">
        <v>3927</v>
      </c>
      <c r="D28" s="43"/>
      <c r="E28" s="44">
        <v>16.100000000000001</v>
      </c>
      <c r="F28" s="44">
        <v>146.69999999999999</v>
      </c>
      <c r="G28" s="38">
        <v>160</v>
      </c>
      <c r="H28" s="26"/>
      <c r="I28" s="26"/>
    </row>
    <row r="29" spans="2:9" s="42" customFormat="1" ht="15.6" x14ac:dyDescent="0.3">
      <c r="B29" s="56">
        <v>43745</v>
      </c>
      <c r="C29" s="57" t="s">
        <v>3928</v>
      </c>
      <c r="D29" s="43"/>
      <c r="E29" s="44">
        <v>16.5</v>
      </c>
      <c r="F29" s="44">
        <v>145</v>
      </c>
      <c r="G29" s="38">
        <v>160</v>
      </c>
      <c r="H29" s="26"/>
      <c r="I29" s="26"/>
    </row>
    <row r="30" spans="2:9" s="42" customFormat="1" ht="15.6" x14ac:dyDescent="0.3">
      <c r="B30" s="56">
        <v>43746</v>
      </c>
      <c r="C30" s="57" t="s">
        <v>3925</v>
      </c>
      <c r="D30" s="43"/>
      <c r="E30" s="44">
        <v>16.899999999999999</v>
      </c>
      <c r="F30" s="44">
        <v>143.69999999999999</v>
      </c>
      <c r="G30" s="38">
        <v>155</v>
      </c>
      <c r="H30" s="26"/>
      <c r="I30" s="26"/>
    </row>
    <row r="31" spans="2:9" s="42" customFormat="1" ht="15.6" x14ac:dyDescent="0.3">
      <c r="B31" s="56">
        <v>43746</v>
      </c>
      <c r="C31" s="57" t="s">
        <v>3926</v>
      </c>
      <c r="D31" s="43"/>
      <c r="E31" s="44">
        <v>17.7</v>
      </c>
      <c r="F31" s="44">
        <v>142.6</v>
      </c>
      <c r="G31" s="38">
        <v>155</v>
      </c>
      <c r="H31" s="26"/>
      <c r="I31" s="26"/>
    </row>
    <row r="32" spans="2:9" s="42" customFormat="1" ht="15.6" x14ac:dyDescent="0.3">
      <c r="B32" s="56">
        <v>43746</v>
      </c>
      <c r="C32" s="57" t="s">
        <v>3927</v>
      </c>
      <c r="D32" s="43"/>
      <c r="E32" s="44">
        <v>18.5</v>
      </c>
      <c r="F32" s="44">
        <v>141.80000000000001</v>
      </c>
      <c r="G32" s="38">
        <v>155</v>
      </c>
      <c r="H32" s="26"/>
      <c r="I32" s="26"/>
    </row>
    <row r="33" spans="2:9" s="42" customFormat="1" ht="15.6" x14ac:dyDescent="0.3">
      <c r="B33" s="56">
        <v>43746</v>
      </c>
      <c r="C33" s="57" t="s">
        <v>3928</v>
      </c>
      <c r="D33" s="43"/>
      <c r="E33" s="44">
        <v>19.2</v>
      </c>
      <c r="F33" s="44">
        <v>140.80000000000001</v>
      </c>
      <c r="G33" s="38">
        <v>160</v>
      </c>
      <c r="H33" s="26"/>
      <c r="I33" s="26"/>
    </row>
    <row r="34" spans="2:9" s="42" customFormat="1" ht="15.6" x14ac:dyDescent="0.3">
      <c r="B34" s="56">
        <v>43747</v>
      </c>
      <c r="C34" s="57" t="s">
        <v>3925</v>
      </c>
      <c r="D34" s="43"/>
      <c r="E34" s="44">
        <v>19.8</v>
      </c>
      <c r="F34" s="44">
        <v>140.30000000000001</v>
      </c>
      <c r="G34" s="38">
        <v>160</v>
      </c>
      <c r="H34" s="26"/>
      <c r="I34" s="26"/>
    </row>
    <row r="35" spans="2:9" s="42" customFormat="1" ht="15.6" x14ac:dyDescent="0.3">
      <c r="B35" s="56">
        <v>43747</v>
      </c>
      <c r="C35" s="57" t="s">
        <v>3926</v>
      </c>
      <c r="D35" s="43"/>
      <c r="E35" s="44">
        <v>20.7</v>
      </c>
      <c r="F35" s="44">
        <v>139.9</v>
      </c>
      <c r="G35" s="38">
        <v>160</v>
      </c>
      <c r="H35" s="26"/>
      <c r="I35" s="26"/>
    </row>
    <row r="36" spans="2:9" s="42" customFormat="1" ht="15.6" x14ac:dyDescent="0.3">
      <c r="B36" s="56">
        <v>43747</v>
      </c>
      <c r="C36" s="57" t="s">
        <v>3927</v>
      </c>
      <c r="D36" s="43"/>
      <c r="E36" s="44">
        <v>21.2</v>
      </c>
      <c r="F36" s="44">
        <v>139.6</v>
      </c>
      <c r="G36" s="38">
        <v>160</v>
      </c>
      <c r="H36" s="26"/>
      <c r="I36" s="26"/>
    </row>
    <row r="37" spans="2:9" s="42" customFormat="1" ht="15.6" x14ac:dyDescent="0.3">
      <c r="B37" s="56">
        <v>43747</v>
      </c>
      <c r="C37" s="57" t="s">
        <v>3928</v>
      </c>
      <c r="D37" s="43"/>
      <c r="E37" s="44">
        <v>22</v>
      </c>
      <c r="F37" s="44">
        <v>139.80000000000001</v>
      </c>
      <c r="G37" s="38">
        <v>160</v>
      </c>
      <c r="H37" s="26"/>
      <c r="I37" s="26"/>
    </row>
    <row r="38" spans="2:9" s="42" customFormat="1" ht="15.6" x14ac:dyDescent="0.3">
      <c r="B38" s="56">
        <v>43748</v>
      </c>
      <c r="C38" s="57" t="s">
        <v>3925</v>
      </c>
      <c r="D38" s="43"/>
      <c r="E38" s="44">
        <v>23.2</v>
      </c>
      <c r="F38" s="44">
        <v>139.80000000000001</v>
      </c>
      <c r="G38" s="38">
        <v>160</v>
      </c>
      <c r="H38" s="26"/>
      <c r="I38" s="26"/>
    </row>
    <row r="39" spans="2:9" s="42" customFormat="1" ht="15.6" x14ac:dyDescent="0.3">
      <c r="B39" s="56">
        <v>43748</v>
      </c>
      <c r="C39" s="57" t="s">
        <v>3926</v>
      </c>
      <c r="D39" s="43"/>
      <c r="E39" s="44">
        <v>24.4</v>
      </c>
      <c r="F39" s="44">
        <v>139.4</v>
      </c>
      <c r="G39" s="38">
        <v>160</v>
      </c>
      <c r="H39" s="26"/>
      <c r="I39" s="26"/>
    </row>
    <row r="40" spans="2:9" s="42" customFormat="1" ht="15.6" x14ac:dyDescent="0.3">
      <c r="B40" s="56">
        <v>43748</v>
      </c>
      <c r="C40" s="57" t="s">
        <v>3927</v>
      </c>
      <c r="D40" s="43"/>
      <c r="E40" s="44">
        <v>25.3</v>
      </c>
      <c r="F40" s="44">
        <v>139</v>
      </c>
      <c r="G40" s="38">
        <v>150</v>
      </c>
      <c r="H40" s="26"/>
      <c r="I40" s="26"/>
    </row>
    <row r="41" spans="2:9" s="42" customFormat="1" ht="15.6" x14ac:dyDescent="0.3">
      <c r="B41" s="56">
        <v>43748</v>
      </c>
      <c r="C41" s="57" t="s">
        <v>3928</v>
      </c>
      <c r="D41" s="43"/>
      <c r="E41" s="44">
        <v>26.3</v>
      </c>
      <c r="F41" s="44">
        <v>138.6</v>
      </c>
      <c r="G41" s="38">
        <v>145</v>
      </c>
      <c r="H41" s="26"/>
      <c r="I41" s="26"/>
    </row>
    <row r="42" spans="2:9" s="42" customFormat="1" ht="15.6" x14ac:dyDescent="0.3">
      <c r="B42" s="56"/>
      <c r="C42" s="57"/>
      <c r="D42" s="43"/>
      <c r="E42" s="44"/>
      <c r="F42" s="44"/>
      <c r="G42" s="38"/>
      <c r="H42" s="26"/>
      <c r="I42" s="26"/>
    </row>
    <row r="43" spans="2:9" s="42" customFormat="1" ht="15.6" x14ac:dyDescent="0.3">
      <c r="B43" s="56">
        <v>43749</v>
      </c>
      <c r="C43" s="57" t="s">
        <v>3925</v>
      </c>
      <c r="D43" s="43"/>
      <c r="E43" s="44">
        <v>27.4</v>
      </c>
      <c r="F43" s="44">
        <v>138</v>
      </c>
      <c r="G43" s="38">
        <v>140</v>
      </c>
      <c r="H43" s="26"/>
      <c r="I43" s="26"/>
    </row>
    <row r="44" spans="2:9" s="42" customFormat="1" ht="15.6" x14ac:dyDescent="0.3">
      <c r="B44" s="56">
        <v>43749</v>
      </c>
      <c r="C44" s="57" t="s">
        <v>3929</v>
      </c>
      <c r="D44" s="36"/>
      <c r="E44" s="45">
        <f>E43/2+E45/2</f>
        <v>28.1</v>
      </c>
      <c r="F44" s="45">
        <f t="shared" ref="F44:G44" si="0">F43/2+F45/2</f>
        <v>137.75</v>
      </c>
      <c r="G44" s="60">
        <f t="shared" si="0"/>
        <v>135</v>
      </c>
      <c r="H44" s="26"/>
      <c r="I44" s="26"/>
    </row>
    <row r="45" spans="2:9" s="42" customFormat="1" ht="15.6" x14ac:dyDescent="0.3">
      <c r="B45" s="56">
        <v>43749</v>
      </c>
      <c r="C45" s="57" t="s">
        <v>3926</v>
      </c>
      <c r="D45" s="43"/>
      <c r="E45" s="44">
        <v>28.8</v>
      </c>
      <c r="F45" s="44">
        <v>137.5</v>
      </c>
      <c r="G45" s="38">
        <v>130</v>
      </c>
      <c r="H45" s="26"/>
      <c r="I45" s="26"/>
    </row>
    <row r="46" spans="2:9" s="42" customFormat="1" ht="15.6" x14ac:dyDescent="0.3">
      <c r="B46" s="56">
        <v>43749</v>
      </c>
      <c r="C46" s="57" t="s">
        <v>3930</v>
      </c>
      <c r="D46" s="36"/>
      <c r="E46" s="45">
        <f>E45/2+E47/2</f>
        <v>29.35</v>
      </c>
      <c r="F46" s="45">
        <f t="shared" ref="F46:G46" si="1">F45/2+F47/2</f>
        <v>137.30000000000001</v>
      </c>
      <c r="G46" s="60">
        <f t="shared" si="1"/>
        <v>130</v>
      </c>
      <c r="H46" s="26"/>
      <c r="I46" s="26"/>
    </row>
    <row r="47" spans="2:9" s="42" customFormat="1" ht="15.6" x14ac:dyDescent="0.3">
      <c r="B47" s="56">
        <v>43749</v>
      </c>
      <c r="C47" s="57" t="s">
        <v>3927</v>
      </c>
      <c r="D47" s="43"/>
      <c r="E47" s="44">
        <v>29.9</v>
      </c>
      <c r="F47" s="44">
        <v>137.1</v>
      </c>
      <c r="G47" s="38">
        <v>130</v>
      </c>
      <c r="H47" s="26"/>
      <c r="I47" s="26"/>
    </row>
    <row r="48" spans="2:9" s="42" customFormat="1" ht="15.6" x14ac:dyDescent="0.3">
      <c r="B48" s="56">
        <v>43749</v>
      </c>
      <c r="C48" s="57" t="s">
        <v>3931</v>
      </c>
      <c r="D48" s="36"/>
      <c r="E48" s="45">
        <f>E47/2+E49/2</f>
        <v>30.35</v>
      </c>
      <c r="F48" s="45">
        <f t="shared" ref="F48:G48" si="2">F47/2+F49/2</f>
        <v>137.1</v>
      </c>
      <c r="G48" s="60">
        <f t="shared" si="2"/>
        <v>125</v>
      </c>
      <c r="H48" s="26"/>
      <c r="I48" s="26"/>
    </row>
    <row r="49" spans="2:9" s="42" customFormat="1" ht="15.6" x14ac:dyDescent="0.3">
      <c r="B49" s="56">
        <v>43749</v>
      </c>
      <c r="C49" s="57" t="s">
        <v>3928</v>
      </c>
      <c r="D49" s="43"/>
      <c r="E49" s="44">
        <v>30.8</v>
      </c>
      <c r="F49" s="44">
        <v>137.1</v>
      </c>
      <c r="G49" s="38">
        <v>120</v>
      </c>
      <c r="H49" s="26"/>
      <c r="I49" s="26"/>
    </row>
    <row r="50" spans="2:9" s="42" customFormat="1" ht="15.6" x14ac:dyDescent="0.3">
      <c r="B50" s="56">
        <v>43749</v>
      </c>
      <c r="C50" s="57" t="s">
        <v>3932</v>
      </c>
      <c r="D50" s="36"/>
      <c r="E50" s="45">
        <f>E49/2+E51/2</f>
        <v>31.450000000000003</v>
      </c>
      <c r="F50" s="45">
        <f t="shared" ref="F50:G50" si="3">F49/2+F51/2</f>
        <v>137.25</v>
      </c>
      <c r="G50" s="60">
        <f t="shared" si="3"/>
        <v>112.5</v>
      </c>
      <c r="H50" s="26"/>
      <c r="I50" s="26"/>
    </row>
    <row r="51" spans="2:9" s="42" customFormat="1" ht="15.6" x14ac:dyDescent="0.3">
      <c r="B51" s="56">
        <v>43750</v>
      </c>
      <c r="C51" s="57" t="s">
        <v>3925</v>
      </c>
      <c r="D51" s="43"/>
      <c r="E51" s="44">
        <v>32.1</v>
      </c>
      <c r="F51" s="44">
        <v>137.4</v>
      </c>
      <c r="G51" s="38">
        <v>105</v>
      </c>
      <c r="H51" s="26"/>
      <c r="I51" s="26"/>
    </row>
    <row r="52" spans="2:9" s="42" customFormat="1" ht="15.6" x14ac:dyDescent="0.3">
      <c r="B52" s="56">
        <v>43750</v>
      </c>
      <c r="C52" s="57" t="s">
        <v>3929</v>
      </c>
      <c r="D52" s="36"/>
      <c r="E52" s="45">
        <f>E51/2+E53/2</f>
        <v>32.900000000000006</v>
      </c>
      <c r="F52" s="45">
        <f t="shared" ref="F52:G52" si="4">F51/2+F53/2</f>
        <v>137.80000000000001</v>
      </c>
      <c r="G52" s="60">
        <f t="shared" si="4"/>
        <v>102.5</v>
      </c>
      <c r="H52" s="26"/>
      <c r="I52" s="26"/>
    </row>
    <row r="53" spans="2:9" s="42" customFormat="1" ht="15.6" x14ac:dyDescent="0.3">
      <c r="B53" s="56">
        <v>43750</v>
      </c>
      <c r="C53" s="57" t="s">
        <v>3926</v>
      </c>
      <c r="D53" s="43"/>
      <c r="E53" s="44">
        <v>33.700000000000003</v>
      </c>
      <c r="F53" s="44">
        <v>138.19999999999999</v>
      </c>
      <c r="G53" s="38">
        <v>100</v>
      </c>
      <c r="H53" s="26"/>
      <c r="I53" s="26"/>
    </row>
    <row r="54" spans="2:9" s="42" customFormat="1" ht="15.6" x14ac:dyDescent="0.3">
      <c r="B54" s="56">
        <v>43750</v>
      </c>
      <c r="C54" s="57" t="s">
        <v>3930</v>
      </c>
      <c r="D54" s="36"/>
      <c r="E54" s="45">
        <f>E53/2+E55/2</f>
        <v>34.650000000000006</v>
      </c>
      <c r="F54" s="45">
        <f t="shared" ref="F54:G54" si="5">F53/2+F55/2</f>
        <v>138.80000000000001</v>
      </c>
      <c r="G54" s="60">
        <f t="shared" si="5"/>
        <v>92.5</v>
      </c>
      <c r="H54" s="26"/>
      <c r="I54" s="26"/>
    </row>
    <row r="55" spans="2:9" s="42" customFormat="1" ht="15.6" x14ac:dyDescent="0.3">
      <c r="B55" s="56">
        <v>43750</v>
      </c>
      <c r="C55" s="57" t="s">
        <v>3927</v>
      </c>
      <c r="D55" s="43"/>
      <c r="E55" s="39">
        <v>35.6</v>
      </c>
      <c r="F55" s="39">
        <v>139.4</v>
      </c>
      <c r="G55" s="38">
        <v>85</v>
      </c>
      <c r="H55" s="26"/>
      <c r="I55" s="26"/>
    </row>
    <row r="56" spans="2:9" s="42" customFormat="1" ht="15.6" x14ac:dyDescent="0.3">
      <c r="B56" s="56">
        <v>43750</v>
      </c>
      <c r="C56" s="57" t="s">
        <v>3931</v>
      </c>
      <c r="D56" s="36"/>
      <c r="E56" s="45">
        <f>E55/2+E57/2</f>
        <v>37.1</v>
      </c>
      <c r="F56" s="45">
        <f t="shared" ref="F56:G56" si="6">F55/2+F57/2</f>
        <v>140.65</v>
      </c>
      <c r="G56" s="60">
        <f t="shared" si="6"/>
        <v>80</v>
      </c>
      <c r="H56" s="26"/>
      <c r="I56" s="26"/>
    </row>
    <row r="57" spans="2:9" s="42" customFormat="1" ht="15.6" x14ac:dyDescent="0.3">
      <c r="B57" s="56">
        <v>43750</v>
      </c>
      <c r="C57" s="57" t="s">
        <v>3928</v>
      </c>
      <c r="D57" s="43"/>
      <c r="E57" s="39">
        <v>38.6</v>
      </c>
      <c r="F57" s="39">
        <v>141.9</v>
      </c>
      <c r="G57" s="38">
        <v>75</v>
      </c>
      <c r="H57" s="26"/>
      <c r="I57" s="26"/>
    </row>
    <row r="58" spans="2:9" s="42" customFormat="1" ht="15.6" x14ac:dyDescent="0.3">
      <c r="B58" s="55"/>
      <c r="C58" s="55"/>
      <c r="D58" s="48"/>
      <c r="E58" s="39"/>
      <c r="F58" s="39"/>
      <c r="G58" s="61"/>
      <c r="H58" s="26"/>
      <c r="I58" s="26"/>
    </row>
    <row r="59" spans="2:9" s="42" customFormat="1" ht="15.6" x14ac:dyDescent="0.3">
      <c r="B59" s="55"/>
      <c r="C59" s="55"/>
      <c r="D59" s="48"/>
      <c r="E59" s="37"/>
      <c r="F59" s="37"/>
      <c r="G59" s="61"/>
      <c r="H59" s="26"/>
      <c r="I59" s="26"/>
    </row>
    <row r="60" spans="2:9" s="42" customFormat="1" ht="15.6" x14ac:dyDescent="0.3">
      <c r="B60" s="55"/>
      <c r="C60" s="55"/>
      <c r="D60" s="48"/>
      <c r="E60" s="37"/>
      <c r="F60" s="37"/>
      <c r="G60" s="61"/>
      <c r="H60" s="26"/>
      <c r="I60" s="26"/>
    </row>
    <row r="61" spans="2:9" s="42" customFormat="1" ht="15.6" x14ac:dyDescent="0.3">
      <c r="B61" s="25"/>
      <c r="C61" s="25"/>
      <c r="D61" s="16"/>
      <c r="E61" s="37"/>
      <c r="F61" s="37"/>
      <c r="G61" s="61"/>
    </row>
    <row r="62" spans="2:9" ht="15.6" x14ac:dyDescent="0.3">
      <c r="E62" s="37"/>
      <c r="F62" s="37"/>
      <c r="G62" s="61"/>
    </row>
    <row r="63" spans="2:9" ht="15.6" x14ac:dyDescent="0.3">
      <c r="E63" s="37"/>
      <c r="F63" s="37"/>
      <c r="G63" s="61"/>
    </row>
    <row r="64" spans="2:9" ht="15.6" x14ac:dyDescent="0.3">
      <c r="E64" s="37"/>
      <c r="F64" s="37"/>
      <c r="G64" s="61"/>
    </row>
    <row r="65" spans="5:7" ht="15.6" x14ac:dyDescent="0.3">
      <c r="E65" s="37"/>
      <c r="F65" s="37"/>
      <c r="G65" s="61"/>
    </row>
    <row r="66" spans="5:7" ht="15.6" x14ac:dyDescent="0.3">
      <c r="E66" s="37"/>
      <c r="F66" s="37"/>
      <c r="G66" s="61"/>
    </row>
  </sheetData>
  <mergeCells count="1">
    <mergeCell ref="E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32C5-8FF3-4E16-8773-FCF3C0BAAC15}">
  <dimension ref="B1:G63"/>
  <sheetViews>
    <sheetView showGridLines="0" workbookViewId="0"/>
  </sheetViews>
  <sheetFormatPr defaultRowHeight="14.4" x14ac:dyDescent="0.3"/>
  <cols>
    <col min="1" max="1" width="3.6640625" customWidth="1"/>
    <col min="2" max="2" width="20.77734375" customWidth="1"/>
    <col min="3" max="3" width="16.5546875" customWidth="1"/>
    <col min="4" max="4" width="10.6640625" style="28" customWidth="1"/>
    <col min="5" max="7" width="10.6640625" style="13" customWidth="1"/>
  </cols>
  <sheetData>
    <row r="1" spans="2:7" x14ac:dyDescent="0.3">
      <c r="B1" s="23"/>
      <c r="C1" s="3"/>
      <c r="E1" s="35"/>
    </row>
    <row r="2" spans="2:7" ht="25.8" x14ac:dyDescent="0.5">
      <c r="B2" s="52" t="s">
        <v>4060</v>
      </c>
      <c r="C2" s="3"/>
      <c r="E2" s="35"/>
    </row>
    <row r="3" spans="2:7" ht="15.6" x14ac:dyDescent="0.3">
      <c r="B3" s="18" t="s">
        <v>3949</v>
      </c>
      <c r="C3" s="3"/>
      <c r="E3" s="35"/>
    </row>
    <row r="4" spans="2:7" x14ac:dyDescent="0.3">
      <c r="B4" s="16"/>
      <c r="C4" s="3"/>
      <c r="E4" s="35"/>
    </row>
    <row r="5" spans="2:7" x14ac:dyDescent="0.3">
      <c r="B5" s="22"/>
      <c r="C5" s="27"/>
      <c r="D5" s="62"/>
      <c r="E5" s="63"/>
      <c r="F5" s="64"/>
      <c r="G5" s="64"/>
    </row>
    <row r="6" spans="2:7" x14ac:dyDescent="0.3">
      <c r="B6" s="22"/>
      <c r="C6" s="27"/>
      <c r="D6" s="62"/>
      <c r="E6" s="63"/>
      <c r="F6" s="64"/>
      <c r="G6" s="33" t="s">
        <v>851</v>
      </c>
    </row>
    <row r="7" spans="2:7" x14ac:dyDescent="0.3">
      <c r="B7" s="22"/>
      <c r="C7" s="27"/>
      <c r="D7" s="62"/>
      <c r="E7" s="63"/>
      <c r="F7" s="64"/>
      <c r="G7" s="33" t="s">
        <v>4061</v>
      </c>
    </row>
    <row r="8" spans="2:7" x14ac:dyDescent="0.3">
      <c r="B8" s="22" t="s">
        <v>3516</v>
      </c>
      <c r="C8" s="22" t="s">
        <v>361</v>
      </c>
      <c r="D8" s="62" t="s">
        <v>4058</v>
      </c>
      <c r="E8" s="33" t="s">
        <v>3921</v>
      </c>
      <c r="F8" s="33" t="s">
        <v>3922</v>
      </c>
      <c r="G8" s="33" t="s">
        <v>4062</v>
      </c>
    </row>
    <row r="10" spans="2:7" x14ac:dyDescent="0.3">
      <c r="B10" t="s">
        <v>3950</v>
      </c>
      <c r="C10" t="s">
        <v>3951</v>
      </c>
      <c r="D10" s="28" t="s">
        <v>4059</v>
      </c>
      <c r="E10" s="13">
        <v>37.1</v>
      </c>
      <c r="F10" s="13">
        <v>140.19999999999999</v>
      </c>
      <c r="G10" s="13">
        <v>15.030000686645508</v>
      </c>
    </row>
    <row r="11" spans="2:7" x14ac:dyDescent="0.3">
      <c r="B11" t="s">
        <v>3952</v>
      </c>
      <c r="C11" t="s">
        <v>3953</v>
      </c>
      <c r="D11" s="28" t="s">
        <v>4059</v>
      </c>
      <c r="E11" s="13">
        <v>34.700000000000003</v>
      </c>
      <c r="F11" s="13">
        <v>139.30000000000001</v>
      </c>
      <c r="G11" s="13">
        <v>13.700000762939453</v>
      </c>
    </row>
    <row r="12" spans="2:7" x14ac:dyDescent="0.3">
      <c r="B12" t="s">
        <v>3954</v>
      </c>
      <c r="C12" t="s">
        <v>3955</v>
      </c>
      <c r="D12" s="28" t="s">
        <v>4059</v>
      </c>
      <c r="E12" s="13">
        <v>35.5</v>
      </c>
      <c r="F12" s="13">
        <v>138.69999999999999</v>
      </c>
      <c r="G12" s="13">
        <v>13.370000839233398</v>
      </c>
    </row>
    <row r="13" spans="2:7" x14ac:dyDescent="0.3">
      <c r="B13" t="s">
        <v>3956</v>
      </c>
      <c r="C13" t="s">
        <v>3957</v>
      </c>
      <c r="D13" s="28" t="s">
        <v>4059</v>
      </c>
      <c r="E13" s="13">
        <v>36.299999999999997</v>
      </c>
      <c r="F13" s="13">
        <v>138.5</v>
      </c>
      <c r="G13" s="13">
        <v>13.130000114440918</v>
      </c>
    </row>
    <row r="14" spans="2:7" x14ac:dyDescent="0.3">
      <c r="B14" t="s">
        <v>3958</v>
      </c>
      <c r="C14" t="s">
        <v>3959</v>
      </c>
      <c r="D14" s="28" t="s">
        <v>4059</v>
      </c>
      <c r="E14" s="13">
        <v>36.5</v>
      </c>
      <c r="F14" s="13">
        <v>139.80000000000001</v>
      </c>
      <c r="G14" s="13">
        <v>13.030000686645508</v>
      </c>
    </row>
    <row r="15" spans="2:7" x14ac:dyDescent="0.3">
      <c r="B15" t="s">
        <v>3960</v>
      </c>
      <c r="C15" t="s">
        <v>3961</v>
      </c>
      <c r="D15" s="28" t="s">
        <v>4059</v>
      </c>
      <c r="E15" s="13">
        <v>34.6</v>
      </c>
      <c r="F15" s="13">
        <v>137.1</v>
      </c>
      <c r="G15" s="13">
        <v>11.970000267028809</v>
      </c>
    </row>
    <row r="16" spans="2:7" x14ac:dyDescent="0.3">
      <c r="B16" t="s">
        <v>3962</v>
      </c>
      <c r="C16" t="s">
        <v>3963</v>
      </c>
      <c r="D16" s="28" t="s">
        <v>4059</v>
      </c>
      <c r="E16" s="13">
        <v>34.6</v>
      </c>
      <c r="F16" s="13">
        <v>138.19999999999999</v>
      </c>
      <c r="G16" s="13">
        <v>11.5</v>
      </c>
    </row>
    <row r="17" spans="2:7" x14ac:dyDescent="0.3">
      <c r="B17" t="s">
        <v>3964</v>
      </c>
      <c r="C17" t="s">
        <v>3965</v>
      </c>
      <c r="D17" s="28" t="s">
        <v>4059</v>
      </c>
      <c r="E17" s="13">
        <v>36.1</v>
      </c>
      <c r="F17" s="13">
        <v>139.30000000000001</v>
      </c>
      <c r="G17" s="13">
        <v>10.159999847412109</v>
      </c>
    </row>
    <row r="18" spans="2:7" x14ac:dyDescent="0.3">
      <c r="B18" t="s">
        <v>3966</v>
      </c>
      <c r="C18" t="s">
        <v>3967</v>
      </c>
      <c r="D18" s="28" t="s">
        <v>4059</v>
      </c>
      <c r="E18" s="13">
        <v>35</v>
      </c>
      <c r="F18" s="13">
        <v>139.1</v>
      </c>
      <c r="G18" s="13">
        <v>9.8099994659423828</v>
      </c>
    </row>
    <row r="19" spans="2:7" x14ac:dyDescent="0.3">
      <c r="B19" t="s">
        <v>3968</v>
      </c>
      <c r="C19" t="s">
        <v>3969</v>
      </c>
      <c r="D19" s="28" t="s">
        <v>4059</v>
      </c>
      <c r="E19" s="13">
        <v>38.4</v>
      </c>
      <c r="F19" s="13">
        <v>141.30000000000001</v>
      </c>
      <c r="G19" s="13">
        <v>9.8000001907348633</v>
      </c>
    </row>
    <row r="20" spans="2:7" x14ac:dyDescent="0.3">
      <c r="B20" t="s">
        <v>3970</v>
      </c>
      <c r="C20" t="s">
        <v>3971</v>
      </c>
      <c r="D20" s="28" t="s">
        <v>4059</v>
      </c>
      <c r="E20" s="13">
        <v>36.4</v>
      </c>
      <c r="F20" s="13">
        <v>139</v>
      </c>
      <c r="G20" s="13">
        <v>9.7600002288818359</v>
      </c>
    </row>
    <row r="21" spans="2:7" x14ac:dyDescent="0.3">
      <c r="B21" t="s">
        <v>3972</v>
      </c>
      <c r="C21" t="s">
        <v>3973</v>
      </c>
      <c r="D21" s="28" t="s">
        <v>4059</v>
      </c>
      <c r="E21" s="13">
        <v>35.6</v>
      </c>
      <c r="F21" s="13">
        <v>139.69999999999999</v>
      </c>
      <c r="G21" s="13">
        <v>8.9000005722045898</v>
      </c>
    </row>
    <row r="22" spans="2:7" x14ac:dyDescent="0.3">
      <c r="B22" t="s">
        <v>3974</v>
      </c>
      <c r="C22" t="s">
        <v>3975</v>
      </c>
      <c r="D22" s="28" t="s">
        <v>4059</v>
      </c>
      <c r="E22" s="13">
        <v>39</v>
      </c>
      <c r="F22" s="13">
        <v>141.69999999999999</v>
      </c>
      <c r="G22" s="13">
        <v>8.6999998092651367</v>
      </c>
    </row>
    <row r="23" spans="2:7" x14ac:dyDescent="0.3">
      <c r="B23" t="s">
        <v>3976</v>
      </c>
      <c r="C23" t="s">
        <v>3977</v>
      </c>
      <c r="D23" s="28" t="s">
        <v>4059</v>
      </c>
      <c r="E23" s="13">
        <v>35.4</v>
      </c>
      <c r="F23" s="13">
        <v>139.6</v>
      </c>
      <c r="G23" s="13">
        <v>8.630000114440918</v>
      </c>
    </row>
    <row r="24" spans="2:7" x14ac:dyDescent="0.3">
      <c r="B24" t="s">
        <v>3978</v>
      </c>
      <c r="C24" t="s">
        <v>3979</v>
      </c>
      <c r="D24" s="28" t="s">
        <v>4059</v>
      </c>
      <c r="E24" s="13">
        <v>34.700000000000003</v>
      </c>
      <c r="F24" s="13">
        <v>137.69999999999999</v>
      </c>
      <c r="G24" s="13">
        <v>8.4300003051757813</v>
      </c>
    </row>
    <row r="25" spans="2:7" x14ac:dyDescent="0.3">
      <c r="B25" t="s">
        <v>3980</v>
      </c>
      <c r="C25" t="s">
        <v>3981</v>
      </c>
      <c r="D25" s="28" t="s">
        <v>4059</v>
      </c>
      <c r="E25" s="13">
        <v>40.5</v>
      </c>
      <c r="F25" s="13">
        <v>141.5</v>
      </c>
      <c r="G25" s="13">
        <v>8.3400001525878906</v>
      </c>
    </row>
    <row r="26" spans="2:7" x14ac:dyDescent="0.3">
      <c r="B26" t="s">
        <v>3982</v>
      </c>
      <c r="C26" t="s">
        <v>3983</v>
      </c>
      <c r="D26" s="28" t="s">
        <v>4059</v>
      </c>
      <c r="E26" s="13">
        <v>34</v>
      </c>
      <c r="F26" s="13">
        <v>136.19999999999999</v>
      </c>
      <c r="G26" s="13">
        <v>8.3000001907348633</v>
      </c>
    </row>
    <row r="27" spans="2:7" x14ac:dyDescent="0.3">
      <c r="B27" t="s">
        <v>3984</v>
      </c>
      <c r="C27" t="s">
        <v>3985</v>
      </c>
      <c r="D27" s="28" t="s">
        <v>4059</v>
      </c>
      <c r="E27" s="13">
        <v>34.6</v>
      </c>
      <c r="F27" s="13">
        <v>138.80000000000001</v>
      </c>
      <c r="G27" s="13">
        <v>7.6700000762939453</v>
      </c>
    </row>
    <row r="28" spans="2:7" x14ac:dyDescent="0.3">
      <c r="B28" t="s">
        <v>3986</v>
      </c>
      <c r="C28" t="s">
        <v>3987</v>
      </c>
      <c r="D28" s="28" t="s">
        <v>4059</v>
      </c>
      <c r="E28" s="13">
        <v>35.6</v>
      </c>
      <c r="F28" s="13">
        <v>138.5</v>
      </c>
      <c r="G28" s="13">
        <v>7.6599998474121094</v>
      </c>
    </row>
    <row r="29" spans="2:7" x14ac:dyDescent="0.3">
      <c r="B29" t="s">
        <v>3988</v>
      </c>
      <c r="C29" t="s">
        <v>3989</v>
      </c>
      <c r="D29" s="28" t="s">
        <v>4059</v>
      </c>
      <c r="E29" s="13">
        <v>36.9</v>
      </c>
      <c r="F29" s="13">
        <v>140.9</v>
      </c>
      <c r="G29" s="13">
        <v>7.4799995422363281</v>
      </c>
    </row>
    <row r="30" spans="2:7" x14ac:dyDescent="0.3">
      <c r="B30" t="s">
        <v>3990</v>
      </c>
      <c r="C30" t="s">
        <v>3991</v>
      </c>
      <c r="D30" s="28" t="s">
        <v>4059</v>
      </c>
      <c r="E30" s="13">
        <v>37.1</v>
      </c>
      <c r="F30" s="13">
        <v>138.19999999999999</v>
      </c>
      <c r="G30" s="13">
        <v>6.820000171661377</v>
      </c>
    </row>
    <row r="31" spans="2:7" x14ac:dyDescent="0.3">
      <c r="B31" t="s">
        <v>3992</v>
      </c>
      <c r="C31" t="s">
        <v>3993</v>
      </c>
      <c r="D31" s="28" t="s">
        <v>4059</v>
      </c>
      <c r="E31" s="13">
        <v>34.9</v>
      </c>
      <c r="F31" s="13">
        <v>139.80000000000001</v>
      </c>
      <c r="G31" s="13">
        <v>6.2999997138977051</v>
      </c>
    </row>
    <row r="32" spans="2:7" x14ac:dyDescent="0.3">
      <c r="B32" t="s">
        <v>3994</v>
      </c>
      <c r="C32" t="s">
        <v>3995</v>
      </c>
      <c r="D32" s="28" t="s">
        <v>4059</v>
      </c>
      <c r="E32" s="13">
        <v>34.700000000000003</v>
      </c>
      <c r="F32" s="13">
        <v>136.1</v>
      </c>
      <c r="G32" s="13">
        <v>5.940000057220459</v>
      </c>
    </row>
    <row r="33" spans="2:7" x14ac:dyDescent="0.3">
      <c r="B33" t="s">
        <v>3996</v>
      </c>
      <c r="C33" t="s">
        <v>3997</v>
      </c>
      <c r="D33" s="28" t="s">
        <v>4059</v>
      </c>
      <c r="E33" s="13">
        <v>36.299999999999997</v>
      </c>
      <c r="F33" s="13">
        <v>140.4</v>
      </c>
      <c r="G33" s="13">
        <v>5.6700000762939453</v>
      </c>
    </row>
    <row r="34" spans="2:7" x14ac:dyDescent="0.3">
      <c r="B34" t="s">
        <v>3998</v>
      </c>
      <c r="C34" t="s">
        <v>3999</v>
      </c>
      <c r="D34" s="28" t="s">
        <v>4059</v>
      </c>
      <c r="E34" s="13">
        <v>37.4</v>
      </c>
      <c r="F34" s="13">
        <v>139.9</v>
      </c>
      <c r="G34" s="13">
        <v>5.630000114440918</v>
      </c>
    </row>
    <row r="35" spans="2:7" x14ac:dyDescent="0.3">
      <c r="B35" t="s">
        <v>4000</v>
      </c>
      <c r="C35" t="s">
        <v>4001</v>
      </c>
      <c r="D35" s="28" t="s">
        <v>4059</v>
      </c>
      <c r="E35" s="13">
        <v>34.700000000000003</v>
      </c>
      <c r="F35" s="13">
        <v>136.5</v>
      </c>
      <c r="G35" s="13">
        <v>5.5299997329711914</v>
      </c>
    </row>
    <row r="36" spans="2:7" x14ac:dyDescent="0.3">
      <c r="B36" t="s">
        <v>4002</v>
      </c>
      <c r="C36" t="s">
        <v>4003</v>
      </c>
      <c r="D36" s="28" t="s">
        <v>4059</v>
      </c>
      <c r="E36" s="13">
        <v>35.6</v>
      </c>
      <c r="F36" s="13">
        <v>140.1</v>
      </c>
      <c r="G36" s="13">
        <v>5.5099997520446777</v>
      </c>
    </row>
    <row r="37" spans="2:7" x14ac:dyDescent="0.3">
      <c r="B37" t="s">
        <v>4004</v>
      </c>
      <c r="C37" t="s">
        <v>4005</v>
      </c>
      <c r="D37" s="28" t="s">
        <v>4059</v>
      </c>
      <c r="E37" s="13">
        <v>36.6</v>
      </c>
      <c r="F37" s="13">
        <v>138.19999999999999</v>
      </c>
      <c r="G37" s="13">
        <v>5.4800000190734863</v>
      </c>
    </row>
    <row r="38" spans="2:7" x14ac:dyDescent="0.3">
      <c r="B38" t="s">
        <v>4006</v>
      </c>
      <c r="C38" t="s">
        <v>4007</v>
      </c>
      <c r="D38" s="28" t="s">
        <v>4059</v>
      </c>
      <c r="E38" s="13">
        <v>36.200000000000003</v>
      </c>
      <c r="F38" s="13">
        <v>137.9</v>
      </c>
      <c r="G38" s="13">
        <v>5.3599996566772461</v>
      </c>
    </row>
    <row r="39" spans="2:7" x14ac:dyDescent="0.3">
      <c r="B39" t="s">
        <v>4008</v>
      </c>
      <c r="C39" t="s">
        <v>4009</v>
      </c>
      <c r="D39" s="28" t="s">
        <v>4059</v>
      </c>
      <c r="E39" s="13">
        <v>34.1</v>
      </c>
      <c r="F39" s="13">
        <v>139.5</v>
      </c>
      <c r="G39" s="13">
        <v>5.119999885559082</v>
      </c>
    </row>
    <row r="40" spans="2:7" x14ac:dyDescent="0.3">
      <c r="B40" t="s">
        <v>4010</v>
      </c>
      <c r="C40" t="s">
        <v>4011</v>
      </c>
      <c r="D40" s="28" t="s">
        <v>4059</v>
      </c>
      <c r="E40" s="13">
        <v>35.700000000000003</v>
      </c>
      <c r="F40" s="13">
        <v>140.80000000000001</v>
      </c>
      <c r="G40" s="13">
        <v>4.809999942779541</v>
      </c>
    </row>
    <row r="41" spans="2:7" x14ac:dyDescent="0.3">
      <c r="B41" t="s">
        <v>4012</v>
      </c>
      <c r="C41" t="s">
        <v>4013</v>
      </c>
      <c r="D41" s="28" t="s">
        <v>4059</v>
      </c>
      <c r="E41" s="13">
        <v>34.700000000000003</v>
      </c>
      <c r="F41" s="13">
        <v>135.80000000000001</v>
      </c>
      <c r="G41" s="13">
        <v>4.6899995803833008</v>
      </c>
    </row>
    <row r="42" spans="2:7" x14ac:dyDescent="0.3">
      <c r="B42" t="s">
        <v>4014</v>
      </c>
      <c r="C42" t="s">
        <v>4015</v>
      </c>
      <c r="D42" s="28" t="s">
        <v>4059</v>
      </c>
      <c r="E42" s="13">
        <v>33.1</v>
      </c>
      <c r="F42" s="13">
        <v>139.69999999999999</v>
      </c>
      <c r="G42" s="13">
        <v>4.5900001525878906</v>
      </c>
    </row>
    <row r="43" spans="2:7" x14ac:dyDescent="0.3">
      <c r="B43" t="s">
        <v>4016</v>
      </c>
      <c r="C43" t="s">
        <v>4017</v>
      </c>
      <c r="D43" s="28" t="s">
        <v>4059</v>
      </c>
      <c r="E43" s="13">
        <v>34.9</v>
      </c>
      <c r="F43" s="13">
        <v>138.4</v>
      </c>
      <c r="G43" s="13">
        <v>4.4899997711181641</v>
      </c>
    </row>
    <row r="44" spans="2:7" x14ac:dyDescent="0.3">
      <c r="B44" t="s">
        <v>4018</v>
      </c>
      <c r="C44" t="s">
        <v>4019</v>
      </c>
      <c r="D44" s="28" t="s">
        <v>4059</v>
      </c>
      <c r="E44" s="13">
        <v>39.700000000000003</v>
      </c>
      <c r="F44" s="13">
        <v>140.1</v>
      </c>
      <c r="G44" s="13">
        <v>4.3900003433227539</v>
      </c>
    </row>
    <row r="45" spans="2:7" x14ac:dyDescent="0.3">
      <c r="B45" t="s">
        <v>4020</v>
      </c>
      <c r="C45" t="s">
        <v>4021</v>
      </c>
      <c r="D45" s="28" t="s">
        <v>4059</v>
      </c>
      <c r="E45" s="13">
        <v>36.700000000000003</v>
      </c>
      <c r="F45" s="13">
        <v>137.19999999999999</v>
      </c>
      <c r="G45" s="13">
        <v>4.0499997138977051</v>
      </c>
    </row>
    <row r="46" spans="2:7" x14ac:dyDescent="0.3">
      <c r="B46" t="s">
        <v>4022</v>
      </c>
      <c r="C46" t="s">
        <v>4023</v>
      </c>
      <c r="D46" s="28" t="s">
        <v>4059</v>
      </c>
      <c r="E46" s="13">
        <v>35.200000000000003</v>
      </c>
      <c r="F46" s="13">
        <v>136.19999999999999</v>
      </c>
      <c r="G46" s="13">
        <v>3.940000057220459</v>
      </c>
    </row>
    <row r="47" spans="2:7" x14ac:dyDescent="0.3">
      <c r="B47" t="s">
        <v>4024</v>
      </c>
      <c r="C47" t="s">
        <v>4025</v>
      </c>
      <c r="D47" s="28" t="s">
        <v>4059</v>
      </c>
      <c r="E47" s="13">
        <v>36.5</v>
      </c>
      <c r="F47" s="13">
        <v>136.6</v>
      </c>
      <c r="G47" s="13">
        <v>3.9100000858306885</v>
      </c>
    </row>
    <row r="48" spans="2:7" x14ac:dyDescent="0.3">
      <c r="B48" t="s">
        <v>4026</v>
      </c>
      <c r="C48" t="s">
        <v>4027</v>
      </c>
      <c r="D48" s="28" t="s">
        <v>4059</v>
      </c>
      <c r="E48" s="13">
        <v>36.799999999999997</v>
      </c>
      <c r="F48" s="13">
        <v>137</v>
      </c>
      <c r="G48" s="13">
        <v>3.8899998664855957</v>
      </c>
    </row>
    <row r="49" spans="2:7" x14ac:dyDescent="0.3">
      <c r="B49" t="s">
        <v>4028</v>
      </c>
      <c r="C49" t="s">
        <v>4029</v>
      </c>
      <c r="D49" s="28" t="s">
        <v>4059</v>
      </c>
      <c r="E49" s="13">
        <v>35.4</v>
      </c>
      <c r="F49" s="13">
        <v>135.30000000000001</v>
      </c>
      <c r="G49" s="13">
        <v>3.820000171661377</v>
      </c>
    </row>
    <row r="50" spans="2:7" x14ac:dyDescent="0.3">
      <c r="B50" t="s">
        <v>4030</v>
      </c>
      <c r="C50" t="s">
        <v>4031</v>
      </c>
      <c r="D50" s="28" t="s">
        <v>4059</v>
      </c>
      <c r="E50" s="13">
        <v>39.6</v>
      </c>
      <c r="F50" s="13">
        <v>141.9</v>
      </c>
      <c r="G50" s="13">
        <v>3.7199997901916504</v>
      </c>
    </row>
    <row r="51" spans="2:7" x14ac:dyDescent="0.3">
      <c r="B51" t="s">
        <v>4032</v>
      </c>
      <c r="C51" t="s">
        <v>4033</v>
      </c>
      <c r="D51" s="28" t="s">
        <v>4059</v>
      </c>
      <c r="E51" s="13">
        <v>38.700000000000003</v>
      </c>
      <c r="F51" s="13">
        <v>140.30000000000001</v>
      </c>
      <c r="G51" s="13">
        <v>3.7000002861022949</v>
      </c>
    </row>
    <row r="52" spans="2:7" x14ac:dyDescent="0.3">
      <c r="B52" t="s">
        <v>4034</v>
      </c>
      <c r="C52" t="s">
        <v>4035</v>
      </c>
      <c r="D52" s="28" t="s">
        <v>4059</v>
      </c>
      <c r="E52" s="13">
        <v>34.9</v>
      </c>
      <c r="F52" s="13">
        <v>136.5</v>
      </c>
      <c r="G52" s="13">
        <v>3.6600000858306885</v>
      </c>
    </row>
    <row r="53" spans="2:7" x14ac:dyDescent="0.3">
      <c r="B53" t="s">
        <v>4036</v>
      </c>
      <c r="C53" t="s">
        <v>4037</v>
      </c>
      <c r="D53" s="28" t="s">
        <v>4059</v>
      </c>
      <c r="E53" s="13">
        <v>40.799999999999997</v>
      </c>
      <c r="F53" s="13">
        <v>140.69999999999999</v>
      </c>
      <c r="G53" s="13">
        <v>3.619999885559082</v>
      </c>
    </row>
    <row r="54" spans="2:7" x14ac:dyDescent="0.3">
      <c r="B54" t="s">
        <v>4038</v>
      </c>
      <c r="C54" t="s">
        <v>4039</v>
      </c>
      <c r="D54" s="28" t="s">
        <v>4059</v>
      </c>
      <c r="E54" s="13">
        <v>41.2</v>
      </c>
      <c r="F54" s="13">
        <v>141.19999999999999</v>
      </c>
      <c r="G54" s="13">
        <v>3.5</v>
      </c>
    </row>
    <row r="55" spans="2:7" x14ac:dyDescent="0.3">
      <c r="B55" t="s">
        <v>4040</v>
      </c>
      <c r="C55" t="s">
        <v>4041</v>
      </c>
      <c r="D55" s="28" t="s">
        <v>4059</v>
      </c>
      <c r="E55" s="13">
        <v>39.700000000000003</v>
      </c>
      <c r="F55" s="13">
        <v>141.1</v>
      </c>
      <c r="G55" s="13">
        <v>3.4899997711181641</v>
      </c>
    </row>
    <row r="56" spans="2:7" x14ac:dyDescent="0.3">
      <c r="B56" t="s">
        <v>4042</v>
      </c>
      <c r="C56" t="s">
        <v>4043</v>
      </c>
      <c r="D56" s="28" t="s">
        <v>4059</v>
      </c>
      <c r="E56" s="13">
        <v>42.3</v>
      </c>
      <c r="F56" s="13">
        <v>143.30000000000001</v>
      </c>
      <c r="G56" s="13">
        <v>3.3900001049041748</v>
      </c>
    </row>
    <row r="57" spans="2:7" x14ac:dyDescent="0.3">
      <c r="B57" t="s">
        <v>4044</v>
      </c>
      <c r="C57" t="s">
        <v>4045</v>
      </c>
      <c r="D57" s="28" t="s">
        <v>4059</v>
      </c>
      <c r="E57" s="13">
        <v>35.1</v>
      </c>
      <c r="F57" s="13">
        <v>140.30000000000001</v>
      </c>
      <c r="G57" s="13">
        <v>3.1899998188018799</v>
      </c>
    </row>
    <row r="58" spans="2:7" x14ac:dyDescent="0.3">
      <c r="B58" t="s">
        <v>4046</v>
      </c>
      <c r="C58" t="s">
        <v>4047</v>
      </c>
      <c r="D58" s="28" t="s">
        <v>4059</v>
      </c>
      <c r="E58" s="13">
        <v>35.4</v>
      </c>
      <c r="F58" s="13">
        <v>134.19999999999999</v>
      </c>
      <c r="G58" s="13">
        <v>3.1700000762939453</v>
      </c>
    </row>
    <row r="59" spans="2:7" x14ac:dyDescent="0.3">
      <c r="B59" t="s">
        <v>4048</v>
      </c>
      <c r="C59" t="s">
        <v>4049</v>
      </c>
      <c r="D59" s="28" t="s">
        <v>4059</v>
      </c>
      <c r="E59" s="13">
        <v>34.6</v>
      </c>
      <c r="F59" s="13">
        <v>135.5</v>
      </c>
      <c r="G59" s="13">
        <v>3.1700000762939453</v>
      </c>
    </row>
    <row r="60" spans="2:7" x14ac:dyDescent="0.3">
      <c r="B60" t="s">
        <v>4050</v>
      </c>
      <c r="C60" t="s">
        <v>4051</v>
      </c>
      <c r="D60" s="28" t="s">
        <v>4059</v>
      </c>
      <c r="E60" s="13">
        <v>43.3</v>
      </c>
      <c r="F60" s="13">
        <v>145.5</v>
      </c>
      <c r="G60" s="13">
        <v>3.0799999237060547</v>
      </c>
    </row>
    <row r="61" spans="2:7" x14ac:dyDescent="0.3">
      <c r="B61" t="s">
        <v>4052</v>
      </c>
      <c r="C61" t="s">
        <v>4053</v>
      </c>
      <c r="D61" s="28" t="s">
        <v>4059</v>
      </c>
      <c r="E61" s="13">
        <v>35.1</v>
      </c>
      <c r="F61" s="13">
        <v>136.9</v>
      </c>
      <c r="G61" s="13">
        <v>3.0699999332427979</v>
      </c>
    </row>
    <row r="62" spans="2:7" x14ac:dyDescent="0.3">
      <c r="B62" t="s">
        <v>4054</v>
      </c>
      <c r="C62" t="s">
        <v>4055</v>
      </c>
      <c r="D62" s="28" t="s">
        <v>4059</v>
      </c>
      <c r="E62" s="13">
        <v>36</v>
      </c>
      <c r="F62" s="13">
        <v>138.1</v>
      </c>
      <c r="G62" s="13">
        <v>3.0299999713897705</v>
      </c>
    </row>
    <row r="63" spans="2:7" x14ac:dyDescent="0.3">
      <c r="B63" t="s">
        <v>4056</v>
      </c>
      <c r="C63" t="s">
        <v>4057</v>
      </c>
      <c r="D63" s="28" t="s">
        <v>4059</v>
      </c>
      <c r="E63" s="13">
        <v>37.9</v>
      </c>
      <c r="F63" s="13">
        <v>139</v>
      </c>
      <c r="G63" s="13">
        <v>2.9700000286102295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EADF-7E66-4A16-911A-47C7172BDF37}">
  <sheetPr codeName="Sheet4"/>
  <dimension ref="B1:M81"/>
  <sheetViews>
    <sheetView showGridLines="0" workbookViewId="0"/>
  </sheetViews>
  <sheetFormatPr defaultRowHeight="14.4" x14ac:dyDescent="0.3"/>
  <cols>
    <col min="1" max="1" width="3.6640625" customWidth="1"/>
    <col min="2" max="2" width="20.77734375" customWidth="1"/>
    <col min="3" max="3" width="16.5546875" customWidth="1"/>
    <col min="4" max="4" width="10.6640625" style="28" customWidth="1"/>
    <col min="5" max="6" width="10.6640625" style="13" customWidth="1"/>
    <col min="7" max="7" width="20" style="13" customWidth="1"/>
    <col min="8" max="8" width="10.6640625" style="13" customWidth="1"/>
    <col min="9" max="9" width="11.88671875" style="67" customWidth="1"/>
    <col min="13" max="13" width="10.5546875" bestFit="1" customWidth="1"/>
  </cols>
  <sheetData>
    <row r="1" spans="2:9" x14ac:dyDescent="0.3">
      <c r="B1" s="23"/>
      <c r="C1" s="3"/>
      <c r="E1" s="35"/>
    </row>
    <row r="2" spans="2:9" ht="25.8" x14ac:dyDescent="0.5">
      <c r="B2" s="52" t="s">
        <v>4077</v>
      </c>
      <c r="C2" s="3"/>
      <c r="E2" s="35"/>
    </row>
    <row r="3" spans="2:9" ht="15.6" x14ac:dyDescent="0.3">
      <c r="B3" s="18" t="s">
        <v>3949</v>
      </c>
      <c r="C3" s="3"/>
      <c r="E3" s="35"/>
    </row>
    <row r="4" spans="2:9" x14ac:dyDescent="0.3">
      <c r="B4" s="16"/>
      <c r="C4" s="3"/>
      <c r="E4" s="35"/>
    </row>
    <row r="5" spans="2:9" x14ac:dyDescent="0.3">
      <c r="B5" s="16" t="s">
        <v>4097</v>
      </c>
      <c r="C5" s="3"/>
      <c r="E5" s="35"/>
    </row>
    <row r="6" spans="2:9" x14ac:dyDescent="0.3">
      <c r="B6" s="16" t="s">
        <v>4098</v>
      </c>
      <c r="C6" s="3"/>
      <c r="E6" s="35"/>
    </row>
    <row r="7" spans="2:9" x14ac:dyDescent="0.3">
      <c r="B7" s="16" t="s">
        <v>4099</v>
      </c>
      <c r="C7" s="3"/>
      <c r="E7" s="35"/>
    </row>
    <row r="8" spans="2:9" x14ac:dyDescent="0.3">
      <c r="B8" s="16" t="s">
        <v>4100</v>
      </c>
      <c r="C8" s="3"/>
      <c r="E8" s="35"/>
    </row>
    <row r="9" spans="2:9" x14ac:dyDescent="0.3">
      <c r="B9" s="16" t="s">
        <v>4101</v>
      </c>
      <c r="C9" s="3"/>
      <c r="E9" s="35"/>
    </row>
    <row r="10" spans="2:9" x14ac:dyDescent="0.3">
      <c r="B10" s="16" t="s">
        <v>4102</v>
      </c>
      <c r="C10" s="3"/>
      <c r="E10" s="35"/>
    </row>
    <row r="11" spans="2:9" x14ac:dyDescent="0.3">
      <c r="B11" s="16"/>
      <c r="C11" s="3"/>
      <c r="E11" s="35"/>
    </row>
    <row r="12" spans="2:9" x14ac:dyDescent="0.3">
      <c r="B12" s="22"/>
      <c r="C12" s="27"/>
      <c r="D12" s="62"/>
      <c r="E12" s="63"/>
      <c r="F12" s="64"/>
      <c r="G12" s="64"/>
      <c r="H12" s="64"/>
      <c r="I12" s="33" t="s">
        <v>4093</v>
      </c>
    </row>
    <row r="13" spans="2:9" x14ac:dyDescent="0.3">
      <c r="B13" s="22"/>
      <c r="C13" s="27"/>
      <c r="D13" s="62"/>
      <c r="E13" s="63"/>
      <c r="F13" s="64"/>
      <c r="G13" s="33" t="s">
        <v>1009</v>
      </c>
      <c r="H13" s="33" t="s">
        <v>851</v>
      </c>
      <c r="I13" s="33" t="s">
        <v>4094</v>
      </c>
    </row>
    <row r="14" spans="2:9" x14ac:dyDescent="0.3">
      <c r="B14" s="22"/>
      <c r="C14" s="27"/>
      <c r="D14" s="62"/>
      <c r="E14" s="63"/>
      <c r="F14" s="64"/>
      <c r="G14" s="33" t="s">
        <v>1008</v>
      </c>
      <c r="H14" s="33" t="s">
        <v>4061</v>
      </c>
      <c r="I14" s="33" t="s">
        <v>4095</v>
      </c>
    </row>
    <row r="15" spans="2:9" x14ac:dyDescent="0.3">
      <c r="B15" s="22" t="s">
        <v>3516</v>
      </c>
      <c r="C15" s="22" t="s">
        <v>361</v>
      </c>
      <c r="D15" s="62" t="s">
        <v>4058</v>
      </c>
      <c r="E15" s="33" t="s">
        <v>3921</v>
      </c>
      <c r="F15" s="33" t="s">
        <v>3922</v>
      </c>
      <c r="G15" s="33" t="s">
        <v>363</v>
      </c>
      <c r="H15" s="33" t="s">
        <v>4062</v>
      </c>
      <c r="I15" s="33" t="s">
        <v>4096</v>
      </c>
    </row>
    <row r="17" spans="2:13" x14ac:dyDescent="0.3">
      <c r="B17" t="s">
        <v>3956</v>
      </c>
      <c r="C17" t="s">
        <v>3957</v>
      </c>
      <c r="D17" s="28" t="s">
        <v>4059</v>
      </c>
      <c r="E17" s="13">
        <v>36.299999999999997</v>
      </c>
      <c r="F17" s="13">
        <v>138.5</v>
      </c>
      <c r="G17" s="66">
        <v>43750</v>
      </c>
      <c r="H17" s="13">
        <v>12.560000419616699</v>
      </c>
      <c r="I17" s="67">
        <v>1.0010000467300415</v>
      </c>
      <c r="M17" s="65"/>
    </row>
    <row r="18" spans="2:13" x14ac:dyDescent="0.3">
      <c r="B18" t="s">
        <v>3952</v>
      </c>
      <c r="C18" t="s">
        <v>3953</v>
      </c>
      <c r="D18" s="28" t="s">
        <v>4059</v>
      </c>
      <c r="E18" s="13">
        <v>34.700000000000003</v>
      </c>
      <c r="F18" s="13">
        <v>139.30000000000001</v>
      </c>
      <c r="G18" s="66">
        <v>43750</v>
      </c>
      <c r="H18" s="13">
        <v>11.890000343322754</v>
      </c>
      <c r="I18" s="67">
        <v>0.99900001287460327</v>
      </c>
      <c r="M18" s="65"/>
    </row>
    <row r="19" spans="2:13" x14ac:dyDescent="0.3">
      <c r="B19" t="s">
        <v>3950</v>
      </c>
      <c r="C19" t="s">
        <v>3951</v>
      </c>
      <c r="D19" s="28" t="s">
        <v>4059</v>
      </c>
      <c r="E19" s="13">
        <v>37.1</v>
      </c>
      <c r="F19" s="13">
        <v>140.19999999999999</v>
      </c>
      <c r="G19" s="66">
        <v>43750</v>
      </c>
      <c r="H19" s="13">
        <v>11.850000381469727</v>
      </c>
      <c r="I19" s="67">
        <v>1.0010000467300415</v>
      </c>
      <c r="M19" s="65"/>
    </row>
    <row r="20" spans="2:13" x14ac:dyDescent="0.3">
      <c r="B20" t="s">
        <v>3960</v>
      </c>
      <c r="C20" t="s">
        <v>3961</v>
      </c>
      <c r="D20" s="28" t="s">
        <v>4059</v>
      </c>
      <c r="E20" s="13">
        <v>34.6</v>
      </c>
      <c r="F20" s="13">
        <v>137.1</v>
      </c>
      <c r="G20" s="66">
        <v>43750</v>
      </c>
      <c r="H20" s="13">
        <v>11.850000381469727</v>
      </c>
      <c r="I20" s="67">
        <v>1.0010000467300415</v>
      </c>
      <c r="M20" s="65"/>
    </row>
    <row r="21" spans="2:13" x14ac:dyDescent="0.3">
      <c r="B21" t="s">
        <v>3954</v>
      </c>
      <c r="C21" t="s">
        <v>3955</v>
      </c>
      <c r="D21" s="28" t="s">
        <v>4059</v>
      </c>
      <c r="E21" s="13">
        <v>35.5</v>
      </c>
      <c r="F21" s="13">
        <v>138.69999999999999</v>
      </c>
      <c r="G21" s="66">
        <v>43750</v>
      </c>
      <c r="H21" s="13">
        <v>11.539999961853027</v>
      </c>
      <c r="I21" s="67">
        <v>1.0010000467300415</v>
      </c>
      <c r="M21" s="65"/>
    </row>
    <row r="22" spans="2:13" x14ac:dyDescent="0.3">
      <c r="B22" t="s">
        <v>3962</v>
      </c>
      <c r="C22" t="s">
        <v>3963</v>
      </c>
      <c r="D22" s="28" t="s">
        <v>4059</v>
      </c>
      <c r="E22" s="13">
        <v>34.6</v>
      </c>
      <c r="F22" s="13">
        <v>138.19999999999999</v>
      </c>
      <c r="G22" s="66">
        <v>43750</v>
      </c>
      <c r="H22" s="13">
        <v>11.300000190734863</v>
      </c>
      <c r="I22" s="67">
        <v>1.0010000467300415</v>
      </c>
      <c r="M22" s="65"/>
    </row>
    <row r="23" spans="2:13" x14ac:dyDescent="0.3">
      <c r="B23" t="s">
        <v>3958</v>
      </c>
      <c r="C23" t="s">
        <v>3959</v>
      </c>
      <c r="D23" s="28" t="s">
        <v>4059</v>
      </c>
      <c r="E23" s="13">
        <v>36.5</v>
      </c>
      <c r="F23" s="13">
        <v>139.80000000000001</v>
      </c>
      <c r="G23" s="66">
        <v>43750</v>
      </c>
      <c r="H23" s="13">
        <v>10.470000267028809</v>
      </c>
      <c r="I23" s="67">
        <v>1.0010000467300415</v>
      </c>
      <c r="M23" s="65"/>
    </row>
    <row r="24" spans="2:13" x14ac:dyDescent="0.3">
      <c r="B24" t="s">
        <v>3966</v>
      </c>
      <c r="C24" t="s">
        <v>3967</v>
      </c>
      <c r="D24" s="28" t="s">
        <v>4059</v>
      </c>
      <c r="E24" s="13">
        <v>35</v>
      </c>
      <c r="F24" s="13">
        <v>139.1</v>
      </c>
      <c r="G24" s="66">
        <v>43750</v>
      </c>
      <c r="H24" s="13">
        <v>8.8999996185302734</v>
      </c>
      <c r="I24" s="67">
        <v>1.0010000467300415</v>
      </c>
      <c r="M24" s="65"/>
    </row>
    <row r="25" spans="2:13" x14ac:dyDescent="0.3">
      <c r="B25" t="s">
        <v>3964</v>
      </c>
      <c r="C25" t="s">
        <v>3965</v>
      </c>
      <c r="D25" s="28" t="s">
        <v>4059</v>
      </c>
      <c r="E25" s="13">
        <v>36.1</v>
      </c>
      <c r="F25" s="13">
        <v>139.30000000000001</v>
      </c>
      <c r="G25" s="66">
        <v>43750</v>
      </c>
      <c r="H25" s="13">
        <v>8.7799997329711914</v>
      </c>
      <c r="I25" s="67">
        <v>1.0010000467300415</v>
      </c>
      <c r="M25" s="65"/>
    </row>
    <row r="26" spans="2:13" x14ac:dyDescent="0.3">
      <c r="B26" t="s">
        <v>3970</v>
      </c>
      <c r="C26" t="s">
        <v>3971</v>
      </c>
      <c r="D26" s="28" t="s">
        <v>4059</v>
      </c>
      <c r="E26" s="13">
        <v>36.4</v>
      </c>
      <c r="F26" s="13">
        <v>139</v>
      </c>
      <c r="G26" s="66">
        <v>43750</v>
      </c>
      <c r="H26" s="13">
        <v>8.3500003814697266</v>
      </c>
      <c r="I26" s="67">
        <v>1.0010000467300415</v>
      </c>
      <c r="M26" s="65"/>
    </row>
    <row r="27" spans="2:13" x14ac:dyDescent="0.3">
      <c r="B27" t="s">
        <v>3978</v>
      </c>
      <c r="C27" t="s">
        <v>3979</v>
      </c>
      <c r="D27" s="28" t="s">
        <v>4059</v>
      </c>
      <c r="E27" s="13">
        <v>34.700000000000003</v>
      </c>
      <c r="F27" s="13">
        <v>137.69999999999999</v>
      </c>
      <c r="G27" s="66">
        <v>43750</v>
      </c>
      <c r="H27" s="13">
        <v>8.3100004196166992</v>
      </c>
      <c r="I27" s="67">
        <v>1.0010000467300415</v>
      </c>
      <c r="M27" s="65"/>
    </row>
    <row r="28" spans="2:13" x14ac:dyDescent="0.3">
      <c r="B28" t="s">
        <v>3976</v>
      </c>
      <c r="C28" t="s">
        <v>3977</v>
      </c>
      <c r="D28" s="28" t="s">
        <v>4059</v>
      </c>
      <c r="E28" s="13">
        <v>35.4</v>
      </c>
      <c r="F28" s="13">
        <v>139.6</v>
      </c>
      <c r="G28" s="66">
        <v>43750</v>
      </c>
      <c r="H28" s="13">
        <v>7.679999828338623</v>
      </c>
      <c r="I28" s="67">
        <v>0.99900001287460327</v>
      </c>
      <c r="M28" s="65"/>
    </row>
    <row r="29" spans="2:13" x14ac:dyDescent="0.3">
      <c r="B29" t="s">
        <v>3982</v>
      </c>
      <c r="C29" t="s">
        <v>3983</v>
      </c>
      <c r="D29" s="28" t="s">
        <v>4059</v>
      </c>
      <c r="E29" s="13">
        <v>34</v>
      </c>
      <c r="F29" s="13">
        <v>136.19999999999999</v>
      </c>
      <c r="G29" s="66">
        <v>43750</v>
      </c>
      <c r="H29" s="13">
        <v>7.3600001335144043</v>
      </c>
      <c r="I29" s="67">
        <v>0.99000000953674316</v>
      </c>
      <c r="M29" s="65"/>
    </row>
    <row r="30" spans="2:13" x14ac:dyDescent="0.3">
      <c r="B30" t="s">
        <v>3984</v>
      </c>
      <c r="C30" t="s">
        <v>3985</v>
      </c>
      <c r="D30" s="28" t="s">
        <v>4059</v>
      </c>
      <c r="E30" s="13">
        <v>34.6</v>
      </c>
      <c r="F30" s="13">
        <v>138.80000000000001</v>
      </c>
      <c r="G30" s="66">
        <v>43750</v>
      </c>
      <c r="H30" s="13">
        <v>7.320000171661377</v>
      </c>
      <c r="I30" s="67">
        <v>0.99800002574920654</v>
      </c>
      <c r="M30" s="65"/>
    </row>
    <row r="31" spans="2:13" x14ac:dyDescent="0.3">
      <c r="B31" t="s">
        <v>3986</v>
      </c>
      <c r="C31" t="s">
        <v>3987</v>
      </c>
      <c r="D31" s="28" t="s">
        <v>4059</v>
      </c>
      <c r="E31" s="13">
        <v>35.6</v>
      </c>
      <c r="F31" s="13">
        <v>138.5</v>
      </c>
      <c r="G31" s="66">
        <v>43750</v>
      </c>
      <c r="H31" s="13">
        <v>6.8899998664855957</v>
      </c>
      <c r="I31" s="67">
        <v>0.99800002574920654</v>
      </c>
      <c r="M31" s="65"/>
    </row>
    <row r="32" spans="2:13" x14ac:dyDescent="0.3">
      <c r="B32" t="s">
        <v>3968</v>
      </c>
      <c r="C32" t="s">
        <v>3969</v>
      </c>
      <c r="D32" s="28" t="s">
        <v>4059</v>
      </c>
      <c r="E32" s="13">
        <v>38.4</v>
      </c>
      <c r="F32" s="13">
        <v>141.30000000000001</v>
      </c>
      <c r="G32" s="66">
        <v>43751</v>
      </c>
      <c r="H32" s="13">
        <v>6.570000171661377</v>
      </c>
      <c r="I32" s="67">
        <v>1.0010000467300415</v>
      </c>
      <c r="M32" s="65"/>
    </row>
    <row r="33" spans="2:13" x14ac:dyDescent="0.3">
      <c r="B33" t="s">
        <v>3974</v>
      </c>
      <c r="C33" t="s">
        <v>3975</v>
      </c>
      <c r="D33" s="28" t="s">
        <v>4059</v>
      </c>
      <c r="E33" s="13">
        <v>39</v>
      </c>
      <c r="F33" s="13">
        <v>141.69999999999999</v>
      </c>
      <c r="G33" s="66">
        <v>43751</v>
      </c>
      <c r="H33" s="13">
        <v>6.4200000762939453</v>
      </c>
      <c r="I33" s="67">
        <v>0.99800002574920654</v>
      </c>
      <c r="M33" s="65"/>
    </row>
    <row r="34" spans="2:13" x14ac:dyDescent="0.3">
      <c r="B34" t="s">
        <v>3972</v>
      </c>
      <c r="C34" t="s">
        <v>3973</v>
      </c>
      <c r="D34" s="28" t="s">
        <v>4059</v>
      </c>
      <c r="E34" s="13">
        <v>35.6</v>
      </c>
      <c r="F34" s="13">
        <v>139.69999999999999</v>
      </c>
      <c r="G34" s="66">
        <v>43751</v>
      </c>
      <c r="H34" s="13">
        <v>6.3000001907348633</v>
      </c>
      <c r="I34" s="67">
        <v>0.99599999189376831</v>
      </c>
      <c r="M34" s="65"/>
    </row>
    <row r="35" spans="2:13" x14ac:dyDescent="0.3">
      <c r="B35" t="s">
        <v>3994</v>
      </c>
      <c r="C35" t="s">
        <v>3995</v>
      </c>
      <c r="D35" s="28" t="s">
        <v>4059</v>
      </c>
      <c r="E35" s="13">
        <v>34.700000000000003</v>
      </c>
      <c r="F35" s="13">
        <v>136.1</v>
      </c>
      <c r="G35" s="66">
        <v>43750</v>
      </c>
      <c r="H35" s="13">
        <v>5.940000057220459</v>
      </c>
      <c r="I35" s="67">
        <v>0.99800002574920654</v>
      </c>
      <c r="M35" s="65"/>
    </row>
    <row r="36" spans="2:13" x14ac:dyDescent="0.3">
      <c r="B36" t="s">
        <v>3992</v>
      </c>
      <c r="C36" t="s">
        <v>3993</v>
      </c>
      <c r="D36" s="28" t="s">
        <v>4059</v>
      </c>
      <c r="E36" s="13">
        <v>34.9</v>
      </c>
      <c r="F36" s="13">
        <v>139.80000000000001</v>
      </c>
      <c r="G36" s="66">
        <v>43750</v>
      </c>
      <c r="H36" s="13">
        <v>5.429999828338623</v>
      </c>
      <c r="I36" s="67">
        <v>0.99500000476837158</v>
      </c>
      <c r="M36" s="65"/>
    </row>
    <row r="37" spans="2:13" x14ac:dyDescent="0.3">
      <c r="B37" t="s">
        <v>3980</v>
      </c>
      <c r="C37" t="s">
        <v>3981</v>
      </c>
      <c r="D37" s="28" t="s">
        <v>4059</v>
      </c>
      <c r="E37" s="13">
        <v>40.5</v>
      </c>
      <c r="F37" s="13">
        <v>141.5</v>
      </c>
      <c r="G37" s="66">
        <v>43751</v>
      </c>
      <c r="H37" s="13">
        <v>5.3899998664855957</v>
      </c>
      <c r="I37" s="67">
        <v>1.0010000467300415</v>
      </c>
      <c r="M37" s="65"/>
    </row>
    <row r="38" spans="2:13" x14ac:dyDescent="0.3">
      <c r="B38" t="s">
        <v>4006</v>
      </c>
      <c r="C38" t="s">
        <v>4007</v>
      </c>
      <c r="D38" s="28" t="s">
        <v>4059</v>
      </c>
      <c r="E38" s="13">
        <v>36.200000000000003</v>
      </c>
      <c r="F38" s="13">
        <v>137.9</v>
      </c>
      <c r="G38" s="66">
        <v>43750</v>
      </c>
      <c r="H38" s="13">
        <v>5.2399997711181641</v>
      </c>
      <c r="I38" s="67">
        <v>1.0010000467300415</v>
      </c>
      <c r="M38" s="65"/>
    </row>
    <row r="39" spans="2:13" x14ac:dyDescent="0.3">
      <c r="B39" t="s">
        <v>3988</v>
      </c>
      <c r="C39" t="s">
        <v>3989</v>
      </c>
      <c r="D39" s="28" t="s">
        <v>4059</v>
      </c>
      <c r="E39" s="13">
        <v>36.9</v>
      </c>
      <c r="F39" s="13">
        <v>140.9</v>
      </c>
      <c r="G39" s="66">
        <v>43750</v>
      </c>
      <c r="H39" s="13">
        <v>5.119999885559082</v>
      </c>
      <c r="I39" s="67">
        <v>0.99599999189376831</v>
      </c>
      <c r="M39" s="65"/>
    </row>
    <row r="40" spans="2:13" x14ac:dyDescent="0.3">
      <c r="B40" t="s">
        <v>4002</v>
      </c>
      <c r="C40" t="s">
        <v>4003</v>
      </c>
      <c r="D40" s="28" t="s">
        <v>4059</v>
      </c>
      <c r="E40" s="13">
        <v>35.6</v>
      </c>
      <c r="F40" s="13">
        <v>140.1</v>
      </c>
      <c r="G40" s="66">
        <v>43750</v>
      </c>
      <c r="H40" s="13">
        <v>5.0799999237060547</v>
      </c>
      <c r="I40" s="67">
        <v>1.0010000467300415</v>
      </c>
      <c r="M40" s="65"/>
    </row>
    <row r="41" spans="2:13" x14ac:dyDescent="0.3">
      <c r="B41" t="s">
        <v>3990</v>
      </c>
      <c r="C41" t="s">
        <v>3991</v>
      </c>
      <c r="D41" s="28" t="s">
        <v>4059</v>
      </c>
      <c r="E41" s="13">
        <v>37.1</v>
      </c>
      <c r="F41" s="13">
        <v>138.19999999999999</v>
      </c>
      <c r="G41" s="66">
        <v>43750</v>
      </c>
      <c r="H41" s="13">
        <v>4.690000057220459</v>
      </c>
      <c r="I41" s="67">
        <v>0.99900001287460327</v>
      </c>
      <c r="M41" s="65"/>
    </row>
    <row r="42" spans="2:13" x14ac:dyDescent="0.3">
      <c r="B42" t="s">
        <v>4004</v>
      </c>
      <c r="C42" t="s">
        <v>4005</v>
      </c>
      <c r="D42" s="28" t="s">
        <v>4059</v>
      </c>
      <c r="E42" s="13">
        <v>36.6</v>
      </c>
      <c r="F42" s="13">
        <v>138.19999999999999</v>
      </c>
      <c r="G42" s="66">
        <v>43750</v>
      </c>
      <c r="H42" s="13">
        <v>4.6500000953674316</v>
      </c>
      <c r="I42" s="67">
        <v>0.99800002574920654</v>
      </c>
      <c r="M42" s="65"/>
    </row>
    <row r="43" spans="2:13" x14ac:dyDescent="0.3">
      <c r="B43" t="s">
        <v>4016</v>
      </c>
      <c r="C43" t="s">
        <v>4017</v>
      </c>
      <c r="D43" s="28" t="s">
        <v>4059</v>
      </c>
      <c r="E43" s="13">
        <v>34.9</v>
      </c>
      <c r="F43" s="13">
        <v>138.4</v>
      </c>
      <c r="G43" s="66">
        <v>43750</v>
      </c>
      <c r="H43" s="13">
        <v>4.4899997711181641</v>
      </c>
      <c r="I43" s="67">
        <v>0.99199998378753662</v>
      </c>
      <c r="M43" s="65"/>
    </row>
    <row r="44" spans="2:13" x14ac:dyDescent="0.3">
      <c r="B44" t="s">
        <v>3996</v>
      </c>
      <c r="C44" t="s">
        <v>3997</v>
      </c>
      <c r="D44" s="28" t="s">
        <v>4059</v>
      </c>
      <c r="E44" s="13">
        <v>36.299999999999997</v>
      </c>
      <c r="F44" s="13">
        <v>140.4</v>
      </c>
      <c r="G44" s="66">
        <v>43750</v>
      </c>
      <c r="H44" s="13">
        <v>4.2100000381469727</v>
      </c>
      <c r="I44" s="67">
        <v>0.99199998378753662</v>
      </c>
      <c r="M44" s="65"/>
    </row>
    <row r="45" spans="2:13" x14ac:dyDescent="0.3">
      <c r="B45" t="s">
        <v>4008</v>
      </c>
      <c r="C45" t="s">
        <v>4009</v>
      </c>
      <c r="D45" s="28" t="s">
        <v>4059</v>
      </c>
      <c r="E45" s="13">
        <v>34.1</v>
      </c>
      <c r="F45" s="13">
        <v>139.5</v>
      </c>
      <c r="G45" s="66">
        <v>43750</v>
      </c>
      <c r="H45" s="13">
        <v>4.2100000381469727</v>
      </c>
      <c r="I45" s="67">
        <v>0.97500002384185791</v>
      </c>
      <c r="M45" s="65"/>
    </row>
    <row r="46" spans="2:13" x14ac:dyDescent="0.3">
      <c r="B46" t="s">
        <v>3998</v>
      </c>
      <c r="C46" t="s">
        <v>3999</v>
      </c>
      <c r="D46" s="28" t="s">
        <v>4059</v>
      </c>
      <c r="E46" s="13">
        <v>37.4</v>
      </c>
      <c r="F46" s="13">
        <v>139.9</v>
      </c>
      <c r="G46" s="66">
        <v>43750</v>
      </c>
      <c r="H46" s="13">
        <v>3.9000000953674316</v>
      </c>
      <c r="I46" s="67">
        <v>1.0010000467300415</v>
      </c>
      <c r="M46" s="65"/>
    </row>
    <row r="47" spans="2:13" x14ac:dyDescent="0.3">
      <c r="B47" t="s">
        <v>4034</v>
      </c>
      <c r="C47" t="s">
        <v>4035</v>
      </c>
      <c r="D47" s="28" t="s">
        <v>4059</v>
      </c>
      <c r="E47" s="13">
        <v>34.9</v>
      </c>
      <c r="F47" s="13">
        <v>136.5</v>
      </c>
      <c r="G47" s="66">
        <v>43750</v>
      </c>
      <c r="H47" s="13">
        <v>3.6600000858306885</v>
      </c>
      <c r="I47" s="67">
        <v>0.99599999189376831</v>
      </c>
      <c r="M47" s="65"/>
    </row>
    <row r="48" spans="2:13" x14ac:dyDescent="0.3">
      <c r="B48" t="s">
        <v>4020</v>
      </c>
      <c r="C48" t="s">
        <v>4021</v>
      </c>
      <c r="D48" s="28" t="s">
        <v>4059</v>
      </c>
      <c r="E48" s="13">
        <v>36.700000000000003</v>
      </c>
      <c r="F48" s="13">
        <v>137.19999999999999</v>
      </c>
      <c r="G48" s="66">
        <v>43751</v>
      </c>
      <c r="H48" s="13">
        <v>3.619999885559082</v>
      </c>
      <c r="I48" s="67">
        <v>0.99800002574920654</v>
      </c>
      <c r="M48" s="65"/>
    </row>
    <row r="49" spans="2:13" x14ac:dyDescent="0.3">
      <c r="B49" t="s">
        <v>4030</v>
      </c>
      <c r="C49" t="s">
        <v>4031</v>
      </c>
      <c r="D49" s="28" t="s">
        <v>4059</v>
      </c>
      <c r="E49" s="13">
        <v>39.6</v>
      </c>
      <c r="F49" s="13">
        <v>141.9</v>
      </c>
      <c r="G49" s="66">
        <v>43750</v>
      </c>
      <c r="H49" s="13">
        <v>3.619999885559082</v>
      </c>
      <c r="I49" s="67">
        <v>0.99299997091293335</v>
      </c>
      <c r="M49" s="65"/>
    </row>
    <row r="50" spans="2:13" x14ac:dyDescent="0.3">
      <c r="B50" t="s">
        <v>4026</v>
      </c>
      <c r="C50" t="s">
        <v>4027</v>
      </c>
      <c r="D50" s="28" t="s">
        <v>4059</v>
      </c>
      <c r="E50" s="13">
        <v>36.799999999999997</v>
      </c>
      <c r="F50" s="13">
        <v>137</v>
      </c>
      <c r="G50" s="66">
        <v>43750</v>
      </c>
      <c r="H50" s="13">
        <v>3.5</v>
      </c>
      <c r="I50" s="67">
        <v>0.99800002574920654</v>
      </c>
      <c r="M50" s="65"/>
    </row>
    <row r="51" spans="2:13" x14ac:dyDescent="0.3">
      <c r="B51" t="s">
        <v>4024</v>
      </c>
      <c r="C51" t="s">
        <v>4025</v>
      </c>
      <c r="D51" s="28" t="s">
        <v>4059</v>
      </c>
      <c r="E51" s="13">
        <v>36.5</v>
      </c>
      <c r="F51" s="13">
        <v>136.6</v>
      </c>
      <c r="G51" s="66">
        <v>43751</v>
      </c>
      <c r="H51" s="13">
        <v>3.5</v>
      </c>
      <c r="I51" s="67">
        <v>0.99599999189376831</v>
      </c>
      <c r="M51" s="65"/>
    </row>
    <row r="52" spans="2:13" x14ac:dyDescent="0.3">
      <c r="B52" t="s">
        <v>4018</v>
      </c>
      <c r="C52" t="s">
        <v>4019</v>
      </c>
      <c r="D52" s="28" t="s">
        <v>4059</v>
      </c>
      <c r="E52" s="13">
        <v>39.700000000000003</v>
      </c>
      <c r="F52" s="13">
        <v>140.1</v>
      </c>
      <c r="G52" s="66">
        <v>43751</v>
      </c>
      <c r="H52" s="13">
        <v>3.3900001049041748</v>
      </c>
      <c r="I52" s="67">
        <v>1.0010000467300415</v>
      </c>
      <c r="M52" s="65"/>
    </row>
    <row r="53" spans="2:13" x14ac:dyDescent="0.3">
      <c r="B53" t="s">
        <v>4000</v>
      </c>
      <c r="C53" t="s">
        <v>4001</v>
      </c>
      <c r="D53" s="28" t="s">
        <v>4059</v>
      </c>
      <c r="E53" s="13">
        <v>34.700000000000003</v>
      </c>
      <c r="F53" s="13">
        <v>136.5</v>
      </c>
      <c r="G53" s="66">
        <v>43750</v>
      </c>
      <c r="H53" s="13">
        <v>3.0699999332427979</v>
      </c>
      <c r="I53" s="67">
        <v>0.98900002241134644</v>
      </c>
      <c r="M53" s="65"/>
    </row>
    <row r="54" spans="2:13" x14ac:dyDescent="0.3">
      <c r="B54" t="s">
        <v>4010</v>
      </c>
      <c r="C54" t="s">
        <v>4011</v>
      </c>
      <c r="D54" s="28" t="s">
        <v>4059</v>
      </c>
      <c r="E54" s="13">
        <v>35.700000000000003</v>
      </c>
      <c r="F54" s="13">
        <v>140.80000000000001</v>
      </c>
      <c r="G54" s="66">
        <v>43749</v>
      </c>
      <c r="H54" s="13">
        <v>3.0699999332427979</v>
      </c>
      <c r="I54" s="67">
        <v>0.98199999332427979</v>
      </c>
      <c r="M54" s="65"/>
    </row>
    <row r="55" spans="2:13" x14ac:dyDescent="0.3">
      <c r="B55" t="s">
        <v>4054</v>
      </c>
      <c r="C55" t="s">
        <v>4055</v>
      </c>
      <c r="D55" s="28" t="s">
        <v>4059</v>
      </c>
      <c r="E55" s="13">
        <v>36</v>
      </c>
      <c r="F55" s="13">
        <v>138.1</v>
      </c>
      <c r="G55" s="66">
        <v>43750</v>
      </c>
      <c r="H55" s="13">
        <v>2.9500000476837158</v>
      </c>
      <c r="I55" s="67">
        <v>0.99699997901916504</v>
      </c>
      <c r="M55" s="65"/>
    </row>
    <row r="56" spans="2:13" x14ac:dyDescent="0.3">
      <c r="B56" t="s">
        <v>4036</v>
      </c>
      <c r="C56" t="s">
        <v>4037</v>
      </c>
      <c r="D56" s="28" t="s">
        <v>4059</v>
      </c>
      <c r="E56" s="13">
        <v>40.799999999999997</v>
      </c>
      <c r="F56" s="13">
        <v>140.69999999999999</v>
      </c>
      <c r="G56" s="66">
        <v>43751</v>
      </c>
      <c r="H56" s="13">
        <v>2.869999885559082</v>
      </c>
      <c r="I56" s="67">
        <v>0.99699997901916504</v>
      </c>
      <c r="M56" s="65"/>
    </row>
    <row r="57" spans="2:13" x14ac:dyDescent="0.3">
      <c r="B57" t="s">
        <v>4044</v>
      </c>
      <c r="C57" t="s">
        <v>4045</v>
      </c>
      <c r="D57" s="28" t="s">
        <v>4059</v>
      </c>
      <c r="E57" s="13">
        <v>35.1</v>
      </c>
      <c r="F57" s="13">
        <v>140.30000000000001</v>
      </c>
      <c r="G57" s="66">
        <v>43750</v>
      </c>
      <c r="H57" s="13">
        <v>2.869999885559082</v>
      </c>
      <c r="I57" s="67">
        <v>0.97000002861022949</v>
      </c>
      <c r="M57" s="65"/>
    </row>
    <row r="58" spans="2:13" x14ac:dyDescent="0.3">
      <c r="B58" t="s">
        <v>4056</v>
      </c>
      <c r="C58" t="s">
        <v>4057</v>
      </c>
      <c r="D58" s="28" t="s">
        <v>4059</v>
      </c>
      <c r="E58" s="13">
        <v>37.9</v>
      </c>
      <c r="F58" s="13">
        <v>139</v>
      </c>
      <c r="G58" s="66">
        <v>43751</v>
      </c>
      <c r="H58" s="13">
        <v>2.8299999237060547</v>
      </c>
      <c r="I58" s="67">
        <v>0.99900001287460327</v>
      </c>
      <c r="M58" s="65"/>
    </row>
    <row r="59" spans="2:13" x14ac:dyDescent="0.3">
      <c r="B59" t="s">
        <v>4050</v>
      </c>
      <c r="C59" t="s">
        <v>4051</v>
      </c>
      <c r="D59" s="28" t="s">
        <v>4059</v>
      </c>
      <c r="E59" s="13">
        <v>43.3</v>
      </c>
      <c r="F59" s="13">
        <v>145.5</v>
      </c>
      <c r="G59" s="66">
        <v>43751</v>
      </c>
      <c r="H59" s="13">
        <v>2.7599999904632568</v>
      </c>
      <c r="I59" s="67">
        <v>0.99099999666213989</v>
      </c>
      <c r="M59" s="65"/>
    </row>
    <row r="60" spans="2:13" x14ac:dyDescent="0.3">
      <c r="B60" t="s">
        <v>4028</v>
      </c>
      <c r="C60" t="s">
        <v>4029</v>
      </c>
      <c r="D60" s="28" t="s">
        <v>4059</v>
      </c>
      <c r="E60" s="13">
        <v>35.4</v>
      </c>
      <c r="F60" s="13">
        <v>135.30000000000001</v>
      </c>
      <c r="G60" s="66">
        <v>43750</v>
      </c>
      <c r="H60" s="13">
        <v>2.6800000667572021</v>
      </c>
      <c r="I60" s="67">
        <v>0.98799997568130493</v>
      </c>
      <c r="M60" s="65"/>
    </row>
    <row r="61" spans="2:13" x14ac:dyDescent="0.3">
      <c r="B61" t="s">
        <v>4012</v>
      </c>
      <c r="C61" t="s">
        <v>4013</v>
      </c>
      <c r="D61" s="28" t="s">
        <v>4059</v>
      </c>
      <c r="E61" s="13">
        <v>34.700000000000003</v>
      </c>
      <c r="F61" s="13">
        <v>135.80000000000001</v>
      </c>
      <c r="G61" s="66">
        <v>43750</v>
      </c>
      <c r="H61" s="13">
        <v>2.5999999046325684</v>
      </c>
      <c r="I61" s="67">
        <v>0.99699997901916504</v>
      </c>
      <c r="M61" s="65"/>
    </row>
    <row r="62" spans="2:13" x14ac:dyDescent="0.3">
      <c r="B62" t="s">
        <v>4084</v>
      </c>
      <c r="C62" t="s">
        <v>4085</v>
      </c>
      <c r="D62" s="28" t="s">
        <v>4059</v>
      </c>
      <c r="E62" s="13">
        <v>37.4</v>
      </c>
      <c r="F62" s="13">
        <v>136.9</v>
      </c>
      <c r="G62" s="66">
        <v>43750</v>
      </c>
      <c r="H62" s="13">
        <v>2.4800000190734863</v>
      </c>
      <c r="I62" s="67">
        <v>0.99000000953674316</v>
      </c>
      <c r="M62" s="65"/>
    </row>
    <row r="63" spans="2:13" x14ac:dyDescent="0.3">
      <c r="B63" t="s">
        <v>4046</v>
      </c>
      <c r="C63" t="s">
        <v>4047</v>
      </c>
      <c r="D63" s="28" t="s">
        <v>4059</v>
      </c>
      <c r="E63" s="13">
        <v>35.4</v>
      </c>
      <c r="F63" s="13">
        <v>134.19999999999999</v>
      </c>
      <c r="G63" s="66">
        <v>43751</v>
      </c>
      <c r="H63" s="13">
        <v>2.4800000190734863</v>
      </c>
      <c r="I63" s="67">
        <v>0.99000000953674316</v>
      </c>
      <c r="M63" s="65"/>
    </row>
    <row r="64" spans="2:13" x14ac:dyDescent="0.3">
      <c r="B64" t="s">
        <v>4042</v>
      </c>
      <c r="C64" t="s">
        <v>4043</v>
      </c>
      <c r="D64" s="28" t="s">
        <v>4059</v>
      </c>
      <c r="E64" s="13">
        <v>42.3</v>
      </c>
      <c r="F64" s="13">
        <v>143.30000000000001</v>
      </c>
      <c r="G64" s="66">
        <v>43751</v>
      </c>
      <c r="H64" s="13">
        <v>2.4800000190734863</v>
      </c>
      <c r="I64" s="67">
        <v>0.97100001573562622</v>
      </c>
      <c r="M64" s="65"/>
    </row>
    <row r="65" spans="2:13" x14ac:dyDescent="0.3">
      <c r="B65" t="s">
        <v>4022</v>
      </c>
      <c r="C65" t="s">
        <v>4023</v>
      </c>
      <c r="D65" s="28" t="s">
        <v>4059</v>
      </c>
      <c r="E65" s="13">
        <v>35.200000000000003</v>
      </c>
      <c r="F65" s="13">
        <v>136.19999999999999</v>
      </c>
      <c r="G65" s="66">
        <v>43751</v>
      </c>
      <c r="H65" s="13">
        <v>2.4600000381469727</v>
      </c>
      <c r="I65" s="67">
        <v>0.99299997091293335</v>
      </c>
      <c r="M65" s="65"/>
    </row>
    <row r="66" spans="2:13" x14ac:dyDescent="0.3">
      <c r="B66" t="s">
        <v>4070</v>
      </c>
      <c r="C66" t="s">
        <v>4090</v>
      </c>
      <c r="D66" s="28" t="s">
        <v>4059</v>
      </c>
      <c r="E66" s="13">
        <v>34.299999999999997</v>
      </c>
      <c r="F66" s="13">
        <v>134.9</v>
      </c>
      <c r="G66" s="66">
        <v>43750</v>
      </c>
      <c r="H66" s="13">
        <v>2.440000057220459</v>
      </c>
      <c r="I66" s="67">
        <v>0.98000001907348633</v>
      </c>
      <c r="M66" s="65"/>
    </row>
    <row r="67" spans="2:13" x14ac:dyDescent="0.3">
      <c r="B67" t="s">
        <v>4038</v>
      </c>
      <c r="C67" t="s">
        <v>4039</v>
      </c>
      <c r="D67" s="28" t="s">
        <v>4059</v>
      </c>
      <c r="E67" s="13">
        <v>41.2</v>
      </c>
      <c r="F67" s="13">
        <v>141.19999999999999</v>
      </c>
      <c r="G67" s="66">
        <v>43751</v>
      </c>
      <c r="H67" s="13">
        <v>2.3199999332427979</v>
      </c>
      <c r="I67" s="67">
        <v>0.99099999666213989</v>
      </c>
      <c r="M67" s="65"/>
    </row>
    <row r="68" spans="2:13" x14ac:dyDescent="0.3">
      <c r="B68" t="s">
        <v>4032</v>
      </c>
      <c r="C68" t="s">
        <v>4033</v>
      </c>
      <c r="D68" s="28" t="s">
        <v>4059</v>
      </c>
      <c r="E68" s="13">
        <v>38.700000000000003</v>
      </c>
      <c r="F68" s="13">
        <v>140.30000000000001</v>
      </c>
      <c r="G68" s="66">
        <v>43751</v>
      </c>
      <c r="H68" s="13">
        <v>2.130000114440918</v>
      </c>
      <c r="I68" s="67">
        <v>0.99500000476837158</v>
      </c>
      <c r="M68" s="65"/>
    </row>
    <row r="69" spans="2:13" x14ac:dyDescent="0.3">
      <c r="B69" t="s">
        <v>4040</v>
      </c>
      <c r="C69" t="s">
        <v>4041</v>
      </c>
      <c r="D69" s="28" t="s">
        <v>4059</v>
      </c>
      <c r="E69" s="13">
        <v>39.700000000000003</v>
      </c>
      <c r="F69" s="13">
        <v>141.1</v>
      </c>
      <c r="G69" s="66">
        <v>43751</v>
      </c>
      <c r="H69" s="13">
        <v>2.0899999141693115</v>
      </c>
      <c r="I69" s="67">
        <v>0.99500000476837158</v>
      </c>
      <c r="M69" s="65"/>
    </row>
    <row r="70" spans="2:13" x14ac:dyDescent="0.3">
      <c r="B70" t="s">
        <v>4067</v>
      </c>
      <c r="C70" t="s">
        <v>4088</v>
      </c>
      <c r="D70" s="28" t="s">
        <v>4059</v>
      </c>
      <c r="E70" s="13">
        <v>35.6</v>
      </c>
      <c r="F70" s="13">
        <v>136</v>
      </c>
      <c r="G70" s="66">
        <v>43750</v>
      </c>
      <c r="H70" s="13">
        <v>2.0499999523162842</v>
      </c>
      <c r="I70" s="67">
        <v>0.98199999332427979</v>
      </c>
      <c r="M70" s="65"/>
    </row>
    <row r="71" spans="2:13" x14ac:dyDescent="0.3">
      <c r="B71" t="s">
        <v>4066</v>
      </c>
      <c r="C71" t="s">
        <v>4089</v>
      </c>
      <c r="D71" s="28" t="s">
        <v>4059</v>
      </c>
      <c r="E71" s="13">
        <v>35.5</v>
      </c>
      <c r="F71" s="13">
        <v>137.80000000000001</v>
      </c>
      <c r="G71" s="66">
        <v>43750</v>
      </c>
      <c r="H71" s="13">
        <v>2.0499999523162842</v>
      </c>
      <c r="I71" s="67">
        <v>0.97699999809265137</v>
      </c>
      <c r="M71" s="65"/>
    </row>
    <row r="72" spans="2:13" x14ac:dyDescent="0.3">
      <c r="B72" t="s">
        <v>4048</v>
      </c>
      <c r="C72" t="s">
        <v>4049</v>
      </c>
      <c r="D72" s="28" t="s">
        <v>4059</v>
      </c>
      <c r="E72" s="13">
        <v>34.6</v>
      </c>
      <c r="F72" s="13">
        <v>135.5</v>
      </c>
      <c r="G72" s="66">
        <v>43750</v>
      </c>
      <c r="H72" s="13">
        <v>1.9700000286102295</v>
      </c>
      <c r="I72" s="67">
        <v>0.97100001573562622</v>
      </c>
      <c r="M72" s="65"/>
    </row>
    <row r="73" spans="2:13" x14ac:dyDescent="0.3">
      <c r="B73" t="s">
        <v>4068</v>
      </c>
      <c r="C73" t="s">
        <v>4078</v>
      </c>
      <c r="D73" s="28" t="s">
        <v>4059</v>
      </c>
      <c r="E73" s="13">
        <v>42.9</v>
      </c>
      <c r="F73" s="13">
        <v>143.19999999999999</v>
      </c>
      <c r="G73" s="66">
        <v>43751</v>
      </c>
      <c r="H73" s="13">
        <v>1.8899999856948853</v>
      </c>
      <c r="I73" s="67">
        <v>0.99099999666213989</v>
      </c>
      <c r="M73" s="65"/>
    </row>
    <row r="74" spans="2:13" x14ac:dyDescent="0.3">
      <c r="B74" t="s">
        <v>4073</v>
      </c>
      <c r="C74" t="s">
        <v>4086</v>
      </c>
      <c r="D74" s="28" t="s">
        <v>4059</v>
      </c>
      <c r="E74" s="13">
        <v>38</v>
      </c>
      <c r="F74" s="13">
        <v>138.19999999999999</v>
      </c>
      <c r="G74" s="66">
        <v>43750</v>
      </c>
      <c r="H74" s="13">
        <v>1.809999942779541</v>
      </c>
      <c r="I74" s="67">
        <v>0.99000000953674316</v>
      </c>
      <c r="M74" s="65"/>
    </row>
    <row r="75" spans="2:13" x14ac:dyDescent="0.3">
      <c r="B75" t="s">
        <v>4079</v>
      </c>
      <c r="C75" t="s">
        <v>4080</v>
      </c>
      <c r="D75" s="28" t="s">
        <v>4059</v>
      </c>
      <c r="E75" s="13">
        <v>42.9</v>
      </c>
      <c r="F75" s="13">
        <v>144.4</v>
      </c>
      <c r="G75" s="66">
        <v>43751</v>
      </c>
      <c r="H75" s="13">
        <v>1.7300000190734863</v>
      </c>
      <c r="I75" s="67">
        <v>0.98299998044967651</v>
      </c>
      <c r="M75" s="65"/>
    </row>
    <row r="76" spans="2:13" x14ac:dyDescent="0.3">
      <c r="B76" t="s">
        <v>4071</v>
      </c>
      <c r="C76" t="s">
        <v>4083</v>
      </c>
      <c r="D76" s="28" t="s">
        <v>4059</v>
      </c>
      <c r="E76" s="13">
        <v>40.6</v>
      </c>
      <c r="F76" s="13">
        <v>139.9</v>
      </c>
      <c r="G76" s="66">
        <v>43751</v>
      </c>
      <c r="H76" s="13">
        <v>1.7300000190734863</v>
      </c>
      <c r="I76" s="67">
        <v>0.98000001907348633</v>
      </c>
      <c r="M76" s="65"/>
    </row>
    <row r="77" spans="2:13" x14ac:dyDescent="0.3">
      <c r="B77" t="s">
        <v>4065</v>
      </c>
      <c r="C77" t="s">
        <v>4087</v>
      </c>
      <c r="D77" s="28" t="s">
        <v>4059</v>
      </c>
      <c r="E77" s="13">
        <v>36.1</v>
      </c>
      <c r="F77" s="13">
        <v>137.19999999999999</v>
      </c>
      <c r="G77" s="66">
        <v>43750</v>
      </c>
      <c r="H77" s="13">
        <v>1.690000057220459</v>
      </c>
      <c r="I77" s="67">
        <v>0.97699999809265137</v>
      </c>
      <c r="M77" s="65"/>
    </row>
    <row r="78" spans="2:13" x14ac:dyDescent="0.3">
      <c r="B78" t="s">
        <v>4069</v>
      </c>
      <c r="C78" t="s">
        <v>4081</v>
      </c>
      <c r="D78" s="28" t="s">
        <v>4059</v>
      </c>
      <c r="E78" s="13">
        <v>42.1</v>
      </c>
      <c r="F78" s="13">
        <v>142.69999999999999</v>
      </c>
      <c r="G78" s="66">
        <v>43751</v>
      </c>
      <c r="H78" s="13">
        <v>1.6100000143051147</v>
      </c>
      <c r="I78" s="67">
        <v>0.98400002717971802</v>
      </c>
      <c r="M78" s="65"/>
    </row>
    <row r="79" spans="2:13" x14ac:dyDescent="0.3">
      <c r="B79" t="s">
        <v>4072</v>
      </c>
      <c r="C79" t="s">
        <v>4091</v>
      </c>
      <c r="D79" s="28" t="s">
        <v>4059</v>
      </c>
      <c r="E79" s="13">
        <v>34.200000000000003</v>
      </c>
      <c r="F79" s="13">
        <v>135.1</v>
      </c>
      <c r="G79" s="66">
        <v>43750</v>
      </c>
      <c r="H79" s="13">
        <v>1.5700000524520874</v>
      </c>
      <c r="I79" s="67">
        <v>0.97299998998641968</v>
      </c>
      <c r="M79" s="65"/>
    </row>
    <row r="80" spans="2:13" x14ac:dyDescent="0.3">
      <c r="B80" t="s">
        <v>4064</v>
      </c>
      <c r="C80" t="s">
        <v>4092</v>
      </c>
      <c r="D80" s="28" t="s">
        <v>4059</v>
      </c>
      <c r="E80" s="13">
        <v>27</v>
      </c>
      <c r="F80" s="13">
        <v>142.19999999999999</v>
      </c>
      <c r="G80" s="66">
        <v>43749</v>
      </c>
      <c r="H80" s="13">
        <v>1.5</v>
      </c>
      <c r="I80" s="67">
        <v>0.97299998998641968</v>
      </c>
      <c r="M80" s="65"/>
    </row>
    <row r="81" spans="2:13" x14ac:dyDescent="0.3">
      <c r="B81" t="s">
        <v>4063</v>
      </c>
      <c r="C81" t="s">
        <v>4082</v>
      </c>
      <c r="D81" s="28" t="s">
        <v>4059</v>
      </c>
      <c r="E81" s="13">
        <v>41.8</v>
      </c>
      <c r="F81" s="13">
        <v>140.69999999999999</v>
      </c>
      <c r="G81" s="66">
        <v>43751</v>
      </c>
      <c r="H81" s="13">
        <v>1.2599999904632568</v>
      </c>
      <c r="I81" s="67">
        <v>0.97399997711181641</v>
      </c>
      <c r="M81" s="65"/>
    </row>
  </sheetData>
  <sortState xmlns:xlrd2="http://schemas.microsoft.com/office/spreadsheetml/2017/richdata2" ref="B17:I81">
    <sortCondition descending="1" ref="H17:H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2FCA-5964-4938-9A31-009EF8C20FC9}">
  <dimension ref="B1:L5839"/>
  <sheetViews>
    <sheetView showGridLines="0" workbookViewId="0"/>
  </sheetViews>
  <sheetFormatPr defaultRowHeight="14.4" x14ac:dyDescent="0.3"/>
  <cols>
    <col min="1" max="1" width="3.6640625" customWidth="1"/>
    <col min="2" max="2" width="25.5546875" customWidth="1"/>
    <col min="3" max="3" width="16.5546875" customWidth="1"/>
    <col min="4" max="5" width="10.6640625" style="28" customWidth="1"/>
    <col min="6" max="7" width="10.6640625" style="13" customWidth="1"/>
    <col min="8" max="8" width="16" style="13" customWidth="1"/>
    <col min="9" max="9" width="11.6640625" customWidth="1"/>
    <col min="12" max="12" width="10.5546875" bestFit="1" customWidth="1"/>
  </cols>
  <sheetData>
    <row r="1" spans="2:12" x14ac:dyDescent="0.3">
      <c r="B1" s="23"/>
      <c r="C1" s="3"/>
      <c r="F1" s="35"/>
    </row>
    <row r="2" spans="2:12" ht="25.8" x14ac:dyDescent="0.5">
      <c r="B2" s="52" t="s">
        <v>3918</v>
      </c>
      <c r="C2" s="3"/>
      <c r="F2" s="35"/>
    </row>
    <row r="3" spans="2:12" ht="18" x14ac:dyDescent="0.35">
      <c r="B3" s="68" t="s">
        <v>12145</v>
      </c>
      <c r="C3" s="3"/>
      <c r="F3" s="35"/>
    </row>
    <row r="4" spans="2:12" ht="15.6" x14ac:dyDescent="0.3">
      <c r="B4" s="18" t="s">
        <v>3949</v>
      </c>
      <c r="C4" s="3"/>
      <c r="F4" s="35"/>
    </row>
    <row r="5" spans="2:12" x14ac:dyDescent="0.3">
      <c r="B5" s="16"/>
      <c r="C5" s="3"/>
      <c r="F5" s="35"/>
    </row>
    <row r="6" spans="2:12" x14ac:dyDescent="0.3">
      <c r="B6" s="16" t="s">
        <v>12139</v>
      </c>
      <c r="C6" s="3"/>
      <c r="F6" s="35"/>
    </row>
    <row r="7" spans="2:12" x14ac:dyDescent="0.3">
      <c r="B7" s="16" t="s">
        <v>12133</v>
      </c>
      <c r="C7" s="3"/>
      <c r="F7" s="35"/>
    </row>
    <row r="8" spans="2:12" x14ac:dyDescent="0.3">
      <c r="B8" s="16" t="s">
        <v>12134</v>
      </c>
      <c r="C8" s="3"/>
      <c r="F8" s="35"/>
    </row>
    <row r="9" spans="2:12" x14ac:dyDescent="0.3">
      <c r="B9" s="16" t="s">
        <v>12135</v>
      </c>
      <c r="C9" s="3"/>
      <c r="F9" s="35"/>
    </row>
    <row r="10" spans="2:12" x14ac:dyDescent="0.3">
      <c r="B10" s="16"/>
      <c r="C10" s="3"/>
      <c r="F10" s="35"/>
    </row>
    <row r="11" spans="2:12" x14ac:dyDescent="0.3">
      <c r="B11" s="22"/>
      <c r="C11" s="27"/>
      <c r="D11" s="62"/>
      <c r="E11" s="62"/>
      <c r="F11" s="63"/>
      <c r="G11" s="64"/>
      <c r="H11" s="33" t="s">
        <v>12138</v>
      </c>
      <c r="I11" s="33" t="s">
        <v>4093</v>
      </c>
    </row>
    <row r="12" spans="2:12" x14ac:dyDescent="0.3">
      <c r="B12" s="22"/>
      <c r="C12" s="27"/>
      <c r="D12" s="62"/>
      <c r="E12" s="62"/>
      <c r="F12" s="63"/>
      <c r="G12" s="64"/>
      <c r="H12" s="33" t="s">
        <v>12132</v>
      </c>
      <c r="I12" s="33" t="s">
        <v>4094</v>
      </c>
    </row>
    <row r="13" spans="2:12" x14ac:dyDescent="0.3">
      <c r="B13" s="22"/>
      <c r="C13" s="27"/>
      <c r="D13" s="62"/>
      <c r="E13" s="62" t="s">
        <v>3517</v>
      </c>
      <c r="F13" s="63"/>
      <c r="G13" s="64"/>
      <c r="H13" s="33" t="s">
        <v>12136</v>
      </c>
      <c r="I13" s="33" t="s">
        <v>4095</v>
      </c>
    </row>
    <row r="14" spans="2:12" x14ac:dyDescent="0.3">
      <c r="B14" s="22" t="s">
        <v>3516</v>
      </c>
      <c r="C14" s="22" t="s">
        <v>361</v>
      </c>
      <c r="D14" s="62" t="s">
        <v>4058</v>
      </c>
      <c r="E14" s="62" t="s">
        <v>1010</v>
      </c>
      <c r="F14" s="33" t="s">
        <v>3921</v>
      </c>
      <c r="G14" s="33" t="s">
        <v>3922</v>
      </c>
      <c r="H14" s="33" t="s">
        <v>12137</v>
      </c>
      <c r="I14" s="33" t="s">
        <v>4096</v>
      </c>
    </row>
    <row r="15" spans="2:12" x14ac:dyDescent="0.3">
      <c r="I15" s="67"/>
    </row>
    <row r="16" spans="2:12" x14ac:dyDescent="0.3">
      <c r="B16" t="s">
        <v>4103</v>
      </c>
      <c r="C16" t="s">
        <v>4104</v>
      </c>
      <c r="D16" s="28" t="s">
        <v>4105</v>
      </c>
      <c r="E16" s="28" t="s">
        <v>2011</v>
      </c>
      <c r="F16" s="13">
        <v>42.4</v>
      </c>
      <c r="G16" s="13">
        <v>-103.7</v>
      </c>
      <c r="H16" s="13">
        <v>-5.0799999237060547</v>
      </c>
      <c r="I16" s="67">
        <v>-1.0000000474974513E-3</v>
      </c>
      <c r="L16" s="65"/>
    </row>
    <row r="17" spans="2:12" x14ac:dyDescent="0.3">
      <c r="B17" t="s">
        <v>4106</v>
      </c>
      <c r="C17" t="s">
        <v>4107</v>
      </c>
      <c r="D17" s="28" t="s">
        <v>4105</v>
      </c>
      <c r="E17" s="28" t="s">
        <v>1943</v>
      </c>
      <c r="F17" s="13">
        <v>47</v>
      </c>
      <c r="G17" s="13">
        <v>-114.4</v>
      </c>
      <c r="H17" s="13">
        <v>-7.059999942779541</v>
      </c>
      <c r="I17" s="67">
        <v>-1.0000000474974513E-3</v>
      </c>
      <c r="L17" s="65"/>
    </row>
    <row r="18" spans="2:12" x14ac:dyDescent="0.3">
      <c r="B18" t="s">
        <v>4108</v>
      </c>
      <c r="C18" t="s">
        <v>4109</v>
      </c>
      <c r="D18" s="28" t="s">
        <v>4105</v>
      </c>
      <c r="E18" s="28" t="s">
        <v>1943</v>
      </c>
      <c r="F18" s="13">
        <v>45.6</v>
      </c>
      <c r="G18" s="13">
        <v>-111.9</v>
      </c>
      <c r="H18" s="13">
        <v>-10.479999542236328</v>
      </c>
      <c r="I18" s="67">
        <v>-1.0000000474974513E-3</v>
      </c>
      <c r="L18" s="65"/>
    </row>
    <row r="19" spans="2:12" x14ac:dyDescent="0.3">
      <c r="B19" t="s">
        <v>4110</v>
      </c>
      <c r="C19" t="s">
        <v>4111</v>
      </c>
      <c r="D19" s="28" t="s">
        <v>4105</v>
      </c>
      <c r="E19" s="28" t="s">
        <v>2617</v>
      </c>
      <c r="F19" s="13">
        <v>46.2</v>
      </c>
      <c r="G19" s="13">
        <v>-117.4</v>
      </c>
      <c r="H19" s="13">
        <v>5</v>
      </c>
      <c r="I19" s="67">
        <v>-1.0000000474974513E-3</v>
      </c>
      <c r="L19" s="65"/>
    </row>
    <row r="20" spans="2:12" x14ac:dyDescent="0.3">
      <c r="B20" t="s">
        <v>4112</v>
      </c>
      <c r="C20" t="s">
        <v>4113</v>
      </c>
      <c r="D20" s="28" t="s">
        <v>4105</v>
      </c>
      <c r="E20" s="28" t="s">
        <v>2279</v>
      </c>
      <c r="F20" s="13">
        <v>44</v>
      </c>
      <c r="G20" s="13">
        <v>-118.4</v>
      </c>
      <c r="H20" s="13">
        <v>6.0799999237060547</v>
      </c>
      <c r="I20" s="67">
        <v>-1.0000000474974513E-3</v>
      </c>
      <c r="L20" s="65"/>
    </row>
    <row r="21" spans="2:12" x14ac:dyDescent="0.3">
      <c r="B21" t="s">
        <v>4114</v>
      </c>
      <c r="C21" t="s">
        <v>4115</v>
      </c>
      <c r="D21" s="28" t="s">
        <v>4105</v>
      </c>
      <c r="E21" s="28" t="s">
        <v>2526</v>
      </c>
      <c r="F21" s="13">
        <v>37.5</v>
      </c>
      <c r="G21" s="13">
        <v>-112.5</v>
      </c>
      <c r="H21" s="13">
        <v>6.0799999237060547</v>
      </c>
      <c r="I21" s="67">
        <v>-1.0000000474974513E-3</v>
      </c>
      <c r="L21" s="65"/>
    </row>
    <row r="22" spans="2:12" x14ac:dyDescent="0.3">
      <c r="B22" t="s">
        <v>4116</v>
      </c>
      <c r="C22" t="s">
        <v>4117</v>
      </c>
      <c r="D22" s="28" t="s">
        <v>4105</v>
      </c>
      <c r="E22" s="28" t="s">
        <v>2526</v>
      </c>
      <c r="F22" s="13">
        <v>37.1</v>
      </c>
      <c r="G22" s="13">
        <v>-113.9</v>
      </c>
      <c r="H22" s="13">
        <v>26.959999084472656</v>
      </c>
      <c r="I22" s="67">
        <v>-1.0000000474974513E-3</v>
      </c>
      <c r="L22" s="65"/>
    </row>
    <row r="23" spans="2:12" x14ac:dyDescent="0.3">
      <c r="B23" t="s">
        <v>4118</v>
      </c>
      <c r="C23" t="s">
        <v>4119</v>
      </c>
      <c r="D23" s="28" t="s">
        <v>4105</v>
      </c>
      <c r="E23" s="28" t="s">
        <v>1260</v>
      </c>
      <c r="F23" s="13">
        <v>39.299999999999997</v>
      </c>
      <c r="G23" s="13">
        <v>-105.3</v>
      </c>
      <c r="H23" s="13">
        <v>-0.93999999761581421</v>
      </c>
      <c r="I23" s="67">
        <v>-1.0000000474974513E-3</v>
      </c>
      <c r="L23" s="65"/>
    </row>
    <row r="24" spans="2:12" x14ac:dyDescent="0.3">
      <c r="B24" t="s">
        <v>4120</v>
      </c>
      <c r="C24" t="s">
        <v>4121</v>
      </c>
      <c r="D24" s="28" t="s">
        <v>4105</v>
      </c>
      <c r="E24" s="28" t="s">
        <v>2070</v>
      </c>
      <c r="F24" s="13">
        <v>41.8</v>
      </c>
      <c r="G24" s="13">
        <v>-115.4</v>
      </c>
      <c r="H24" s="13">
        <v>-7.4200000762939453</v>
      </c>
      <c r="I24" s="67">
        <v>-1.0000000474974513E-3</v>
      </c>
      <c r="L24" s="65"/>
    </row>
    <row r="25" spans="2:12" x14ac:dyDescent="0.3">
      <c r="B25" t="s">
        <v>4122</v>
      </c>
      <c r="C25" t="s">
        <v>4123</v>
      </c>
      <c r="D25" s="28" t="s">
        <v>4105</v>
      </c>
      <c r="E25" s="28" t="s">
        <v>2526</v>
      </c>
      <c r="F25" s="13">
        <v>40.799999999999997</v>
      </c>
      <c r="G25" s="13">
        <v>-110.8</v>
      </c>
      <c r="H25" s="13">
        <v>-9.9399995803833008</v>
      </c>
      <c r="I25" s="67">
        <v>-1.0000000474974513E-3</v>
      </c>
      <c r="L25" s="65"/>
    </row>
    <row r="26" spans="2:12" x14ac:dyDescent="0.3">
      <c r="B26" t="s">
        <v>4124</v>
      </c>
      <c r="C26" t="s">
        <v>4125</v>
      </c>
      <c r="D26" s="28" t="s">
        <v>4105</v>
      </c>
      <c r="E26" s="28" t="s">
        <v>1380</v>
      </c>
      <c r="F26" s="13">
        <v>44.6</v>
      </c>
      <c r="G26" s="13">
        <v>-116.9</v>
      </c>
      <c r="H26" s="13">
        <v>5.3600001335144043</v>
      </c>
      <c r="I26" s="67">
        <v>-1.0000000474974513E-3</v>
      </c>
      <c r="L26" s="65"/>
    </row>
    <row r="27" spans="2:12" x14ac:dyDescent="0.3">
      <c r="B27" t="s">
        <v>4126</v>
      </c>
      <c r="C27" t="s">
        <v>4127</v>
      </c>
      <c r="D27" s="28" t="s">
        <v>4105</v>
      </c>
      <c r="E27" s="28" t="s">
        <v>1380</v>
      </c>
      <c r="F27" s="13">
        <v>44.3</v>
      </c>
      <c r="G27" s="13">
        <v>-115.5</v>
      </c>
      <c r="H27" s="13">
        <v>-0.93999999761581421</v>
      </c>
      <c r="I27" s="67">
        <v>-1.0000000474974513E-3</v>
      </c>
      <c r="L27" s="65"/>
    </row>
    <row r="28" spans="2:12" x14ac:dyDescent="0.3">
      <c r="B28" t="s">
        <v>4128</v>
      </c>
      <c r="C28" t="s">
        <v>4129</v>
      </c>
      <c r="D28" s="28" t="s">
        <v>4105</v>
      </c>
      <c r="E28" s="28" t="s">
        <v>2526</v>
      </c>
      <c r="F28" s="13">
        <v>40.6</v>
      </c>
      <c r="G28" s="13">
        <v>-111.1</v>
      </c>
      <c r="H28" s="13">
        <v>-7.5999999046325684</v>
      </c>
      <c r="I28" s="67">
        <v>-1.0000000474974513E-3</v>
      </c>
      <c r="L28" s="65"/>
    </row>
    <row r="29" spans="2:12" x14ac:dyDescent="0.3">
      <c r="B29" t="s">
        <v>4130</v>
      </c>
      <c r="C29" t="s">
        <v>4131</v>
      </c>
      <c r="D29" s="28" t="s">
        <v>4105</v>
      </c>
      <c r="E29" s="28" t="s">
        <v>2526</v>
      </c>
      <c r="F29" s="13">
        <v>41.3</v>
      </c>
      <c r="G29" s="13">
        <v>-111.9</v>
      </c>
      <c r="H29" s="13">
        <v>1.7599999904632568</v>
      </c>
      <c r="I29" s="67">
        <v>-1.0000000474974513E-3</v>
      </c>
      <c r="L29" s="65"/>
    </row>
    <row r="30" spans="2:12" x14ac:dyDescent="0.3">
      <c r="B30" t="s">
        <v>4132</v>
      </c>
      <c r="C30" t="s">
        <v>4133</v>
      </c>
      <c r="D30" s="28" t="s">
        <v>4105</v>
      </c>
      <c r="E30" s="28" t="s">
        <v>2070</v>
      </c>
      <c r="F30" s="13">
        <v>39.299999999999997</v>
      </c>
      <c r="G30" s="13">
        <v>-114.6</v>
      </c>
      <c r="H30" s="13">
        <v>-1.2999999523162842</v>
      </c>
      <c r="I30" s="67">
        <v>-1.0000000474974513E-3</v>
      </c>
      <c r="L30" s="65"/>
    </row>
    <row r="31" spans="2:12" x14ac:dyDescent="0.3">
      <c r="B31" t="s">
        <v>4134</v>
      </c>
      <c r="C31" t="s">
        <v>4135</v>
      </c>
      <c r="D31" s="28" t="s">
        <v>4105</v>
      </c>
      <c r="E31" s="28" t="s">
        <v>2526</v>
      </c>
      <c r="F31" s="13">
        <v>38.299999999999997</v>
      </c>
      <c r="G31" s="13">
        <v>-112.3</v>
      </c>
      <c r="H31" s="13">
        <v>-2.2000000476837158</v>
      </c>
      <c r="I31" s="67">
        <v>-1.0000000474974513E-3</v>
      </c>
      <c r="L31" s="65"/>
    </row>
    <row r="32" spans="2:12" x14ac:dyDescent="0.3">
      <c r="B32" t="s">
        <v>4136</v>
      </c>
      <c r="C32" t="s">
        <v>4137</v>
      </c>
      <c r="D32" s="28" t="s">
        <v>4105</v>
      </c>
      <c r="E32" s="28" t="s">
        <v>2792</v>
      </c>
      <c r="F32" s="13">
        <v>44.5</v>
      </c>
      <c r="G32" s="13">
        <v>-107.2</v>
      </c>
      <c r="H32" s="13">
        <v>-10.659999847412109</v>
      </c>
      <c r="I32" s="67">
        <v>-1.0000000474974513E-3</v>
      </c>
      <c r="L32" s="65"/>
    </row>
    <row r="33" spans="2:12" x14ac:dyDescent="0.3">
      <c r="B33" t="s">
        <v>4138</v>
      </c>
      <c r="C33" t="s">
        <v>4139</v>
      </c>
      <c r="D33" s="28" t="s">
        <v>4105</v>
      </c>
      <c r="E33" s="28" t="s">
        <v>2526</v>
      </c>
      <c r="F33" s="13">
        <v>38.200000000000003</v>
      </c>
      <c r="G33" s="13">
        <v>-109.2</v>
      </c>
      <c r="H33" s="13">
        <v>8.9600000381469727</v>
      </c>
      <c r="I33" s="67">
        <v>-1.0000000474974513E-3</v>
      </c>
      <c r="L33" s="65"/>
    </row>
    <row r="34" spans="2:12" x14ac:dyDescent="0.3">
      <c r="B34" t="s">
        <v>4140</v>
      </c>
      <c r="C34" t="s">
        <v>4141</v>
      </c>
      <c r="D34" s="28" t="s">
        <v>4105</v>
      </c>
      <c r="E34" s="28" t="s">
        <v>1943</v>
      </c>
      <c r="F34" s="13">
        <v>47.6</v>
      </c>
      <c r="G34" s="13">
        <v>-114</v>
      </c>
      <c r="H34" s="13">
        <v>1.0399999618530273</v>
      </c>
      <c r="I34" s="67">
        <v>-1.0000000474974513E-3</v>
      </c>
      <c r="L34" s="65"/>
    </row>
    <row r="35" spans="2:12" x14ac:dyDescent="0.3">
      <c r="B35" t="s">
        <v>4142</v>
      </c>
      <c r="C35" t="s">
        <v>4143</v>
      </c>
      <c r="D35" s="28" t="s">
        <v>4105</v>
      </c>
      <c r="E35" s="28" t="s">
        <v>1260</v>
      </c>
      <c r="F35" s="13">
        <v>38.5</v>
      </c>
      <c r="G35" s="13">
        <v>-107.6</v>
      </c>
      <c r="H35" s="13">
        <v>5</v>
      </c>
      <c r="I35" s="67">
        <v>-1.0000000474974513E-3</v>
      </c>
      <c r="L35" s="65"/>
    </row>
    <row r="36" spans="2:12" x14ac:dyDescent="0.3">
      <c r="B36" t="s">
        <v>4144</v>
      </c>
      <c r="C36" t="s">
        <v>4145</v>
      </c>
      <c r="D36" s="28" t="s">
        <v>4105</v>
      </c>
      <c r="E36" s="28" t="s">
        <v>2526</v>
      </c>
      <c r="F36" s="13">
        <v>38.9</v>
      </c>
      <c r="G36" s="13">
        <v>-112.2</v>
      </c>
      <c r="H36" s="13">
        <v>8.0600004196166992</v>
      </c>
      <c r="I36" s="67">
        <v>-1.0000000474974513E-3</v>
      </c>
      <c r="L36" s="65"/>
    </row>
    <row r="37" spans="2:12" x14ac:dyDescent="0.3">
      <c r="B37" t="s">
        <v>4146</v>
      </c>
      <c r="C37" t="s">
        <v>4147</v>
      </c>
      <c r="D37" s="28" t="s">
        <v>4105</v>
      </c>
      <c r="E37" s="28" t="s">
        <v>1943</v>
      </c>
      <c r="F37" s="13">
        <v>46.4</v>
      </c>
      <c r="G37" s="13">
        <v>-113.4</v>
      </c>
      <c r="H37" s="13">
        <v>-7.9600000381469727</v>
      </c>
      <c r="I37" s="67">
        <v>-1.0000000474974513E-3</v>
      </c>
      <c r="L37" s="65"/>
    </row>
    <row r="38" spans="2:12" x14ac:dyDescent="0.3">
      <c r="B38" t="s">
        <v>4148</v>
      </c>
      <c r="C38" t="s">
        <v>4149</v>
      </c>
      <c r="D38" s="28" t="s">
        <v>4105</v>
      </c>
      <c r="E38" s="28" t="s">
        <v>1160</v>
      </c>
      <c r="F38" s="13">
        <v>36.700000000000003</v>
      </c>
      <c r="G38" s="13">
        <v>-113.7</v>
      </c>
      <c r="H38" s="13">
        <v>10.939999580383301</v>
      </c>
      <c r="I38" s="67">
        <v>-1.0000000474974513E-3</v>
      </c>
      <c r="L38" s="65"/>
    </row>
    <row r="39" spans="2:12" x14ac:dyDescent="0.3">
      <c r="B39" t="s">
        <v>4150</v>
      </c>
      <c r="C39" t="s">
        <v>4151</v>
      </c>
      <c r="D39" s="28" t="s">
        <v>4105</v>
      </c>
      <c r="E39" s="28" t="s">
        <v>2279</v>
      </c>
      <c r="F39" s="13">
        <v>44.6</v>
      </c>
      <c r="G39" s="13">
        <v>-120.6</v>
      </c>
      <c r="H39" s="13">
        <v>10.039999961853027</v>
      </c>
      <c r="I39" s="67">
        <v>-1.0000000474974513E-3</v>
      </c>
      <c r="L39" s="65"/>
    </row>
    <row r="40" spans="2:12" x14ac:dyDescent="0.3">
      <c r="B40" t="s">
        <v>4152</v>
      </c>
      <c r="C40" t="s">
        <v>4153</v>
      </c>
      <c r="D40" s="28" t="s">
        <v>4105</v>
      </c>
      <c r="E40" s="28" t="s">
        <v>1260</v>
      </c>
      <c r="F40" s="13">
        <v>40</v>
      </c>
      <c r="G40" s="13">
        <v>-105.5</v>
      </c>
      <c r="H40" s="13">
        <v>-11.199999809265137</v>
      </c>
      <c r="I40" s="67">
        <v>-1.0000000474974513E-3</v>
      </c>
      <c r="L40" s="65"/>
    </row>
    <row r="41" spans="2:12" x14ac:dyDescent="0.3">
      <c r="B41" t="s">
        <v>4154</v>
      </c>
      <c r="C41" t="s">
        <v>4155</v>
      </c>
      <c r="D41" s="28" t="s">
        <v>4105</v>
      </c>
      <c r="E41" s="28" t="s">
        <v>2526</v>
      </c>
      <c r="F41" s="13">
        <v>40.799999999999997</v>
      </c>
      <c r="G41" s="13">
        <v>-111.8</v>
      </c>
      <c r="H41" s="13">
        <v>14</v>
      </c>
      <c r="I41" s="67">
        <v>-1.0000000474974513E-3</v>
      </c>
      <c r="L41" s="65"/>
    </row>
    <row r="42" spans="2:12" x14ac:dyDescent="0.3">
      <c r="B42" t="s">
        <v>4156</v>
      </c>
      <c r="C42" t="s">
        <v>4157</v>
      </c>
      <c r="D42" s="28" t="s">
        <v>4105</v>
      </c>
      <c r="E42" s="28" t="s">
        <v>1943</v>
      </c>
      <c r="F42" s="13">
        <v>45.8</v>
      </c>
      <c r="G42" s="13">
        <v>-110.9</v>
      </c>
      <c r="H42" s="13">
        <v>-8.3199996948242188</v>
      </c>
      <c r="I42" s="67">
        <v>-1.0000000474974513E-3</v>
      </c>
      <c r="L42" s="65"/>
    </row>
    <row r="43" spans="2:12" x14ac:dyDescent="0.3">
      <c r="B43" t="s">
        <v>4158</v>
      </c>
      <c r="C43" t="s">
        <v>4159</v>
      </c>
      <c r="D43" s="28" t="s">
        <v>4105</v>
      </c>
      <c r="E43" s="28" t="s">
        <v>2526</v>
      </c>
      <c r="F43" s="13">
        <v>38.299999999999997</v>
      </c>
      <c r="G43" s="13">
        <v>-113.3</v>
      </c>
      <c r="H43" s="13">
        <v>10.039999961853027</v>
      </c>
      <c r="I43" s="67">
        <v>-1.0000000474974513E-3</v>
      </c>
      <c r="L43" s="65"/>
    </row>
    <row r="44" spans="2:12" x14ac:dyDescent="0.3">
      <c r="B44" t="s">
        <v>4160</v>
      </c>
      <c r="C44" t="s">
        <v>4161</v>
      </c>
      <c r="D44" s="28" t="s">
        <v>4105</v>
      </c>
      <c r="E44" s="28" t="s">
        <v>2526</v>
      </c>
      <c r="F44" s="13">
        <v>39.6</v>
      </c>
      <c r="G44" s="13">
        <v>-110.2</v>
      </c>
      <c r="H44" s="13">
        <v>-7.059999942779541</v>
      </c>
      <c r="I44" s="67">
        <v>-1.0000000474974513E-3</v>
      </c>
      <c r="L44" s="65"/>
    </row>
    <row r="45" spans="2:12" x14ac:dyDescent="0.3">
      <c r="B45" t="s">
        <v>4162</v>
      </c>
      <c r="C45" t="s">
        <v>4163</v>
      </c>
      <c r="D45" s="28" t="s">
        <v>4105</v>
      </c>
      <c r="E45" s="28" t="s">
        <v>2526</v>
      </c>
      <c r="F45" s="13">
        <v>37.9</v>
      </c>
      <c r="G45" s="13">
        <v>-111.6</v>
      </c>
      <c r="H45" s="13">
        <v>6.0799999237060547</v>
      </c>
      <c r="I45" s="67">
        <v>-1.0000000474974513E-3</v>
      </c>
      <c r="L45" s="65"/>
    </row>
    <row r="46" spans="2:12" x14ac:dyDescent="0.3">
      <c r="B46" t="s">
        <v>4164</v>
      </c>
      <c r="C46" t="s">
        <v>4165</v>
      </c>
      <c r="D46" s="28" t="s">
        <v>4105</v>
      </c>
      <c r="E46" s="28" t="s">
        <v>2526</v>
      </c>
      <c r="F46" s="13">
        <v>37.799999999999997</v>
      </c>
      <c r="G46" s="13">
        <v>-109.4</v>
      </c>
      <c r="H46" s="13">
        <v>5.9000000953674316</v>
      </c>
      <c r="I46" s="67">
        <v>-1.0000000474974513E-3</v>
      </c>
      <c r="L46" s="65"/>
    </row>
    <row r="47" spans="2:12" x14ac:dyDescent="0.3">
      <c r="B47" t="s">
        <v>4166</v>
      </c>
      <c r="C47" t="s">
        <v>4167</v>
      </c>
      <c r="D47" s="28" t="s">
        <v>4105</v>
      </c>
      <c r="E47" s="28" t="s">
        <v>2792</v>
      </c>
      <c r="F47" s="13">
        <v>44.3</v>
      </c>
      <c r="G47" s="13">
        <v>-106.7</v>
      </c>
      <c r="H47" s="13">
        <v>-2.9200000762939453</v>
      </c>
      <c r="I47" s="67">
        <v>-1.0000000474974513E-3</v>
      </c>
      <c r="L47" s="65"/>
    </row>
    <row r="48" spans="2:12" x14ac:dyDescent="0.3">
      <c r="B48" t="s">
        <v>4168</v>
      </c>
      <c r="C48" t="s">
        <v>4169</v>
      </c>
      <c r="D48" s="28" t="s">
        <v>4105</v>
      </c>
      <c r="E48" s="28" t="s">
        <v>2526</v>
      </c>
      <c r="F48" s="13">
        <v>41.6</v>
      </c>
      <c r="G48" s="13">
        <v>-111.4</v>
      </c>
      <c r="H48" s="13">
        <v>-7.2399997711181641</v>
      </c>
      <c r="I48" s="67">
        <v>-1.0000000474974513E-3</v>
      </c>
      <c r="L48" s="65"/>
    </row>
    <row r="49" spans="2:12" x14ac:dyDescent="0.3">
      <c r="B49" t="s">
        <v>4170</v>
      </c>
      <c r="C49" t="s">
        <v>4171</v>
      </c>
      <c r="D49" s="28" t="s">
        <v>4105</v>
      </c>
      <c r="E49" s="28" t="s">
        <v>1380</v>
      </c>
      <c r="F49" s="13">
        <v>42.3</v>
      </c>
      <c r="G49" s="13">
        <v>-112.7</v>
      </c>
      <c r="H49" s="13">
        <v>5</v>
      </c>
      <c r="I49" s="67">
        <v>-1.0000000474974513E-3</v>
      </c>
      <c r="L49" s="65"/>
    </row>
    <row r="50" spans="2:12" x14ac:dyDescent="0.3">
      <c r="B50" t="s">
        <v>4172</v>
      </c>
      <c r="C50" t="s">
        <v>4173</v>
      </c>
      <c r="D50" s="28" t="s">
        <v>4105</v>
      </c>
      <c r="E50" s="28" t="s">
        <v>2617</v>
      </c>
      <c r="F50" s="13">
        <v>45.9</v>
      </c>
      <c r="G50" s="13">
        <v>-122.1</v>
      </c>
      <c r="H50" s="13">
        <v>24.079999923706055</v>
      </c>
      <c r="I50" s="67">
        <v>-1.0000000474974513E-3</v>
      </c>
      <c r="L50" s="65"/>
    </row>
    <row r="51" spans="2:12" x14ac:dyDescent="0.3">
      <c r="B51" t="s">
        <v>4174</v>
      </c>
      <c r="C51" t="s">
        <v>4175</v>
      </c>
      <c r="D51" s="28" t="s">
        <v>4105</v>
      </c>
      <c r="E51" s="28" t="s">
        <v>2526</v>
      </c>
      <c r="F51" s="13">
        <v>40.799999999999997</v>
      </c>
      <c r="G51" s="13">
        <v>-109.4</v>
      </c>
      <c r="H51" s="13">
        <v>3.0199999809265137</v>
      </c>
      <c r="I51" s="67">
        <v>-1.0000000474974513E-3</v>
      </c>
      <c r="L51" s="65"/>
    </row>
    <row r="52" spans="2:12" x14ac:dyDescent="0.3">
      <c r="B52" t="s">
        <v>4176</v>
      </c>
      <c r="C52" t="s">
        <v>4177</v>
      </c>
      <c r="D52" s="28" t="s">
        <v>4105</v>
      </c>
      <c r="E52" s="28" t="s">
        <v>2279</v>
      </c>
      <c r="F52" s="13">
        <v>45.6</v>
      </c>
      <c r="G52" s="13">
        <v>-121.8</v>
      </c>
      <c r="H52" s="13">
        <v>28.940000534057617</v>
      </c>
      <c r="I52" s="67">
        <v>-1.0000000474974513E-3</v>
      </c>
      <c r="L52" s="65"/>
    </row>
    <row r="53" spans="2:12" x14ac:dyDescent="0.3">
      <c r="B53" t="s">
        <v>4178</v>
      </c>
      <c r="C53" t="s">
        <v>4179</v>
      </c>
      <c r="D53" s="28" t="s">
        <v>4105</v>
      </c>
      <c r="E53" s="28" t="s">
        <v>2070</v>
      </c>
      <c r="F53" s="13">
        <v>38.9</v>
      </c>
      <c r="G53" s="13">
        <v>-114.8</v>
      </c>
      <c r="H53" s="13">
        <v>-0.93999999761581421</v>
      </c>
      <c r="I53" s="67">
        <v>-1.0000000474974513E-3</v>
      </c>
      <c r="L53" s="65"/>
    </row>
    <row r="54" spans="2:12" x14ac:dyDescent="0.3">
      <c r="B54" t="s">
        <v>4180</v>
      </c>
      <c r="C54" t="s">
        <v>4181</v>
      </c>
      <c r="D54" s="28" t="s">
        <v>4105</v>
      </c>
      <c r="E54" s="28" t="s">
        <v>2617</v>
      </c>
      <c r="F54" s="13">
        <v>48.9</v>
      </c>
      <c r="G54" s="13">
        <v>-117.6</v>
      </c>
      <c r="H54" s="13">
        <v>6.9800000190734863</v>
      </c>
      <c r="I54" s="67">
        <v>-1.0000000474974513E-3</v>
      </c>
      <c r="L54" s="65"/>
    </row>
    <row r="55" spans="2:12" x14ac:dyDescent="0.3">
      <c r="B55" t="s">
        <v>4182</v>
      </c>
      <c r="C55" t="s">
        <v>4183</v>
      </c>
      <c r="D55" s="28" t="s">
        <v>4105</v>
      </c>
      <c r="E55" s="28" t="s">
        <v>2070</v>
      </c>
      <c r="F55" s="13">
        <v>39.700000000000003</v>
      </c>
      <c r="G55" s="13">
        <v>-114.1</v>
      </c>
      <c r="H55" s="13">
        <v>1.940000057220459</v>
      </c>
      <c r="I55" s="67">
        <v>-1.0000000474974513E-3</v>
      </c>
      <c r="L55" s="65"/>
    </row>
    <row r="56" spans="2:12" x14ac:dyDescent="0.3">
      <c r="B56" t="s">
        <v>4184</v>
      </c>
      <c r="C56" t="s">
        <v>4185</v>
      </c>
      <c r="D56" s="28" t="s">
        <v>4105</v>
      </c>
      <c r="E56" s="28" t="s">
        <v>1380</v>
      </c>
      <c r="F56" s="13">
        <v>47.6</v>
      </c>
      <c r="G56" s="13">
        <v>-116.7</v>
      </c>
      <c r="H56" s="13">
        <v>12.920000076293945</v>
      </c>
      <c r="I56" s="67">
        <v>-1.0000000474974513E-3</v>
      </c>
      <c r="L56" s="65"/>
    </row>
    <row r="57" spans="2:12" x14ac:dyDescent="0.3">
      <c r="B57" t="s">
        <v>4186</v>
      </c>
      <c r="C57" t="s">
        <v>4187</v>
      </c>
      <c r="D57" s="28" t="s">
        <v>4105</v>
      </c>
      <c r="E57" s="28" t="s">
        <v>1380</v>
      </c>
      <c r="F57" s="13">
        <v>46.7</v>
      </c>
      <c r="G57" s="13">
        <v>-115.3</v>
      </c>
      <c r="H57" s="13">
        <v>-0.93999999761581421</v>
      </c>
      <c r="I57" s="67">
        <v>-1.0000000474974513E-3</v>
      </c>
      <c r="L57" s="65"/>
    </row>
    <row r="58" spans="2:12" x14ac:dyDescent="0.3">
      <c r="B58" t="s">
        <v>4188</v>
      </c>
      <c r="C58" t="s">
        <v>4189</v>
      </c>
      <c r="D58" s="28" t="s">
        <v>4105</v>
      </c>
      <c r="E58" s="28" t="s">
        <v>2070</v>
      </c>
      <c r="F58" s="13">
        <v>38.200000000000003</v>
      </c>
      <c r="G58" s="13">
        <v>-114.7</v>
      </c>
      <c r="H58" s="13">
        <v>14</v>
      </c>
      <c r="I58" s="67">
        <v>-1.0000000474974513E-3</v>
      </c>
      <c r="L58" s="65"/>
    </row>
    <row r="59" spans="2:12" x14ac:dyDescent="0.3">
      <c r="B59" t="s">
        <v>4190</v>
      </c>
      <c r="C59" t="s">
        <v>4191</v>
      </c>
      <c r="D59" s="28" t="s">
        <v>4105</v>
      </c>
      <c r="E59" s="28" t="s">
        <v>2070</v>
      </c>
      <c r="F59" s="13">
        <v>38.700000000000003</v>
      </c>
      <c r="G59" s="13">
        <v>-115.4</v>
      </c>
      <c r="H59" s="13">
        <v>12.920000076293945</v>
      </c>
      <c r="I59" s="67">
        <v>-1.0000000474974513E-3</v>
      </c>
      <c r="L59" s="65"/>
    </row>
    <row r="60" spans="2:12" x14ac:dyDescent="0.3">
      <c r="B60" t="s">
        <v>4192</v>
      </c>
      <c r="C60" t="s">
        <v>4193</v>
      </c>
      <c r="D60" s="28" t="s">
        <v>4105</v>
      </c>
      <c r="E60" s="28" t="s">
        <v>1943</v>
      </c>
      <c r="F60" s="13">
        <v>46.6</v>
      </c>
      <c r="G60" s="13">
        <v>-110.3</v>
      </c>
      <c r="H60" s="13">
        <v>-8.3199996948242188</v>
      </c>
      <c r="I60" s="67">
        <v>-1.0000000474974513E-3</v>
      </c>
      <c r="L60" s="65"/>
    </row>
    <row r="61" spans="2:12" x14ac:dyDescent="0.3">
      <c r="B61" t="s">
        <v>4194</v>
      </c>
      <c r="C61" t="s">
        <v>4195</v>
      </c>
      <c r="D61" s="28" t="s">
        <v>4105</v>
      </c>
      <c r="E61" s="28" t="s">
        <v>1943</v>
      </c>
      <c r="F61" s="13">
        <v>45.1</v>
      </c>
      <c r="G61" s="13">
        <v>-113.5</v>
      </c>
      <c r="H61" s="13">
        <v>-13.720000267028809</v>
      </c>
      <c r="I61" s="67">
        <v>-1.0000000474974513E-3</v>
      </c>
      <c r="L61" s="65"/>
    </row>
    <row r="62" spans="2:12" x14ac:dyDescent="0.3">
      <c r="B62" t="s">
        <v>4196</v>
      </c>
      <c r="C62" t="s">
        <v>4197</v>
      </c>
      <c r="D62" s="28" t="s">
        <v>4105</v>
      </c>
      <c r="E62" s="28" t="s">
        <v>2070</v>
      </c>
      <c r="F62" s="13">
        <v>39.200000000000003</v>
      </c>
      <c r="G62" s="13">
        <v>-118.9</v>
      </c>
      <c r="H62" s="13">
        <v>10.939999580383301</v>
      </c>
      <c r="I62" s="67">
        <v>-1.0000000474974513E-3</v>
      </c>
      <c r="L62" s="65"/>
    </row>
    <row r="63" spans="2:12" x14ac:dyDescent="0.3">
      <c r="B63" t="s">
        <v>4198</v>
      </c>
      <c r="C63" t="s">
        <v>4199</v>
      </c>
      <c r="D63" s="28" t="s">
        <v>4105</v>
      </c>
      <c r="E63" s="28" t="s">
        <v>1380</v>
      </c>
      <c r="F63" s="13">
        <v>43.1</v>
      </c>
      <c r="G63" s="13">
        <v>-115.1</v>
      </c>
      <c r="H63" s="13">
        <v>10.939999580383301</v>
      </c>
      <c r="I63" s="67">
        <v>-1.0000000474974513E-3</v>
      </c>
      <c r="L63" s="65"/>
    </row>
    <row r="64" spans="2:12" x14ac:dyDescent="0.3">
      <c r="B64" t="s">
        <v>4200</v>
      </c>
      <c r="C64" t="s">
        <v>4201</v>
      </c>
      <c r="D64" s="28" t="s">
        <v>4105</v>
      </c>
      <c r="E64" s="28" t="s">
        <v>2792</v>
      </c>
      <c r="F64" s="13">
        <v>42.5</v>
      </c>
      <c r="G64" s="13">
        <v>-108.9</v>
      </c>
      <c r="H64" s="13">
        <v>-11.739999771118164</v>
      </c>
      <c r="I64" s="67">
        <v>-1.0000000474974513E-3</v>
      </c>
      <c r="L64" s="65"/>
    </row>
    <row r="65" spans="2:12" x14ac:dyDescent="0.3">
      <c r="B65" t="s">
        <v>4202</v>
      </c>
      <c r="C65" t="s">
        <v>4203</v>
      </c>
      <c r="D65" s="28" t="s">
        <v>4105</v>
      </c>
      <c r="E65" s="28" t="s">
        <v>1260</v>
      </c>
      <c r="F65" s="13">
        <v>39.4</v>
      </c>
      <c r="G65" s="13">
        <v>-108.8</v>
      </c>
      <c r="H65" s="13">
        <v>1.0399999618530273</v>
      </c>
      <c r="I65" s="67">
        <v>-1.0000000474974513E-3</v>
      </c>
      <c r="L65" s="65"/>
    </row>
    <row r="66" spans="2:12" x14ac:dyDescent="0.3">
      <c r="B66" t="s">
        <v>4204</v>
      </c>
      <c r="C66" t="s">
        <v>4205</v>
      </c>
      <c r="D66" s="28" t="s">
        <v>4105</v>
      </c>
      <c r="E66" s="28" t="s">
        <v>1260</v>
      </c>
      <c r="F66" s="13">
        <v>39.5</v>
      </c>
      <c r="G66" s="13">
        <v>-104.8</v>
      </c>
      <c r="H66" s="13">
        <v>6.9800000190734863</v>
      </c>
      <c r="I66" s="67">
        <v>-1.0000000474974513E-3</v>
      </c>
      <c r="L66" s="65"/>
    </row>
    <row r="67" spans="2:12" x14ac:dyDescent="0.3">
      <c r="B67" t="s">
        <v>4206</v>
      </c>
      <c r="C67" t="s">
        <v>4207</v>
      </c>
      <c r="D67" s="28" t="s">
        <v>4105</v>
      </c>
      <c r="E67" s="28" t="s">
        <v>1380</v>
      </c>
      <c r="F67" s="13">
        <v>42.8</v>
      </c>
      <c r="G67" s="13">
        <v>-111.2</v>
      </c>
      <c r="H67" s="13">
        <v>-0.93999999761581421</v>
      </c>
      <c r="I67" s="67">
        <v>-1.0000000474974513E-3</v>
      </c>
      <c r="L67" s="65"/>
    </row>
    <row r="68" spans="2:12" x14ac:dyDescent="0.3">
      <c r="B68" t="s">
        <v>4208</v>
      </c>
      <c r="C68" t="s">
        <v>4209</v>
      </c>
      <c r="D68" s="28" t="s">
        <v>4105</v>
      </c>
      <c r="E68" s="28" t="s">
        <v>1260</v>
      </c>
      <c r="F68" s="13">
        <v>40.5</v>
      </c>
      <c r="G68" s="13">
        <v>-108.9</v>
      </c>
      <c r="H68" s="13">
        <v>6.0799999237060547</v>
      </c>
      <c r="I68" s="67">
        <v>-1.0000000474974513E-3</v>
      </c>
      <c r="L68" s="65"/>
    </row>
    <row r="69" spans="2:12" x14ac:dyDescent="0.3">
      <c r="B69" t="s">
        <v>4210</v>
      </c>
      <c r="C69" t="s">
        <v>4211</v>
      </c>
      <c r="D69" s="28" t="s">
        <v>4105</v>
      </c>
      <c r="E69" s="28" t="s">
        <v>1260</v>
      </c>
      <c r="F69" s="13">
        <v>39.9</v>
      </c>
      <c r="G69" s="13">
        <v>-108.8</v>
      </c>
      <c r="H69" s="13">
        <v>3.9200000762939453</v>
      </c>
      <c r="I69" s="67">
        <v>-1.0000000474974513E-3</v>
      </c>
      <c r="L69" s="65"/>
    </row>
    <row r="70" spans="2:12" x14ac:dyDescent="0.3">
      <c r="B70" t="s">
        <v>4212</v>
      </c>
      <c r="C70" t="s">
        <v>4213</v>
      </c>
      <c r="D70" s="28" t="s">
        <v>4105</v>
      </c>
      <c r="E70" s="28" t="s">
        <v>2526</v>
      </c>
      <c r="F70" s="13">
        <v>41.4</v>
      </c>
      <c r="G70" s="13">
        <v>-111.5</v>
      </c>
      <c r="H70" s="13">
        <v>-4.5399999618530273</v>
      </c>
      <c r="I70" s="67">
        <v>-1.0000000474974513E-3</v>
      </c>
      <c r="L70" s="65"/>
    </row>
    <row r="71" spans="2:12" x14ac:dyDescent="0.3">
      <c r="B71" t="s">
        <v>4214</v>
      </c>
      <c r="C71" t="s">
        <v>4215</v>
      </c>
      <c r="D71" s="28" t="s">
        <v>4105</v>
      </c>
      <c r="E71" s="28" t="s">
        <v>2617</v>
      </c>
      <c r="F71" s="13">
        <v>47.7</v>
      </c>
      <c r="G71" s="13">
        <v>-120.5</v>
      </c>
      <c r="H71" s="13">
        <v>15.979999542236328</v>
      </c>
      <c r="I71" s="67">
        <v>-1.0000000474974513E-3</v>
      </c>
      <c r="L71" s="65"/>
    </row>
    <row r="72" spans="2:12" x14ac:dyDescent="0.3">
      <c r="B72" t="s">
        <v>4216</v>
      </c>
      <c r="C72" t="s">
        <v>4217</v>
      </c>
      <c r="D72" s="28" t="s">
        <v>4105</v>
      </c>
      <c r="E72" s="28" t="s">
        <v>2792</v>
      </c>
      <c r="F72" s="13">
        <v>44.4</v>
      </c>
      <c r="G72" s="13">
        <v>-109.8</v>
      </c>
      <c r="H72" s="13">
        <v>-5.9800000190734863</v>
      </c>
      <c r="I72" s="67">
        <v>-1.0000000474974513E-3</v>
      </c>
      <c r="L72" s="65"/>
    </row>
    <row r="73" spans="2:12" x14ac:dyDescent="0.3">
      <c r="B73" t="s">
        <v>4218</v>
      </c>
      <c r="C73" t="s">
        <v>4219</v>
      </c>
      <c r="D73" s="28" t="s">
        <v>4105</v>
      </c>
      <c r="E73" s="28" t="s">
        <v>2792</v>
      </c>
      <c r="F73" s="13">
        <v>41.2</v>
      </c>
      <c r="G73" s="13">
        <v>-111</v>
      </c>
      <c r="H73" s="13">
        <v>-2.0199999809265137</v>
      </c>
      <c r="I73" s="67">
        <v>-1.0000000474974513E-3</v>
      </c>
      <c r="L73" s="65"/>
    </row>
    <row r="74" spans="2:12" x14ac:dyDescent="0.3">
      <c r="B74" t="s">
        <v>4220</v>
      </c>
      <c r="C74" t="s">
        <v>4221</v>
      </c>
      <c r="D74" s="28" t="s">
        <v>4105</v>
      </c>
      <c r="E74" s="28" t="s">
        <v>2792</v>
      </c>
      <c r="F74" s="13">
        <v>44.6</v>
      </c>
      <c r="G74" s="13">
        <v>-109.7</v>
      </c>
      <c r="H74" s="13">
        <v>-14.979999542236328</v>
      </c>
      <c r="I74" s="67">
        <v>-1.0000000474974513E-3</v>
      </c>
      <c r="L74" s="65"/>
    </row>
    <row r="75" spans="2:12" x14ac:dyDescent="0.3">
      <c r="B75" t="s">
        <v>4222</v>
      </c>
      <c r="C75" t="s">
        <v>4223</v>
      </c>
      <c r="D75" s="28" t="s">
        <v>4105</v>
      </c>
      <c r="E75" s="28" t="s">
        <v>1380</v>
      </c>
      <c r="F75" s="13">
        <v>44.8</v>
      </c>
      <c r="G75" s="13">
        <v>-114</v>
      </c>
      <c r="H75" s="13">
        <v>-0.93999999761581421</v>
      </c>
      <c r="I75" s="67">
        <v>-1.0000000474974513E-3</v>
      </c>
      <c r="L75" s="65"/>
    </row>
    <row r="76" spans="2:12" x14ac:dyDescent="0.3">
      <c r="B76" t="s">
        <v>4224</v>
      </c>
      <c r="C76" t="s">
        <v>4225</v>
      </c>
      <c r="D76" s="28" t="s">
        <v>4105</v>
      </c>
      <c r="E76" s="28" t="s">
        <v>2526</v>
      </c>
      <c r="F76" s="13">
        <v>40.9</v>
      </c>
      <c r="G76" s="13">
        <v>-111.8</v>
      </c>
      <c r="H76" s="13">
        <v>-3.0999999046325684</v>
      </c>
      <c r="I76" s="67">
        <v>-1.0000000474974513E-3</v>
      </c>
      <c r="L76" s="65"/>
    </row>
    <row r="77" spans="2:12" x14ac:dyDescent="0.3">
      <c r="B77" t="s">
        <v>4226</v>
      </c>
      <c r="C77" t="s">
        <v>4227</v>
      </c>
      <c r="D77" s="28" t="s">
        <v>4105</v>
      </c>
      <c r="E77" s="28" t="s">
        <v>1943</v>
      </c>
      <c r="F77" s="13">
        <v>45</v>
      </c>
      <c r="G77" s="13">
        <v>-109.9</v>
      </c>
      <c r="H77" s="13">
        <v>-18.219999313354492</v>
      </c>
      <c r="I77" s="67">
        <v>-1.0000000474974513E-3</v>
      </c>
      <c r="L77" s="65"/>
    </row>
    <row r="78" spans="2:12" x14ac:dyDescent="0.3">
      <c r="B78" t="s">
        <v>4228</v>
      </c>
      <c r="C78" t="s">
        <v>4229</v>
      </c>
      <c r="D78" s="28" t="s">
        <v>4105</v>
      </c>
      <c r="E78" s="28" t="s">
        <v>1943</v>
      </c>
      <c r="F78" s="13">
        <v>45.4</v>
      </c>
      <c r="G78" s="13">
        <v>-109.5</v>
      </c>
      <c r="H78" s="13">
        <v>-2.9200000762939453</v>
      </c>
      <c r="I78" s="67">
        <v>-1.0000000474974513E-3</v>
      </c>
      <c r="L78" s="65"/>
    </row>
    <row r="79" spans="2:12" x14ac:dyDescent="0.3">
      <c r="B79" t="s">
        <v>4230</v>
      </c>
      <c r="C79" t="s">
        <v>4231</v>
      </c>
      <c r="D79" s="28" t="s">
        <v>4105</v>
      </c>
      <c r="E79" s="28" t="s">
        <v>2526</v>
      </c>
      <c r="F79" s="13">
        <v>39.799999999999997</v>
      </c>
      <c r="G79" s="13">
        <v>-110.2</v>
      </c>
      <c r="H79" s="13">
        <v>1.0399999618530273</v>
      </c>
      <c r="I79" s="67">
        <v>-1.0000000474974513E-3</v>
      </c>
      <c r="L79" s="65"/>
    </row>
    <row r="80" spans="2:12" x14ac:dyDescent="0.3">
      <c r="B80" t="s">
        <v>4232</v>
      </c>
      <c r="C80" t="s">
        <v>4233</v>
      </c>
      <c r="D80" s="28" t="s">
        <v>4105</v>
      </c>
      <c r="E80" s="28" t="s">
        <v>2526</v>
      </c>
      <c r="F80" s="13">
        <v>39.299999999999997</v>
      </c>
      <c r="G80" s="13">
        <v>-110.6</v>
      </c>
      <c r="H80" s="13">
        <v>12.020000457763672</v>
      </c>
      <c r="I80" s="67">
        <v>-1.0000000474974513E-3</v>
      </c>
      <c r="L80" s="65"/>
    </row>
    <row r="81" spans="2:9" x14ac:dyDescent="0.3">
      <c r="B81" t="s">
        <v>4234</v>
      </c>
      <c r="C81" t="s">
        <v>4235</v>
      </c>
      <c r="D81" s="28" t="s">
        <v>4105</v>
      </c>
      <c r="E81" s="28" t="s">
        <v>1380</v>
      </c>
      <c r="F81" s="13">
        <v>42</v>
      </c>
      <c r="G81" s="13">
        <v>-112.1</v>
      </c>
      <c r="H81" s="13">
        <v>6.0799999237060547</v>
      </c>
      <c r="I81" s="67">
        <v>-1.0000000474974513E-3</v>
      </c>
    </row>
    <row r="82" spans="2:9" x14ac:dyDescent="0.3">
      <c r="B82" t="s">
        <v>4236</v>
      </c>
      <c r="C82" t="s">
        <v>4237</v>
      </c>
      <c r="D82" s="28" t="s">
        <v>4105</v>
      </c>
      <c r="E82" s="28" t="s">
        <v>2792</v>
      </c>
      <c r="F82" s="13">
        <v>41.9</v>
      </c>
      <c r="G82" s="13">
        <v>-110</v>
      </c>
      <c r="H82" s="13">
        <v>-23.079999923706055</v>
      </c>
      <c r="I82" s="67">
        <v>-1.0000000474974513E-3</v>
      </c>
    </row>
    <row r="83" spans="2:9" x14ac:dyDescent="0.3">
      <c r="B83" t="s">
        <v>4238</v>
      </c>
      <c r="C83" t="s">
        <v>4239</v>
      </c>
      <c r="D83" s="28" t="s">
        <v>4105</v>
      </c>
      <c r="E83" s="28" t="s">
        <v>1160</v>
      </c>
      <c r="F83" s="13">
        <v>36.700000000000003</v>
      </c>
      <c r="G83" s="13">
        <v>-112</v>
      </c>
      <c r="H83" s="13">
        <v>12.920000076293945</v>
      </c>
      <c r="I83" s="67">
        <v>-1.0000000474974513E-3</v>
      </c>
    </row>
    <row r="84" spans="2:9" x14ac:dyDescent="0.3">
      <c r="B84" t="s">
        <v>4240</v>
      </c>
      <c r="C84" t="s">
        <v>4241</v>
      </c>
      <c r="D84" s="28" t="s">
        <v>4105</v>
      </c>
      <c r="E84" s="28" t="s">
        <v>1260</v>
      </c>
      <c r="F84" s="13">
        <v>38.6</v>
      </c>
      <c r="G84" s="13">
        <v>-104.8</v>
      </c>
      <c r="H84" s="13">
        <v>8.0600004196166992</v>
      </c>
      <c r="I84" s="67">
        <v>-1.0000000474974513E-3</v>
      </c>
    </row>
    <row r="85" spans="2:9" x14ac:dyDescent="0.3">
      <c r="B85" t="s">
        <v>4242</v>
      </c>
      <c r="C85" t="s">
        <v>4243</v>
      </c>
      <c r="D85" s="28" t="s">
        <v>4105</v>
      </c>
      <c r="E85" s="28" t="s">
        <v>1943</v>
      </c>
      <c r="F85" s="13">
        <v>46.2</v>
      </c>
      <c r="G85" s="13">
        <v>-112.2</v>
      </c>
      <c r="H85" s="13">
        <v>-7.9600000381469727</v>
      </c>
      <c r="I85" s="67">
        <v>-1.0000000474974513E-3</v>
      </c>
    </row>
    <row r="86" spans="2:9" x14ac:dyDescent="0.3">
      <c r="B86" t="s">
        <v>4244</v>
      </c>
      <c r="C86" t="s">
        <v>4245</v>
      </c>
      <c r="D86" s="28" t="s">
        <v>4105</v>
      </c>
      <c r="E86" s="28" t="s">
        <v>1380</v>
      </c>
      <c r="F86" s="13">
        <v>43.8</v>
      </c>
      <c r="G86" s="13">
        <v>-114.7</v>
      </c>
      <c r="H86" s="13">
        <v>-5.8000001907348633</v>
      </c>
      <c r="I86" s="67">
        <v>-1.0000000474974513E-3</v>
      </c>
    </row>
    <row r="87" spans="2:9" x14ac:dyDescent="0.3">
      <c r="B87" t="s">
        <v>4246</v>
      </c>
      <c r="C87" t="s">
        <v>4247</v>
      </c>
      <c r="D87" s="28" t="s">
        <v>4105</v>
      </c>
      <c r="E87" s="28" t="s">
        <v>2526</v>
      </c>
      <c r="F87" s="13">
        <v>39.299999999999997</v>
      </c>
      <c r="G87" s="13">
        <v>-111.4</v>
      </c>
      <c r="H87" s="13">
        <v>-0.40000000596046448</v>
      </c>
      <c r="I87" s="67">
        <v>-1.0000000474974513E-3</v>
      </c>
    </row>
    <row r="88" spans="2:9" x14ac:dyDescent="0.3">
      <c r="B88" t="s">
        <v>1383</v>
      </c>
      <c r="C88" t="s">
        <v>1384</v>
      </c>
      <c r="D88" s="28" t="s">
        <v>4105</v>
      </c>
      <c r="E88" s="28" t="s">
        <v>1380</v>
      </c>
      <c r="F88" s="13">
        <v>42.5</v>
      </c>
      <c r="G88" s="13">
        <v>-111.7</v>
      </c>
      <c r="H88" s="13">
        <v>-7.9600000381469727</v>
      </c>
      <c r="I88" s="67">
        <v>-1.0000000474974513E-3</v>
      </c>
    </row>
    <row r="89" spans="2:9" x14ac:dyDescent="0.3">
      <c r="B89" t="s">
        <v>4248</v>
      </c>
      <c r="C89" t="s">
        <v>4249</v>
      </c>
      <c r="D89" s="28" t="s">
        <v>4105</v>
      </c>
      <c r="E89" s="28" t="s">
        <v>2792</v>
      </c>
      <c r="F89" s="13">
        <v>43.4</v>
      </c>
      <c r="G89" s="13">
        <v>-107.2</v>
      </c>
      <c r="H89" s="13">
        <v>-8.5</v>
      </c>
      <c r="I89" s="67">
        <v>-1.0000000474974513E-3</v>
      </c>
    </row>
    <row r="90" spans="2:9" x14ac:dyDescent="0.3">
      <c r="B90" t="s">
        <v>4250</v>
      </c>
      <c r="C90" t="s">
        <v>4251</v>
      </c>
      <c r="D90" s="28" t="s">
        <v>4105</v>
      </c>
      <c r="E90" s="28" t="s">
        <v>2792</v>
      </c>
      <c r="F90" s="13">
        <v>43.3</v>
      </c>
      <c r="G90" s="13">
        <v>-109.8</v>
      </c>
      <c r="H90" s="13">
        <v>-9.3999996185302734</v>
      </c>
      <c r="I90" s="67">
        <v>-1.0000000474974513E-3</v>
      </c>
    </row>
    <row r="91" spans="2:9" x14ac:dyDescent="0.3">
      <c r="B91" t="s">
        <v>4252</v>
      </c>
      <c r="C91" t="s">
        <v>4253</v>
      </c>
      <c r="D91" s="28" t="s">
        <v>4105</v>
      </c>
      <c r="E91" s="28" t="s">
        <v>2792</v>
      </c>
      <c r="F91" s="13">
        <v>42.1</v>
      </c>
      <c r="G91" s="13">
        <v>-110.6</v>
      </c>
      <c r="H91" s="13">
        <v>-11.199999809265137</v>
      </c>
      <c r="I91" s="67">
        <v>-1.0000000474974513E-3</v>
      </c>
    </row>
    <row r="92" spans="2:9" x14ac:dyDescent="0.3">
      <c r="B92" t="s">
        <v>4254</v>
      </c>
      <c r="C92" t="s">
        <v>4255</v>
      </c>
      <c r="D92" s="28" t="s">
        <v>4105</v>
      </c>
      <c r="E92" s="28" t="s">
        <v>2279</v>
      </c>
      <c r="F92" s="13">
        <v>45.3</v>
      </c>
      <c r="G92" s="13">
        <v>-116.8</v>
      </c>
      <c r="H92" s="13">
        <v>-3.9999999105930328E-2</v>
      </c>
      <c r="I92" s="67">
        <v>-1.0000000474974513E-3</v>
      </c>
    </row>
    <row r="93" spans="2:9" x14ac:dyDescent="0.3">
      <c r="B93" t="s">
        <v>4256</v>
      </c>
      <c r="C93" t="s">
        <v>4257</v>
      </c>
      <c r="D93" s="28" t="s">
        <v>4105</v>
      </c>
      <c r="E93" s="28" t="s">
        <v>2011</v>
      </c>
      <c r="F93" s="13">
        <v>42.4</v>
      </c>
      <c r="G93" s="13">
        <v>-103.7</v>
      </c>
      <c r="H93" s="13">
        <v>-5.0799999237060547</v>
      </c>
      <c r="I93" s="67">
        <v>-1.0000000474974513E-3</v>
      </c>
    </row>
    <row r="94" spans="2:9" x14ac:dyDescent="0.3">
      <c r="B94" t="s">
        <v>4258</v>
      </c>
      <c r="C94" t="s">
        <v>4259</v>
      </c>
      <c r="D94" s="28" t="s">
        <v>4105</v>
      </c>
      <c r="E94" s="28" t="s">
        <v>2526</v>
      </c>
      <c r="F94" s="13">
        <v>40.1</v>
      </c>
      <c r="G94" s="13">
        <v>-111.3</v>
      </c>
      <c r="H94" s="13">
        <v>3.2000000476837158</v>
      </c>
      <c r="I94" s="67">
        <v>-1.0000000474974513E-3</v>
      </c>
    </row>
    <row r="95" spans="2:9" x14ac:dyDescent="0.3">
      <c r="B95" t="s">
        <v>4260</v>
      </c>
      <c r="C95" t="s">
        <v>4261</v>
      </c>
      <c r="D95" s="28" t="s">
        <v>4105</v>
      </c>
      <c r="E95" s="28" t="s">
        <v>1380</v>
      </c>
      <c r="F95" s="13">
        <v>42.4</v>
      </c>
      <c r="G95" s="13">
        <v>-115.2</v>
      </c>
      <c r="H95" s="13">
        <v>5</v>
      </c>
      <c r="I95" s="67">
        <v>-1.0000000474974513E-3</v>
      </c>
    </row>
    <row r="96" spans="2:9" x14ac:dyDescent="0.3">
      <c r="B96" t="s">
        <v>4262</v>
      </c>
      <c r="C96" t="s">
        <v>4263</v>
      </c>
      <c r="D96" s="28" t="s">
        <v>4105</v>
      </c>
      <c r="E96" s="28" t="s">
        <v>2279</v>
      </c>
      <c r="F96" s="13">
        <v>44.9</v>
      </c>
      <c r="G96" s="13">
        <v>-122.4</v>
      </c>
      <c r="H96" s="13">
        <v>21.020000457763672</v>
      </c>
      <c r="I96" s="67">
        <v>-1.0000000474974513E-3</v>
      </c>
    </row>
    <row r="97" spans="2:9" x14ac:dyDescent="0.3">
      <c r="B97" t="s">
        <v>4264</v>
      </c>
      <c r="C97" t="s">
        <v>4265</v>
      </c>
      <c r="D97" s="28" t="s">
        <v>4105</v>
      </c>
      <c r="E97" s="28" t="s">
        <v>2526</v>
      </c>
      <c r="F97" s="13">
        <v>39.9</v>
      </c>
      <c r="G97" s="13">
        <v>-110.8</v>
      </c>
      <c r="H97" s="13">
        <v>-4</v>
      </c>
      <c r="I97" s="67">
        <v>-1.0000000474974513E-3</v>
      </c>
    </row>
    <row r="98" spans="2:9" x14ac:dyDescent="0.3">
      <c r="B98" t="s">
        <v>4266</v>
      </c>
      <c r="C98" t="s">
        <v>4267</v>
      </c>
      <c r="D98" s="28" t="s">
        <v>4105</v>
      </c>
      <c r="E98" s="28" t="s">
        <v>1380</v>
      </c>
      <c r="F98" s="13">
        <v>43.9</v>
      </c>
      <c r="G98" s="13">
        <v>-114.7</v>
      </c>
      <c r="H98" s="13">
        <v>-7.9600000381469727</v>
      </c>
      <c r="I98" s="67">
        <v>-1.0000000474974513E-3</v>
      </c>
    </row>
    <row r="99" spans="2:9" x14ac:dyDescent="0.3">
      <c r="B99" t="s">
        <v>4268</v>
      </c>
      <c r="C99" t="s">
        <v>4269</v>
      </c>
      <c r="D99" s="28" t="s">
        <v>4105</v>
      </c>
      <c r="E99" s="28" t="s">
        <v>1160</v>
      </c>
      <c r="F99" s="13">
        <v>36.6</v>
      </c>
      <c r="G99" s="13">
        <v>-113.2</v>
      </c>
      <c r="H99" s="13">
        <v>21.020000457763672</v>
      </c>
      <c r="I99" s="67">
        <v>-1.0000000474974513E-3</v>
      </c>
    </row>
    <row r="100" spans="2:9" x14ac:dyDescent="0.3">
      <c r="B100" t="s">
        <v>4270</v>
      </c>
      <c r="C100" t="s">
        <v>4271</v>
      </c>
      <c r="D100" s="28" t="s">
        <v>4105</v>
      </c>
      <c r="E100" s="28" t="s">
        <v>1636</v>
      </c>
      <c r="F100" s="13">
        <v>38</v>
      </c>
      <c r="G100" s="13">
        <v>-97.8</v>
      </c>
      <c r="H100" s="13">
        <v>15.260000228881836</v>
      </c>
      <c r="I100" s="67">
        <v>-1.0000000474974513E-3</v>
      </c>
    </row>
    <row r="101" spans="2:9" x14ac:dyDescent="0.3">
      <c r="B101" t="s">
        <v>4272</v>
      </c>
      <c r="C101" t="s">
        <v>4273</v>
      </c>
      <c r="D101" s="28" t="s">
        <v>4105</v>
      </c>
      <c r="E101" s="28" t="s">
        <v>2070</v>
      </c>
      <c r="F101" s="13">
        <v>37.9</v>
      </c>
      <c r="G101" s="13">
        <v>-114.1</v>
      </c>
      <c r="H101" s="13">
        <v>10.939999580383301</v>
      </c>
      <c r="I101" s="67">
        <v>-1.0000000474974513E-3</v>
      </c>
    </row>
    <row r="102" spans="2:9" x14ac:dyDescent="0.3">
      <c r="B102" t="s">
        <v>4274</v>
      </c>
      <c r="C102" t="s">
        <v>4275</v>
      </c>
      <c r="D102" s="28" t="s">
        <v>4105</v>
      </c>
      <c r="E102" s="28" t="s">
        <v>2070</v>
      </c>
      <c r="F102" s="13">
        <v>41.5</v>
      </c>
      <c r="G102" s="13">
        <v>-116</v>
      </c>
      <c r="H102" s="13">
        <v>7.5199999809265137</v>
      </c>
      <c r="I102" s="67">
        <v>-1.0000000474974513E-3</v>
      </c>
    </row>
    <row r="103" spans="2:9" x14ac:dyDescent="0.3">
      <c r="B103" t="s">
        <v>4276</v>
      </c>
      <c r="C103" t="s">
        <v>4277</v>
      </c>
      <c r="D103" s="28" t="s">
        <v>4105</v>
      </c>
      <c r="E103" s="28" t="s">
        <v>2526</v>
      </c>
      <c r="F103" s="13">
        <v>39.299999999999997</v>
      </c>
      <c r="G103" s="13">
        <v>-111.3</v>
      </c>
      <c r="H103" s="13">
        <v>1.940000057220459</v>
      </c>
      <c r="I103" s="67">
        <v>-1.0000000474974513E-3</v>
      </c>
    </row>
    <row r="104" spans="2:9" x14ac:dyDescent="0.3">
      <c r="B104" t="s">
        <v>4278</v>
      </c>
      <c r="C104" t="s">
        <v>4279</v>
      </c>
      <c r="D104" s="28" t="s">
        <v>4105</v>
      </c>
      <c r="E104" s="28" t="s">
        <v>2070</v>
      </c>
      <c r="F104" s="13">
        <v>37.200000000000003</v>
      </c>
      <c r="G104" s="13">
        <v>-114.7</v>
      </c>
      <c r="H104" s="13">
        <v>26.059999465942383</v>
      </c>
      <c r="I104" s="67">
        <v>-1.0000000474974513E-3</v>
      </c>
    </row>
    <row r="105" spans="2:9" x14ac:dyDescent="0.3">
      <c r="B105" t="s">
        <v>4280</v>
      </c>
      <c r="C105" t="s">
        <v>4281</v>
      </c>
      <c r="D105" s="28" t="s">
        <v>4105</v>
      </c>
      <c r="E105" s="28" t="s">
        <v>2279</v>
      </c>
      <c r="F105" s="13">
        <v>44.6</v>
      </c>
      <c r="G105" s="13">
        <v>-118.9</v>
      </c>
      <c r="H105" s="13">
        <v>5</v>
      </c>
      <c r="I105" s="67">
        <v>-1.0000000474974513E-3</v>
      </c>
    </row>
    <row r="106" spans="2:9" x14ac:dyDescent="0.3">
      <c r="B106" t="s">
        <v>4282</v>
      </c>
      <c r="C106" t="s">
        <v>4283</v>
      </c>
      <c r="D106" s="28" t="s">
        <v>4105</v>
      </c>
      <c r="E106" s="28" t="s">
        <v>2792</v>
      </c>
      <c r="F106" s="13">
        <v>41.8</v>
      </c>
      <c r="G106" s="13">
        <v>-110.5</v>
      </c>
      <c r="H106" s="13">
        <v>-18.940000534057617</v>
      </c>
      <c r="I106" s="67">
        <v>-1.0000000474974513E-3</v>
      </c>
    </row>
    <row r="107" spans="2:9" x14ac:dyDescent="0.3">
      <c r="B107" t="s">
        <v>4284</v>
      </c>
      <c r="C107" t="s">
        <v>4285</v>
      </c>
      <c r="D107" s="28" t="s">
        <v>4105</v>
      </c>
      <c r="E107" s="28" t="s">
        <v>2070</v>
      </c>
      <c r="F107" s="13">
        <v>40.6</v>
      </c>
      <c r="G107" s="13">
        <v>-115.3</v>
      </c>
      <c r="H107" s="13">
        <v>2.6600000858306885</v>
      </c>
      <c r="I107" s="67">
        <v>-1.0000000474974513E-3</v>
      </c>
    </row>
    <row r="108" spans="2:9" x14ac:dyDescent="0.3">
      <c r="B108" t="s">
        <v>2545</v>
      </c>
      <c r="C108" t="s">
        <v>2546</v>
      </c>
      <c r="D108" s="28" t="s">
        <v>4105</v>
      </c>
      <c r="E108" s="28" t="s">
        <v>2526</v>
      </c>
      <c r="F108" s="13">
        <v>39.5</v>
      </c>
      <c r="G108" s="13">
        <v>-111.8</v>
      </c>
      <c r="H108" s="13">
        <v>5</v>
      </c>
      <c r="I108" s="67">
        <v>-1.0000000474974513E-3</v>
      </c>
    </row>
    <row r="109" spans="2:9" x14ac:dyDescent="0.3">
      <c r="B109" t="s">
        <v>4286</v>
      </c>
      <c r="C109" t="s">
        <v>4287</v>
      </c>
      <c r="D109" s="28" t="s">
        <v>4105</v>
      </c>
      <c r="E109" s="28" t="s">
        <v>2526</v>
      </c>
      <c r="F109" s="13">
        <v>41.3</v>
      </c>
      <c r="G109" s="13">
        <v>-111.4</v>
      </c>
      <c r="H109" s="13">
        <v>-4.3600001335144043</v>
      </c>
      <c r="I109" s="67">
        <v>-1.0000000474974513E-3</v>
      </c>
    </row>
    <row r="110" spans="2:9" x14ac:dyDescent="0.3">
      <c r="B110" t="s">
        <v>3301</v>
      </c>
      <c r="C110" t="s">
        <v>3302</v>
      </c>
      <c r="D110" s="28" t="s">
        <v>4105</v>
      </c>
      <c r="E110" s="28" t="s">
        <v>1943</v>
      </c>
      <c r="F110" s="13">
        <v>45.6</v>
      </c>
      <c r="G110" s="13">
        <v>-110.4</v>
      </c>
      <c r="H110" s="13">
        <v>-11.920000076293945</v>
      </c>
      <c r="I110" s="67">
        <v>-1.0000000474974513E-3</v>
      </c>
    </row>
    <row r="111" spans="2:9" x14ac:dyDescent="0.3">
      <c r="B111" t="s">
        <v>4288</v>
      </c>
      <c r="C111" t="s">
        <v>4289</v>
      </c>
      <c r="D111" s="28" t="s">
        <v>4105</v>
      </c>
      <c r="E111" s="28" t="s">
        <v>2526</v>
      </c>
      <c r="F111" s="13">
        <v>38.700000000000003</v>
      </c>
      <c r="G111" s="13">
        <v>-111.8</v>
      </c>
      <c r="H111" s="13">
        <v>6.9800000190734863</v>
      </c>
      <c r="I111" s="67">
        <v>-1.0000000474974513E-3</v>
      </c>
    </row>
    <row r="112" spans="2:9" x14ac:dyDescent="0.3">
      <c r="B112" t="s">
        <v>4290</v>
      </c>
      <c r="C112" t="s">
        <v>4291</v>
      </c>
      <c r="D112" s="28" t="s">
        <v>4105</v>
      </c>
      <c r="E112" s="28" t="s">
        <v>1380</v>
      </c>
      <c r="F112" s="13">
        <v>47</v>
      </c>
      <c r="G112" s="13">
        <v>-115.9</v>
      </c>
      <c r="H112" s="13">
        <v>0.86000001430511475</v>
      </c>
      <c r="I112" s="67">
        <v>-1.0000000474974513E-3</v>
      </c>
    </row>
    <row r="113" spans="2:9" x14ac:dyDescent="0.3">
      <c r="B113" t="s">
        <v>4292</v>
      </c>
      <c r="C113" t="s">
        <v>4293</v>
      </c>
      <c r="D113" s="28" t="s">
        <v>4105</v>
      </c>
      <c r="E113" s="28" t="s">
        <v>2792</v>
      </c>
      <c r="F113" s="13">
        <v>44.3</v>
      </c>
      <c r="G113" s="13">
        <v>-109.2</v>
      </c>
      <c r="H113" s="13">
        <v>-12.460000038146973</v>
      </c>
      <c r="I113" s="67">
        <v>-1.0000000474974513E-3</v>
      </c>
    </row>
    <row r="114" spans="2:9" x14ac:dyDescent="0.3">
      <c r="B114" t="s">
        <v>4294</v>
      </c>
      <c r="C114" t="s">
        <v>4295</v>
      </c>
      <c r="D114" s="28" t="s">
        <v>4105</v>
      </c>
      <c r="E114" s="28" t="s">
        <v>2070</v>
      </c>
      <c r="F114" s="13">
        <v>39</v>
      </c>
      <c r="G114" s="13">
        <v>-114.2</v>
      </c>
      <c r="H114" s="13">
        <v>-3.9999999105930328E-2</v>
      </c>
      <c r="I114" s="67">
        <v>-1.0000000474974513E-3</v>
      </c>
    </row>
    <row r="115" spans="2:9" x14ac:dyDescent="0.3">
      <c r="B115" t="s">
        <v>4296</v>
      </c>
      <c r="C115" t="s">
        <v>4297</v>
      </c>
      <c r="D115" s="28" t="s">
        <v>4105</v>
      </c>
      <c r="E115" s="28" t="s">
        <v>1380</v>
      </c>
      <c r="F115" s="13">
        <v>44.4</v>
      </c>
      <c r="G115" s="13">
        <v>-113.3</v>
      </c>
      <c r="H115" s="13">
        <v>-13.180000305175781</v>
      </c>
      <c r="I115" s="67">
        <v>-1.0000000474974513E-3</v>
      </c>
    </row>
    <row r="116" spans="2:9" x14ac:dyDescent="0.3">
      <c r="B116" t="s">
        <v>4298</v>
      </c>
      <c r="C116" t="s">
        <v>4299</v>
      </c>
      <c r="D116" s="28" t="s">
        <v>4105</v>
      </c>
      <c r="E116" s="28" t="s">
        <v>1260</v>
      </c>
      <c r="F116" s="13">
        <v>39.4</v>
      </c>
      <c r="G116" s="13">
        <v>-105.9</v>
      </c>
      <c r="H116" s="13">
        <v>-2.9200000762939453</v>
      </c>
      <c r="I116" s="67">
        <v>-1.0000000474974513E-3</v>
      </c>
    </row>
    <row r="117" spans="2:9" x14ac:dyDescent="0.3">
      <c r="B117" t="s">
        <v>4300</v>
      </c>
      <c r="C117" t="s">
        <v>4301</v>
      </c>
      <c r="D117" s="28" t="s">
        <v>4105</v>
      </c>
      <c r="E117" s="28" t="s">
        <v>2279</v>
      </c>
      <c r="F117" s="13">
        <v>45.5</v>
      </c>
      <c r="G117" s="13">
        <v>-121.5</v>
      </c>
      <c r="H117" s="13">
        <v>19.940000534057617</v>
      </c>
      <c r="I117" s="67">
        <v>-1.0000000474974513E-3</v>
      </c>
    </row>
    <row r="118" spans="2:9" x14ac:dyDescent="0.3">
      <c r="B118" t="s">
        <v>4302</v>
      </c>
      <c r="C118" t="s">
        <v>4303</v>
      </c>
      <c r="D118" s="28" t="s">
        <v>4105</v>
      </c>
      <c r="E118" s="28" t="s">
        <v>1380</v>
      </c>
      <c r="F118" s="13">
        <v>42</v>
      </c>
      <c r="G118" s="13">
        <v>-113.1</v>
      </c>
      <c r="H118" s="13">
        <v>1.0399999618530273</v>
      </c>
      <c r="I118" s="67">
        <v>-1.0000000474974513E-3</v>
      </c>
    </row>
    <row r="119" spans="2:9" x14ac:dyDescent="0.3">
      <c r="B119" t="s">
        <v>2640</v>
      </c>
      <c r="C119" t="s">
        <v>2641</v>
      </c>
      <c r="D119" s="28" t="s">
        <v>4105</v>
      </c>
      <c r="E119" s="28" t="s">
        <v>2617</v>
      </c>
      <c r="F119" s="13">
        <v>47.8</v>
      </c>
      <c r="G119" s="13">
        <v>-121.9</v>
      </c>
      <c r="H119" s="13">
        <v>19.940000534057617</v>
      </c>
      <c r="I119" s="67">
        <v>-1.0000000474974513E-3</v>
      </c>
    </row>
    <row r="120" spans="2:9" x14ac:dyDescent="0.3">
      <c r="B120" t="s">
        <v>4304</v>
      </c>
      <c r="C120" t="s">
        <v>4305</v>
      </c>
      <c r="D120" s="28" t="s">
        <v>4105</v>
      </c>
      <c r="E120" s="28" t="s">
        <v>1260</v>
      </c>
      <c r="F120" s="13">
        <v>38.5</v>
      </c>
      <c r="G120" s="13">
        <v>-107.6</v>
      </c>
      <c r="H120" s="13">
        <v>3.2000000476837158</v>
      </c>
      <c r="I120" s="67">
        <v>-1.0000000474974513E-3</v>
      </c>
    </row>
    <row r="121" spans="2:9" x14ac:dyDescent="0.3">
      <c r="B121" t="s">
        <v>4306</v>
      </c>
      <c r="C121" t="s">
        <v>4307</v>
      </c>
      <c r="D121" s="28" t="s">
        <v>4105</v>
      </c>
      <c r="E121" s="28" t="s">
        <v>1380</v>
      </c>
      <c r="F121" s="13">
        <v>43.6</v>
      </c>
      <c r="G121" s="13">
        <v>-111.5</v>
      </c>
      <c r="H121" s="13">
        <v>1.940000057220459</v>
      </c>
      <c r="I121" s="67">
        <v>-1.0000000474974513E-3</v>
      </c>
    </row>
    <row r="122" spans="2:9" x14ac:dyDescent="0.3">
      <c r="B122" t="s">
        <v>4308</v>
      </c>
      <c r="C122" t="s">
        <v>4309</v>
      </c>
      <c r="D122" s="28" t="s">
        <v>4105</v>
      </c>
      <c r="E122" s="28" t="s">
        <v>1380</v>
      </c>
      <c r="F122" s="13">
        <v>46</v>
      </c>
      <c r="G122" s="13">
        <v>-114.5</v>
      </c>
      <c r="H122" s="13">
        <v>12.020000457763672</v>
      </c>
      <c r="I122" s="67">
        <v>-1.0000000474974513E-3</v>
      </c>
    </row>
    <row r="123" spans="2:9" x14ac:dyDescent="0.3">
      <c r="B123" t="s">
        <v>4310</v>
      </c>
      <c r="C123" t="s">
        <v>4311</v>
      </c>
      <c r="D123" s="28" t="s">
        <v>4105</v>
      </c>
      <c r="E123" s="28" t="s">
        <v>1380</v>
      </c>
      <c r="F123" s="13">
        <v>48</v>
      </c>
      <c r="G123" s="13">
        <v>-116.2</v>
      </c>
      <c r="H123" s="13">
        <v>3.9200000762939453</v>
      </c>
      <c r="I123" s="67">
        <v>-1.0000000474974513E-3</v>
      </c>
    </row>
    <row r="124" spans="2:9" x14ac:dyDescent="0.3">
      <c r="B124" t="s">
        <v>4312</v>
      </c>
      <c r="C124" t="s">
        <v>4313</v>
      </c>
      <c r="D124" s="28" t="s">
        <v>4105</v>
      </c>
      <c r="E124" s="28" t="s">
        <v>1943</v>
      </c>
      <c r="F124" s="13">
        <v>47.6</v>
      </c>
      <c r="G124" s="13">
        <v>-113.9</v>
      </c>
      <c r="H124" s="13">
        <v>-6.1599998474121094</v>
      </c>
      <c r="I124" s="67">
        <v>-1.0000000474974513E-3</v>
      </c>
    </row>
    <row r="125" spans="2:9" x14ac:dyDescent="0.3">
      <c r="B125" t="s">
        <v>4314</v>
      </c>
      <c r="C125" t="s">
        <v>4315</v>
      </c>
      <c r="D125" s="28" t="s">
        <v>4105</v>
      </c>
      <c r="E125" s="28" t="s">
        <v>1160</v>
      </c>
      <c r="F125" s="13">
        <v>36.299999999999997</v>
      </c>
      <c r="G125" s="13">
        <v>-113.1</v>
      </c>
      <c r="H125" s="13">
        <v>10.939999580383301</v>
      </c>
      <c r="I125" s="67">
        <v>-1.0000000474974513E-3</v>
      </c>
    </row>
    <row r="126" spans="2:9" x14ac:dyDescent="0.3">
      <c r="B126" t="s">
        <v>4316</v>
      </c>
      <c r="C126" t="s">
        <v>4317</v>
      </c>
      <c r="D126" s="28" t="s">
        <v>4105</v>
      </c>
      <c r="E126" s="28" t="s">
        <v>1380</v>
      </c>
      <c r="F126" s="13">
        <v>47.4</v>
      </c>
      <c r="G126" s="13">
        <v>-115.6</v>
      </c>
      <c r="H126" s="13">
        <v>-2.7400000095367432</v>
      </c>
      <c r="I126" s="67">
        <v>-1.0000000474974513E-3</v>
      </c>
    </row>
    <row r="127" spans="2:9" x14ac:dyDescent="0.3">
      <c r="B127" t="s">
        <v>4318</v>
      </c>
      <c r="C127" t="s">
        <v>4319</v>
      </c>
      <c r="D127" s="28" t="s">
        <v>4105</v>
      </c>
      <c r="E127" s="28" t="s">
        <v>2279</v>
      </c>
      <c r="F127" s="13">
        <v>44.9</v>
      </c>
      <c r="G127" s="13">
        <v>-121.1</v>
      </c>
      <c r="H127" s="13">
        <v>12.020000457763672</v>
      </c>
      <c r="I127" s="67">
        <v>-1.0000000474974513E-3</v>
      </c>
    </row>
    <row r="128" spans="2:9" x14ac:dyDescent="0.3">
      <c r="B128" t="s">
        <v>4320</v>
      </c>
      <c r="C128" t="s">
        <v>4321</v>
      </c>
      <c r="D128" s="28" t="s">
        <v>4105</v>
      </c>
      <c r="E128" s="28" t="s">
        <v>1380</v>
      </c>
      <c r="F128" s="13">
        <v>44.9</v>
      </c>
      <c r="G128" s="13">
        <v>-116.2</v>
      </c>
      <c r="H128" s="13">
        <v>-5.9800000190734863</v>
      </c>
      <c r="I128" s="67">
        <v>-1.0000000474974513E-3</v>
      </c>
    </row>
    <row r="129" spans="2:9" x14ac:dyDescent="0.3">
      <c r="B129" t="s">
        <v>4322</v>
      </c>
      <c r="C129" t="s">
        <v>4323</v>
      </c>
      <c r="D129" s="28" t="s">
        <v>4105</v>
      </c>
      <c r="E129" s="28" t="s">
        <v>1260</v>
      </c>
      <c r="F129" s="13">
        <v>40</v>
      </c>
      <c r="G129" s="13">
        <v>-105.5</v>
      </c>
      <c r="H129" s="13">
        <v>-9.0399999618530273</v>
      </c>
      <c r="I129" s="67">
        <v>-1.0000000474974513E-3</v>
      </c>
    </row>
    <row r="130" spans="2:9" x14ac:dyDescent="0.3">
      <c r="B130" t="s">
        <v>4324</v>
      </c>
      <c r="C130" t="s">
        <v>4325</v>
      </c>
      <c r="D130" s="28" t="s">
        <v>4105</v>
      </c>
      <c r="E130" s="28" t="s">
        <v>1943</v>
      </c>
      <c r="F130" s="13">
        <v>47.2</v>
      </c>
      <c r="G130" s="13">
        <v>-113.7</v>
      </c>
      <c r="H130" s="13">
        <v>-15.340000152587891</v>
      </c>
      <c r="I130" s="67">
        <v>-1.0000000474974513E-3</v>
      </c>
    </row>
    <row r="131" spans="2:9" x14ac:dyDescent="0.3">
      <c r="B131" t="s">
        <v>4326</v>
      </c>
      <c r="C131" t="s">
        <v>4327</v>
      </c>
      <c r="D131" s="28" t="s">
        <v>4105</v>
      </c>
      <c r="E131" s="28" t="s">
        <v>2526</v>
      </c>
      <c r="F131" s="13">
        <v>37.799999999999997</v>
      </c>
      <c r="G131" s="13">
        <v>-109.8</v>
      </c>
      <c r="H131" s="13">
        <v>6.9800000190734863</v>
      </c>
      <c r="I131" s="67">
        <v>-1.0000000474974513E-3</v>
      </c>
    </row>
    <row r="132" spans="2:9" x14ac:dyDescent="0.3">
      <c r="B132" t="s">
        <v>4328</v>
      </c>
      <c r="C132" t="s">
        <v>4329</v>
      </c>
      <c r="D132" s="28" t="s">
        <v>4105</v>
      </c>
      <c r="E132" s="28" t="s">
        <v>2379</v>
      </c>
      <c r="F132" s="13">
        <v>44.2</v>
      </c>
      <c r="G132" s="13">
        <v>-103.7</v>
      </c>
      <c r="H132" s="13">
        <v>-0.57999998331069946</v>
      </c>
      <c r="I132" s="67">
        <v>-1.0000000474974513E-3</v>
      </c>
    </row>
    <row r="133" spans="2:9" x14ac:dyDescent="0.3">
      <c r="B133" t="s">
        <v>4330</v>
      </c>
      <c r="C133" t="s">
        <v>4331</v>
      </c>
      <c r="D133" s="28" t="s">
        <v>4105</v>
      </c>
      <c r="E133" s="28" t="s">
        <v>2526</v>
      </c>
      <c r="F133" s="13">
        <v>40.6</v>
      </c>
      <c r="G133" s="13">
        <v>-111</v>
      </c>
      <c r="H133" s="13">
        <v>-5.9800000190734863</v>
      </c>
      <c r="I133" s="67">
        <v>-1.0000000474974513E-3</v>
      </c>
    </row>
    <row r="134" spans="2:9" x14ac:dyDescent="0.3">
      <c r="B134" t="s">
        <v>4332</v>
      </c>
      <c r="C134" t="s">
        <v>4333</v>
      </c>
      <c r="D134" s="28" t="s">
        <v>4105</v>
      </c>
      <c r="E134" s="28" t="s">
        <v>2526</v>
      </c>
      <c r="F134" s="13">
        <v>41.1</v>
      </c>
      <c r="G134" s="13">
        <v>-112</v>
      </c>
      <c r="H134" s="13">
        <v>12.199999809265137</v>
      </c>
      <c r="I134" s="67">
        <v>-1.0000000474974513E-3</v>
      </c>
    </row>
    <row r="135" spans="2:9" x14ac:dyDescent="0.3">
      <c r="B135" t="s">
        <v>4334</v>
      </c>
      <c r="C135" t="s">
        <v>4335</v>
      </c>
      <c r="D135" s="28" t="s">
        <v>4105</v>
      </c>
      <c r="E135" s="28" t="s">
        <v>1380</v>
      </c>
      <c r="F135" s="13">
        <v>42.2</v>
      </c>
      <c r="G135" s="13">
        <v>-112.1</v>
      </c>
      <c r="H135" s="13">
        <v>5</v>
      </c>
      <c r="I135" s="67">
        <v>-1.0000000474974513E-3</v>
      </c>
    </row>
    <row r="136" spans="2:9" x14ac:dyDescent="0.3">
      <c r="B136" t="s">
        <v>4336</v>
      </c>
      <c r="C136" t="s">
        <v>4337</v>
      </c>
      <c r="D136" s="28" t="s">
        <v>4105</v>
      </c>
      <c r="E136" s="28" t="s">
        <v>1160</v>
      </c>
      <c r="F136" s="13">
        <v>36.700000000000003</v>
      </c>
      <c r="G136" s="13">
        <v>-111.8</v>
      </c>
      <c r="H136" s="13">
        <v>12.020000457763672</v>
      </c>
      <c r="I136" s="67">
        <v>-1.0000000474974513E-3</v>
      </c>
    </row>
    <row r="137" spans="2:9" x14ac:dyDescent="0.3">
      <c r="B137" t="s">
        <v>4338</v>
      </c>
      <c r="C137" t="s">
        <v>4339</v>
      </c>
      <c r="D137" s="28" t="s">
        <v>4105</v>
      </c>
      <c r="E137" s="28" t="s">
        <v>2526</v>
      </c>
      <c r="F137" s="13">
        <v>40.9</v>
      </c>
      <c r="G137" s="13">
        <v>-111.8</v>
      </c>
      <c r="H137" s="13">
        <v>2.119999885559082</v>
      </c>
      <c r="I137" s="67">
        <v>-1.0000000474974513E-3</v>
      </c>
    </row>
    <row r="138" spans="2:9" x14ac:dyDescent="0.3">
      <c r="B138" t="s">
        <v>4340</v>
      </c>
      <c r="C138" t="s">
        <v>4341</v>
      </c>
      <c r="D138" s="28" t="s">
        <v>4105</v>
      </c>
      <c r="E138" s="28" t="s">
        <v>1380</v>
      </c>
      <c r="F138" s="13">
        <v>44.2</v>
      </c>
      <c r="G138" s="13">
        <v>-116.1</v>
      </c>
      <c r="H138" s="13">
        <v>8.0600004196166992</v>
      </c>
      <c r="I138" s="67">
        <v>-1.0000000474974513E-3</v>
      </c>
    </row>
    <row r="139" spans="2:9" x14ac:dyDescent="0.3">
      <c r="B139" t="s">
        <v>4342</v>
      </c>
      <c r="C139" t="s">
        <v>4343</v>
      </c>
      <c r="D139" s="28" t="s">
        <v>4105</v>
      </c>
      <c r="E139" s="28" t="s">
        <v>1380</v>
      </c>
      <c r="F139" s="13">
        <v>45.6</v>
      </c>
      <c r="G139" s="13">
        <v>-116.4</v>
      </c>
      <c r="H139" s="13">
        <v>19.940000534057617</v>
      </c>
      <c r="I139" s="67">
        <v>-1.0000000474974513E-3</v>
      </c>
    </row>
    <row r="140" spans="2:9" x14ac:dyDescent="0.3">
      <c r="B140" t="s">
        <v>4344</v>
      </c>
      <c r="C140" t="s">
        <v>4345</v>
      </c>
      <c r="D140" s="28" t="s">
        <v>4105</v>
      </c>
      <c r="E140" s="28" t="s">
        <v>2279</v>
      </c>
      <c r="F140" s="13">
        <v>45.3</v>
      </c>
      <c r="G140" s="13">
        <v>-117.7</v>
      </c>
      <c r="H140" s="13">
        <v>-0.93999999761581421</v>
      </c>
      <c r="I140" s="67">
        <v>-1.0000000474974513E-3</v>
      </c>
    </row>
    <row r="141" spans="2:9" x14ac:dyDescent="0.3">
      <c r="B141" t="s">
        <v>4346</v>
      </c>
      <c r="C141" t="s">
        <v>4347</v>
      </c>
      <c r="D141" s="28" t="s">
        <v>4105</v>
      </c>
      <c r="E141" s="28" t="s">
        <v>1380</v>
      </c>
      <c r="F141" s="13">
        <v>42.8</v>
      </c>
      <c r="G141" s="13">
        <v>-111.8</v>
      </c>
      <c r="H141" s="13">
        <v>1.940000057220459</v>
      </c>
      <c r="I141" s="67">
        <v>-1.0000000474974513E-3</v>
      </c>
    </row>
    <row r="142" spans="2:9" x14ac:dyDescent="0.3">
      <c r="B142" t="s">
        <v>4348</v>
      </c>
      <c r="C142" t="s">
        <v>4349</v>
      </c>
      <c r="D142" s="28" t="s">
        <v>4105</v>
      </c>
      <c r="E142" s="28" t="s">
        <v>2526</v>
      </c>
      <c r="F142" s="13">
        <v>39.6</v>
      </c>
      <c r="G142" s="13">
        <v>-110.7</v>
      </c>
      <c r="H142" s="13">
        <v>12.199999809265137</v>
      </c>
      <c r="I142" s="67">
        <v>-1.0000000474974513E-3</v>
      </c>
    </row>
    <row r="143" spans="2:9" x14ac:dyDescent="0.3">
      <c r="B143" t="s">
        <v>4350</v>
      </c>
      <c r="C143" t="s">
        <v>4351</v>
      </c>
      <c r="D143" s="28" t="s">
        <v>4105</v>
      </c>
      <c r="E143" s="28" t="s">
        <v>1943</v>
      </c>
      <c r="F143" s="13">
        <v>45.3</v>
      </c>
      <c r="G143" s="13">
        <v>-108.4</v>
      </c>
      <c r="H143" s="13">
        <v>-5.9800000190734863</v>
      </c>
      <c r="I143" s="67">
        <v>-1.0000000474974513E-3</v>
      </c>
    </row>
    <row r="144" spans="2:9" x14ac:dyDescent="0.3">
      <c r="B144" t="s">
        <v>3264</v>
      </c>
      <c r="C144" t="s">
        <v>3265</v>
      </c>
      <c r="D144" s="28" t="s">
        <v>4105</v>
      </c>
      <c r="E144" s="28" t="s">
        <v>2792</v>
      </c>
      <c r="F144" s="13">
        <v>41.8</v>
      </c>
      <c r="G144" s="13">
        <v>-107.1</v>
      </c>
      <c r="H144" s="13">
        <v>-11.920000076293945</v>
      </c>
      <c r="I144" s="67">
        <v>-1.0000000474974513E-3</v>
      </c>
    </row>
    <row r="145" spans="2:9" x14ac:dyDescent="0.3">
      <c r="B145" t="s">
        <v>4352</v>
      </c>
      <c r="C145" t="s">
        <v>4353</v>
      </c>
      <c r="D145" s="28" t="s">
        <v>4105</v>
      </c>
      <c r="E145" s="28" t="s">
        <v>2526</v>
      </c>
      <c r="F145" s="13">
        <v>40.1</v>
      </c>
      <c r="G145" s="13">
        <v>-111.2</v>
      </c>
      <c r="H145" s="13">
        <v>-0.93999999761581421</v>
      </c>
      <c r="I145" s="67">
        <v>-1.0000000474974513E-3</v>
      </c>
    </row>
    <row r="146" spans="2:9" x14ac:dyDescent="0.3">
      <c r="B146" t="s">
        <v>3895</v>
      </c>
      <c r="C146" t="s">
        <v>4354</v>
      </c>
      <c r="D146" s="28" t="s">
        <v>4105</v>
      </c>
      <c r="E146" s="28" t="s">
        <v>2792</v>
      </c>
      <c r="F146" s="13">
        <v>43</v>
      </c>
      <c r="G146" s="13">
        <v>-108.4</v>
      </c>
      <c r="H146" s="13">
        <v>-5.9800000190734863</v>
      </c>
      <c r="I146" s="67">
        <v>-1.0000000474974513E-3</v>
      </c>
    </row>
    <row r="147" spans="2:9" x14ac:dyDescent="0.3">
      <c r="B147" t="s">
        <v>4355</v>
      </c>
      <c r="C147" t="s">
        <v>4356</v>
      </c>
      <c r="D147" s="28" t="s">
        <v>4105</v>
      </c>
      <c r="E147" s="28" t="s">
        <v>1260</v>
      </c>
      <c r="F147" s="13">
        <v>39</v>
      </c>
      <c r="G147" s="13">
        <v>-106</v>
      </c>
      <c r="H147" s="13">
        <v>-2.0199999809265137</v>
      </c>
      <c r="I147" s="67">
        <v>-1.0000000474974513E-3</v>
      </c>
    </row>
    <row r="148" spans="2:9" x14ac:dyDescent="0.3">
      <c r="B148" t="s">
        <v>4357</v>
      </c>
      <c r="C148" t="s">
        <v>4358</v>
      </c>
      <c r="D148" s="28" t="s">
        <v>4105</v>
      </c>
      <c r="E148" s="28" t="s">
        <v>1943</v>
      </c>
      <c r="F148" s="13">
        <v>45.8</v>
      </c>
      <c r="G148" s="13">
        <v>-110.9</v>
      </c>
      <c r="H148" s="13">
        <v>-9.0399999618530273</v>
      </c>
      <c r="I148" s="67">
        <v>-1.0000000474974513E-3</v>
      </c>
    </row>
    <row r="149" spans="2:9" x14ac:dyDescent="0.3">
      <c r="B149" t="s">
        <v>4359</v>
      </c>
      <c r="C149" t="s">
        <v>4360</v>
      </c>
      <c r="D149" s="28" t="s">
        <v>4105</v>
      </c>
      <c r="E149" s="28" t="s">
        <v>1943</v>
      </c>
      <c r="F149" s="13">
        <v>45.6</v>
      </c>
      <c r="G149" s="13">
        <v>-113.9</v>
      </c>
      <c r="H149" s="13">
        <v>-14.979999542236328</v>
      </c>
      <c r="I149" s="67">
        <v>-1.0000000474974513E-3</v>
      </c>
    </row>
    <row r="150" spans="2:9" x14ac:dyDescent="0.3">
      <c r="B150" t="s">
        <v>4361</v>
      </c>
      <c r="C150" t="s">
        <v>4362</v>
      </c>
      <c r="D150" s="28" t="s">
        <v>4105</v>
      </c>
      <c r="E150" s="28" t="s">
        <v>1380</v>
      </c>
      <c r="F150" s="13">
        <v>48.9</v>
      </c>
      <c r="G150" s="13">
        <v>-116.7</v>
      </c>
      <c r="H150" s="13">
        <v>1.0399999618530273</v>
      </c>
      <c r="I150" s="67">
        <v>-1.0000000474974513E-3</v>
      </c>
    </row>
    <row r="151" spans="2:9" x14ac:dyDescent="0.3">
      <c r="B151" t="s">
        <v>4363</v>
      </c>
      <c r="C151" t="s">
        <v>4364</v>
      </c>
      <c r="D151" s="28" t="s">
        <v>4105</v>
      </c>
      <c r="E151" s="28" t="s">
        <v>1203</v>
      </c>
      <c r="F151" s="13">
        <v>38.5</v>
      </c>
      <c r="G151" s="13">
        <v>-122.8</v>
      </c>
      <c r="H151" s="13">
        <v>30.020000457763672</v>
      </c>
      <c r="I151" s="67">
        <v>-1.0000000474974513E-3</v>
      </c>
    </row>
    <row r="152" spans="2:9" x14ac:dyDescent="0.3">
      <c r="B152" t="s">
        <v>4365</v>
      </c>
      <c r="C152" t="s">
        <v>4366</v>
      </c>
      <c r="D152" s="28" t="s">
        <v>4105</v>
      </c>
      <c r="E152" s="28" t="s">
        <v>1380</v>
      </c>
      <c r="F152" s="13">
        <v>46.4</v>
      </c>
      <c r="G152" s="13">
        <v>-114.6</v>
      </c>
      <c r="H152" s="13">
        <v>-6.1599998474121094</v>
      </c>
      <c r="I152" s="67">
        <v>-1.0000000474974513E-3</v>
      </c>
    </row>
    <row r="153" spans="2:9" x14ac:dyDescent="0.3">
      <c r="B153" t="s">
        <v>4367</v>
      </c>
      <c r="C153" t="s">
        <v>4368</v>
      </c>
      <c r="D153" s="28" t="s">
        <v>4105</v>
      </c>
      <c r="E153" s="28" t="s">
        <v>1260</v>
      </c>
      <c r="F153" s="13">
        <v>40.1</v>
      </c>
      <c r="G153" s="13">
        <v>-105.5</v>
      </c>
      <c r="H153" s="13">
        <v>-6.3400001525878906</v>
      </c>
      <c r="I153" s="67">
        <v>-1.0000000474974513E-3</v>
      </c>
    </row>
    <row r="154" spans="2:9" x14ac:dyDescent="0.3">
      <c r="B154" t="s">
        <v>4369</v>
      </c>
      <c r="C154" t="s">
        <v>4370</v>
      </c>
      <c r="D154" s="28" t="s">
        <v>4105</v>
      </c>
      <c r="E154" s="28" t="s">
        <v>1380</v>
      </c>
      <c r="F154" s="13">
        <v>44.8</v>
      </c>
      <c r="G154" s="13">
        <v>-113.8</v>
      </c>
      <c r="H154" s="13">
        <v>-11.199999809265137</v>
      </c>
      <c r="I154" s="67">
        <v>-1.0000000474974513E-3</v>
      </c>
    </row>
    <row r="155" spans="2:9" x14ac:dyDescent="0.3">
      <c r="B155" t="s">
        <v>4371</v>
      </c>
      <c r="C155" t="s">
        <v>4372</v>
      </c>
      <c r="D155" s="28" t="s">
        <v>4105</v>
      </c>
      <c r="E155" s="28" t="s">
        <v>1380</v>
      </c>
      <c r="F155" s="13">
        <v>46.9</v>
      </c>
      <c r="G155" s="13">
        <v>-116.6</v>
      </c>
      <c r="H155" s="13">
        <v>10.939999580383301</v>
      </c>
      <c r="I155" s="67">
        <v>-1.0000000474974513E-3</v>
      </c>
    </row>
    <row r="156" spans="2:9" x14ac:dyDescent="0.3">
      <c r="B156" t="s">
        <v>4373</v>
      </c>
      <c r="C156" t="s">
        <v>4374</v>
      </c>
      <c r="D156" s="28" t="s">
        <v>4105</v>
      </c>
      <c r="E156" s="28" t="s">
        <v>1380</v>
      </c>
      <c r="F156" s="13">
        <v>45.3</v>
      </c>
      <c r="G156" s="13">
        <v>-114.4</v>
      </c>
      <c r="H156" s="13">
        <v>1.0399999618530273</v>
      </c>
      <c r="I156" s="67">
        <v>-1.0000000474974513E-3</v>
      </c>
    </row>
    <row r="157" spans="2:9" x14ac:dyDescent="0.3">
      <c r="B157" t="s">
        <v>4375</v>
      </c>
      <c r="C157" t="s">
        <v>4376</v>
      </c>
      <c r="D157" s="28" t="s">
        <v>4105</v>
      </c>
      <c r="E157" s="28" t="s">
        <v>1943</v>
      </c>
      <c r="F157" s="13">
        <v>47.1</v>
      </c>
      <c r="G157" s="13">
        <v>-114.3</v>
      </c>
      <c r="H157" s="13">
        <v>-3.8199999332427979</v>
      </c>
      <c r="I157" s="67">
        <v>-1.0000000474974513E-3</v>
      </c>
    </row>
    <row r="158" spans="2:9" x14ac:dyDescent="0.3">
      <c r="B158" t="s">
        <v>4377</v>
      </c>
      <c r="C158" t="s">
        <v>4378</v>
      </c>
      <c r="D158" s="28" t="s">
        <v>4105</v>
      </c>
      <c r="E158" s="28" t="s">
        <v>1380</v>
      </c>
      <c r="F158" s="13">
        <v>42.5</v>
      </c>
      <c r="G158" s="13">
        <v>-111.3</v>
      </c>
      <c r="H158" s="13">
        <v>-8.1400003433227539</v>
      </c>
      <c r="I158" s="67">
        <v>-1.0000000474974513E-3</v>
      </c>
    </row>
    <row r="159" spans="2:9" x14ac:dyDescent="0.3">
      <c r="B159" t="s">
        <v>4379</v>
      </c>
      <c r="C159" t="s">
        <v>4380</v>
      </c>
      <c r="D159" s="28" t="s">
        <v>4105</v>
      </c>
      <c r="E159" s="28" t="s">
        <v>1380</v>
      </c>
      <c r="F159" s="13">
        <v>45</v>
      </c>
      <c r="G159" s="13">
        <v>-116.7</v>
      </c>
      <c r="H159" s="13">
        <v>10.039999961853027</v>
      </c>
      <c r="I159" s="67">
        <v>-1.0000000474974513E-3</v>
      </c>
    </row>
    <row r="160" spans="2:9" x14ac:dyDescent="0.3">
      <c r="B160" t="s">
        <v>4381</v>
      </c>
      <c r="C160" t="s">
        <v>4382</v>
      </c>
      <c r="D160" s="28" t="s">
        <v>4105</v>
      </c>
      <c r="E160" s="28" t="s">
        <v>1380</v>
      </c>
      <c r="F160" s="13">
        <v>42.7</v>
      </c>
      <c r="G160" s="13">
        <v>-116.9</v>
      </c>
      <c r="H160" s="13">
        <v>7.6999998092651367</v>
      </c>
      <c r="I160" s="67">
        <v>-1.0000000474974513E-3</v>
      </c>
    </row>
    <row r="161" spans="2:9" x14ac:dyDescent="0.3">
      <c r="B161" t="s">
        <v>4383</v>
      </c>
      <c r="C161" t="s">
        <v>4384</v>
      </c>
      <c r="D161" s="28" t="s">
        <v>4105</v>
      </c>
      <c r="E161" s="28" t="s">
        <v>2792</v>
      </c>
      <c r="F161" s="13">
        <v>42.5</v>
      </c>
      <c r="G161" s="13">
        <v>-110.6</v>
      </c>
      <c r="H161" s="13">
        <v>-6.3400001525878906</v>
      </c>
      <c r="I161" s="67">
        <v>-1.0000000474974513E-3</v>
      </c>
    </row>
    <row r="162" spans="2:9" x14ac:dyDescent="0.3">
      <c r="B162" t="s">
        <v>4385</v>
      </c>
      <c r="C162" t="s">
        <v>4386</v>
      </c>
      <c r="D162" s="28" t="s">
        <v>4105</v>
      </c>
      <c r="E162" s="28" t="s">
        <v>1203</v>
      </c>
      <c r="F162" s="13">
        <v>32.9</v>
      </c>
      <c r="G162" s="13">
        <v>-114.4</v>
      </c>
      <c r="H162" s="13">
        <v>44.060001373291016</v>
      </c>
      <c r="I162" s="67">
        <v>-1.0000000474974513E-3</v>
      </c>
    </row>
    <row r="163" spans="2:9" x14ac:dyDescent="0.3">
      <c r="B163" t="s">
        <v>4387</v>
      </c>
      <c r="C163" t="s">
        <v>4388</v>
      </c>
      <c r="D163" s="28" t="s">
        <v>4105</v>
      </c>
      <c r="E163" s="28" t="s">
        <v>2070</v>
      </c>
      <c r="F163" s="13">
        <v>41.5</v>
      </c>
      <c r="G163" s="13">
        <v>-115.3</v>
      </c>
      <c r="H163" s="13">
        <v>5</v>
      </c>
      <c r="I163" s="67">
        <v>-1.0000000474974513E-3</v>
      </c>
    </row>
    <row r="164" spans="2:9" x14ac:dyDescent="0.3">
      <c r="B164" t="s">
        <v>4389</v>
      </c>
      <c r="C164" t="s">
        <v>4390</v>
      </c>
      <c r="D164" s="28" t="s">
        <v>4105</v>
      </c>
      <c r="E164" s="28" t="s">
        <v>1260</v>
      </c>
      <c r="F164" s="13">
        <v>39.5</v>
      </c>
      <c r="G164" s="13">
        <v>-107.4</v>
      </c>
      <c r="H164" s="13">
        <v>-0.93999999761581421</v>
      </c>
      <c r="I164" s="67">
        <v>-1.0000000474974513E-3</v>
      </c>
    </row>
    <row r="165" spans="2:9" x14ac:dyDescent="0.3">
      <c r="B165" t="s">
        <v>4391</v>
      </c>
      <c r="C165" t="s">
        <v>4392</v>
      </c>
      <c r="D165" s="28" t="s">
        <v>4105</v>
      </c>
      <c r="E165" s="28" t="s">
        <v>1943</v>
      </c>
      <c r="F165" s="13">
        <v>46.9</v>
      </c>
      <c r="G165" s="13">
        <v>-110.9</v>
      </c>
      <c r="H165" s="13">
        <v>-10.119999885559082</v>
      </c>
      <c r="I165" s="67">
        <v>-1.0000000474974513E-3</v>
      </c>
    </row>
    <row r="166" spans="2:9" x14ac:dyDescent="0.3">
      <c r="B166" t="s">
        <v>4393</v>
      </c>
      <c r="C166" t="s">
        <v>4394</v>
      </c>
      <c r="D166" s="28" t="s">
        <v>4105</v>
      </c>
      <c r="E166" s="28" t="s">
        <v>1943</v>
      </c>
      <c r="F166" s="13">
        <v>47</v>
      </c>
      <c r="G166" s="13">
        <v>-113.9</v>
      </c>
      <c r="H166" s="13">
        <v>-5.8000001907348633</v>
      </c>
      <c r="I166" s="67">
        <v>-1.0000000474974513E-3</v>
      </c>
    </row>
    <row r="167" spans="2:9" x14ac:dyDescent="0.3">
      <c r="B167" t="s">
        <v>4395</v>
      </c>
      <c r="C167" t="s">
        <v>4396</v>
      </c>
      <c r="D167" s="28" t="s">
        <v>4105</v>
      </c>
      <c r="E167" s="28" t="s">
        <v>1380</v>
      </c>
      <c r="F167" s="13">
        <v>44.9</v>
      </c>
      <c r="G167" s="13">
        <v>-115.7</v>
      </c>
      <c r="H167" s="13">
        <v>6.9800000190734863</v>
      </c>
      <c r="I167" s="67">
        <v>-1.0000000474974513E-3</v>
      </c>
    </row>
    <row r="168" spans="2:9" x14ac:dyDescent="0.3">
      <c r="B168" t="s">
        <v>4397</v>
      </c>
      <c r="C168" t="s">
        <v>4398</v>
      </c>
      <c r="D168" s="28" t="s">
        <v>4105</v>
      </c>
      <c r="E168" s="28" t="s">
        <v>2070</v>
      </c>
      <c r="F168" s="13">
        <v>41.8</v>
      </c>
      <c r="G168" s="13">
        <v>-118.4</v>
      </c>
      <c r="H168" s="13">
        <v>14</v>
      </c>
      <c r="I168" s="67">
        <v>-1.0000000474974513E-3</v>
      </c>
    </row>
    <row r="169" spans="2:9" x14ac:dyDescent="0.3">
      <c r="B169" t="s">
        <v>4399</v>
      </c>
      <c r="C169" t="s">
        <v>4400</v>
      </c>
      <c r="D169" s="28" t="s">
        <v>4105</v>
      </c>
      <c r="E169" s="28" t="s">
        <v>2792</v>
      </c>
      <c r="F169" s="13">
        <v>42</v>
      </c>
      <c r="G169" s="13">
        <v>-104.1</v>
      </c>
      <c r="H169" s="13">
        <v>3.9200000762939453</v>
      </c>
      <c r="I169" s="67">
        <v>-1.0000000474974513E-3</v>
      </c>
    </row>
    <row r="170" spans="2:9" x14ac:dyDescent="0.3">
      <c r="B170" t="s">
        <v>4401</v>
      </c>
      <c r="C170" t="s">
        <v>4402</v>
      </c>
      <c r="D170" s="28" t="s">
        <v>4105</v>
      </c>
      <c r="E170" s="28" t="s">
        <v>2617</v>
      </c>
      <c r="F170" s="13">
        <v>46.1</v>
      </c>
      <c r="G170" s="13">
        <v>-117.8</v>
      </c>
      <c r="H170" s="13">
        <v>5.179999828338623</v>
      </c>
      <c r="I170" s="67">
        <v>-1.0000000474974513E-3</v>
      </c>
    </row>
    <row r="171" spans="2:9" x14ac:dyDescent="0.3">
      <c r="B171" t="s">
        <v>4403</v>
      </c>
      <c r="C171" t="s">
        <v>4404</v>
      </c>
      <c r="D171" s="28" t="s">
        <v>4105</v>
      </c>
      <c r="E171" s="28" t="s">
        <v>1380</v>
      </c>
      <c r="F171" s="13">
        <v>42.3</v>
      </c>
      <c r="G171" s="13">
        <v>-114.3</v>
      </c>
      <c r="H171" s="13">
        <v>8.0600004196166992</v>
      </c>
      <c r="I171" s="67">
        <v>-1.0000000474974513E-3</v>
      </c>
    </row>
    <row r="172" spans="2:9" x14ac:dyDescent="0.3">
      <c r="B172" t="s">
        <v>4405</v>
      </c>
      <c r="C172" t="s">
        <v>4406</v>
      </c>
      <c r="D172" s="28" t="s">
        <v>4105</v>
      </c>
      <c r="E172" s="28" t="s">
        <v>1160</v>
      </c>
      <c r="F172" s="13">
        <v>36.5</v>
      </c>
      <c r="G172" s="13">
        <v>-113.7</v>
      </c>
      <c r="H172" s="13">
        <v>21.920000076293945</v>
      </c>
      <c r="I172" s="67">
        <v>-1.0000000474974513E-3</v>
      </c>
    </row>
    <row r="173" spans="2:9" x14ac:dyDescent="0.3">
      <c r="B173" t="s">
        <v>4407</v>
      </c>
      <c r="C173" t="s">
        <v>4408</v>
      </c>
      <c r="D173" s="28" t="s">
        <v>4105</v>
      </c>
      <c r="E173" s="28" t="s">
        <v>1943</v>
      </c>
      <c r="F173" s="13">
        <v>46.1</v>
      </c>
      <c r="G173" s="13">
        <v>-114.5</v>
      </c>
      <c r="H173" s="13">
        <v>-6.3400001525878906</v>
      </c>
      <c r="I173" s="67">
        <v>-1.0000000474974513E-3</v>
      </c>
    </row>
    <row r="174" spans="2:9" x14ac:dyDescent="0.3">
      <c r="B174" t="s">
        <v>4409</v>
      </c>
      <c r="C174" t="s">
        <v>4410</v>
      </c>
      <c r="D174" s="28" t="s">
        <v>4105</v>
      </c>
      <c r="E174" s="28" t="s">
        <v>2526</v>
      </c>
      <c r="F174" s="13">
        <v>39.4</v>
      </c>
      <c r="G174" s="13">
        <v>-109.2</v>
      </c>
      <c r="H174" s="13">
        <v>-4</v>
      </c>
      <c r="I174" s="67">
        <v>-1.0000000474974513E-3</v>
      </c>
    </row>
    <row r="175" spans="2:9" x14ac:dyDescent="0.3">
      <c r="B175" t="s">
        <v>4411</v>
      </c>
      <c r="C175" t="s">
        <v>4412</v>
      </c>
      <c r="D175" s="28" t="s">
        <v>4105</v>
      </c>
      <c r="E175" s="28" t="s">
        <v>1380</v>
      </c>
      <c r="F175" s="13">
        <v>43.8</v>
      </c>
      <c r="G175" s="13">
        <v>-114.8</v>
      </c>
      <c r="H175" s="13">
        <v>-5.9800000190734863</v>
      </c>
      <c r="I175" s="67">
        <v>-1.0000000474974513E-3</v>
      </c>
    </row>
    <row r="176" spans="2:9" x14ac:dyDescent="0.3">
      <c r="B176" t="s">
        <v>4413</v>
      </c>
      <c r="C176" t="s">
        <v>4414</v>
      </c>
      <c r="D176" s="28" t="s">
        <v>4105</v>
      </c>
      <c r="E176" s="28" t="s">
        <v>2279</v>
      </c>
      <c r="F176" s="13">
        <v>45.1</v>
      </c>
      <c r="G176" s="13">
        <v>-122.1</v>
      </c>
      <c r="H176" s="13">
        <v>15.079999923706055</v>
      </c>
      <c r="I176" s="67">
        <v>-1.0000000474974513E-3</v>
      </c>
    </row>
    <row r="177" spans="2:9" x14ac:dyDescent="0.3">
      <c r="B177" t="s">
        <v>4415</v>
      </c>
      <c r="C177" t="s">
        <v>4416</v>
      </c>
      <c r="D177" s="28" t="s">
        <v>4105</v>
      </c>
      <c r="E177" s="28" t="s">
        <v>2070</v>
      </c>
      <c r="F177" s="13">
        <v>39.1</v>
      </c>
      <c r="G177" s="13">
        <v>-114.9</v>
      </c>
      <c r="H177" s="13">
        <v>6.440000057220459</v>
      </c>
      <c r="I177" s="67">
        <v>-1.0000000474974513E-3</v>
      </c>
    </row>
    <row r="178" spans="2:9" x14ac:dyDescent="0.3">
      <c r="B178" t="s">
        <v>4417</v>
      </c>
      <c r="C178" t="s">
        <v>4418</v>
      </c>
      <c r="D178" s="28" t="s">
        <v>4105</v>
      </c>
      <c r="E178" s="28" t="s">
        <v>1943</v>
      </c>
      <c r="F178" s="13">
        <v>46.2</v>
      </c>
      <c r="G178" s="13">
        <v>-113.1</v>
      </c>
      <c r="H178" s="13">
        <v>-15.520000457763672</v>
      </c>
      <c r="I178" s="67">
        <v>-1.0000000474974513E-3</v>
      </c>
    </row>
    <row r="179" spans="2:9" x14ac:dyDescent="0.3">
      <c r="B179" t="s">
        <v>4419</v>
      </c>
      <c r="C179" t="s">
        <v>4420</v>
      </c>
      <c r="D179" s="28" t="s">
        <v>4105</v>
      </c>
      <c r="E179" s="28" t="s">
        <v>1160</v>
      </c>
      <c r="F179" s="13">
        <v>36.700000000000003</v>
      </c>
      <c r="G179" s="13">
        <v>-112.2</v>
      </c>
      <c r="H179" s="13">
        <v>5</v>
      </c>
      <c r="I179" s="67">
        <v>-1.0000000474974513E-3</v>
      </c>
    </row>
    <row r="180" spans="2:9" x14ac:dyDescent="0.3">
      <c r="B180" t="s">
        <v>4421</v>
      </c>
      <c r="C180" t="s">
        <v>4422</v>
      </c>
      <c r="D180" s="28" t="s">
        <v>4105</v>
      </c>
      <c r="E180" s="28" t="s">
        <v>1636</v>
      </c>
      <c r="F180" s="13">
        <v>37.700000000000003</v>
      </c>
      <c r="G180" s="13">
        <v>-97.2</v>
      </c>
      <c r="H180" s="13">
        <v>20.120000839233398</v>
      </c>
      <c r="I180" s="67">
        <v>-1.0000000474974513E-3</v>
      </c>
    </row>
    <row r="181" spans="2:9" x14ac:dyDescent="0.3">
      <c r="B181" t="s">
        <v>4423</v>
      </c>
      <c r="C181" t="s">
        <v>4424</v>
      </c>
      <c r="D181" s="28" t="s">
        <v>4105</v>
      </c>
      <c r="E181" s="28" t="s">
        <v>1380</v>
      </c>
      <c r="F181" s="13">
        <v>44.3</v>
      </c>
      <c r="G181" s="13">
        <v>-115.2</v>
      </c>
      <c r="H181" s="13">
        <v>-4.5399999618530273</v>
      </c>
      <c r="I181" s="67">
        <v>0</v>
      </c>
    </row>
    <row r="182" spans="2:9" x14ac:dyDescent="0.3">
      <c r="B182" t="s">
        <v>3267</v>
      </c>
      <c r="C182" t="s">
        <v>3268</v>
      </c>
      <c r="D182" s="28" t="s">
        <v>4105</v>
      </c>
      <c r="E182" s="28" t="s">
        <v>2792</v>
      </c>
      <c r="F182" s="13">
        <v>42.8</v>
      </c>
      <c r="G182" s="13">
        <v>-106.4</v>
      </c>
      <c r="H182" s="13">
        <v>-9.0399999618530273</v>
      </c>
      <c r="I182" s="67">
        <v>0</v>
      </c>
    </row>
    <row r="183" spans="2:9" x14ac:dyDescent="0.3">
      <c r="B183" t="s">
        <v>2622</v>
      </c>
      <c r="C183" t="s">
        <v>2623</v>
      </c>
      <c r="D183" s="28" t="s">
        <v>4105</v>
      </c>
      <c r="E183" s="28" t="s">
        <v>2617</v>
      </c>
      <c r="F183" s="13">
        <v>47.8</v>
      </c>
      <c r="G183" s="13">
        <v>-120</v>
      </c>
      <c r="H183" s="13">
        <v>15.979999542236328</v>
      </c>
      <c r="I183" s="67">
        <v>0</v>
      </c>
    </row>
    <row r="184" spans="2:9" x14ac:dyDescent="0.3">
      <c r="B184" t="s">
        <v>1661</v>
      </c>
      <c r="C184" t="s">
        <v>1662</v>
      </c>
      <c r="D184" s="28" t="s">
        <v>4105</v>
      </c>
      <c r="E184" s="28" t="s">
        <v>1636</v>
      </c>
      <c r="F184" s="13">
        <v>38.299999999999997</v>
      </c>
      <c r="G184" s="13">
        <v>-98.8</v>
      </c>
      <c r="H184" s="13">
        <v>10.039999961853027</v>
      </c>
      <c r="I184" s="67">
        <v>0</v>
      </c>
    </row>
    <row r="185" spans="2:9" x14ac:dyDescent="0.3">
      <c r="B185" t="s">
        <v>1971</v>
      </c>
      <c r="C185" t="s">
        <v>1972</v>
      </c>
      <c r="D185" s="28" t="s">
        <v>4105</v>
      </c>
      <c r="E185" s="28" t="s">
        <v>1943</v>
      </c>
      <c r="F185" s="13">
        <v>45.9</v>
      </c>
      <c r="G185" s="13">
        <v>-108.2</v>
      </c>
      <c r="H185" s="13">
        <v>-11.920000076293945</v>
      </c>
      <c r="I185" s="67">
        <v>0</v>
      </c>
    </row>
    <row r="186" spans="2:9" x14ac:dyDescent="0.3">
      <c r="B186" t="s">
        <v>1975</v>
      </c>
      <c r="C186" t="s">
        <v>1976</v>
      </c>
      <c r="D186" s="28" t="s">
        <v>4105</v>
      </c>
      <c r="E186" s="28" t="s">
        <v>1943</v>
      </c>
      <c r="F186" s="13">
        <v>48.3</v>
      </c>
      <c r="G186" s="13">
        <v>-114.2</v>
      </c>
      <c r="H186" s="13">
        <v>-2.9200000762939453</v>
      </c>
      <c r="I186" s="67">
        <v>0</v>
      </c>
    </row>
    <row r="187" spans="2:9" x14ac:dyDescent="0.3">
      <c r="B187" t="s">
        <v>4425</v>
      </c>
      <c r="C187" t="s">
        <v>4426</v>
      </c>
      <c r="D187" s="28" t="s">
        <v>4105</v>
      </c>
      <c r="E187" s="28" t="s">
        <v>2792</v>
      </c>
      <c r="F187" s="13">
        <v>41.3</v>
      </c>
      <c r="G187" s="13">
        <v>-110.2</v>
      </c>
      <c r="H187" s="13">
        <v>-7.059999942779541</v>
      </c>
      <c r="I187" s="67">
        <v>0</v>
      </c>
    </row>
    <row r="188" spans="2:9" x14ac:dyDescent="0.3">
      <c r="B188" t="s">
        <v>4427</v>
      </c>
      <c r="C188" t="s">
        <v>4428</v>
      </c>
      <c r="D188" s="28" t="s">
        <v>4105</v>
      </c>
      <c r="E188" s="28" t="s">
        <v>2526</v>
      </c>
      <c r="F188" s="13">
        <v>40.4</v>
      </c>
      <c r="G188" s="13">
        <v>-111.7</v>
      </c>
      <c r="H188" s="13">
        <v>15.079999923706055</v>
      </c>
      <c r="I188" s="67">
        <v>0</v>
      </c>
    </row>
    <row r="189" spans="2:9" x14ac:dyDescent="0.3">
      <c r="B189" t="s">
        <v>4429</v>
      </c>
      <c r="C189" t="s">
        <v>4430</v>
      </c>
      <c r="D189" s="28" t="s">
        <v>4105</v>
      </c>
      <c r="E189" s="28" t="s">
        <v>2617</v>
      </c>
      <c r="F189" s="13">
        <v>46.7</v>
      </c>
      <c r="G189" s="13">
        <v>-117.1</v>
      </c>
      <c r="H189" s="13">
        <v>10.039999961853027</v>
      </c>
      <c r="I189" s="67">
        <v>0</v>
      </c>
    </row>
    <row r="190" spans="2:9" x14ac:dyDescent="0.3">
      <c r="B190" t="s">
        <v>4431</v>
      </c>
      <c r="C190" t="s">
        <v>4432</v>
      </c>
      <c r="D190" s="28" t="s">
        <v>4105</v>
      </c>
      <c r="E190" s="28" t="s">
        <v>1260</v>
      </c>
      <c r="F190" s="13">
        <v>40.700000000000003</v>
      </c>
      <c r="G190" s="13">
        <v>-105.5</v>
      </c>
      <c r="H190" s="13">
        <v>-9.0399999618530273</v>
      </c>
      <c r="I190" s="67">
        <v>0</v>
      </c>
    </row>
    <row r="191" spans="2:9" x14ac:dyDescent="0.3">
      <c r="B191" t="s">
        <v>4433</v>
      </c>
      <c r="C191" t="s">
        <v>4434</v>
      </c>
      <c r="D191" s="28" t="s">
        <v>4105</v>
      </c>
      <c r="E191" s="28" t="s">
        <v>2279</v>
      </c>
      <c r="F191" s="13">
        <v>43.4</v>
      </c>
      <c r="G191" s="13">
        <v>-119.6</v>
      </c>
      <c r="H191" s="13">
        <v>2.119999885559082</v>
      </c>
      <c r="I191" s="67">
        <v>0</v>
      </c>
    </row>
    <row r="192" spans="2:9" x14ac:dyDescent="0.3">
      <c r="B192" t="s">
        <v>4435</v>
      </c>
      <c r="C192" t="s">
        <v>4436</v>
      </c>
      <c r="D192" s="28" t="s">
        <v>4105</v>
      </c>
      <c r="E192" s="28" t="s">
        <v>1380</v>
      </c>
      <c r="F192" s="13">
        <v>45.1</v>
      </c>
      <c r="G192" s="13">
        <v>-113.9</v>
      </c>
      <c r="H192" s="13">
        <v>3.0199999809265137</v>
      </c>
      <c r="I192" s="67">
        <v>0</v>
      </c>
    </row>
    <row r="193" spans="2:9" x14ac:dyDescent="0.3">
      <c r="B193" t="s">
        <v>4437</v>
      </c>
      <c r="C193" t="s">
        <v>4438</v>
      </c>
      <c r="D193" s="28" t="s">
        <v>4105</v>
      </c>
      <c r="E193" s="28" t="s">
        <v>2526</v>
      </c>
      <c r="F193" s="13">
        <v>41.1</v>
      </c>
      <c r="G193" s="13">
        <v>-111.9</v>
      </c>
      <c r="H193" s="13">
        <v>8.0600004196166992</v>
      </c>
      <c r="I193" s="67">
        <v>0</v>
      </c>
    </row>
    <row r="194" spans="2:9" x14ac:dyDescent="0.3">
      <c r="B194" t="s">
        <v>2658</v>
      </c>
      <c r="C194" t="s">
        <v>2659</v>
      </c>
      <c r="D194" s="28" t="s">
        <v>4105</v>
      </c>
      <c r="E194" s="28" t="s">
        <v>2617</v>
      </c>
      <c r="F194" s="13">
        <v>47.7</v>
      </c>
      <c r="G194" s="13">
        <v>-118.7</v>
      </c>
      <c r="H194" s="13">
        <v>6.0799999237060547</v>
      </c>
      <c r="I194" s="67">
        <v>0</v>
      </c>
    </row>
    <row r="195" spans="2:9" x14ac:dyDescent="0.3">
      <c r="B195" t="s">
        <v>4439</v>
      </c>
      <c r="C195" t="s">
        <v>4440</v>
      </c>
      <c r="D195" s="28" t="s">
        <v>4105</v>
      </c>
      <c r="E195" s="28" t="s">
        <v>1260</v>
      </c>
      <c r="F195" s="13">
        <v>40.200000000000003</v>
      </c>
      <c r="G195" s="13">
        <v>-105.6</v>
      </c>
      <c r="H195" s="13">
        <v>-7.9600000381469727</v>
      </c>
      <c r="I195" s="67">
        <v>0</v>
      </c>
    </row>
    <row r="196" spans="2:9" x14ac:dyDescent="0.3">
      <c r="B196" t="s">
        <v>4441</v>
      </c>
      <c r="C196" t="s">
        <v>4442</v>
      </c>
      <c r="D196" s="28" t="s">
        <v>4105</v>
      </c>
      <c r="E196" s="28" t="s">
        <v>2279</v>
      </c>
      <c r="F196" s="13">
        <v>45.2</v>
      </c>
      <c r="G196" s="13">
        <v>-117.1</v>
      </c>
      <c r="H196" s="13">
        <v>-5.9800000190734863</v>
      </c>
      <c r="I196" s="67">
        <v>1.0000000474974513E-3</v>
      </c>
    </row>
    <row r="197" spans="2:9" x14ac:dyDescent="0.3">
      <c r="B197" t="s">
        <v>4443</v>
      </c>
      <c r="C197" t="s">
        <v>4444</v>
      </c>
      <c r="D197" s="28" t="s">
        <v>4105</v>
      </c>
      <c r="E197" s="28" t="s">
        <v>1260</v>
      </c>
      <c r="F197" s="13">
        <v>37.299999999999997</v>
      </c>
      <c r="G197" s="13">
        <v>-105</v>
      </c>
      <c r="H197" s="13">
        <v>-3.2799999713897705</v>
      </c>
      <c r="I197" s="67">
        <v>1.0000000474974513E-3</v>
      </c>
    </row>
    <row r="198" spans="2:9" x14ac:dyDescent="0.3">
      <c r="B198" t="s">
        <v>4445</v>
      </c>
      <c r="C198" t="s">
        <v>4446</v>
      </c>
      <c r="D198" s="28" t="s">
        <v>4105</v>
      </c>
      <c r="E198" s="28" t="s">
        <v>2526</v>
      </c>
      <c r="F198" s="13">
        <v>37.5</v>
      </c>
      <c r="G198" s="13">
        <v>-112.2</v>
      </c>
      <c r="H198" s="13">
        <v>-3.9999999105930328E-2</v>
      </c>
      <c r="I198" s="67">
        <v>1.0000000474974513E-3</v>
      </c>
    </row>
    <row r="199" spans="2:9" x14ac:dyDescent="0.3">
      <c r="B199" t="s">
        <v>4447</v>
      </c>
      <c r="C199" t="s">
        <v>4448</v>
      </c>
      <c r="D199" s="28" t="s">
        <v>4105</v>
      </c>
      <c r="E199" s="28" t="s">
        <v>2279</v>
      </c>
      <c r="F199" s="13">
        <v>45.1</v>
      </c>
      <c r="G199" s="13">
        <v>-119.2</v>
      </c>
      <c r="H199" s="13">
        <v>4.820000171661377</v>
      </c>
      <c r="I199" s="67">
        <v>1.0000000474974513E-3</v>
      </c>
    </row>
    <row r="200" spans="2:9" x14ac:dyDescent="0.3">
      <c r="B200" t="s">
        <v>4449</v>
      </c>
      <c r="C200" t="s">
        <v>4450</v>
      </c>
      <c r="D200" s="28" t="s">
        <v>4105</v>
      </c>
      <c r="E200" s="28" t="s">
        <v>2279</v>
      </c>
      <c r="F200" s="13">
        <v>43.5</v>
      </c>
      <c r="G200" s="13">
        <v>-118.4</v>
      </c>
      <c r="H200" s="13">
        <v>10.939999580383301</v>
      </c>
      <c r="I200" s="67">
        <v>1.0000000474974513E-3</v>
      </c>
    </row>
    <row r="201" spans="2:9" x14ac:dyDescent="0.3">
      <c r="B201" t="s">
        <v>4451</v>
      </c>
      <c r="C201" t="s">
        <v>4452</v>
      </c>
      <c r="D201" s="28" t="s">
        <v>4105</v>
      </c>
      <c r="E201" s="28" t="s">
        <v>1160</v>
      </c>
      <c r="F201" s="13">
        <v>33.799999999999997</v>
      </c>
      <c r="G201" s="13">
        <v>-111.6</v>
      </c>
      <c r="H201" s="13">
        <v>37.939998626708984</v>
      </c>
      <c r="I201" s="67">
        <v>1.0000000474974513E-3</v>
      </c>
    </row>
    <row r="202" spans="2:9" x14ac:dyDescent="0.3">
      <c r="B202" t="s">
        <v>4453</v>
      </c>
      <c r="C202" t="s">
        <v>4454</v>
      </c>
      <c r="D202" s="28" t="s">
        <v>4105</v>
      </c>
      <c r="E202" s="28" t="s">
        <v>1943</v>
      </c>
      <c r="F202" s="13">
        <v>44.4</v>
      </c>
      <c r="G202" s="13">
        <v>-112.9</v>
      </c>
      <c r="H202" s="13">
        <v>-11.560000419616699</v>
      </c>
      <c r="I202" s="67">
        <v>1.0000000474974513E-3</v>
      </c>
    </row>
    <row r="203" spans="2:9" x14ac:dyDescent="0.3">
      <c r="B203" t="s">
        <v>4455</v>
      </c>
      <c r="C203" t="s">
        <v>4456</v>
      </c>
      <c r="D203" s="28" t="s">
        <v>4105</v>
      </c>
      <c r="E203" s="28" t="s">
        <v>1260</v>
      </c>
      <c r="F203" s="13">
        <v>40.299999999999997</v>
      </c>
      <c r="G203" s="13">
        <v>-105.6</v>
      </c>
      <c r="H203" s="13">
        <v>-9.0399999618530273</v>
      </c>
      <c r="I203" s="67">
        <v>1.0000000474974513E-3</v>
      </c>
    </row>
    <row r="204" spans="2:9" x14ac:dyDescent="0.3">
      <c r="B204" t="s">
        <v>4457</v>
      </c>
      <c r="C204" t="s">
        <v>4458</v>
      </c>
      <c r="D204" s="28" t="s">
        <v>4105</v>
      </c>
      <c r="E204" s="28" t="s">
        <v>2792</v>
      </c>
      <c r="F204" s="13">
        <v>42.6</v>
      </c>
      <c r="G204" s="13">
        <v>-109.2</v>
      </c>
      <c r="H204" s="13">
        <v>-18.399999618530273</v>
      </c>
      <c r="I204" s="67">
        <v>1.0000000474974513E-3</v>
      </c>
    </row>
    <row r="205" spans="2:9" x14ac:dyDescent="0.3">
      <c r="B205" t="s">
        <v>4459</v>
      </c>
      <c r="C205" t="s">
        <v>4460</v>
      </c>
      <c r="D205" s="28" t="s">
        <v>4105</v>
      </c>
      <c r="E205" s="28" t="s">
        <v>1943</v>
      </c>
      <c r="F205" s="13">
        <v>45</v>
      </c>
      <c r="G205" s="13">
        <v>-107.8</v>
      </c>
      <c r="H205" s="13">
        <v>-9.9399995803833008</v>
      </c>
      <c r="I205" s="67">
        <v>1.0000000474974513E-3</v>
      </c>
    </row>
    <row r="206" spans="2:9" x14ac:dyDescent="0.3">
      <c r="B206" t="s">
        <v>3258</v>
      </c>
      <c r="C206" t="s">
        <v>3259</v>
      </c>
      <c r="D206" s="28" t="s">
        <v>4105</v>
      </c>
      <c r="E206" s="28" t="s">
        <v>1943</v>
      </c>
      <c r="F206" s="13">
        <v>45.8</v>
      </c>
      <c r="G206" s="13">
        <v>-108.5</v>
      </c>
      <c r="H206" s="13">
        <v>-3.9999999105930328E-2</v>
      </c>
      <c r="I206" s="67">
        <v>1.0000000474974513E-3</v>
      </c>
    </row>
    <row r="207" spans="2:9" x14ac:dyDescent="0.3">
      <c r="B207" t="s">
        <v>4461</v>
      </c>
      <c r="C207" t="s">
        <v>4462</v>
      </c>
      <c r="D207" s="28" t="s">
        <v>4105</v>
      </c>
      <c r="E207" s="28" t="s">
        <v>2279</v>
      </c>
      <c r="F207" s="13">
        <v>44.3</v>
      </c>
      <c r="G207" s="13">
        <v>-119.7</v>
      </c>
      <c r="H207" s="13">
        <v>6.9800000190734863</v>
      </c>
      <c r="I207" s="67">
        <v>1.0000000474974513E-3</v>
      </c>
    </row>
    <row r="208" spans="2:9" x14ac:dyDescent="0.3">
      <c r="B208" t="s">
        <v>4463</v>
      </c>
      <c r="C208" t="s">
        <v>4464</v>
      </c>
      <c r="D208" s="28" t="s">
        <v>4105</v>
      </c>
      <c r="E208" s="28" t="s">
        <v>2526</v>
      </c>
      <c r="F208" s="13">
        <v>40.5</v>
      </c>
      <c r="G208" s="13">
        <v>-110.5</v>
      </c>
      <c r="H208" s="13">
        <v>-8.6800003051757813</v>
      </c>
      <c r="I208" s="67">
        <v>1.0000000474974513E-3</v>
      </c>
    </row>
    <row r="209" spans="2:9" x14ac:dyDescent="0.3">
      <c r="B209" t="s">
        <v>4465</v>
      </c>
      <c r="C209" t="s">
        <v>4466</v>
      </c>
      <c r="D209" s="28" t="s">
        <v>4105</v>
      </c>
      <c r="E209" s="28" t="s">
        <v>2526</v>
      </c>
      <c r="F209" s="13">
        <v>39.200000000000003</v>
      </c>
      <c r="G209" s="13">
        <v>-109.2</v>
      </c>
      <c r="H209" s="13">
        <v>12.920000076293945</v>
      </c>
      <c r="I209" s="67">
        <v>1.0000000474974513E-3</v>
      </c>
    </row>
    <row r="210" spans="2:9" x14ac:dyDescent="0.3">
      <c r="B210" t="s">
        <v>4467</v>
      </c>
      <c r="C210" t="s">
        <v>4468</v>
      </c>
      <c r="D210" s="28" t="s">
        <v>4105</v>
      </c>
      <c r="E210" s="28" t="s">
        <v>2526</v>
      </c>
      <c r="F210" s="13">
        <v>41.1</v>
      </c>
      <c r="G210" s="13">
        <v>-111.9</v>
      </c>
      <c r="H210" s="13">
        <v>10.039999961853027</v>
      </c>
      <c r="I210" s="67">
        <v>1.0000000474974513E-3</v>
      </c>
    </row>
    <row r="211" spans="2:9" x14ac:dyDescent="0.3">
      <c r="B211" t="s">
        <v>4469</v>
      </c>
      <c r="C211" t="s">
        <v>4470</v>
      </c>
      <c r="D211" s="28" t="s">
        <v>4105</v>
      </c>
      <c r="E211" s="28" t="s">
        <v>1380</v>
      </c>
      <c r="F211" s="13">
        <v>42</v>
      </c>
      <c r="G211" s="13">
        <v>-114.4</v>
      </c>
      <c r="H211" s="13">
        <v>-2.0199999809265137</v>
      </c>
      <c r="I211" s="67">
        <v>1.0000000474974513E-3</v>
      </c>
    </row>
    <row r="212" spans="2:9" x14ac:dyDescent="0.3">
      <c r="B212" t="s">
        <v>4471</v>
      </c>
      <c r="C212" t="s">
        <v>4472</v>
      </c>
      <c r="D212" s="28" t="s">
        <v>4105</v>
      </c>
      <c r="E212" s="28" t="s">
        <v>2792</v>
      </c>
      <c r="F212" s="13">
        <v>43.7</v>
      </c>
      <c r="G212" s="13">
        <v>-109.6</v>
      </c>
      <c r="H212" s="13">
        <v>-15.880000114440918</v>
      </c>
      <c r="I212" s="67">
        <v>1.0000000474974513E-3</v>
      </c>
    </row>
    <row r="213" spans="2:9" x14ac:dyDescent="0.3">
      <c r="B213" t="s">
        <v>4473</v>
      </c>
      <c r="C213" t="s">
        <v>4474</v>
      </c>
      <c r="D213" s="28" t="s">
        <v>4105</v>
      </c>
      <c r="E213" s="28" t="s">
        <v>2617</v>
      </c>
      <c r="F213" s="13">
        <v>45.9</v>
      </c>
      <c r="G213" s="13">
        <v>-122.2</v>
      </c>
      <c r="H213" s="13">
        <v>24.799999237060547</v>
      </c>
      <c r="I213" s="67">
        <v>1.0000000474974513E-3</v>
      </c>
    </row>
    <row r="214" spans="2:9" x14ac:dyDescent="0.3">
      <c r="B214" t="s">
        <v>4475</v>
      </c>
      <c r="C214" t="s">
        <v>4476</v>
      </c>
      <c r="D214" s="28" t="s">
        <v>4105</v>
      </c>
      <c r="E214" s="28" t="s">
        <v>1380</v>
      </c>
      <c r="F214" s="13">
        <v>43.2</v>
      </c>
      <c r="G214" s="13">
        <v>-115.3</v>
      </c>
      <c r="H214" s="13">
        <v>7.3400001525878906</v>
      </c>
      <c r="I214" s="67">
        <v>1.0000000474974513E-3</v>
      </c>
    </row>
    <row r="215" spans="2:9" x14ac:dyDescent="0.3">
      <c r="B215" t="s">
        <v>4477</v>
      </c>
      <c r="C215" t="s">
        <v>4478</v>
      </c>
      <c r="D215" s="28" t="s">
        <v>4105</v>
      </c>
      <c r="E215" s="28" t="s">
        <v>2792</v>
      </c>
      <c r="F215" s="13">
        <v>42.3</v>
      </c>
      <c r="G215" s="13">
        <v>-107.5</v>
      </c>
      <c r="H215" s="13">
        <v>-7.9600000381469727</v>
      </c>
      <c r="I215" s="67">
        <v>1.0000000474974513E-3</v>
      </c>
    </row>
    <row r="216" spans="2:9" x14ac:dyDescent="0.3">
      <c r="B216" t="s">
        <v>4479</v>
      </c>
      <c r="C216" t="s">
        <v>4480</v>
      </c>
      <c r="D216" s="28" t="s">
        <v>4105</v>
      </c>
      <c r="E216" s="28" t="s">
        <v>2792</v>
      </c>
      <c r="F216" s="13">
        <v>42.7</v>
      </c>
      <c r="G216" s="13">
        <v>-106.3</v>
      </c>
      <c r="H216" s="13">
        <v>-8.6800003051757813</v>
      </c>
      <c r="I216" s="67">
        <v>1.0000000474974513E-3</v>
      </c>
    </row>
    <row r="217" spans="2:9" x14ac:dyDescent="0.3">
      <c r="B217" t="s">
        <v>4481</v>
      </c>
      <c r="C217" t="s">
        <v>4482</v>
      </c>
      <c r="D217" s="28" t="s">
        <v>4105</v>
      </c>
      <c r="E217" s="28" t="s">
        <v>1260</v>
      </c>
      <c r="F217" s="13">
        <v>40.200000000000003</v>
      </c>
      <c r="G217" s="13">
        <v>-105.5</v>
      </c>
      <c r="H217" s="13">
        <v>-2.7400000095367432</v>
      </c>
      <c r="I217" s="67">
        <v>1.0000000474974513E-3</v>
      </c>
    </row>
    <row r="218" spans="2:9" x14ac:dyDescent="0.3">
      <c r="B218" t="s">
        <v>4483</v>
      </c>
      <c r="C218" t="s">
        <v>4484</v>
      </c>
      <c r="D218" s="28" t="s">
        <v>4105</v>
      </c>
      <c r="E218" s="28" t="s">
        <v>2792</v>
      </c>
      <c r="F218" s="13">
        <v>42.6</v>
      </c>
      <c r="G218" s="13">
        <v>-110.8</v>
      </c>
      <c r="H218" s="13">
        <v>-7.2399997711181641</v>
      </c>
      <c r="I218" s="67">
        <v>1.0000000474974513E-3</v>
      </c>
    </row>
    <row r="219" spans="2:9" x14ac:dyDescent="0.3">
      <c r="B219" t="s">
        <v>4485</v>
      </c>
      <c r="C219" t="s">
        <v>4486</v>
      </c>
      <c r="D219" s="28" t="s">
        <v>1203</v>
      </c>
      <c r="E219" s="28" t="s">
        <v>1061</v>
      </c>
      <c r="F219" s="13">
        <v>49.6</v>
      </c>
      <c r="G219" s="13">
        <v>-115.7</v>
      </c>
      <c r="H219" s="13">
        <v>-1.4800000190734863</v>
      </c>
      <c r="I219" s="67">
        <v>1.0000000474974513E-3</v>
      </c>
    </row>
    <row r="220" spans="2:9" x14ac:dyDescent="0.3">
      <c r="B220" t="s">
        <v>4487</v>
      </c>
      <c r="C220" t="s">
        <v>4488</v>
      </c>
      <c r="D220" s="28" t="s">
        <v>4105</v>
      </c>
      <c r="E220" s="28" t="s">
        <v>1380</v>
      </c>
      <c r="F220" s="13">
        <v>43</v>
      </c>
      <c r="G220" s="13">
        <v>-111.3</v>
      </c>
      <c r="H220" s="13">
        <v>-7.9600000381469727</v>
      </c>
      <c r="I220" s="67">
        <v>1.0000000474974513E-3</v>
      </c>
    </row>
    <row r="221" spans="2:9" x14ac:dyDescent="0.3">
      <c r="B221" t="s">
        <v>4489</v>
      </c>
      <c r="C221" t="s">
        <v>4490</v>
      </c>
      <c r="D221" s="28" t="s">
        <v>4105</v>
      </c>
      <c r="E221" s="28" t="s">
        <v>1260</v>
      </c>
      <c r="F221" s="13">
        <v>40</v>
      </c>
      <c r="G221" s="13">
        <v>-107.3</v>
      </c>
      <c r="H221" s="13">
        <v>-5.0799999237060547</v>
      </c>
      <c r="I221" s="67">
        <v>1.0000000474974513E-3</v>
      </c>
    </row>
    <row r="222" spans="2:9" x14ac:dyDescent="0.3">
      <c r="B222" t="s">
        <v>4491</v>
      </c>
      <c r="C222" t="s">
        <v>4492</v>
      </c>
      <c r="D222" s="28" t="s">
        <v>4105</v>
      </c>
      <c r="E222" s="28" t="s">
        <v>1380</v>
      </c>
      <c r="F222" s="13">
        <v>44.3</v>
      </c>
      <c r="G222" s="13">
        <v>-117.1</v>
      </c>
      <c r="H222" s="13">
        <v>17.959999084472656</v>
      </c>
      <c r="I222" s="67">
        <v>1.0000000474974513E-3</v>
      </c>
    </row>
    <row r="223" spans="2:9" x14ac:dyDescent="0.3">
      <c r="B223" t="s">
        <v>4493</v>
      </c>
      <c r="C223" t="s">
        <v>4494</v>
      </c>
      <c r="D223" s="28" t="s">
        <v>4105</v>
      </c>
      <c r="E223" s="28" t="s">
        <v>1260</v>
      </c>
      <c r="F223" s="13">
        <v>39.799999999999997</v>
      </c>
      <c r="G223" s="13">
        <v>-104.6</v>
      </c>
      <c r="H223" s="13">
        <v>6.9800000190734863</v>
      </c>
      <c r="I223" s="67">
        <v>1.0000000474974513E-3</v>
      </c>
    </row>
    <row r="224" spans="2:9" x14ac:dyDescent="0.3">
      <c r="B224" t="s">
        <v>4495</v>
      </c>
      <c r="C224" t="s">
        <v>4496</v>
      </c>
      <c r="D224" s="28" t="s">
        <v>4105</v>
      </c>
      <c r="E224" s="28" t="s">
        <v>2526</v>
      </c>
      <c r="F224" s="13">
        <v>40.6</v>
      </c>
      <c r="G224" s="13">
        <v>-109.2</v>
      </c>
      <c r="H224" s="13">
        <v>-0.93999999761581421</v>
      </c>
      <c r="I224" s="67">
        <v>1.0000000474974513E-3</v>
      </c>
    </row>
    <row r="225" spans="2:9" x14ac:dyDescent="0.3">
      <c r="B225" t="s">
        <v>4497</v>
      </c>
      <c r="C225" t="s">
        <v>4498</v>
      </c>
      <c r="D225" s="28" t="s">
        <v>4105</v>
      </c>
      <c r="E225" s="28" t="s">
        <v>1943</v>
      </c>
      <c r="F225" s="13">
        <v>45.2</v>
      </c>
      <c r="G225" s="13">
        <v>-112.6</v>
      </c>
      <c r="H225" s="13">
        <v>-9.0399999618530273</v>
      </c>
      <c r="I225" s="67">
        <v>1.0000000474974513E-3</v>
      </c>
    </row>
    <row r="226" spans="2:9" x14ac:dyDescent="0.3">
      <c r="B226" t="s">
        <v>4499</v>
      </c>
      <c r="C226" t="s">
        <v>4500</v>
      </c>
      <c r="D226" s="28" t="s">
        <v>4105</v>
      </c>
      <c r="E226" s="28" t="s">
        <v>2792</v>
      </c>
      <c r="F226" s="13">
        <v>42.7</v>
      </c>
      <c r="G226" s="13">
        <v>-105.3</v>
      </c>
      <c r="H226" s="13">
        <v>-9.0399999618530273</v>
      </c>
      <c r="I226" s="67">
        <v>1.0000000474974513E-3</v>
      </c>
    </row>
    <row r="227" spans="2:9" x14ac:dyDescent="0.3">
      <c r="B227" t="s">
        <v>4501</v>
      </c>
      <c r="C227" t="s">
        <v>4502</v>
      </c>
      <c r="D227" s="28" t="s">
        <v>4105</v>
      </c>
      <c r="E227" s="28" t="s">
        <v>2792</v>
      </c>
      <c r="F227" s="13">
        <v>43</v>
      </c>
      <c r="G227" s="13">
        <v>-109.7</v>
      </c>
      <c r="H227" s="13">
        <v>-2.9200000762939453</v>
      </c>
      <c r="I227" s="67">
        <v>1.0000000474974513E-3</v>
      </c>
    </row>
    <row r="228" spans="2:9" x14ac:dyDescent="0.3">
      <c r="B228" t="s">
        <v>4503</v>
      </c>
      <c r="C228" t="s">
        <v>4504</v>
      </c>
      <c r="D228" s="28" t="s">
        <v>4105</v>
      </c>
      <c r="E228" s="28" t="s">
        <v>2792</v>
      </c>
      <c r="F228" s="13">
        <v>42.4</v>
      </c>
      <c r="G228" s="13">
        <v>-105.3</v>
      </c>
      <c r="H228" s="13">
        <v>-7.9600000381469727</v>
      </c>
      <c r="I228" s="67">
        <v>1.0000000474974513E-3</v>
      </c>
    </row>
    <row r="229" spans="2:9" x14ac:dyDescent="0.3">
      <c r="B229" t="s">
        <v>4505</v>
      </c>
      <c r="C229" t="s">
        <v>4506</v>
      </c>
      <c r="D229" s="28" t="s">
        <v>4105</v>
      </c>
      <c r="E229" s="28" t="s">
        <v>2279</v>
      </c>
      <c r="F229" s="13">
        <v>44.2</v>
      </c>
      <c r="G229" s="13">
        <v>-119</v>
      </c>
      <c r="H229" s="13">
        <v>5</v>
      </c>
      <c r="I229" s="67">
        <v>1.0000000474974513E-3</v>
      </c>
    </row>
    <row r="230" spans="2:9" x14ac:dyDescent="0.3">
      <c r="B230" t="s">
        <v>4507</v>
      </c>
      <c r="C230" t="s">
        <v>4508</v>
      </c>
      <c r="D230" s="28" t="s">
        <v>4105</v>
      </c>
      <c r="E230" s="28" t="s">
        <v>2526</v>
      </c>
      <c r="F230" s="13">
        <v>39.299999999999997</v>
      </c>
      <c r="G230" s="13">
        <v>-111.4</v>
      </c>
      <c r="H230" s="13">
        <v>-5.8000001907348633</v>
      </c>
      <c r="I230" s="67">
        <v>1.0000000474974513E-3</v>
      </c>
    </row>
    <row r="231" spans="2:9" x14ac:dyDescent="0.3">
      <c r="B231" t="s">
        <v>4509</v>
      </c>
      <c r="C231" t="s">
        <v>4510</v>
      </c>
      <c r="D231" s="28" t="s">
        <v>4105</v>
      </c>
      <c r="E231" s="28" t="s">
        <v>1380</v>
      </c>
      <c r="F231" s="13">
        <v>42.4</v>
      </c>
      <c r="G231" s="13">
        <v>-111.1</v>
      </c>
      <c r="H231" s="13">
        <v>-9.0399999618530273</v>
      </c>
      <c r="I231" s="67">
        <v>1.0000000474974513E-3</v>
      </c>
    </row>
    <row r="232" spans="2:9" x14ac:dyDescent="0.3">
      <c r="B232" t="s">
        <v>4511</v>
      </c>
      <c r="C232" t="s">
        <v>4512</v>
      </c>
      <c r="D232" s="28" t="s">
        <v>4105</v>
      </c>
      <c r="E232" s="28" t="s">
        <v>2617</v>
      </c>
      <c r="F232" s="13">
        <v>48.1</v>
      </c>
      <c r="G232" s="13">
        <v>-118.4</v>
      </c>
      <c r="H232" s="13">
        <v>12.020000457763672</v>
      </c>
      <c r="I232" s="67">
        <v>1.0000000474974513E-3</v>
      </c>
    </row>
    <row r="233" spans="2:9" x14ac:dyDescent="0.3">
      <c r="B233" t="s">
        <v>4513</v>
      </c>
      <c r="C233" t="s">
        <v>4514</v>
      </c>
      <c r="D233" s="28" t="s">
        <v>4105</v>
      </c>
      <c r="E233" s="28" t="s">
        <v>1380</v>
      </c>
      <c r="F233" s="13">
        <v>42</v>
      </c>
      <c r="G233" s="13">
        <v>-113.8</v>
      </c>
      <c r="H233" s="13">
        <v>6.9800000190734863</v>
      </c>
      <c r="I233" s="67">
        <v>1.0000000474974513E-3</v>
      </c>
    </row>
    <row r="234" spans="2:9" x14ac:dyDescent="0.3">
      <c r="B234" t="s">
        <v>4515</v>
      </c>
      <c r="C234" t="s">
        <v>4516</v>
      </c>
      <c r="D234" s="28" t="s">
        <v>4105</v>
      </c>
      <c r="E234" s="28" t="s">
        <v>1380</v>
      </c>
      <c r="F234" s="13">
        <v>42.5</v>
      </c>
      <c r="G234" s="13">
        <v>-111.8</v>
      </c>
      <c r="H234" s="13">
        <v>5</v>
      </c>
      <c r="I234" s="67">
        <v>1.0000000474974513E-3</v>
      </c>
    </row>
    <row r="235" spans="2:9" x14ac:dyDescent="0.3">
      <c r="B235" t="s">
        <v>3170</v>
      </c>
      <c r="C235" t="s">
        <v>3171</v>
      </c>
      <c r="D235" s="28" t="s">
        <v>4105</v>
      </c>
      <c r="E235" s="28" t="s">
        <v>1260</v>
      </c>
      <c r="F235" s="13">
        <v>39.1</v>
      </c>
      <c r="G235" s="13">
        <v>-108.5</v>
      </c>
      <c r="H235" s="13">
        <v>17.059999465942383</v>
      </c>
      <c r="I235" s="67">
        <v>1.0000000474974513E-3</v>
      </c>
    </row>
    <row r="236" spans="2:9" x14ac:dyDescent="0.3">
      <c r="B236" t="s">
        <v>4517</v>
      </c>
      <c r="C236" t="s">
        <v>4518</v>
      </c>
      <c r="D236" s="28" t="s">
        <v>4105</v>
      </c>
      <c r="E236" s="28" t="s">
        <v>2617</v>
      </c>
      <c r="F236" s="13">
        <v>46.5</v>
      </c>
      <c r="G236" s="13">
        <v>-121.6</v>
      </c>
      <c r="H236" s="13">
        <v>19.940000534057617</v>
      </c>
      <c r="I236" s="67">
        <v>1.0000000474974513E-3</v>
      </c>
    </row>
    <row r="237" spans="2:9" x14ac:dyDescent="0.3">
      <c r="B237" t="s">
        <v>2295</v>
      </c>
      <c r="C237" t="s">
        <v>2296</v>
      </c>
      <c r="D237" s="28" t="s">
        <v>4105</v>
      </c>
      <c r="E237" s="28" t="s">
        <v>2279</v>
      </c>
      <c r="F237" s="13">
        <v>45.3</v>
      </c>
      <c r="G237" s="13">
        <v>-119.5</v>
      </c>
      <c r="H237" s="13">
        <v>12.020000457763672</v>
      </c>
      <c r="I237" s="67">
        <v>1.0000000474974513E-3</v>
      </c>
    </row>
    <row r="238" spans="2:9" x14ac:dyDescent="0.3">
      <c r="B238" t="s">
        <v>4519</v>
      </c>
      <c r="C238" t="s">
        <v>4520</v>
      </c>
      <c r="D238" s="28" t="s">
        <v>4105</v>
      </c>
      <c r="E238" s="28" t="s">
        <v>1943</v>
      </c>
      <c r="F238" s="13">
        <v>48</v>
      </c>
      <c r="G238" s="13">
        <v>-116</v>
      </c>
      <c r="H238" s="13">
        <v>8.9600000381469727</v>
      </c>
      <c r="I238" s="67">
        <v>1.0000000474974513E-3</v>
      </c>
    </row>
    <row r="239" spans="2:9" x14ac:dyDescent="0.3">
      <c r="B239" t="s">
        <v>4521</v>
      </c>
      <c r="C239" t="s">
        <v>4522</v>
      </c>
      <c r="D239" s="28" t="s">
        <v>4105</v>
      </c>
      <c r="E239" s="28" t="s">
        <v>1380</v>
      </c>
      <c r="F239" s="13">
        <v>44</v>
      </c>
      <c r="G239" s="13">
        <v>-113.4</v>
      </c>
      <c r="H239" s="13">
        <v>-2.380000114440918</v>
      </c>
      <c r="I239" s="67">
        <v>1.0000000474974513E-3</v>
      </c>
    </row>
    <row r="240" spans="2:9" x14ac:dyDescent="0.3">
      <c r="B240" t="s">
        <v>4523</v>
      </c>
      <c r="C240" t="s">
        <v>4524</v>
      </c>
      <c r="D240" s="28" t="s">
        <v>4105</v>
      </c>
      <c r="E240" s="28" t="s">
        <v>1943</v>
      </c>
      <c r="F240" s="13">
        <v>48.3</v>
      </c>
      <c r="G240" s="13">
        <v>-114</v>
      </c>
      <c r="H240" s="13">
        <v>-0.93999999761581421</v>
      </c>
      <c r="I240" s="67">
        <v>1.0000000474974513E-3</v>
      </c>
    </row>
    <row r="241" spans="2:9" x14ac:dyDescent="0.3">
      <c r="B241" t="s">
        <v>4525</v>
      </c>
      <c r="C241" t="s">
        <v>4526</v>
      </c>
      <c r="D241" s="28" t="s">
        <v>4105</v>
      </c>
      <c r="E241" s="28" t="s">
        <v>1260</v>
      </c>
      <c r="F241" s="13">
        <v>39.700000000000003</v>
      </c>
      <c r="G241" s="13">
        <v>-108.3</v>
      </c>
      <c r="H241" s="13">
        <v>-0.93999999761581421</v>
      </c>
      <c r="I241" s="67">
        <v>1.0000000474974513E-3</v>
      </c>
    </row>
    <row r="242" spans="2:9" x14ac:dyDescent="0.3">
      <c r="B242" t="s">
        <v>4527</v>
      </c>
      <c r="C242" t="s">
        <v>4528</v>
      </c>
      <c r="D242" s="28" t="s">
        <v>4105</v>
      </c>
      <c r="E242" s="28" t="s">
        <v>1636</v>
      </c>
      <c r="F242" s="13">
        <v>38</v>
      </c>
      <c r="G242" s="13">
        <v>-97.9</v>
      </c>
      <c r="H242" s="13">
        <v>17.959999084472656</v>
      </c>
      <c r="I242" s="67">
        <v>1.0000000474974513E-3</v>
      </c>
    </row>
    <row r="243" spans="2:9" x14ac:dyDescent="0.3">
      <c r="B243" t="s">
        <v>3734</v>
      </c>
      <c r="C243" t="s">
        <v>3735</v>
      </c>
      <c r="D243" s="28" t="s">
        <v>4105</v>
      </c>
      <c r="E243" s="28" t="s">
        <v>2070</v>
      </c>
      <c r="F243" s="13">
        <v>40.6</v>
      </c>
      <c r="G243" s="13">
        <v>-118.1</v>
      </c>
      <c r="H243" s="13">
        <v>1.940000057220459</v>
      </c>
      <c r="I243" s="67">
        <v>1.0000000474974513E-3</v>
      </c>
    </row>
    <row r="244" spans="2:9" x14ac:dyDescent="0.3">
      <c r="B244" t="s">
        <v>4529</v>
      </c>
      <c r="C244" t="s">
        <v>4530</v>
      </c>
      <c r="D244" s="28" t="s">
        <v>4105</v>
      </c>
      <c r="E244" s="28" t="s">
        <v>2792</v>
      </c>
      <c r="F244" s="13">
        <v>42.3</v>
      </c>
      <c r="G244" s="13">
        <v>-110.6</v>
      </c>
      <c r="H244" s="13">
        <v>-6.1599998474121094</v>
      </c>
      <c r="I244" s="67">
        <v>1.0000000474974513E-3</v>
      </c>
    </row>
    <row r="245" spans="2:9" x14ac:dyDescent="0.3">
      <c r="B245" t="s">
        <v>4531</v>
      </c>
      <c r="C245" t="s">
        <v>4532</v>
      </c>
      <c r="D245" s="28" t="s">
        <v>4105</v>
      </c>
      <c r="E245" s="28" t="s">
        <v>1380</v>
      </c>
      <c r="F245" s="13">
        <v>44.4</v>
      </c>
      <c r="G245" s="13">
        <v>-111.3</v>
      </c>
      <c r="H245" s="13">
        <v>-16.059999465942383</v>
      </c>
      <c r="I245" s="67">
        <v>1.0000000474974513E-3</v>
      </c>
    </row>
    <row r="246" spans="2:9" x14ac:dyDescent="0.3">
      <c r="B246" t="s">
        <v>4533</v>
      </c>
      <c r="C246" t="s">
        <v>4534</v>
      </c>
      <c r="D246" s="28" t="s">
        <v>4105</v>
      </c>
      <c r="E246" s="28" t="s">
        <v>1260</v>
      </c>
      <c r="F246" s="13">
        <v>38.799999999999997</v>
      </c>
      <c r="G246" s="13">
        <v>-107.7</v>
      </c>
      <c r="H246" s="13">
        <v>10.939999580383301</v>
      </c>
      <c r="I246" s="67">
        <v>1.0000000474974513E-3</v>
      </c>
    </row>
    <row r="247" spans="2:9" x14ac:dyDescent="0.3">
      <c r="B247" t="s">
        <v>4535</v>
      </c>
      <c r="C247" t="s">
        <v>4536</v>
      </c>
      <c r="D247" s="28" t="s">
        <v>4105</v>
      </c>
      <c r="E247" s="28" t="s">
        <v>2526</v>
      </c>
      <c r="F247" s="13">
        <v>38</v>
      </c>
      <c r="G247" s="13">
        <v>-113.5</v>
      </c>
      <c r="H247" s="13">
        <v>14</v>
      </c>
      <c r="I247" s="67">
        <v>1.0000000474974513E-3</v>
      </c>
    </row>
    <row r="248" spans="2:9" x14ac:dyDescent="0.3">
      <c r="B248" t="s">
        <v>4537</v>
      </c>
      <c r="C248" t="s">
        <v>4538</v>
      </c>
      <c r="D248" s="28" t="s">
        <v>4105</v>
      </c>
      <c r="E248" s="28" t="s">
        <v>1943</v>
      </c>
      <c r="F248" s="13">
        <v>47.7</v>
      </c>
      <c r="G248" s="13">
        <v>-114.2</v>
      </c>
      <c r="H248" s="13">
        <v>8.0600004196166992</v>
      </c>
      <c r="I248" s="67">
        <v>1.0000000474974513E-3</v>
      </c>
    </row>
    <row r="249" spans="2:9" x14ac:dyDescent="0.3">
      <c r="B249" t="s">
        <v>4539</v>
      </c>
      <c r="C249" t="s">
        <v>4540</v>
      </c>
      <c r="D249" s="28" t="s">
        <v>4105</v>
      </c>
      <c r="E249" s="28" t="s">
        <v>2792</v>
      </c>
      <c r="F249" s="13">
        <v>42.2</v>
      </c>
      <c r="G249" s="13">
        <v>-110.8</v>
      </c>
      <c r="H249" s="13">
        <v>-12.100000381469727</v>
      </c>
      <c r="I249" s="67">
        <v>1.0000000474974513E-3</v>
      </c>
    </row>
    <row r="250" spans="2:9" x14ac:dyDescent="0.3">
      <c r="B250" t="s">
        <v>4541</v>
      </c>
      <c r="C250" t="s">
        <v>4542</v>
      </c>
      <c r="D250" s="28" t="s">
        <v>4105</v>
      </c>
      <c r="E250" s="28" t="s">
        <v>2279</v>
      </c>
      <c r="F250" s="13">
        <v>43.9</v>
      </c>
      <c r="G250" s="13">
        <v>-117.9</v>
      </c>
      <c r="H250" s="13">
        <v>10.939999580383301</v>
      </c>
      <c r="I250" s="67">
        <v>1.0000000474974513E-3</v>
      </c>
    </row>
    <row r="251" spans="2:9" x14ac:dyDescent="0.3">
      <c r="B251" t="s">
        <v>4543</v>
      </c>
      <c r="C251" t="s">
        <v>4544</v>
      </c>
      <c r="D251" s="28" t="s">
        <v>4105</v>
      </c>
      <c r="E251" s="28" t="s">
        <v>1160</v>
      </c>
      <c r="F251" s="13">
        <v>35.200000000000003</v>
      </c>
      <c r="G251" s="13">
        <v>-113.9</v>
      </c>
      <c r="H251" s="13">
        <v>28.040000915527344</v>
      </c>
      <c r="I251" s="67">
        <v>1.0000000474974513E-3</v>
      </c>
    </row>
    <row r="252" spans="2:9" x14ac:dyDescent="0.3">
      <c r="B252" t="s">
        <v>4545</v>
      </c>
      <c r="C252" t="s">
        <v>4546</v>
      </c>
      <c r="D252" s="28" t="s">
        <v>4105</v>
      </c>
      <c r="E252" s="28" t="s">
        <v>2792</v>
      </c>
      <c r="F252" s="13">
        <v>43.8</v>
      </c>
      <c r="G252" s="13">
        <v>-109.3</v>
      </c>
      <c r="H252" s="13">
        <v>-19.659999847412109</v>
      </c>
      <c r="I252" s="67">
        <v>1.0000000474974513E-3</v>
      </c>
    </row>
    <row r="253" spans="2:9" x14ac:dyDescent="0.3">
      <c r="B253" t="s">
        <v>4547</v>
      </c>
      <c r="C253" t="s">
        <v>4548</v>
      </c>
      <c r="D253" s="28" t="s">
        <v>4105</v>
      </c>
      <c r="E253" s="28" t="s">
        <v>1380</v>
      </c>
      <c r="F253" s="13">
        <v>45.3</v>
      </c>
      <c r="G253" s="13">
        <v>-113.8</v>
      </c>
      <c r="H253" s="13">
        <v>3.0199999809265137</v>
      </c>
      <c r="I253" s="67">
        <v>1.0000000474974513E-3</v>
      </c>
    </row>
    <row r="254" spans="2:9" x14ac:dyDescent="0.3">
      <c r="B254" t="s">
        <v>2543</v>
      </c>
      <c r="C254" t="s">
        <v>2544</v>
      </c>
      <c r="D254" s="28" t="s">
        <v>4105</v>
      </c>
      <c r="E254" s="28" t="s">
        <v>2526</v>
      </c>
      <c r="F254" s="13">
        <v>41.8</v>
      </c>
      <c r="G254" s="13">
        <v>-111.3</v>
      </c>
      <c r="H254" s="13">
        <v>6.9800000190734863</v>
      </c>
      <c r="I254" s="67">
        <v>1.0000000474974513E-3</v>
      </c>
    </row>
    <row r="255" spans="2:9" x14ac:dyDescent="0.3">
      <c r="B255" t="s">
        <v>3242</v>
      </c>
      <c r="C255" t="s">
        <v>3243</v>
      </c>
      <c r="D255" s="28" t="s">
        <v>4105</v>
      </c>
      <c r="E255" s="28" t="s">
        <v>2792</v>
      </c>
      <c r="F255" s="13">
        <v>42.8</v>
      </c>
      <c r="G255" s="13">
        <v>-108.7</v>
      </c>
      <c r="H255" s="13">
        <v>-9.9399995803833008</v>
      </c>
      <c r="I255" s="67">
        <v>1.0000000474974513E-3</v>
      </c>
    </row>
    <row r="256" spans="2:9" x14ac:dyDescent="0.3">
      <c r="B256" t="s">
        <v>4549</v>
      </c>
      <c r="C256" t="s">
        <v>4550</v>
      </c>
      <c r="D256" s="28" t="s">
        <v>4105</v>
      </c>
      <c r="E256" s="28" t="s">
        <v>1943</v>
      </c>
      <c r="F256" s="13">
        <v>44.9</v>
      </c>
      <c r="G256" s="13">
        <v>-113.4</v>
      </c>
      <c r="H256" s="13">
        <v>-11.380000114440918</v>
      </c>
      <c r="I256" s="67">
        <v>1.0000000474974513E-3</v>
      </c>
    </row>
    <row r="257" spans="2:9" x14ac:dyDescent="0.3">
      <c r="B257" t="s">
        <v>4551</v>
      </c>
      <c r="C257" t="s">
        <v>4552</v>
      </c>
      <c r="D257" s="28" t="s">
        <v>4105</v>
      </c>
      <c r="E257" s="28" t="s">
        <v>2792</v>
      </c>
      <c r="F257" s="13">
        <v>43.5</v>
      </c>
      <c r="G257" s="13">
        <v>-109.7</v>
      </c>
      <c r="H257" s="13">
        <v>-17.680000305175781</v>
      </c>
      <c r="I257" s="67">
        <v>1.0000000474974513E-3</v>
      </c>
    </row>
    <row r="258" spans="2:9" x14ac:dyDescent="0.3">
      <c r="B258" t="s">
        <v>4553</v>
      </c>
      <c r="C258" t="s">
        <v>4554</v>
      </c>
      <c r="D258" s="28" t="s">
        <v>4105</v>
      </c>
      <c r="E258" s="28" t="s">
        <v>2279</v>
      </c>
      <c r="F258" s="13">
        <v>45.1</v>
      </c>
      <c r="G258" s="13">
        <v>-119.5</v>
      </c>
      <c r="H258" s="13">
        <v>6.440000057220459</v>
      </c>
      <c r="I258" s="67">
        <v>1.0000000474974513E-3</v>
      </c>
    </row>
    <row r="259" spans="2:9" x14ac:dyDescent="0.3">
      <c r="B259" t="s">
        <v>1979</v>
      </c>
      <c r="C259" t="s">
        <v>1980</v>
      </c>
      <c r="D259" s="28" t="s">
        <v>4105</v>
      </c>
      <c r="E259" s="28" t="s">
        <v>1943</v>
      </c>
      <c r="F259" s="13">
        <v>46.1</v>
      </c>
      <c r="G259" s="13">
        <v>-110</v>
      </c>
      <c r="H259" s="13">
        <v>-11.020000457763672</v>
      </c>
      <c r="I259" s="67">
        <v>1.0000000474974513E-3</v>
      </c>
    </row>
    <row r="260" spans="2:9" x14ac:dyDescent="0.3">
      <c r="B260" t="s">
        <v>4555</v>
      </c>
      <c r="C260" t="s">
        <v>4556</v>
      </c>
      <c r="D260" s="28" t="s">
        <v>4105</v>
      </c>
      <c r="E260" s="28" t="s">
        <v>1380</v>
      </c>
      <c r="F260" s="13">
        <v>44.4</v>
      </c>
      <c r="G260" s="13">
        <v>-114.4</v>
      </c>
      <c r="H260" s="13">
        <v>-9.5799999237060547</v>
      </c>
      <c r="I260" s="67">
        <v>1.0000000474974513E-3</v>
      </c>
    </row>
    <row r="261" spans="2:9" x14ac:dyDescent="0.3">
      <c r="B261" t="s">
        <v>4557</v>
      </c>
      <c r="C261" t="s">
        <v>4558</v>
      </c>
      <c r="D261" s="28" t="s">
        <v>4105</v>
      </c>
      <c r="E261" s="28" t="s">
        <v>2279</v>
      </c>
      <c r="F261" s="13">
        <v>42.8</v>
      </c>
      <c r="G261" s="13">
        <v>-118.6</v>
      </c>
      <c r="H261" s="13">
        <v>8.9600000381469727</v>
      </c>
      <c r="I261" s="67">
        <v>1.0000000474974513E-3</v>
      </c>
    </row>
    <row r="262" spans="2:9" x14ac:dyDescent="0.3">
      <c r="B262" t="s">
        <v>4559</v>
      </c>
      <c r="C262" t="s">
        <v>4560</v>
      </c>
      <c r="D262" s="28" t="s">
        <v>4105</v>
      </c>
      <c r="E262" s="28" t="s">
        <v>1380</v>
      </c>
      <c r="F262" s="13">
        <v>45.6</v>
      </c>
      <c r="G262" s="13">
        <v>-113.9</v>
      </c>
      <c r="H262" s="13">
        <v>-6.6999998092651367</v>
      </c>
      <c r="I262" s="67">
        <v>1.0000000474974513E-3</v>
      </c>
    </row>
    <row r="263" spans="2:9" x14ac:dyDescent="0.3">
      <c r="B263" t="s">
        <v>4561</v>
      </c>
      <c r="C263" t="s">
        <v>4562</v>
      </c>
      <c r="D263" s="28" t="s">
        <v>4105</v>
      </c>
      <c r="E263" s="28" t="s">
        <v>2279</v>
      </c>
      <c r="F263" s="13">
        <v>44.5</v>
      </c>
      <c r="G263" s="13">
        <v>-117.2</v>
      </c>
      <c r="H263" s="13">
        <v>12.020000457763672</v>
      </c>
      <c r="I263" s="67">
        <v>1.0000000474974513E-3</v>
      </c>
    </row>
    <row r="264" spans="2:9" x14ac:dyDescent="0.3">
      <c r="B264" t="s">
        <v>4563</v>
      </c>
      <c r="C264" t="s">
        <v>4564</v>
      </c>
      <c r="D264" s="28" t="s">
        <v>1203</v>
      </c>
      <c r="E264" s="28" t="s">
        <v>1061</v>
      </c>
      <c r="F264" s="13">
        <v>50.2</v>
      </c>
      <c r="G264" s="13">
        <v>-117.8</v>
      </c>
      <c r="H264" s="13">
        <v>18.139999389648438</v>
      </c>
      <c r="I264" s="67">
        <v>1.0000000474974513E-3</v>
      </c>
    </row>
    <row r="265" spans="2:9" x14ac:dyDescent="0.3">
      <c r="B265" t="s">
        <v>4565</v>
      </c>
      <c r="C265" t="s">
        <v>4566</v>
      </c>
      <c r="D265" s="28" t="s">
        <v>4105</v>
      </c>
      <c r="E265" s="28" t="s">
        <v>1943</v>
      </c>
      <c r="F265" s="13">
        <v>48.1</v>
      </c>
      <c r="G265" s="13">
        <v>-113.9</v>
      </c>
      <c r="H265" s="13">
        <v>-2.0199999809265137</v>
      </c>
      <c r="I265" s="67">
        <v>1.0000000474974513E-3</v>
      </c>
    </row>
    <row r="266" spans="2:9" x14ac:dyDescent="0.3">
      <c r="B266" t="s">
        <v>4567</v>
      </c>
      <c r="C266" t="s">
        <v>4568</v>
      </c>
      <c r="D266" s="28" t="s">
        <v>4105</v>
      </c>
      <c r="E266" s="28" t="s">
        <v>1943</v>
      </c>
      <c r="F266" s="13">
        <v>47.2</v>
      </c>
      <c r="G266" s="13">
        <v>-114.9</v>
      </c>
      <c r="H266" s="13">
        <v>3.9200000762939453</v>
      </c>
      <c r="I266" s="67">
        <v>1.0000000474974513E-3</v>
      </c>
    </row>
    <row r="267" spans="2:9" x14ac:dyDescent="0.3">
      <c r="B267" t="s">
        <v>4569</v>
      </c>
      <c r="C267" t="s">
        <v>4570</v>
      </c>
      <c r="D267" s="28" t="s">
        <v>4105</v>
      </c>
      <c r="E267" s="28" t="s">
        <v>1160</v>
      </c>
      <c r="F267" s="13">
        <v>34.1</v>
      </c>
      <c r="G267" s="13">
        <v>-114.2</v>
      </c>
      <c r="H267" s="13">
        <v>39.020000457763672</v>
      </c>
      <c r="I267" s="67">
        <v>1.0000000474974513E-3</v>
      </c>
    </row>
    <row r="268" spans="2:9" x14ac:dyDescent="0.3">
      <c r="B268" t="s">
        <v>4571</v>
      </c>
      <c r="C268" t="s">
        <v>4572</v>
      </c>
      <c r="D268" s="28" t="s">
        <v>4105</v>
      </c>
      <c r="E268" s="28" t="s">
        <v>1260</v>
      </c>
      <c r="F268" s="13">
        <v>39.200000000000003</v>
      </c>
      <c r="G268" s="13">
        <v>-108.4</v>
      </c>
      <c r="H268" s="13">
        <v>5</v>
      </c>
      <c r="I268" s="67">
        <v>1.0000000474974513E-3</v>
      </c>
    </row>
    <row r="269" spans="2:9" x14ac:dyDescent="0.3">
      <c r="B269" t="s">
        <v>4573</v>
      </c>
      <c r="C269" t="s">
        <v>4574</v>
      </c>
      <c r="D269" s="28" t="s">
        <v>4105</v>
      </c>
      <c r="E269" s="28" t="s">
        <v>2070</v>
      </c>
      <c r="F269" s="13">
        <v>41.8</v>
      </c>
      <c r="G269" s="13">
        <v>-115.2</v>
      </c>
      <c r="H269" s="13">
        <v>0.5</v>
      </c>
      <c r="I269" s="67">
        <v>1.0000000474974513E-3</v>
      </c>
    </row>
    <row r="270" spans="2:9" x14ac:dyDescent="0.3">
      <c r="B270" t="s">
        <v>4575</v>
      </c>
      <c r="C270" t="s">
        <v>4576</v>
      </c>
      <c r="D270" s="28" t="s">
        <v>4105</v>
      </c>
      <c r="E270" s="28" t="s">
        <v>1943</v>
      </c>
      <c r="F270" s="13">
        <v>46.8</v>
      </c>
      <c r="G270" s="13">
        <v>-110.7</v>
      </c>
      <c r="H270" s="13">
        <v>-11.920000076293945</v>
      </c>
      <c r="I270" s="67">
        <v>1.0000000474974513E-3</v>
      </c>
    </row>
    <row r="271" spans="2:9" x14ac:dyDescent="0.3">
      <c r="B271" t="s">
        <v>4577</v>
      </c>
      <c r="C271" t="s">
        <v>4578</v>
      </c>
      <c r="D271" s="28" t="s">
        <v>4105</v>
      </c>
      <c r="E271" s="28" t="s">
        <v>1943</v>
      </c>
      <c r="F271" s="13">
        <v>46.8</v>
      </c>
      <c r="G271" s="13">
        <v>-113.5</v>
      </c>
      <c r="H271" s="13">
        <v>-14.079999923706055</v>
      </c>
      <c r="I271" s="67">
        <v>1.0000000474974513E-3</v>
      </c>
    </row>
    <row r="272" spans="2:9" x14ac:dyDescent="0.3">
      <c r="B272" t="s">
        <v>3873</v>
      </c>
      <c r="C272" t="s">
        <v>3874</v>
      </c>
      <c r="D272" s="28" t="s">
        <v>4105</v>
      </c>
      <c r="E272" s="28" t="s">
        <v>2617</v>
      </c>
      <c r="F272" s="13">
        <v>46.7</v>
      </c>
      <c r="G272" s="13">
        <v>-121.7</v>
      </c>
      <c r="H272" s="13">
        <v>10.039999961853027</v>
      </c>
      <c r="I272" s="67">
        <v>1.0000000474974513E-3</v>
      </c>
    </row>
    <row r="273" spans="2:9" x14ac:dyDescent="0.3">
      <c r="B273" t="s">
        <v>4579</v>
      </c>
      <c r="C273" t="s">
        <v>4580</v>
      </c>
      <c r="D273" s="28" t="s">
        <v>4105</v>
      </c>
      <c r="E273" s="28" t="s">
        <v>2279</v>
      </c>
      <c r="F273" s="13">
        <v>45</v>
      </c>
      <c r="G273" s="13">
        <v>-121.9</v>
      </c>
      <c r="H273" s="13">
        <v>15.979999542236328</v>
      </c>
      <c r="I273" s="67">
        <v>1.0000000474974513E-3</v>
      </c>
    </row>
    <row r="274" spans="2:9" x14ac:dyDescent="0.3">
      <c r="B274" t="s">
        <v>4581</v>
      </c>
      <c r="C274" t="s">
        <v>4582</v>
      </c>
      <c r="D274" s="28" t="s">
        <v>4105</v>
      </c>
      <c r="E274" s="28" t="s">
        <v>2279</v>
      </c>
      <c r="F274" s="13">
        <v>43.1</v>
      </c>
      <c r="G274" s="13">
        <v>-118.4</v>
      </c>
      <c r="H274" s="13">
        <v>8.9600000381469727</v>
      </c>
      <c r="I274" s="67">
        <v>1.0000000474974513E-3</v>
      </c>
    </row>
    <row r="275" spans="2:9" x14ac:dyDescent="0.3">
      <c r="B275" t="s">
        <v>4583</v>
      </c>
      <c r="C275" t="s">
        <v>4584</v>
      </c>
      <c r="D275" s="28" t="s">
        <v>4105</v>
      </c>
      <c r="E275" s="28" t="s">
        <v>1380</v>
      </c>
      <c r="F275" s="13">
        <v>45.3</v>
      </c>
      <c r="G275" s="13">
        <v>-116.3</v>
      </c>
      <c r="H275" s="13">
        <v>17.059999465942383</v>
      </c>
      <c r="I275" s="67">
        <v>1.0000000474974513E-3</v>
      </c>
    </row>
    <row r="276" spans="2:9" x14ac:dyDescent="0.3">
      <c r="B276" t="s">
        <v>3250</v>
      </c>
      <c r="C276" t="s">
        <v>3251</v>
      </c>
      <c r="D276" s="28" t="s">
        <v>4105</v>
      </c>
      <c r="E276" s="28" t="s">
        <v>2792</v>
      </c>
      <c r="F276" s="13">
        <v>41.5</v>
      </c>
      <c r="G276" s="13">
        <v>-109</v>
      </c>
      <c r="H276" s="13">
        <v>-2.9200000762939453</v>
      </c>
      <c r="I276" s="67">
        <v>1.0000000474974513E-3</v>
      </c>
    </row>
    <row r="277" spans="2:9" x14ac:dyDescent="0.3">
      <c r="B277" t="s">
        <v>4585</v>
      </c>
      <c r="C277" t="s">
        <v>4586</v>
      </c>
      <c r="D277" s="28" t="s">
        <v>4105</v>
      </c>
      <c r="E277" s="28" t="s">
        <v>1260</v>
      </c>
      <c r="F277" s="13">
        <v>40.700000000000003</v>
      </c>
      <c r="G277" s="13">
        <v>-105.7</v>
      </c>
      <c r="H277" s="13">
        <v>1.940000057220459</v>
      </c>
      <c r="I277" s="67">
        <v>1.0000000474974513E-3</v>
      </c>
    </row>
    <row r="278" spans="2:9" x14ac:dyDescent="0.3">
      <c r="B278" t="s">
        <v>1995</v>
      </c>
      <c r="C278" t="s">
        <v>1996</v>
      </c>
      <c r="D278" s="28" t="s">
        <v>4105</v>
      </c>
      <c r="E278" s="28" t="s">
        <v>1943</v>
      </c>
      <c r="F278" s="13">
        <v>46.5</v>
      </c>
      <c r="G278" s="13">
        <v>-109.3</v>
      </c>
      <c r="H278" s="13">
        <v>-7.9600000381469727</v>
      </c>
      <c r="I278" s="67">
        <v>1.0000000474974513E-3</v>
      </c>
    </row>
    <row r="279" spans="2:9" x14ac:dyDescent="0.3">
      <c r="B279" t="s">
        <v>4587</v>
      </c>
      <c r="C279" t="s">
        <v>4588</v>
      </c>
      <c r="D279" s="28" t="s">
        <v>4105</v>
      </c>
      <c r="E279" s="28" t="s">
        <v>1380</v>
      </c>
      <c r="F279" s="13">
        <v>45.1</v>
      </c>
      <c r="G279" s="13">
        <v>-113.9</v>
      </c>
      <c r="H279" s="13">
        <v>3.9200000762939453</v>
      </c>
      <c r="I279" s="67">
        <v>1.0000000474974513E-3</v>
      </c>
    </row>
    <row r="280" spans="2:9" x14ac:dyDescent="0.3">
      <c r="B280" t="s">
        <v>3273</v>
      </c>
      <c r="C280" t="s">
        <v>3274</v>
      </c>
      <c r="D280" s="28" t="s">
        <v>4105</v>
      </c>
      <c r="E280" s="28" t="s">
        <v>2526</v>
      </c>
      <c r="F280" s="13">
        <v>40.700000000000003</v>
      </c>
      <c r="G280" s="13">
        <v>-111.9</v>
      </c>
      <c r="H280" s="13">
        <v>17.059999465942383</v>
      </c>
      <c r="I280" s="67">
        <v>1.0000000474974513E-3</v>
      </c>
    </row>
    <row r="281" spans="2:9" x14ac:dyDescent="0.3">
      <c r="B281" t="s">
        <v>4589</v>
      </c>
      <c r="C281" t="s">
        <v>4590</v>
      </c>
      <c r="D281" s="28" t="s">
        <v>4105</v>
      </c>
      <c r="E281" s="28" t="s">
        <v>1380</v>
      </c>
      <c r="F281" s="13">
        <v>42.5</v>
      </c>
      <c r="G281" s="13">
        <v>-111.9</v>
      </c>
      <c r="H281" s="13">
        <v>-1.6599999666213989</v>
      </c>
      <c r="I281" s="67">
        <v>1.0000000474974513E-3</v>
      </c>
    </row>
    <row r="282" spans="2:9" x14ac:dyDescent="0.3">
      <c r="B282" t="s">
        <v>4591</v>
      </c>
      <c r="C282" t="s">
        <v>4592</v>
      </c>
      <c r="D282" s="28" t="s">
        <v>4105</v>
      </c>
      <c r="E282" s="28" t="s">
        <v>1380</v>
      </c>
      <c r="F282" s="13">
        <v>42.9</v>
      </c>
      <c r="G282" s="13">
        <v>-114.4</v>
      </c>
      <c r="H282" s="13">
        <v>8.9600000381469727</v>
      </c>
      <c r="I282" s="67">
        <v>1.0000000474974513E-3</v>
      </c>
    </row>
    <row r="283" spans="2:9" x14ac:dyDescent="0.3">
      <c r="B283" t="s">
        <v>4593</v>
      </c>
      <c r="C283" t="s">
        <v>4594</v>
      </c>
      <c r="D283" s="28" t="s">
        <v>4105</v>
      </c>
      <c r="E283" s="28" t="s">
        <v>2070</v>
      </c>
      <c r="F283" s="13">
        <v>40.299999999999997</v>
      </c>
      <c r="G283" s="13">
        <v>-117.6</v>
      </c>
      <c r="H283" s="13">
        <v>5</v>
      </c>
      <c r="I283" s="67">
        <v>1.0000000474974513E-3</v>
      </c>
    </row>
    <row r="284" spans="2:9" x14ac:dyDescent="0.3">
      <c r="B284" t="s">
        <v>4595</v>
      </c>
      <c r="C284" t="s">
        <v>4596</v>
      </c>
      <c r="D284" s="28" t="s">
        <v>4105</v>
      </c>
      <c r="E284" s="28" t="s">
        <v>2526</v>
      </c>
      <c r="F284" s="13">
        <v>38.6</v>
      </c>
      <c r="G284" s="13">
        <v>-112</v>
      </c>
      <c r="H284" s="13">
        <v>1.0399999618530273</v>
      </c>
      <c r="I284" s="67">
        <v>1.0000000474974513E-3</v>
      </c>
    </row>
    <row r="285" spans="2:9" x14ac:dyDescent="0.3">
      <c r="B285" t="s">
        <v>4597</v>
      </c>
      <c r="C285" t="s">
        <v>4598</v>
      </c>
      <c r="D285" s="28" t="s">
        <v>4105</v>
      </c>
      <c r="E285" s="28" t="s">
        <v>2279</v>
      </c>
      <c r="F285" s="13">
        <v>43</v>
      </c>
      <c r="G285" s="13">
        <v>-123.7</v>
      </c>
      <c r="H285" s="13">
        <v>26.959999084472656</v>
      </c>
      <c r="I285" s="67">
        <v>1.0000000474974513E-3</v>
      </c>
    </row>
    <row r="286" spans="2:9" x14ac:dyDescent="0.3">
      <c r="B286" t="s">
        <v>4599</v>
      </c>
      <c r="C286" t="s">
        <v>4600</v>
      </c>
      <c r="D286" s="28" t="s">
        <v>4105</v>
      </c>
      <c r="E286" s="28" t="s">
        <v>2792</v>
      </c>
      <c r="F286" s="13">
        <v>42.4</v>
      </c>
      <c r="G286" s="13">
        <v>-110.5</v>
      </c>
      <c r="H286" s="13">
        <v>-18.219999313354492</v>
      </c>
      <c r="I286" s="67">
        <v>1.0000000474974513E-3</v>
      </c>
    </row>
    <row r="287" spans="2:9" x14ac:dyDescent="0.3">
      <c r="B287" t="s">
        <v>4601</v>
      </c>
      <c r="C287" t="s">
        <v>4602</v>
      </c>
      <c r="D287" s="28" t="s">
        <v>4105</v>
      </c>
      <c r="E287" s="28" t="s">
        <v>1380</v>
      </c>
      <c r="F287" s="13">
        <v>42.9</v>
      </c>
      <c r="G287" s="13">
        <v>-111.3</v>
      </c>
      <c r="H287" s="13">
        <v>-5.2600002288818359</v>
      </c>
      <c r="I287" s="67">
        <v>1.0000000474974513E-3</v>
      </c>
    </row>
    <row r="288" spans="2:9" x14ac:dyDescent="0.3">
      <c r="B288" t="s">
        <v>4603</v>
      </c>
      <c r="C288" t="s">
        <v>4604</v>
      </c>
      <c r="D288" s="28" t="s">
        <v>4105</v>
      </c>
      <c r="E288" s="28" t="s">
        <v>2070</v>
      </c>
      <c r="F288" s="13">
        <v>40.4</v>
      </c>
      <c r="G288" s="13">
        <v>-114.8</v>
      </c>
      <c r="H288" s="13">
        <v>5</v>
      </c>
      <c r="I288" s="67">
        <v>1.0000000474974513E-3</v>
      </c>
    </row>
    <row r="289" spans="2:9" x14ac:dyDescent="0.3">
      <c r="B289" t="s">
        <v>4605</v>
      </c>
      <c r="C289" t="s">
        <v>4606</v>
      </c>
      <c r="D289" s="28" t="s">
        <v>4105</v>
      </c>
      <c r="E289" s="28" t="s">
        <v>1943</v>
      </c>
      <c r="F289" s="13">
        <v>46.7</v>
      </c>
      <c r="G289" s="13">
        <v>-110.6</v>
      </c>
      <c r="H289" s="13">
        <v>-11.199999809265137</v>
      </c>
      <c r="I289" s="67">
        <v>1.0000000474974513E-3</v>
      </c>
    </row>
    <row r="290" spans="2:9" x14ac:dyDescent="0.3">
      <c r="B290" t="s">
        <v>4607</v>
      </c>
      <c r="C290" t="s">
        <v>4608</v>
      </c>
      <c r="D290" s="28" t="s">
        <v>4105</v>
      </c>
      <c r="E290" s="28" t="s">
        <v>1943</v>
      </c>
      <c r="F290" s="13">
        <v>46.8</v>
      </c>
      <c r="G290" s="13">
        <v>-113.3</v>
      </c>
      <c r="H290" s="13">
        <v>-0.93999999761581421</v>
      </c>
      <c r="I290" s="67">
        <v>1.0000000474974513E-3</v>
      </c>
    </row>
    <row r="291" spans="2:9" x14ac:dyDescent="0.3">
      <c r="B291" t="s">
        <v>4609</v>
      </c>
      <c r="C291" t="s">
        <v>4610</v>
      </c>
      <c r="D291" s="28" t="s">
        <v>4105</v>
      </c>
      <c r="E291" s="28" t="s">
        <v>2792</v>
      </c>
      <c r="F291" s="13">
        <v>44.5</v>
      </c>
      <c r="G291" s="13">
        <v>-104.4</v>
      </c>
      <c r="H291" s="13">
        <v>-0.57999998331069946</v>
      </c>
      <c r="I291" s="67">
        <v>1.0000000474974513E-3</v>
      </c>
    </row>
    <row r="292" spans="2:9" x14ac:dyDescent="0.3">
      <c r="B292" t="s">
        <v>4611</v>
      </c>
      <c r="C292" t="s">
        <v>4612</v>
      </c>
      <c r="D292" s="28" t="s">
        <v>4105</v>
      </c>
      <c r="E292" s="28" t="s">
        <v>2792</v>
      </c>
      <c r="F292" s="13">
        <v>44.4</v>
      </c>
      <c r="G292" s="13">
        <v>-110.1</v>
      </c>
      <c r="H292" s="13">
        <v>-12.640000343322754</v>
      </c>
      <c r="I292" s="67">
        <v>1.0000000474974513E-3</v>
      </c>
    </row>
    <row r="293" spans="2:9" x14ac:dyDescent="0.3">
      <c r="B293" t="s">
        <v>4613</v>
      </c>
      <c r="C293" t="s">
        <v>4614</v>
      </c>
      <c r="D293" s="28" t="s">
        <v>4105</v>
      </c>
      <c r="E293" s="28" t="s">
        <v>2279</v>
      </c>
      <c r="F293" s="13">
        <v>45</v>
      </c>
      <c r="G293" s="13">
        <v>-117.5</v>
      </c>
      <c r="H293" s="13">
        <v>5</v>
      </c>
      <c r="I293" s="67">
        <v>1.0000000474974513E-3</v>
      </c>
    </row>
    <row r="294" spans="2:9" x14ac:dyDescent="0.3">
      <c r="B294" t="s">
        <v>4615</v>
      </c>
      <c r="C294" t="s">
        <v>4616</v>
      </c>
      <c r="D294" s="28" t="s">
        <v>4105</v>
      </c>
      <c r="E294" s="28" t="s">
        <v>2792</v>
      </c>
      <c r="F294" s="13">
        <v>44.3</v>
      </c>
      <c r="G294" s="13">
        <v>-110.5</v>
      </c>
      <c r="H294" s="13">
        <v>-17.319999694824219</v>
      </c>
      <c r="I294" s="67">
        <v>1.0000000474974513E-3</v>
      </c>
    </row>
    <row r="295" spans="2:9" x14ac:dyDescent="0.3">
      <c r="B295" t="s">
        <v>4617</v>
      </c>
      <c r="C295" t="s">
        <v>4618</v>
      </c>
      <c r="D295" s="28" t="s">
        <v>4105</v>
      </c>
      <c r="E295" s="28" t="s">
        <v>2792</v>
      </c>
      <c r="F295" s="13">
        <v>44.8</v>
      </c>
      <c r="G295" s="13">
        <v>-107.4</v>
      </c>
      <c r="H295" s="13">
        <v>-7.5999999046325684</v>
      </c>
      <c r="I295" s="67">
        <v>1.0000000474974513E-3</v>
      </c>
    </row>
    <row r="296" spans="2:9" x14ac:dyDescent="0.3">
      <c r="B296" t="s">
        <v>4619</v>
      </c>
      <c r="C296" t="s">
        <v>4620</v>
      </c>
      <c r="D296" s="28" t="s">
        <v>4105</v>
      </c>
      <c r="E296" s="28" t="s">
        <v>2792</v>
      </c>
      <c r="F296" s="13">
        <v>44</v>
      </c>
      <c r="G296" s="13">
        <v>-109.1</v>
      </c>
      <c r="H296" s="13">
        <v>-18.219999313354492</v>
      </c>
      <c r="I296" s="67">
        <v>1.0000000474974513E-3</v>
      </c>
    </row>
    <row r="297" spans="2:9" x14ac:dyDescent="0.3">
      <c r="B297" t="s">
        <v>4621</v>
      </c>
      <c r="C297" t="s">
        <v>4622</v>
      </c>
      <c r="D297" s="28" t="s">
        <v>4105</v>
      </c>
      <c r="E297" s="28" t="s">
        <v>2792</v>
      </c>
      <c r="F297" s="13">
        <v>42.7</v>
      </c>
      <c r="G297" s="13">
        <v>-110.5</v>
      </c>
      <c r="H297" s="13">
        <v>-13.180000305175781</v>
      </c>
      <c r="I297" s="67">
        <v>1.0000000474974513E-3</v>
      </c>
    </row>
    <row r="298" spans="2:9" x14ac:dyDescent="0.3">
      <c r="B298" t="s">
        <v>4623</v>
      </c>
      <c r="C298" t="s">
        <v>4624</v>
      </c>
      <c r="D298" s="28" t="s">
        <v>4105</v>
      </c>
      <c r="E298" s="28" t="s">
        <v>1160</v>
      </c>
      <c r="F298" s="13">
        <v>35.700000000000003</v>
      </c>
      <c r="G298" s="13">
        <v>-113.7</v>
      </c>
      <c r="H298" s="13">
        <v>26.059999465942383</v>
      </c>
      <c r="I298" s="67">
        <v>1.0000000474974513E-3</v>
      </c>
    </row>
    <row r="299" spans="2:9" x14ac:dyDescent="0.3">
      <c r="B299" t="s">
        <v>4625</v>
      </c>
      <c r="C299" t="s">
        <v>4626</v>
      </c>
      <c r="D299" s="28" t="s">
        <v>4105</v>
      </c>
      <c r="E299" s="28" t="s">
        <v>2526</v>
      </c>
      <c r="F299" s="13">
        <v>39.299999999999997</v>
      </c>
      <c r="G299" s="13">
        <v>-113.3</v>
      </c>
      <c r="H299" s="13">
        <v>15.079999923706055</v>
      </c>
      <c r="I299" s="67">
        <v>1.0000000474974513E-3</v>
      </c>
    </row>
    <row r="300" spans="2:9" x14ac:dyDescent="0.3">
      <c r="B300" t="s">
        <v>4627</v>
      </c>
      <c r="C300" t="s">
        <v>4628</v>
      </c>
      <c r="D300" s="28" t="s">
        <v>4105</v>
      </c>
      <c r="E300" s="28" t="s">
        <v>2279</v>
      </c>
      <c r="F300" s="13">
        <v>45</v>
      </c>
      <c r="G300" s="13">
        <v>-119.4</v>
      </c>
      <c r="H300" s="13">
        <v>8.0600004196166992</v>
      </c>
      <c r="I300" s="67">
        <v>1.0000000474974513E-3</v>
      </c>
    </row>
    <row r="301" spans="2:9" x14ac:dyDescent="0.3">
      <c r="B301" t="s">
        <v>4629</v>
      </c>
      <c r="C301" t="s">
        <v>4630</v>
      </c>
      <c r="D301" s="28" t="s">
        <v>4105</v>
      </c>
      <c r="E301" s="28" t="s">
        <v>2279</v>
      </c>
      <c r="F301" s="13">
        <v>43.3</v>
      </c>
      <c r="G301" s="13">
        <v>-119.8</v>
      </c>
      <c r="H301" s="13">
        <v>6.9800000190734863</v>
      </c>
      <c r="I301" s="67">
        <v>1.0000000474974513E-3</v>
      </c>
    </row>
    <row r="302" spans="2:9" x14ac:dyDescent="0.3">
      <c r="B302" t="s">
        <v>4631</v>
      </c>
      <c r="C302" t="s">
        <v>4632</v>
      </c>
      <c r="D302" s="28" t="s">
        <v>4105</v>
      </c>
      <c r="E302" s="28" t="s">
        <v>1380</v>
      </c>
      <c r="F302" s="13">
        <v>44.8</v>
      </c>
      <c r="G302" s="13">
        <v>-116.4</v>
      </c>
      <c r="H302" s="13">
        <v>15.079999923706055</v>
      </c>
      <c r="I302" s="67">
        <v>1.0000000474974513E-3</v>
      </c>
    </row>
    <row r="303" spans="2:9" x14ac:dyDescent="0.3">
      <c r="B303" t="s">
        <v>4633</v>
      </c>
      <c r="C303" t="s">
        <v>4634</v>
      </c>
      <c r="D303" s="28" t="s">
        <v>4105</v>
      </c>
      <c r="E303" s="28" t="s">
        <v>1380</v>
      </c>
      <c r="F303" s="13">
        <v>45</v>
      </c>
      <c r="G303" s="13">
        <v>-116.4</v>
      </c>
      <c r="H303" s="13">
        <v>8.4200000762939453</v>
      </c>
      <c r="I303" s="67">
        <v>1.0000000474974513E-3</v>
      </c>
    </row>
    <row r="304" spans="2:9" x14ac:dyDescent="0.3">
      <c r="B304" t="s">
        <v>4635</v>
      </c>
      <c r="C304" t="s">
        <v>4636</v>
      </c>
      <c r="D304" s="28" t="s">
        <v>4105</v>
      </c>
      <c r="E304" s="28" t="s">
        <v>1380</v>
      </c>
      <c r="F304" s="13">
        <v>44.5</v>
      </c>
      <c r="G304" s="13">
        <v>-111.4</v>
      </c>
      <c r="H304" s="13">
        <v>-3.0999999046325684</v>
      </c>
      <c r="I304" s="67">
        <v>1.0000000474974513E-3</v>
      </c>
    </row>
    <row r="305" spans="2:9" x14ac:dyDescent="0.3">
      <c r="B305" t="s">
        <v>4637</v>
      </c>
      <c r="C305" t="s">
        <v>4638</v>
      </c>
      <c r="D305" s="28" t="s">
        <v>4105</v>
      </c>
      <c r="E305" s="28" t="s">
        <v>1260</v>
      </c>
      <c r="F305" s="13">
        <v>38</v>
      </c>
      <c r="G305" s="13">
        <v>-105</v>
      </c>
      <c r="H305" s="13">
        <v>-0.93999999761581421</v>
      </c>
      <c r="I305" s="67">
        <v>1.0000000474974513E-3</v>
      </c>
    </row>
    <row r="306" spans="2:9" x14ac:dyDescent="0.3">
      <c r="B306" t="s">
        <v>4639</v>
      </c>
      <c r="C306" t="s">
        <v>4640</v>
      </c>
      <c r="D306" s="28" t="s">
        <v>4105</v>
      </c>
      <c r="E306" s="28" t="s">
        <v>2792</v>
      </c>
      <c r="F306" s="13">
        <v>44.5</v>
      </c>
      <c r="G306" s="13">
        <v>-110.4</v>
      </c>
      <c r="H306" s="13">
        <v>-13</v>
      </c>
      <c r="I306" s="67">
        <v>1.0000000474974513E-3</v>
      </c>
    </row>
    <row r="307" spans="2:9" x14ac:dyDescent="0.3">
      <c r="B307" t="s">
        <v>4641</v>
      </c>
      <c r="C307" t="s">
        <v>4642</v>
      </c>
      <c r="D307" s="28" t="s">
        <v>4105</v>
      </c>
      <c r="E307" s="28" t="s">
        <v>1160</v>
      </c>
      <c r="F307" s="13">
        <v>32.799999999999997</v>
      </c>
      <c r="G307" s="13">
        <v>-114.3</v>
      </c>
      <c r="H307" s="13">
        <v>39.919998168945313</v>
      </c>
      <c r="I307" s="67">
        <v>1.0000000474974513E-3</v>
      </c>
    </row>
    <row r="308" spans="2:9" x14ac:dyDescent="0.3">
      <c r="B308" t="s">
        <v>2565</v>
      </c>
      <c r="C308" t="s">
        <v>2566</v>
      </c>
      <c r="D308" s="28" t="s">
        <v>4105</v>
      </c>
      <c r="E308" s="28" t="s">
        <v>2526</v>
      </c>
      <c r="F308" s="13">
        <v>37.200000000000003</v>
      </c>
      <c r="G308" s="13">
        <v>-112.9</v>
      </c>
      <c r="H308" s="13">
        <v>21.020000457763672</v>
      </c>
      <c r="I308" s="67">
        <v>1.0000000474974513E-3</v>
      </c>
    </row>
    <row r="309" spans="2:9" x14ac:dyDescent="0.3">
      <c r="B309" t="s">
        <v>4643</v>
      </c>
      <c r="C309" t="s">
        <v>4644</v>
      </c>
      <c r="D309" s="28" t="s">
        <v>4105</v>
      </c>
      <c r="E309" s="28" t="s">
        <v>2792</v>
      </c>
      <c r="F309" s="13">
        <v>42.4</v>
      </c>
      <c r="G309" s="13">
        <v>-108.9</v>
      </c>
      <c r="H309" s="13">
        <v>-7.059999942779541</v>
      </c>
      <c r="I309" s="67">
        <v>2.0000000949949026E-3</v>
      </c>
    </row>
    <row r="310" spans="2:9" x14ac:dyDescent="0.3">
      <c r="B310" t="s">
        <v>4645</v>
      </c>
      <c r="C310" t="s">
        <v>4646</v>
      </c>
      <c r="D310" s="28" t="s">
        <v>4105</v>
      </c>
      <c r="E310" s="28" t="s">
        <v>2526</v>
      </c>
      <c r="F310" s="13">
        <v>40.5</v>
      </c>
      <c r="G310" s="13">
        <v>-113</v>
      </c>
      <c r="H310" s="13">
        <v>15.979999542236328</v>
      </c>
      <c r="I310" s="67">
        <v>2.0000000949949026E-3</v>
      </c>
    </row>
    <row r="311" spans="2:9" x14ac:dyDescent="0.3">
      <c r="B311" t="s">
        <v>4647</v>
      </c>
      <c r="C311" t="s">
        <v>4648</v>
      </c>
      <c r="D311" s="28" t="s">
        <v>4105</v>
      </c>
      <c r="E311" s="28" t="s">
        <v>2792</v>
      </c>
      <c r="F311" s="13">
        <v>42.5</v>
      </c>
      <c r="G311" s="13">
        <v>-110.1</v>
      </c>
      <c r="H311" s="13">
        <v>-14.079999923706055</v>
      </c>
      <c r="I311" s="67">
        <v>2.0000000949949026E-3</v>
      </c>
    </row>
    <row r="312" spans="2:9" x14ac:dyDescent="0.3">
      <c r="B312" t="s">
        <v>3712</v>
      </c>
      <c r="C312" t="s">
        <v>3713</v>
      </c>
      <c r="D312" s="28" t="s">
        <v>4105</v>
      </c>
      <c r="E312" s="28" t="s">
        <v>1943</v>
      </c>
      <c r="F312" s="13">
        <v>45.7</v>
      </c>
      <c r="G312" s="13">
        <v>-108.4</v>
      </c>
      <c r="H312" s="13">
        <v>-2.0199999809265137</v>
      </c>
      <c r="I312" s="67">
        <v>2.0000000949949026E-3</v>
      </c>
    </row>
    <row r="313" spans="2:9" x14ac:dyDescent="0.3">
      <c r="B313" t="s">
        <v>4649</v>
      </c>
      <c r="C313" t="s">
        <v>4650</v>
      </c>
      <c r="D313" s="28" t="s">
        <v>4105</v>
      </c>
      <c r="E313" s="28" t="s">
        <v>1380</v>
      </c>
      <c r="F313" s="13">
        <v>43.1</v>
      </c>
      <c r="G313" s="13">
        <v>-112.3</v>
      </c>
      <c r="H313" s="13">
        <v>8.9600000381469727</v>
      </c>
      <c r="I313" s="67">
        <v>2.0000000949949026E-3</v>
      </c>
    </row>
    <row r="314" spans="2:9" x14ac:dyDescent="0.3">
      <c r="B314" t="s">
        <v>4651</v>
      </c>
      <c r="C314" t="s">
        <v>4652</v>
      </c>
      <c r="D314" s="28" t="s">
        <v>4105</v>
      </c>
      <c r="E314" s="28" t="s">
        <v>2792</v>
      </c>
      <c r="F314" s="13">
        <v>44.3</v>
      </c>
      <c r="G314" s="13">
        <v>-109.7</v>
      </c>
      <c r="H314" s="13">
        <v>-14.260000228881836</v>
      </c>
      <c r="I314" s="67">
        <v>2.0000000949949026E-3</v>
      </c>
    </row>
    <row r="315" spans="2:9" x14ac:dyDescent="0.3">
      <c r="B315" t="s">
        <v>3186</v>
      </c>
      <c r="C315" t="s">
        <v>3187</v>
      </c>
      <c r="D315" s="28" t="s">
        <v>4105</v>
      </c>
      <c r="E315" s="28" t="s">
        <v>1203</v>
      </c>
      <c r="F315" s="13">
        <v>33.6</v>
      </c>
      <c r="G315" s="13">
        <v>-114.7</v>
      </c>
      <c r="H315" s="13">
        <v>37.040000915527344</v>
      </c>
      <c r="I315" s="67">
        <v>2.0000000949949026E-3</v>
      </c>
    </row>
    <row r="316" spans="2:9" x14ac:dyDescent="0.3">
      <c r="B316" t="s">
        <v>1946</v>
      </c>
      <c r="C316" t="s">
        <v>1947</v>
      </c>
      <c r="D316" s="28" t="s">
        <v>4105</v>
      </c>
      <c r="E316" s="28" t="s">
        <v>1943</v>
      </c>
      <c r="F316" s="13">
        <v>45.6</v>
      </c>
      <c r="G316" s="13">
        <v>-111.4</v>
      </c>
      <c r="H316" s="13">
        <v>-5.0799999237060547</v>
      </c>
      <c r="I316" s="67">
        <v>2.0000000949949026E-3</v>
      </c>
    </row>
    <row r="317" spans="2:9" x14ac:dyDescent="0.3">
      <c r="B317" t="s">
        <v>4653</v>
      </c>
      <c r="C317" t="s">
        <v>4654</v>
      </c>
      <c r="D317" s="28" t="s">
        <v>4105</v>
      </c>
      <c r="E317" s="28" t="s">
        <v>2526</v>
      </c>
      <c r="F317" s="13">
        <v>41.5</v>
      </c>
      <c r="G317" s="13">
        <v>-112</v>
      </c>
      <c r="H317" s="13">
        <v>14</v>
      </c>
      <c r="I317" s="67">
        <v>2.0000000949949026E-3</v>
      </c>
    </row>
    <row r="318" spans="2:9" x14ac:dyDescent="0.3">
      <c r="B318" t="s">
        <v>4655</v>
      </c>
      <c r="C318" t="s">
        <v>4656</v>
      </c>
      <c r="D318" s="28" t="s">
        <v>4105</v>
      </c>
      <c r="E318" s="28" t="s">
        <v>2792</v>
      </c>
      <c r="F318" s="13">
        <v>44.7</v>
      </c>
      <c r="G318" s="13">
        <v>-107.5</v>
      </c>
      <c r="H318" s="13">
        <v>-16.059999465942383</v>
      </c>
      <c r="I318" s="67">
        <v>2.0000000949949026E-3</v>
      </c>
    </row>
    <row r="319" spans="2:9" x14ac:dyDescent="0.3">
      <c r="B319" t="s">
        <v>4657</v>
      </c>
      <c r="C319" t="s">
        <v>4658</v>
      </c>
      <c r="D319" s="28" t="s">
        <v>4105</v>
      </c>
      <c r="E319" s="28" t="s">
        <v>1943</v>
      </c>
      <c r="F319" s="13">
        <v>44.9</v>
      </c>
      <c r="G319" s="13">
        <v>-111.2</v>
      </c>
      <c r="H319" s="13">
        <v>-14.800000190734863</v>
      </c>
      <c r="I319" s="67">
        <v>2.0000000949949026E-3</v>
      </c>
    </row>
    <row r="320" spans="2:9" x14ac:dyDescent="0.3">
      <c r="B320" t="s">
        <v>4659</v>
      </c>
      <c r="C320" t="s">
        <v>4660</v>
      </c>
      <c r="D320" s="28" t="s">
        <v>4105</v>
      </c>
      <c r="E320" s="28" t="s">
        <v>2279</v>
      </c>
      <c r="F320" s="13">
        <v>43.2</v>
      </c>
      <c r="G320" s="13">
        <v>-124.3</v>
      </c>
      <c r="H320" s="13">
        <v>27.860000610351563</v>
      </c>
      <c r="I320" s="67">
        <v>2.0000000949949026E-3</v>
      </c>
    </row>
    <row r="321" spans="2:9" x14ac:dyDescent="0.3">
      <c r="B321" t="s">
        <v>4661</v>
      </c>
      <c r="C321" t="s">
        <v>4662</v>
      </c>
      <c r="D321" s="28" t="s">
        <v>4105</v>
      </c>
      <c r="E321" s="28" t="s">
        <v>2070</v>
      </c>
      <c r="F321" s="13">
        <v>40.4</v>
      </c>
      <c r="G321" s="13">
        <v>-115.8</v>
      </c>
      <c r="H321" s="13">
        <v>6.0799999237060547</v>
      </c>
      <c r="I321" s="67">
        <v>2.0000000949949026E-3</v>
      </c>
    </row>
    <row r="322" spans="2:9" x14ac:dyDescent="0.3">
      <c r="B322" t="s">
        <v>4663</v>
      </c>
      <c r="C322" t="s">
        <v>4664</v>
      </c>
      <c r="D322" s="28" t="s">
        <v>4105</v>
      </c>
      <c r="E322" s="28" t="s">
        <v>1380</v>
      </c>
      <c r="F322" s="13">
        <v>46.5</v>
      </c>
      <c r="G322" s="13">
        <v>-115.2</v>
      </c>
      <c r="H322" s="13">
        <v>-6.1599998474121094</v>
      </c>
      <c r="I322" s="67">
        <v>2.0000000949949026E-3</v>
      </c>
    </row>
    <row r="323" spans="2:9" x14ac:dyDescent="0.3">
      <c r="B323" t="s">
        <v>4665</v>
      </c>
      <c r="C323" t="s">
        <v>4666</v>
      </c>
      <c r="D323" s="28" t="s">
        <v>4105</v>
      </c>
      <c r="E323" s="28" t="s">
        <v>1380</v>
      </c>
      <c r="F323" s="13">
        <v>42.9</v>
      </c>
      <c r="G323" s="13">
        <v>-113.1</v>
      </c>
      <c r="H323" s="13">
        <v>3.0199999809265137</v>
      </c>
      <c r="I323" s="67">
        <v>2.0000000949949026E-3</v>
      </c>
    </row>
    <row r="324" spans="2:9" x14ac:dyDescent="0.3">
      <c r="B324" t="s">
        <v>4667</v>
      </c>
      <c r="C324" t="s">
        <v>4668</v>
      </c>
      <c r="D324" s="28" t="s">
        <v>4105</v>
      </c>
      <c r="E324" s="28" t="s">
        <v>2379</v>
      </c>
      <c r="F324" s="13">
        <v>43.7</v>
      </c>
      <c r="G324" s="13">
        <v>-103.6</v>
      </c>
      <c r="H324" s="13">
        <v>-2.9200000762939453</v>
      </c>
      <c r="I324" s="67">
        <v>2.0000000949949026E-3</v>
      </c>
    </row>
    <row r="325" spans="2:9" x14ac:dyDescent="0.3">
      <c r="B325" t="s">
        <v>4669</v>
      </c>
      <c r="C325" t="s">
        <v>4670</v>
      </c>
      <c r="D325" s="28" t="s">
        <v>4105</v>
      </c>
      <c r="E325" s="28" t="s">
        <v>1260</v>
      </c>
      <c r="F325" s="13">
        <v>39.700000000000003</v>
      </c>
      <c r="G325" s="13">
        <v>-105</v>
      </c>
      <c r="H325" s="13">
        <v>15.979999542236328</v>
      </c>
      <c r="I325" s="67">
        <v>2.0000000949949026E-3</v>
      </c>
    </row>
    <row r="326" spans="2:9" x14ac:dyDescent="0.3">
      <c r="B326" t="s">
        <v>4671</v>
      </c>
      <c r="C326" t="s">
        <v>4672</v>
      </c>
      <c r="D326" s="28" t="s">
        <v>4105</v>
      </c>
      <c r="E326" s="28" t="s">
        <v>2070</v>
      </c>
      <c r="F326" s="13">
        <v>36.4</v>
      </c>
      <c r="G326" s="13">
        <v>-115.3</v>
      </c>
      <c r="H326" s="13">
        <v>24.979999542236328</v>
      </c>
      <c r="I326" s="67">
        <v>2.0000000949949026E-3</v>
      </c>
    </row>
    <row r="327" spans="2:9" x14ac:dyDescent="0.3">
      <c r="B327" t="s">
        <v>3289</v>
      </c>
      <c r="C327" t="s">
        <v>3290</v>
      </c>
      <c r="D327" s="28" t="s">
        <v>4105</v>
      </c>
      <c r="E327" s="28" t="s">
        <v>1943</v>
      </c>
      <c r="F327" s="13">
        <v>45.2</v>
      </c>
      <c r="G327" s="13">
        <v>-112.5</v>
      </c>
      <c r="H327" s="13">
        <v>-7.9600000381469727</v>
      </c>
      <c r="I327" s="67">
        <v>2.0000000949949026E-3</v>
      </c>
    </row>
    <row r="328" spans="2:9" x14ac:dyDescent="0.3">
      <c r="B328" t="s">
        <v>4673</v>
      </c>
      <c r="C328" t="s">
        <v>4674</v>
      </c>
      <c r="D328" s="28" t="s">
        <v>4105</v>
      </c>
      <c r="E328" s="28" t="s">
        <v>2792</v>
      </c>
      <c r="F328" s="13">
        <v>41.9</v>
      </c>
      <c r="G328" s="13">
        <v>-105.5</v>
      </c>
      <c r="H328" s="13">
        <v>-5.9800000190734863</v>
      </c>
      <c r="I328" s="67">
        <v>2.0000000949949026E-3</v>
      </c>
    </row>
    <row r="329" spans="2:9" x14ac:dyDescent="0.3">
      <c r="B329" t="s">
        <v>4675</v>
      </c>
      <c r="C329" t="s">
        <v>4676</v>
      </c>
      <c r="D329" s="28" t="s">
        <v>4105</v>
      </c>
      <c r="E329" s="28" t="s">
        <v>2379</v>
      </c>
      <c r="F329" s="13">
        <v>43.3</v>
      </c>
      <c r="G329" s="13">
        <v>-103.8</v>
      </c>
      <c r="H329" s="13">
        <v>-7.9600000381469727</v>
      </c>
      <c r="I329" s="67">
        <v>2.0000000949949026E-3</v>
      </c>
    </row>
    <row r="330" spans="2:9" x14ac:dyDescent="0.3">
      <c r="B330" t="s">
        <v>4677</v>
      </c>
      <c r="C330" t="s">
        <v>4678</v>
      </c>
      <c r="D330" s="28" t="s">
        <v>4105</v>
      </c>
      <c r="E330" s="28" t="s">
        <v>1203</v>
      </c>
      <c r="F330" s="13">
        <v>40.1</v>
      </c>
      <c r="G330" s="13">
        <v>-123.8</v>
      </c>
      <c r="H330" s="13">
        <v>28.040000915527344</v>
      </c>
      <c r="I330" s="67">
        <v>2.0000000949949026E-3</v>
      </c>
    </row>
    <row r="331" spans="2:9" x14ac:dyDescent="0.3">
      <c r="B331" t="s">
        <v>4679</v>
      </c>
      <c r="C331" t="s">
        <v>4680</v>
      </c>
      <c r="D331" s="28" t="s">
        <v>4105</v>
      </c>
      <c r="E331" s="28" t="s">
        <v>2070</v>
      </c>
      <c r="F331" s="13">
        <v>39.6</v>
      </c>
      <c r="G331" s="13">
        <v>-116</v>
      </c>
      <c r="H331" s="13">
        <v>-2.0199999809265137</v>
      </c>
      <c r="I331" s="67">
        <v>2.0000000949949026E-3</v>
      </c>
    </row>
    <row r="332" spans="2:9" x14ac:dyDescent="0.3">
      <c r="B332" t="s">
        <v>4681</v>
      </c>
      <c r="C332" t="s">
        <v>4682</v>
      </c>
      <c r="D332" s="28" t="s">
        <v>4105</v>
      </c>
      <c r="E332" s="28" t="s">
        <v>1203</v>
      </c>
      <c r="F332" s="13">
        <v>41.6</v>
      </c>
      <c r="G332" s="13">
        <v>-122.8</v>
      </c>
      <c r="H332" s="13">
        <v>10.039999961853027</v>
      </c>
      <c r="I332" s="67">
        <v>2.0000000949949026E-3</v>
      </c>
    </row>
    <row r="333" spans="2:9" x14ac:dyDescent="0.3">
      <c r="B333" t="s">
        <v>4683</v>
      </c>
      <c r="C333" t="s">
        <v>4684</v>
      </c>
      <c r="D333" s="28" t="s">
        <v>4105</v>
      </c>
      <c r="E333" s="28" t="s">
        <v>2792</v>
      </c>
      <c r="F333" s="13">
        <v>44.3</v>
      </c>
      <c r="G333" s="13">
        <v>-105.5</v>
      </c>
      <c r="H333" s="13">
        <v>-4</v>
      </c>
      <c r="I333" s="67">
        <v>2.0000000949949026E-3</v>
      </c>
    </row>
    <row r="334" spans="2:9" x14ac:dyDescent="0.3">
      <c r="B334" t="s">
        <v>4685</v>
      </c>
      <c r="C334" t="s">
        <v>4686</v>
      </c>
      <c r="D334" s="28" t="s">
        <v>4105</v>
      </c>
      <c r="E334" s="28" t="s">
        <v>2070</v>
      </c>
      <c r="F334" s="13">
        <v>40.299999999999997</v>
      </c>
      <c r="G334" s="13">
        <v>-115.5</v>
      </c>
      <c r="H334" s="13">
        <v>4.820000171661377</v>
      </c>
      <c r="I334" s="67">
        <v>2.0000000949949026E-3</v>
      </c>
    </row>
    <row r="335" spans="2:9" x14ac:dyDescent="0.3">
      <c r="B335" t="s">
        <v>1478</v>
      </c>
      <c r="C335" t="s">
        <v>4687</v>
      </c>
      <c r="D335" s="28" t="s">
        <v>4105</v>
      </c>
      <c r="E335" s="28" t="s">
        <v>1636</v>
      </c>
      <c r="F335" s="13">
        <v>37.6</v>
      </c>
      <c r="G335" s="13">
        <v>-99.3</v>
      </c>
      <c r="H335" s="13">
        <v>12.920000076293945</v>
      </c>
      <c r="I335" s="67">
        <v>2.0000000949949026E-3</v>
      </c>
    </row>
    <row r="336" spans="2:9" x14ac:dyDescent="0.3">
      <c r="B336" t="s">
        <v>1216</v>
      </c>
      <c r="C336" t="s">
        <v>1217</v>
      </c>
      <c r="D336" s="28" t="s">
        <v>4105</v>
      </c>
      <c r="E336" s="28" t="s">
        <v>1203</v>
      </c>
      <c r="F336" s="13">
        <v>37.4</v>
      </c>
      <c r="G336" s="13">
        <v>-122.4</v>
      </c>
      <c r="H336" s="13">
        <v>35.060001373291016</v>
      </c>
      <c r="I336" s="67">
        <v>2.0000000949949026E-3</v>
      </c>
    </row>
    <row r="337" spans="2:9" x14ac:dyDescent="0.3">
      <c r="B337" t="s">
        <v>4688</v>
      </c>
      <c r="C337" t="s">
        <v>4689</v>
      </c>
      <c r="D337" s="28" t="s">
        <v>4105</v>
      </c>
      <c r="E337" s="28" t="s">
        <v>2526</v>
      </c>
      <c r="F337" s="13">
        <v>38.200000000000003</v>
      </c>
      <c r="G337" s="13">
        <v>-110.1</v>
      </c>
      <c r="H337" s="13">
        <v>15.079999923706055</v>
      </c>
      <c r="I337" s="67">
        <v>2.0000000949949026E-3</v>
      </c>
    </row>
    <row r="338" spans="2:9" x14ac:dyDescent="0.3">
      <c r="B338" t="s">
        <v>4690</v>
      </c>
      <c r="C338" t="s">
        <v>4691</v>
      </c>
      <c r="D338" s="28" t="s">
        <v>4105</v>
      </c>
      <c r="E338" s="28" t="s">
        <v>1380</v>
      </c>
      <c r="F338" s="13">
        <v>46.4</v>
      </c>
      <c r="G338" s="13">
        <v>-115.6</v>
      </c>
      <c r="H338" s="13">
        <v>2.2999999523162842</v>
      </c>
      <c r="I338" s="67">
        <v>2.0000000949949026E-3</v>
      </c>
    </row>
    <row r="339" spans="2:9" x14ac:dyDescent="0.3">
      <c r="B339" t="s">
        <v>4692</v>
      </c>
      <c r="C339" t="s">
        <v>4693</v>
      </c>
      <c r="D339" s="28" t="s">
        <v>4105</v>
      </c>
      <c r="E339" s="28" t="s">
        <v>1943</v>
      </c>
      <c r="F339" s="13">
        <v>46.9</v>
      </c>
      <c r="G339" s="13">
        <v>-115</v>
      </c>
      <c r="H339" s="13">
        <v>-1.8400000333786011</v>
      </c>
      <c r="I339" s="67">
        <v>2.0000000949949026E-3</v>
      </c>
    </row>
    <row r="340" spans="2:9" x14ac:dyDescent="0.3">
      <c r="B340" t="s">
        <v>4694</v>
      </c>
      <c r="C340" t="s">
        <v>4695</v>
      </c>
      <c r="D340" s="28" t="s">
        <v>4105</v>
      </c>
      <c r="E340" s="28" t="s">
        <v>1260</v>
      </c>
      <c r="F340" s="13">
        <v>39.299999999999997</v>
      </c>
      <c r="G340" s="13">
        <v>-106</v>
      </c>
      <c r="H340" s="13">
        <v>-7.2399997711181641</v>
      </c>
      <c r="I340" s="67">
        <v>2.0000000949949026E-3</v>
      </c>
    </row>
    <row r="341" spans="2:9" x14ac:dyDescent="0.3">
      <c r="B341" t="s">
        <v>4696</v>
      </c>
      <c r="C341" t="s">
        <v>4697</v>
      </c>
      <c r="D341" s="28" t="s">
        <v>4105</v>
      </c>
      <c r="E341" s="28" t="s">
        <v>1943</v>
      </c>
      <c r="F341" s="13">
        <v>47.6</v>
      </c>
      <c r="G341" s="13">
        <v>-114.6</v>
      </c>
      <c r="H341" s="13">
        <v>1.940000057220459</v>
      </c>
      <c r="I341" s="67">
        <v>2.0000000949949026E-3</v>
      </c>
    </row>
    <row r="342" spans="2:9" x14ac:dyDescent="0.3">
      <c r="B342" t="s">
        <v>4698</v>
      </c>
      <c r="C342" t="s">
        <v>4699</v>
      </c>
      <c r="D342" s="28" t="s">
        <v>4105</v>
      </c>
      <c r="E342" s="28" t="s">
        <v>2070</v>
      </c>
      <c r="F342" s="13">
        <v>36.200000000000003</v>
      </c>
      <c r="G342" s="13">
        <v>-115.6</v>
      </c>
      <c r="H342" s="13">
        <v>17.959999084472656</v>
      </c>
      <c r="I342" s="67">
        <v>2.0000000949949026E-3</v>
      </c>
    </row>
    <row r="343" spans="2:9" x14ac:dyDescent="0.3">
      <c r="B343" t="s">
        <v>4700</v>
      </c>
      <c r="C343" t="s">
        <v>4701</v>
      </c>
      <c r="D343" s="28" t="s">
        <v>4105</v>
      </c>
      <c r="E343" s="28" t="s">
        <v>1260</v>
      </c>
      <c r="F343" s="13">
        <v>39.9</v>
      </c>
      <c r="G343" s="13">
        <v>-105.5</v>
      </c>
      <c r="H343" s="13">
        <v>-6.6999998092651367</v>
      </c>
      <c r="I343" s="67">
        <v>2.0000000949949026E-3</v>
      </c>
    </row>
    <row r="344" spans="2:9" x14ac:dyDescent="0.3">
      <c r="B344" t="s">
        <v>4702</v>
      </c>
      <c r="C344" t="s">
        <v>4703</v>
      </c>
      <c r="D344" s="28" t="s">
        <v>4105</v>
      </c>
      <c r="E344" s="28" t="s">
        <v>2526</v>
      </c>
      <c r="F344" s="13">
        <v>37.299999999999997</v>
      </c>
      <c r="G344" s="13">
        <v>-113</v>
      </c>
      <c r="H344" s="13">
        <v>8.0600004196166992</v>
      </c>
      <c r="I344" s="67">
        <v>2.0000000949949026E-3</v>
      </c>
    </row>
    <row r="345" spans="2:9" x14ac:dyDescent="0.3">
      <c r="B345" t="s">
        <v>3299</v>
      </c>
      <c r="C345" t="s">
        <v>3300</v>
      </c>
      <c r="D345" s="28" t="s">
        <v>4105</v>
      </c>
      <c r="E345" s="28" t="s">
        <v>1380</v>
      </c>
      <c r="F345" s="13">
        <v>46.3</v>
      </c>
      <c r="G345" s="13">
        <v>-117</v>
      </c>
      <c r="H345" s="13">
        <v>17.059999465942383</v>
      </c>
      <c r="I345" s="67">
        <v>2.0000000949949026E-3</v>
      </c>
    </row>
    <row r="346" spans="2:9" x14ac:dyDescent="0.3">
      <c r="B346" t="s">
        <v>4704</v>
      </c>
      <c r="C346" t="s">
        <v>4705</v>
      </c>
      <c r="D346" s="28" t="s">
        <v>4105</v>
      </c>
      <c r="E346" s="28" t="s">
        <v>1380</v>
      </c>
      <c r="F346" s="13">
        <v>45.3</v>
      </c>
      <c r="G346" s="13">
        <v>-115.1</v>
      </c>
      <c r="H346" s="13">
        <v>-5.9800000190734863</v>
      </c>
      <c r="I346" s="67">
        <v>2.0000000949949026E-3</v>
      </c>
    </row>
    <row r="347" spans="2:9" x14ac:dyDescent="0.3">
      <c r="B347" t="s">
        <v>4706</v>
      </c>
      <c r="C347" t="s">
        <v>4707</v>
      </c>
      <c r="D347" s="28" t="s">
        <v>4105</v>
      </c>
      <c r="E347" s="28" t="s">
        <v>2526</v>
      </c>
      <c r="F347" s="13">
        <v>41.7</v>
      </c>
      <c r="G347" s="13">
        <v>-111.8</v>
      </c>
      <c r="H347" s="13">
        <v>9.1400003433227539</v>
      </c>
      <c r="I347" s="67">
        <v>2.0000000949949026E-3</v>
      </c>
    </row>
    <row r="348" spans="2:9" x14ac:dyDescent="0.3">
      <c r="B348" t="s">
        <v>4708</v>
      </c>
      <c r="C348" t="s">
        <v>4709</v>
      </c>
      <c r="D348" s="28" t="s">
        <v>4105</v>
      </c>
      <c r="E348" s="28" t="s">
        <v>2070</v>
      </c>
      <c r="F348" s="13">
        <v>41.5</v>
      </c>
      <c r="G348" s="13">
        <v>-116.2</v>
      </c>
      <c r="H348" s="13">
        <v>6.9800000190734863</v>
      </c>
      <c r="I348" s="67">
        <v>2.0000000949949026E-3</v>
      </c>
    </row>
    <row r="349" spans="2:9" x14ac:dyDescent="0.3">
      <c r="B349" t="s">
        <v>4710</v>
      </c>
      <c r="C349" t="s">
        <v>4711</v>
      </c>
      <c r="D349" s="28" t="s">
        <v>4105</v>
      </c>
      <c r="E349" s="28" t="s">
        <v>2792</v>
      </c>
      <c r="F349" s="13">
        <v>43.1</v>
      </c>
      <c r="G349" s="13">
        <v>-110.1</v>
      </c>
      <c r="H349" s="13">
        <v>-13.539999961853027</v>
      </c>
      <c r="I349" s="67">
        <v>2.0000000949949026E-3</v>
      </c>
    </row>
    <row r="350" spans="2:9" x14ac:dyDescent="0.3">
      <c r="B350" t="s">
        <v>4712</v>
      </c>
      <c r="C350" t="s">
        <v>4713</v>
      </c>
      <c r="D350" s="28" t="s">
        <v>4105</v>
      </c>
      <c r="E350" s="28" t="s">
        <v>1380</v>
      </c>
      <c r="F350" s="13">
        <v>43.9</v>
      </c>
      <c r="G350" s="13">
        <v>-113.6</v>
      </c>
      <c r="H350" s="13">
        <v>-3.9999999105930328E-2</v>
      </c>
      <c r="I350" s="67">
        <v>2.0000000949949026E-3</v>
      </c>
    </row>
    <row r="351" spans="2:9" x14ac:dyDescent="0.3">
      <c r="B351" t="s">
        <v>4714</v>
      </c>
      <c r="C351" t="s">
        <v>4715</v>
      </c>
      <c r="D351" s="28" t="s">
        <v>4105</v>
      </c>
      <c r="E351" s="28" t="s">
        <v>1203</v>
      </c>
      <c r="F351" s="13">
        <v>33.9</v>
      </c>
      <c r="G351" s="13">
        <v>-117.2</v>
      </c>
      <c r="H351" s="13">
        <v>33.979999542236328</v>
      </c>
      <c r="I351" s="67">
        <v>2.0000000949949026E-3</v>
      </c>
    </row>
    <row r="352" spans="2:9" x14ac:dyDescent="0.3">
      <c r="B352" t="s">
        <v>4716</v>
      </c>
      <c r="C352" t="s">
        <v>4717</v>
      </c>
      <c r="D352" s="28" t="s">
        <v>4105</v>
      </c>
      <c r="E352" s="28" t="s">
        <v>1203</v>
      </c>
      <c r="F352" s="13">
        <v>34.299999999999997</v>
      </c>
      <c r="G352" s="13">
        <v>-116.5</v>
      </c>
      <c r="H352" s="13">
        <v>30.920000076293945</v>
      </c>
      <c r="I352" s="67">
        <v>2.0000000949949026E-3</v>
      </c>
    </row>
    <row r="353" spans="2:9" x14ac:dyDescent="0.3">
      <c r="B353" t="s">
        <v>4718</v>
      </c>
      <c r="C353" t="s">
        <v>4719</v>
      </c>
      <c r="D353" s="28" t="s">
        <v>4105</v>
      </c>
      <c r="E353" s="28" t="s">
        <v>1260</v>
      </c>
      <c r="F353" s="13">
        <v>40</v>
      </c>
      <c r="G353" s="13">
        <v>-107.8</v>
      </c>
      <c r="H353" s="13">
        <v>3.0199999809265137</v>
      </c>
      <c r="I353" s="67">
        <v>2.0000000949949026E-3</v>
      </c>
    </row>
    <row r="354" spans="2:9" x14ac:dyDescent="0.3">
      <c r="B354" t="s">
        <v>4720</v>
      </c>
      <c r="C354" t="s">
        <v>4721</v>
      </c>
      <c r="D354" s="28" t="s">
        <v>4105</v>
      </c>
      <c r="E354" s="28" t="s">
        <v>2070</v>
      </c>
      <c r="F354" s="13">
        <v>41.4</v>
      </c>
      <c r="G354" s="13">
        <v>-117.6</v>
      </c>
      <c r="H354" s="13">
        <v>15.079999923706055</v>
      </c>
      <c r="I354" s="67">
        <v>2.0000000949949026E-3</v>
      </c>
    </row>
    <row r="355" spans="2:9" x14ac:dyDescent="0.3">
      <c r="B355" t="s">
        <v>4722</v>
      </c>
      <c r="C355" t="s">
        <v>4723</v>
      </c>
      <c r="D355" s="28" t="s">
        <v>4105</v>
      </c>
      <c r="E355" s="28" t="s">
        <v>2379</v>
      </c>
      <c r="F355" s="13">
        <v>43.8</v>
      </c>
      <c r="G355" s="13">
        <v>-103.4</v>
      </c>
      <c r="H355" s="13">
        <v>3.9200000762939453</v>
      </c>
      <c r="I355" s="67">
        <v>2.0000000949949026E-3</v>
      </c>
    </row>
    <row r="356" spans="2:9" x14ac:dyDescent="0.3">
      <c r="B356" t="s">
        <v>4724</v>
      </c>
      <c r="C356" t="s">
        <v>4725</v>
      </c>
      <c r="D356" s="28" t="s">
        <v>4105</v>
      </c>
      <c r="E356" s="28" t="s">
        <v>2379</v>
      </c>
      <c r="F356" s="13">
        <v>44.1</v>
      </c>
      <c r="G356" s="13">
        <v>-103.5</v>
      </c>
      <c r="H356" s="13">
        <v>-7.059999942779541</v>
      </c>
      <c r="I356" s="67">
        <v>2.0000000949949026E-3</v>
      </c>
    </row>
    <row r="357" spans="2:9" x14ac:dyDescent="0.3">
      <c r="B357" t="s">
        <v>4726</v>
      </c>
      <c r="C357" t="s">
        <v>4727</v>
      </c>
      <c r="D357" s="28" t="s">
        <v>4105</v>
      </c>
      <c r="E357" s="28" t="s">
        <v>2792</v>
      </c>
      <c r="F357" s="13">
        <v>43.1</v>
      </c>
      <c r="G357" s="13">
        <v>-109.9</v>
      </c>
      <c r="H357" s="13">
        <v>-12.100000381469727</v>
      </c>
      <c r="I357" s="67">
        <v>2.0000000949949026E-3</v>
      </c>
    </row>
    <row r="358" spans="2:9" x14ac:dyDescent="0.3">
      <c r="B358" t="s">
        <v>4728</v>
      </c>
      <c r="C358" t="s">
        <v>4729</v>
      </c>
      <c r="D358" s="28" t="s">
        <v>4105</v>
      </c>
      <c r="E358" s="28" t="s">
        <v>2526</v>
      </c>
      <c r="F358" s="13">
        <v>39.799999999999997</v>
      </c>
      <c r="G358" s="13">
        <v>-110.2</v>
      </c>
      <c r="H358" s="13">
        <v>8.0600004196166992</v>
      </c>
      <c r="I358" s="67">
        <v>2.0000000949949026E-3</v>
      </c>
    </row>
    <row r="359" spans="2:9" x14ac:dyDescent="0.3">
      <c r="B359" t="s">
        <v>4730</v>
      </c>
      <c r="C359" t="s">
        <v>4731</v>
      </c>
      <c r="D359" s="28" t="s">
        <v>4105</v>
      </c>
      <c r="E359" s="28" t="s">
        <v>2279</v>
      </c>
      <c r="F359" s="13">
        <v>43.5</v>
      </c>
      <c r="G359" s="13">
        <v>-117.2</v>
      </c>
      <c r="H359" s="13">
        <v>14</v>
      </c>
      <c r="I359" s="67">
        <v>2.0000000949949026E-3</v>
      </c>
    </row>
    <row r="360" spans="2:9" x14ac:dyDescent="0.3">
      <c r="B360" t="s">
        <v>4732</v>
      </c>
      <c r="C360" t="s">
        <v>4733</v>
      </c>
      <c r="D360" s="28" t="s">
        <v>4105</v>
      </c>
      <c r="E360" s="28" t="s">
        <v>2792</v>
      </c>
      <c r="F360" s="13">
        <v>44.7</v>
      </c>
      <c r="G360" s="13">
        <v>-109.9</v>
      </c>
      <c r="H360" s="13">
        <v>-12.279999732971191</v>
      </c>
      <c r="I360" s="67">
        <v>2.0000000949949026E-3</v>
      </c>
    </row>
    <row r="361" spans="2:9" x14ac:dyDescent="0.3">
      <c r="B361" t="s">
        <v>4734</v>
      </c>
      <c r="C361" t="s">
        <v>4735</v>
      </c>
      <c r="D361" s="28" t="s">
        <v>4105</v>
      </c>
      <c r="E361" s="28" t="s">
        <v>1160</v>
      </c>
      <c r="F361" s="13">
        <v>31.5</v>
      </c>
      <c r="G361" s="13">
        <v>-110.7</v>
      </c>
      <c r="H361" s="13">
        <v>26.059999465942383</v>
      </c>
      <c r="I361" s="67">
        <v>2.0000000949949026E-3</v>
      </c>
    </row>
    <row r="362" spans="2:9" x14ac:dyDescent="0.3">
      <c r="B362" t="s">
        <v>3305</v>
      </c>
      <c r="C362" t="s">
        <v>3306</v>
      </c>
      <c r="D362" s="28" t="s">
        <v>4105</v>
      </c>
      <c r="E362" s="28" t="s">
        <v>2279</v>
      </c>
      <c r="F362" s="13">
        <v>45.6</v>
      </c>
      <c r="G362" s="13">
        <v>-118.8</v>
      </c>
      <c r="H362" s="13">
        <v>15.079999923706055</v>
      </c>
      <c r="I362" s="67">
        <v>2.0000000949949026E-3</v>
      </c>
    </row>
    <row r="363" spans="2:9" x14ac:dyDescent="0.3">
      <c r="B363" t="s">
        <v>4736</v>
      </c>
      <c r="C363" t="s">
        <v>4737</v>
      </c>
      <c r="D363" s="28" t="s">
        <v>4105</v>
      </c>
      <c r="E363" s="28" t="s">
        <v>2379</v>
      </c>
      <c r="F363" s="13">
        <v>43.8</v>
      </c>
      <c r="G363" s="13">
        <v>-102.2</v>
      </c>
      <c r="H363" s="13">
        <v>8.9600000381469727</v>
      </c>
      <c r="I363" s="67">
        <v>2.0000000949949026E-3</v>
      </c>
    </row>
    <row r="364" spans="2:9" x14ac:dyDescent="0.3">
      <c r="B364" t="s">
        <v>3307</v>
      </c>
      <c r="C364" t="s">
        <v>3308</v>
      </c>
      <c r="D364" s="28" t="s">
        <v>4105</v>
      </c>
      <c r="E364" s="28" t="s">
        <v>1380</v>
      </c>
      <c r="F364" s="13">
        <v>42.9</v>
      </c>
      <c r="G364" s="13">
        <v>-112.5</v>
      </c>
      <c r="H364" s="13">
        <v>1.0399999618530273</v>
      </c>
      <c r="I364" s="67">
        <v>2.0000000949949026E-3</v>
      </c>
    </row>
    <row r="365" spans="2:9" x14ac:dyDescent="0.3">
      <c r="B365" t="s">
        <v>4738</v>
      </c>
      <c r="C365" t="s">
        <v>4739</v>
      </c>
      <c r="D365" s="28" t="s">
        <v>4105</v>
      </c>
      <c r="E365" s="28" t="s">
        <v>2279</v>
      </c>
      <c r="F365" s="13">
        <v>45.4</v>
      </c>
      <c r="G365" s="13">
        <v>-121.4</v>
      </c>
      <c r="H365" s="13">
        <v>15.079999923706055</v>
      </c>
      <c r="I365" s="67">
        <v>2.0000000949949026E-3</v>
      </c>
    </row>
    <row r="366" spans="2:9" x14ac:dyDescent="0.3">
      <c r="B366" t="s">
        <v>4740</v>
      </c>
      <c r="C366" t="s">
        <v>4741</v>
      </c>
      <c r="D366" s="28" t="s">
        <v>4105</v>
      </c>
      <c r="E366" s="28" t="s">
        <v>1943</v>
      </c>
      <c r="F366" s="13">
        <v>48.1</v>
      </c>
      <c r="G366" s="13">
        <v>-115.6</v>
      </c>
      <c r="H366" s="13">
        <v>-0.57999998331069946</v>
      </c>
      <c r="I366" s="67">
        <v>2.0000000949949026E-3</v>
      </c>
    </row>
    <row r="367" spans="2:9" x14ac:dyDescent="0.3">
      <c r="B367" t="s">
        <v>4742</v>
      </c>
      <c r="C367" t="s">
        <v>4743</v>
      </c>
      <c r="D367" s="28" t="s">
        <v>4105</v>
      </c>
      <c r="E367" s="28" t="s">
        <v>2617</v>
      </c>
      <c r="F367" s="13">
        <v>47.8</v>
      </c>
      <c r="G367" s="13">
        <v>-117</v>
      </c>
      <c r="H367" s="13">
        <v>9.8599996566772461</v>
      </c>
      <c r="I367" s="67">
        <v>2.0000000949949026E-3</v>
      </c>
    </row>
    <row r="368" spans="2:9" x14ac:dyDescent="0.3">
      <c r="B368" t="s">
        <v>4744</v>
      </c>
      <c r="C368" t="s">
        <v>4745</v>
      </c>
      <c r="D368" s="28" t="s">
        <v>4105</v>
      </c>
      <c r="E368" s="28" t="s">
        <v>1260</v>
      </c>
      <c r="F368" s="13">
        <v>39.799999999999997</v>
      </c>
      <c r="G368" s="13">
        <v>-105.2</v>
      </c>
      <c r="H368" s="13">
        <v>12.020000457763672</v>
      </c>
      <c r="I368" s="67">
        <v>2.0000000949949026E-3</v>
      </c>
    </row>
    <row r="369" spans="2:9" x14ac:dyDescent="0.3">
      <c r="B369" t="s">
        <v>4746</v>
      </c>
      <c r="C369" t="s">
        <v>4747</v>
      </c>
      <c r="D369" s="28" t="s">
        <v>4105</v>
      </c>
      <c r="E369" s="28" t="s">
        <v>2279</v>
      </c>
      <c r="F369" s="13">
        <v>43.5</v>
      </c>
      <c r="G369" s="13">
        <v>-117.8</v>
      </c>
      <c r="H369" s="13">
        <v>-0.93999999761581421</v>
      </c>
      <c r="I369" s="67">
        <v>2.0000000949949026E-3</v>
      </c>
    </row>
    <row r="370" spans="2:9" x14ac:dyDescent="0.3">
      <c r="B370" t="s">
        <v>4748</v>
      </c>
      <c r="C370" t="s">
        <v>4749</v>
      </c>
      <c r="D370" s="28" t="s">
        <v>4105</v>
      </c>
      <c r="E370" s="28" t="s">
        <v>2379</v>
      </c>
      <c r="F370" s="13">
        <v>43.4</v>
      </c>
      <c r="G370" s="13">
        <v>-103.7</v>
      </c>
      <c r="H370" s="13">
        <v>3.9200000762939453</v>
      </c>
      <c r="I370" s="67">
        <v>2.0000000949949026E-3</v>
      </c>
    </row>
    <row r="371" spans="2:9" x14ac:dyDescent="0.3">
      <c r="B371" t="s">
        <v>4750</v>
      </c>
      <c r="C371" t="s">
        <v>4751</v>
      </c>
      <c r="D371" s="28" t="s">
        <v>4105</v>
      </c>
      <c r="E371" s="28" t="s">
        <v>1260</v>
      </c>
      <c r="F371" s="13">
        <v>38.799999999999997</v>
      </c>
      <c r="G371" s="13">
        <v>-106.2</v>
      </c>
      <c r="H371" s="13">
        <v>3.9200000762939453</v>
      </c>
      <c r="I371" s="67">
        <v>2.0000000949949026E-3</v>
      </c>
    </row>
    <row r="372" spans="2:9" x14ac:dyDescent="0.3">
      <c r="B372" t="s">
        <v>4752</v>
      </c>
      <c r="C372" t="s">
        <v>4753</v>
      </c>
      <c r="D372" s="28" t="s">
        <v>4105</v>
      </c>
      <c r="E372" s="28" t="s">
        <v>1380</v>
      </c>
      <c r="F372" s="13">
        <v>43.2</v>
      </c>
      <c r="G372" s="13">
        <v>-116.8</v>
      </c>
      <c r="H372" s="13">
        <v>8.2399997711181641</v>
      </c>
      <c r="I372" s="67">
        <v>2.0000000949949026E-3</v>
      </c>
    </row>
    <row r="373" spans="2:9" x14ac:dyDescent="0.3">
      <c r="B373" t="s">
        <v>4754</v>
      </c>
      <c r="C373" t="s">
        <v>4755</v>
      </c>
      <c r="D373" s="28" t="s">
        <v>4105</v>
      </c>
      <c r="E373" s="28" t="s">
        <v>2279</v>
      </c>
      <c r="F373" s="13">
        <v>45.6</v>
      </c>
      <c r="G373" s="13">
        <v>-117.2</v>
      </c>
      <c r="H373" s="13">
        <v>6.9800000190734863</v>
      </c>
      <c r="I373" s="67">
        <v>2.0000000949949026E-3</v>
      </c>
    </row>
    <row r="374" spans="2:9" x14ac:dyDescent="0.3">
      <c r="B374" t="s">
        <v>4756</v>
      </c>
      <c r="C374" t="s">
        <v>4757</v>
      </c>
      <c r="D374" s="28" t="s">
        <v>4105</v>
      </c>
      <c r="E374" s="28" t="s">
        <v>1380</v>
      </c>
      <c r="F374" s="13">
        <v>42.9</v>
      </c>
      <c r="G374" s="13">
        <v>-114</v>
      </c>
      <c r="H374" s="13">
        <v>5</v>
      </c>
      <c r="I374" s="67">
        <v>2.0000000949949026E-3</v>
      </c>
    </row>
    <row r="375" spans="2:9" x14ac:dyDescent="0.3">
      <c r="B375" t="s">
        <v>4758</v>
      </c>
      <c r="C375" t="s">
        <v>4759</v>
      </c>
      <c r="D375" s="28" t="s">
        <v>4105</v>
      </c>
      <c r="E375" s="28" t="s">
        <v>1380</v>
      </c>
      <c r="F375" s="13">
        <v>48.2</v>
      </c>
      <c r="G375" s="13">
        <v>-116.5</v>
      </c>
      <c r="H375" s="13">
        <v>10.039999961853027</v>
      </c>
      <c r="I375" s="67">
        <v>2.0000000949949026E-3</v>
      </c>
    </row>
    <row r="376" spans="2:9" x14ac:dyDescent="0.3">
      <c r="B376" t="s">
        <v>4760</v>
      </c>
      <c r="C376" t="s">
        <v>4761</v>
      </c>
      <c r="D376" s="28" t="s">
        <v>4105</v>
      </c>
      <c r="E376" s="28" t="s">
        <v>1203</v>
      </c>
      <c r="F376" s="13">
        <v>38.4</v>
      </c>
      <c r="G376" s="13">
        <v>-122.7</v>
      </c>
      <c r="H376" s="13">
        <v>33.080001831054688</v>
      </c>
      <c r="I376" s="67">
        <v>2.0000000949949026E-3</v>
      </c>
    </row>
    <row r="377" spans="2:9" x14ac:dyDescent="0.3">
      <c r="B377" t="s">
        <v>4762</v>
      </c>
      <c r="C377" t="s">
        <v>4763</v>
      </c>
      <c r="D377" s="28" t="s">
        <v>4105</v>
      </c>
      <c r="E377" s="28" t="s">
        <v>2070</v>
      </c>
      <c r="F377" s="13">
        <v>41.7</v>
      </c>
      <c r="G377" s="13">
        <v>-115.4</v>
      </c>
      <c r="H377" s="13">
        <v>2.4800000190734863</v>
      </c>
      <c r="I377" s="67">
        <v>2.0000000949949026E-3</v>
      </c>
    </row>
    <row r="378" spans="2:9" x14ac:dyDescent="0.3">
      <c r="B378" t="s">
        <v>3254</v>
      </c>
      <c r="C378" t="s">
        <v>3255</v>
      </c>
      <c r="D378" s="28" t="s">
        <v>4105</v>
      </c>
      <c r="E378" s="28" t="s">
        <v>2792</v>
      </c>
      <c r="F378" s="13">
        <v>44.7</v>
      </c>
      <c r="G378" s="13">
        <v>-106.9</v>
      </c>
      <c r="H378" s="13">
        <v>-5.0799999237060547</v>
      </c>
      <c r="I378" s="67">
        <v>2.0000000949949026E-3</v>
      </c>
    </row>
    <row r="379" spans="2:9" x14ac:dyDescent="0.3">
      <c r="B379" t="s">
        <v>4764</v>
      </c>
      <c r="C379" t="s">
        <v>4765</v>
      </c>
      <c r="D379" s="28" t="s">
        <v>4105</v>
      </c>
      <c r="E379" s="28" t="s">
        <v>2279</v>
      </c>
      <c r="F379" s="13">
        <v>44.4</v>
      </c>
      <c r="G379" s="13">
        <v>-120.2</v>
      </c>
      <c r="H379" s="13">
        <v>3.0199999809265137</v>
      </c>
      <c r="I379" s="67">
        <v>2.0000000949949026E-3</v>
      </c>
    </row>
    <row r="380" spans="2:9" x14ac:dyDescent="0.3">
      <c r="B380" t="s">
        <v>4766</v>
      </c>
      <c r="C380" t="s">
        <v>4767</v>
      </c>
      <c r="D380" s="28" t="s">
        <v>4105</v>
      </c>
      <c r="E380" s="28" t="s">
        <v>1636</v>
      </c>
      <c r="F380" s="13">
        <v>38.1</v>
      </c>
      <c r="G380" s="13">
        <v>-98.5</v>
      </c>
      <c r="H380" s="13">
        <v>15.079999923706055</v>
      </c>
      <c r="I380" s="67">
        <v>2.0000000949949026E-3</v>
      </c>
    </row>
    <row r="381" spans="2:9" x14ac:dyDescent="0.3">
      <c r="B381" t="s">
        <v>4768</v>
      </c>
      <c r="C381" t="s">
        <v>4769</v>
      </c>
      <c r="D381" s="28" t="s">
        <v>4105</v>
      </c>
      <c r="E381" s="28" t="s">
        <v>1943</v>
      </c>
      <c r="F381" s="13">
        <v>48.5</v>
      </c>
      <c r="G381" s="13">
        <v>-114.5</v>
      </c>
      <c r="H381" s="13">
        <v>-5.9800000190734863</v>
      </c>
      <c r="I381" s="67">
        <v>2.0000000949949026E-3</v>
      </c>
    </row>
    <row r="382" spans="2:9" x14ac:dyDescent="0.3">
      <c r="B382" t="s">
        <v>4770</v>
      </c>
      <c r="C382" t="s">
        <v>4771</v>
      </c>
      <c r="D382" s="28" t="s">
        <v>4105</v>
      </c>
      <c r="E382" s="28" t="s">
        <v>2792</v>
      </c>
      <c r="F382" s="13">
        <v>44.4</v>
      </c>
      <c r="G382" s="13">
        <v>-110.1</v>
      </c>
      <c r="H382" s="13">
        <v>-15.340000152587891</v>
      </c>
      <c r="I382" s="67">
        <v>2.0000000949949026E-3</v>
      </c>
    </row>
    <row r="383" spans="2:9" x14ac:dyDescent="0.3">
      <c r="B383" t="s">
        <v>2814</v>
      </c>
      <c r="C383" t="s">
        <v>2815</v>
      </c>
      <c r="D383" s="28" t="s">
        <v>4105</v>
      </c>
      <c r="E383" s="28" t="s">
        <v>2792</v>
      </c>
      <c r="F383" s="13">
        <v>43.8</v>
      </c>
      <c r="G383" s="13">
        <v>-107.3</v>
      </c>
      <c r="H383" s="13">
        <v>-11.920000076293945</v>
      </c>
      <c r="I383" s="67">
        <v>2.0000000949949026E-3</v>
      </c>
    </row>
    <row r="384" spans="2:9" x14ac:dyDescent="0.3">
      <c r="B384" t="s">
        <v>4772</v>
      </c>
      <c r="C384" t="s">
        <v>4773</v>
      </c>
      <c r="D384" s="28" t="s">
        <v>4105</v>
      </c>
      <c r="E384" s="28" t="s">
        <v>1260</v>
      </c>
      <c r="F384" s="13">
        <v>37.1</v>
      </c>
      <c r="G384" s="13">
        <v>-104.4</v>
      </c>
      <c r="H384" s="13">
        <v>8.0600004196166992</v>
      </c>
      <c r="I384" s="67">
        <v>2.0000000949949026E-3</v>
      </c>
    </row>
    <row r="385" spans="2:9" x14ac:dyDescent="0.3">
      <c r="B385" t="s">
        <v>3653</v>
      </c>
      <c r="C385" t="s">
        <v>3654</v>
      </c>
      <c r="D385" s="28" t="s">
        <v>4105</v>
      </c>
      <c r="E385" s="28" t="s">
        <v>1636</v>
      </c>
      <c r="F385" s="13">
        <v>37.5</v>
      </c>
      <c r="G385" s="13">
        <v>-101.2</v>
      </c>
      <c r="H385" s="13">
        <v>8.9600000381469727</v>
      </c>
      <c r="I385" s="67">
        <v>2.0000000949949026E-3</v>
      </c>
    </row>
    <row r="386" spans="2:9" x14ac:dyDescent="0.3">
      <c r="B386" t="s">
        <v>4774</v>
      </c>
      <c r="C386" t="s">
        <v>4775</v>
      </c>
      <c r="D386" s="28" t="s">
        <v>4105</v>
      </c>
      <c r="E386" s="28" t="s">
        <v>1260</v>
      </c>
      <c r="F386" s="13">
        <v>40.9</v>
      </c>
      <c r="G386" s="13">
        <v>-105.2</v>
      </c>
      <c r="H386" s="13">
        <v>-3.9999999105930328E-2</v>
      </c>
      <c r="I386" s="67">
        <v>2.0000000949949026E-3</v>
      </c>
    </row>
    <row r="387" spans="2:9" x14ac:dyDescent="0.3">
      <c r="B387" t="s">
        <v>4776</v>
      </c>
      <c r="C387" t="s">
        <v>4777</v>
      </c>
      <c r="D387" s="28" t="s">
        <v>4105</v>
      </c>
      <c r="E387" s="28" t="s">
        <v>1380</v>
      </c>
      <c r="F387" s="13">
        <v>42.7</v>
      </c>
      <c r="G387" s="13">
        <v>-112.4</v>
      </c>
      <c r="H387" s="13">
        <v>-0.40000000596046448</v>
      </c>
      <c r="I387" s="67">
        <v>2.0000000949949026E-3</v>
      </c>
    </row>
    <row r="388" spans="2:9" x14ac:dyDescent="0.3">
      <c r="B388" t="s">
        <v>4778</v>
      </c>
      <c r="C388" t="s">
        <v>4779</v>
      </c>
      <c r="D388" s="28" t="s">
        <v>4105</v>
      </c>
      <c r="E388" s="28" t="s">
        <v>2792</v>
      </c>
      <c r="F388" s="13">
        <v>42.8</v>
      </c>
      <c r="G388" s="13">
        <v>-110.8</v>
      </c>
      <c r="H388" s="13">
        <v>-2.380000114440918</v>
      </c>
      <c r="I388" s="67">
        <v>2.0000000949949026E-3</v>
      </c>
    </row>
    <row r="389" spans="2:9" x14ac:dyDescent="0.3">
      <c r="B389" t="s">
        <v>4780</v>
      </c>
      <c r="C389" t="s">
        <v>4781</v>
      </c>
      <c r="D389" s="28" t="s">
        <v>4105</v>
      </c>
      <c r="E389" s="28" t="s">
        <v>2011</v>
      </c>
      <c r="F389" s="13">
        <v>42</v>
      </c>
      <c r="G389" s="13">
        <v>-102.8</v>
      </c>
      <c r="H389" s="13">
        <v>-2.0199999809265137</v>
      </c>
      <c r="I389" s="67">
        <v>3.0000000260770321E-3</v>
      </c>
    </row>
    <row r="390" spans="2:9" x14ac:dyDescent="0.3">
      <c r="B390" t="s">
        <v>4782</v>
      </c>
      <c r="C390" t="s">
        <v>4783</v>
      </c>
      <c r="D390" s="28" t="s">
        <v>4105</v>
      </c>
      <c r="E390" s="28" t="s">
        <v>2070</v>
      </c>
      <c r="F390" s="13">
        <v>39.700000000000003</v>
      </c>
      <c r="G390" s="13">
        <v>-115.5</v>
      </c>
      <c r="H390" s="13">
        <v>10.039999961853027</v>
      </c>
      <c r="I390" s="67">
        <v>3.0000000260770321E-3</v>
      </c>
    </row>
    <row r="391" spans="2:9" x14ac:dyDescent="0.3">
      <c r="B391" t="s">
        <v>4784</v>
      </c>
      <c r="C391" t="s">
        <v>4785</v>
      </c>
      <c r="D391" s="28" t="s">
        <v>4105</v>
      </c>
      <c r="E391" s="28" t="s">
        <v>2279</v>
      </c>
      <c r="F391" s="13">
        <v>44</v>
      </c>
      <c r="G391" s="13">
        <v>-120.4</v>
      </c>
      <c r="H391" s="13">
        <v>8.0600004196166992</v>
      </c>
      <c r="I391" s="67">
        <v>3.0000000260770321E-3</v>
      </c>
    </row>
    <row r="392" spans="2:9" x14ac:dyDescent="0.3">
      <c r="B392" t="s">
        <v>4786</v>
      </c>
      <c r="C392" t="s">
        <v>4787</v>
      </c>
      <c r="D392" s="28" t="s">
        <v>4105</v>
      </c>
      <c r="E392" s="28" t="s">
        <v>2792</v>
      </c>
      <c r="F392" s="13">
        <v>44.8</v>
      </c>
      <c r="G392" s="13">
        <v>-107.8</v>
      </c>
      <c r="H392" s="13">
        <v>-14.079999923706055</v>
      </c>
      <c r="I392" s="67">
        <v>3.0000000260770321E-3</v>
      </c>
    </row>
    <row r="393" spans="2:9" x14ac:dyDescent="0.3">
      <c r="B393" t="s">
        <v>4788</v>
      </c>
      <c r="C393" t="s">
        <v>4789</v>
      </c>
      <c r="D393" s="28" t="s">
        <v>4105</v>
      </c>
      <c r="E393" s="28" t="s">
        <v>2792</v>
      </c>
      <c r="F393" s="13">
        <v>43.8</v>
      </c>
      <c r="G393" s="13">
        <v>-107</v>
      </c>
      <c r="H393" s="13">
        <v>-9.2200002670288086</v>
      </c>
      <c r="I393" s="67">
        <v>3.0000000260770321E-3</v>
      </c>
    </row>
    <row r="394" spans="2:9" x14ac:dyDescent="0.3">
      <c r="B394" t="s">
        <v>1944</v>
      </c>
      <c r="C394" t="s">
        <v>1945</v>
      </c>
      <c r="D394" s="28" t="s">
        <v>4105</v>
      </c>
      <c r="E394" s="28" t="s">
        <v>1943</v>
      </c>
      <c r="F394" s="13">
        <v>45.8</v>
      </c>
      <c r="G394" s="13">
        <v>-109.9</v>
      </c>
      <c r="H394" s="13">
        <v>-5.0799999237060547</v>
      </c>
      <c r="I394" s="67">
        <v>3.0000000260770321E-3</v>
      </c>
    </row>
    <row r="395" spans="2:9" x14ac:dyDescent="0.3">
      <c r="B395" t="s">
        <v>4790</v>
      </c>
      <c r="C395" t="s">
        <v>4791</v>
      </c>
      <c r="D395" s="28" t="s">
        <v>4105</v>
      </c>
      <c r="E395" s="28" t="s">
        <v>2792</v>
      </c>
      <c r="F395" s="13">
        <v>44.6</v>
      </c>
      <c r="G395" s="13">
        <v>-107.5</v>
      </c>
      <c r="H395" s="13">
        <v>-14.439999580383301</v>
      </c>
      <c r="I395" s="67">
        <v>3.0000000260770321E-3</v>
      </c>
    </row>
    <row r="396" spans="2:9" x14ac:dyDescent="0.3">
      <c r="B396" t="s">
        <v>4792</v>
      </c>
      <c r="C396" t="s">
        <v>4793</v>
      </c>
      <c r="D396" s="28" t="s">
        <v>4105</v>
      </c>
      <c r="E396" s="28" t="s">
        <v>1380</v>
      </c>
      <c r="F396" s="13">
        <v>42.1</v>
      </c>
      <c r="G396" s="13">
        <v>-114.1</v>
      </c>
      <c r="H396" s="13">
        <v>1.2200000286102295</v>
      </c>
      <c r="I396" s="67">
        <v>3.0000000260770321E-3</v>
      </c>
    </row>
    <row r="397" spans="2:9" x14ac:dyDescent="0.3">
      <c r="B397" t="s">
        <v>4794</v>
      </c>
      <c r="C397" t="s">
        <v>4795</v>
      </c>
      <c r="D397" s="28" t="s">
        <v>4105</v>
      </c>
      <c r="E397" s="28" t="s">
        <v>1943</v>
      </c>
      <c r="F397" s="13">
        <v>46.5</v>
      </c>
      <c r="G397" s="13">
        <v>-111.2</v>
      </c>
      <c r="H397" s="13">
        <v>-7.7800002098083496</v>
      </c>
      <c r="I397" s="67">
        <v>3.0000000260770321E-3</v>
      </c>
    </row>
    <row r="398" spans="2:9" x14ac:dyDescent="0.3">
      <c r="B398" t="s">
        <v>3281</v>
      </c>
      <c r="C398" t="s">
        <v>3282</v>
      </c>
      <c r="D398" s="28" t="s">
        <v>4105</v>
      </c>
      <c r="E398" s="28" t="s">
        <v>1943</v>
      </c>
      <c r="F398" s="13">
        <v>45.7</v>
      </c>
      <c r="G398" s="13">
        <v>-111.1</v>
      </c>
      <c r="H398" s="13">
        <v>-14.079999923706055</v>
      </c>
      <c r="I398" s="67">
        <v>3.0000000260770321E-3</v>
      </c>
    </row>
    <row r="399" spans="2:9" x14ac:dyDescent="0.3">
      <c r="B399" t="s">
        <v>4796</v>
      </c>
      <c r="C399" t="s">
        <v>4797</v>
      </c>
      <c r="D399" s="28" t="s">
        <v>4105</v>
      </c>
      <c r="E399" s="28" t="s">
        <v>2070</v>
      </c>
      <c r="F399" s="13">
        <v>41.7</v>
      </c>
      <c r="G399" s="13">
        <v>-117.5</v>
      </c>
      <c r="H399" s="13">
        <v>2.6600000858306885</v>
      </c>
      <c r="I399" s="67">
        <v>3.0000000260770321E-3</v>
      </c>
    </row>
    <row r="400" spans="2:9" x14ac:dyDescent="0.3">
      <c r="B400" t="s">
        <v>4798</v>
      </c>
      <c r="C400" t="s">
        <v>4799</v>
      </c>
      <c r="D400" s="28" t="s">
        <v>4105</v>
      </c>
      <c r="E400" s="28" t="s">
        <v>2792</v>
      </c>
      <c r="F400" s="13">
        <v>44.7</v>
      </c>
      <c r="G400" s="13">
        <v>-107.5</v>
      </c>
      <c r="H400" s="13">
        <v>-14.079999923706055</v>
      </c>
      <c r="I400" s="67">
        <v>3.0000000260770321E-3</v>
      </c>
    </row>
    <row r="401" spans="2:9" x14ac:dyDescent="0.3">
      <c r="B401" t="s">
        <v>4800</v>
      </c>
      <c r="C401" t="s">
        <v>4801</v>
      </c>
      <c r="D401" s="28" t="s">
        <v>4105</v>
      </c>
      <c r="E401" s="28" t="s">
        <v>2792</v>
      </c>
      <c r="F401" s="13">
        <v>43.8</v>
      </c>
      <c r="G401" s="13">
        <v>-110.3</v>
      </c>
      <c r="H401" s="13">
        <v>-4</v>
      </c>
      <c r="I401" s="67">
        <v>3.0000000260770321E-3</v>
      </c>
    </row>
    <row r="402" spans="2:9" x14ac:dyDescent="0.3">
      <c r="B402" t="s">
        <v>4802</v>
      </c>
      <c r="C402" t="s">
        <v>4803</v>
      </c>
      <c r="D402" s="28" t="s">
        <v>4105</v>
      </c>
      <c r="E402" s="28" t="s">
        <v>2526</v>
      </c>
      <c r="F402" s="13">
        <v>37.6</v>
      </c>
      <c r="G402" s="13">
        <v>-113</v>
      </c>
      <c r="H402" s="13">
        <v>14</v>
      </c>
      <c r="I402" s="67">
        <v>3.0000000260770321E-3</v>
      </c>
    </row>
    <row r="403" spans="2:9" x14ac:dyDescent="0.3">
      <c r="B403" t="s">
        <v>4804</v>
      </c>
      <c r="C403" t="s">
        <v>4805</v>
      </c>
      <c r="D403" s="28" t="s">
        <v>4105</v>
      </c>
      <c r="E403" s="28" t="s">
        <v>1260</v>
      </c>
      <c r="F403" s="13">
        <v>39.1</v>
      </c>
      <c r="G403" s="13">
        <v>-105.2</v>
      </c>
      <c r="H403" s="13">
        <v>1.0399999618530273</v>
      </c>
      <c r="I403" s="67">
        <v>3.0000000260770321E-3</v>
      </c>
    </row>
    <row r="404" spans="2:9" x14ac:dyDescent="0.3">
      <c r="B404" t="s">
        <v>558</v>
      </c>
      <c r="C404" t="s">
        <v>559</v>
      </c>
      <c r="D404" s="28" t="s">
        <v>4105</v>
      </c>
      <c r="E404" s="28" t="s">
        <v>366</v>
      </c>
      <c r="F404" s="13">
        <v>35.200000000000003</v>
      </c>
      <c r="G404" s="13">
        <v>-99.1</v>
      </c>
      <c r="H404" s="13">
        <v>24.979999542236328</v>
      </c>
      <c r="I404" s="67">
        <v>3.0000000260770321E-3</v>
      </c>
    </row>
    <row r="405" spans="2:9" x14ac:dyDescent="0.3">
      <c r="B405" t="s">
        <v>4806</v>
      </c>
      <c r="C405" t="s">
        <v>4807</v>
      </c>
      <c r="D405" s="28" t="s">
        <v>4105</v>
      </c>
      <c r="E405" s="28" t="s">
        <v>1943</v>
      </c>
      <c r="F405" s="13">
        <v>45</v>
      </c>
      <c r="G405" s="13">
        <v>-111.8</v>
      </c>
      <c r="H405" s="13">
        <v>-14.079999923706055</v>
      </c>
      <c r="I405" s="67">
        <v>3.0000000260770321E-3</v>
      </c>
    </row>
    <row r="406" spans="2:9" x14ac:dyDescent="0.3">
      <c r="B406" t="s">
        <v>4808</v>
      </c>
      <c r="C406" t="s">
        <v>4809</v>
      </c>
      <c r="D406" s="28" t="s">
        <v>4105</v>
      </c>
      <c r="E406" s="28" t="s">
        <v>1943</v>
      </c>
      <c r="F406" s="13">
        <v>45.1</v>
      </c>
      <c r="G406" s="13">
        <v>-109.3</v>
      </c>
      <c r="H406" s="13">
        <v>-7.9600000381469727</v>
      </c>
      <c r="I406" s="67">
        <v>3.0000000260770321E-3</v>
      </c>
    </row>
    <row r="407" spans="2:9" x14ac:dyDescent="0.3">
      <c r="B407" t="s">
        <v>3397</v>
      </c>
      <c r="C407" t="s">
        <v>3398</v>
      </c>
      <c r="D407" s="28" t="s">
        <v>4105</v>
      </c>
      <c r="E407" s="28" t="s">
        <v>1260</v>
      </c>
      <c r="F407" s="13">
        <v>38.799999999999997</v>
      </c>
      <c r="G407" s="13">
        <v>-104.6</v>
      </c>
      <c r="H407" s="13">
        <v>8.0600004196166992</v>
      </c>
      <c r="I407" s="67">
        <v>3.0000000260770321E-3</v>
      </c>
    </row>
    <row r="408" spans="2:9" x14ac:dyDescent="0.3">
      <c r="B408" t="s">
        <v>4810</v>
      </c>
      <c r="C408" t="s">
        <v>4811</v>
      </c>
      <c r="D408" s="28" t="s">
        <v>4105</v>
      </c>
      <c r="E408" s="28" t="s">
        <v>2792</v>
      </c>
      <c r="F408" s="13">
        <v>41.2</v>
      </c>
      <c r="G408" s="13">
        <v>-107.5</v>
      </c>
      <c r="H408" s="13">
        <v>-2.0199999809265137</v>
      </c>
      <c r="I408" s="67">
        <v>3.0000000260770321E-3</v>
      </c>
    </row>
    <row r="409" spans="2:9" x14ac:dyDescent="0.3">
      <c r="B409" t="s">
        <v>4812</v>
      </c>
      <c r="C409" t="s">
        <v>4813</v>
      </c>
      <c r="D409" s="28" t="s">
        <v>4105</v>
      </c>
      <c r="E409" s="28" t="s">
        <v>1260</v>
      </c>
      <c r="F409" s="13">
        <v>40.4</v>
      </c>
      <c r="G409" s="13">
        <v>-107.5</v>
      </c>
      <c r="H409" s="13">
        <v>-2.0199999809265137</v>
      </c>
      <c r="I409" s="67">
        <v>3.0000000260770321E-3</v>
      </c>
    </row>
    <row r="410" spans="2:9" x14ac:dyDescent="0.3">
      <c r="B410" t="s">
        <v>4814</v>
      </c>
      <c r="C410" t="s">
        <v>4815</v>
      </c>
      <c r="D410" s="28" t="s">
        <v>4105</v>
      </c>
      <c r="E410" s="28" t="s">
        <v>2792</v>
      </c>
      <c r="F410" s="13">
        <v>42.9</v>
      </c>
      <c r="G410" s="13">
        <v>-110.1</v>
      </c>
      <c r="H410" s="13">
        <v>-14.979999542236328</v>
      </c>
      <c r="I410" s="67">
        <v>3.0000000260770321E-3</v>
      </c>
    </row>
    <row r="411" spans="2:9" x14ac:dyDescent="0.3">
      <c r="B411" t="s">
        <v>4816</v>
      </c>
      <c r="C411" t="s">
        <v>4817</v>
      </c>
      <c r="D411" s="28" t="s">
        <v>4105</v>
      </c>
      <c r="E411" s="28" t="s">
        <v>2617</v>
      </c>
      <c r="F411" s="13">
        <v>48.8</v>
      </c>
      <c r="G411" s="13">
        <v>-117.6</v>
      </c>
      <c r="H411" s="13">
        <v>12.020000457763672</v>
      </c>
      <c r="I411" s="67">
        <v>3.0000000260770321E-3</v>
      </c>
    </row>
    <row r="412" spans="2:9" x14ac:dyDescent="0.3">
      <c r="B412" t="s">
        <v>4818</v>
      </c>
      <c r="C412" t="s">
        <v>4819</v>
      </c>
      <c r="D412" s="28" t="s">
        <v>4105</v>
      </c>
      <c r="E412" s="28" t="s">
        <v>1380</v>
      </c>
      <c r="F412" s="13">
        <v>42.3</v>
      </c>
      <c r="G412" s="13">
        <v>-111.5</v>
      </c>
      <c r="H412" s="13">
        <v>-2.380000114440918</v>
      </c>
      <c r="I412" s="67">
        <v>3.0000000260770321E-3</v>
      </c>
    </row>
    <row r="413" spans="2:9" x14ac:dyDescent="0.3">
      <c r="B413" t="s">
        <v>4820</v>
      </c>
      <c r="C413" t="s">
        <v>4821</v>
      </c>
      <c r="D413" s="28" t="s">
        <v>4105</v>
      </c>
      <c r="E413" s="28" t="s">
        <v>2279</v>
      </c>
      <c r="F413" s="13">
        <v>42.9</v>
      </c>
      <c r="G413" s="13">
        <v>-119.2</v>
      </c>
      <c r="H413" s="13">
        <v>-7.059999942779541</v>
      </c>
      <c r="I413" s="67">
        <v>3.0000000260770321E-3</v>
      </c>
    </row>
    <row r="414" spans="2:9" x14ac:dyDescent="0.3">
      <c r="B414" t="s">
        <v>3166</v>
      </c>
      <c r="C414" t="s">
        <v>3167</v>
      </c>
      <c r="D414" s="28" t="s">
        <v>4105</v>
      </c>
      <c r="E414" s="28" t="s">
        <v>1636</v>
      </c>
      <c r="F414" s="13">
        <v>37.9</v>
      </c>
      <c r="G414" s="13">
        <v>-100.7</v>
      </c>
      <c r="H414" s="13">
        <v>10.939999580383301</v>
      </c>
      <c r="I414" s="67">
        <v>3.0000000260770321E-3</v>
      </c>
    </row>
    <row r="415" spans="2:9" x14ac:dyDescent="0.3">
      <c r="B415" t="s">
        <v>4822</v>
      </c>
      <c r="C415" t="s">
        <v>4823</v>
      </c>
      <c r="D415" s="28" t="s">
        <v>4105</v>
      </c>
      <c r="E415" s="28" t="s">
        <v>2792</v>
      </c>
      <c r="F415" s="13">
        <v>44.1</v>
      </c>
      <c r="G415" s="13">
        <v>-110.8</v>
      </c>
      <c r="H415" s="13">
        <v>-13</v>
      </c>
      <c r="I415" s="67">
        <v>3.0000000260770321E-3</v>
      </c>
    </row>
    <row r="416" spans="2:9" x14ac:dyDescent="0.3">
      <c r="B416" t="s">
        <v>4824</v>
      </c>
      <c r="C416" t="s">
        <v>4825</v>
      </c>
      <c r="D416" s="28" t="s">
        <v>4105</v>
      </c>
      <c r="E416" s="28" t="s">
        <v>2070</v>
      </c>
      <c r="F416" s="13">
        <v>39</v>
      </c>
      <c r="G416" s="13">
        <v>-114.2</v>
      </c>
      <c r="H416" s="13">
        <v>10.039999961853027</v>
      </c>
      <c r="I416" s="67">
        <v>3.0000000260770321E-3</v>
      </c>
    </row>
    <row r="417" spans="2:9" x14ac:dyDescent="0.3">
      <c r="B417" t="s">
        <v>4826</v>
      </c>
      <c r="C417" t="s">
        <v>4827</v>
      </c>
      <c r="D417" s="28" t="s">
        <v>4105</v>
      </c>
      <c r="E417" s="28" t="s">
        <v>1260</v>
      </c>
      <c r="F417" s="13">
        <v>40.700000000000003</v>
      </c>
      <c r="G417" s="13">
        <v>-107.8</v>
      </c>
      <c r="H417" s="13">
        <v>-2.9200000762939453</v>
      </c>
      <c r="I417" s="67">
        <v>3.0000000260770321E-3</v>
      </c>
    </row>
    <row r="418" spans="2:9" x14ac:dyDescent="0.3">
      <c r="B418" t="s">
        <v>4828</v>
      </c>
      <c r="C418" t="s">
        <v>4829</v>
      </c>
      <c r="D418" s="28" t="s">
        <v>4105</v>
      </c>
      <c r="E418" s="28" t="s">
        <v>1260</v>
      </c>
      <c r="F418" s="13">
        <v>39.6</v>
      </c>
      <c r="G418" s="13">
        <v>-105.8</v>
      </c>
      <c r="H418" s="13">
        <v>-4.179999828338623</v>
      </c>
      <c r="I418" s="67">
        <v>3.0000000260770321E-3</v>
      </c>
    </row>
    <row r="419" spans="2:9" x14ac:dyDescent="0.3">
      <c r="B419" t="s">
        <v>4830</v>
      </c>
      <c r="C419" t="s">
        <v>4831</v>
      </c>
      <c r="D419" s="28" t="s">
        <v>4105</v>
      </c>
      <c r="E419" s="28" t="s">
        <v>1260</v>
      </c>
      <c r="F419" s="13">
        <v>40.200000000000003</v>
      </c>
      <c r="G419" s="13">
        <v>-106.3</v>
      </c>
      <c r="H419" s="13">
        <v>-3.9999999105930328E-2</v>
      </c>
      <c r="I419" s="67">
        <v>3.0000000260770321E-3</v>
      </c>
    </row>
    <row r="420" spans="2:9" x14ac:dyDescent="0.3">
      <c r="B420" t="s">
        <v>4832</v>
      </c>
      <c r="C420" t="s">
        <v>4833</v>
      </c>
      <c r="D420" s="28" t="s">
        <v>4105</v>
      </c>
      <c r="E420" s="28" t="s">
        <v>1160</v>
      </c>
      <c r="F420" s="13">
        <v>34.700000000000003</v>
      </c>
      <c r="G420" s="13">
        <v>-114.5</v>
      </c>
      <c r="H420" s="13">
        <v>24.079999923706055</v>
      </c>
      <c r="I420" s="67">
        <v>3.0000000260770321E-3</v>
      </c>
    </row>
    <row r="421" spans="2:9" x14ac:dyDescent="0.3">
      <c r="B421" t="s">
        <v>4834</v>
      </c>
      <c r="C421" t="s">
        <v>4835</v>
      </c>
      <c r="D421" s="28" t="s">
        <v>4105</v>
      </c>
      <c r="E421" s="28" t="s">
        <v>2792</v>
      </c>
      <c r="F421" s="13">
        <v>42.8</v>
      </c>
      <c r="G421" s="13">
        <v>-109</v>
      </c>
      <c r="H421" s="13">
        <v>-14.260000228881836</v>
      </c>
      <c r="I421" s="67">
        <v>3.0000000260770321E-3</v>
      </c>
    </row>
    <row r="422" spans="2:9" x14ac:dyDescent="0.3">
      <c r="B422" t="s">
        <v>4836</v>
      </c>
      <c r="C422" t="s">
        <v>4837</v>
      </c>
      <c r="D422" s="28" t="s">
        <v>4105</v>
      </c>
      <c r="E422" s="28" t="s">
        <v>1380</v>
      </c>
      <c r="F422" s="13">
        <v>47.5</v>
      </c>
      <c r="G422" s="13">
        <v>-115.7</v>
      </c>
      <c r="H422" s="13">
        <v>4.4600000381469727</v>
      </c>
      <c r="I422" s="67">
        <v>3.0000000260770321E-3</v>
      </c>
    </row>
    <row r="423" spans="2:9" x14ac:dyDescent="0.3">
      <c r="B423" t="s">
        <v>4838</v>
      </c>
      <c r="C423" t="s">
        <v>4839</v>
      </c>
      <c r="D423" s="28" t="s">
        <v>4105</v>
      </c>
      <c r="E423" s="28" t="s">
        <v>1380</v>
      </c>
      <c r="F423" s="13">
        <v>44</v>
      </c>
      <c r="G423" s="13">
        <v>-115.4</v>
      </c>
      <c r="H423" s="13">
        <v>3.0199999809265137</v>
      </c>
      <c r="I423" s="67">
        <v>3.0000000260770321E-3</v>
      </c>
    </row>
    <row r="424" spans="2:9" x14ac:dyDescent="0.3">
      <c r="B424" t="s">
        <v>4840</v>
      </c>
      <c r="C424" t="s">
        <v>4841</v>
      </c>
      <c r="D424" s="28" t="s">
        <v>4105</v>
      </c>
      <c r="E424" s="28" t="s">
        <v>1943</v>
      </c>
      <c r="F424" s="13">
        <v>47.4</v>
      </c>
      <c r="G424" s="13">
        <v>-113.7</v>
      </c>
      <c r="H424" s="13">
        <v>-1.8400000333786011</v>
      </c>
      <c r="I424" s="67">
        <v>3.0000000260770321E-3</v>
      </c>
    </row>
    <row r="425" spans="2:9" x14ac:dyDescent="0.3">
      <c r="B425" t="s">
        <v>4842</v>
      </c>
      <c r="C425" t="s">
        <v>4843</v>
      </c>
      <c r="D425" s="28" t="s">
        <v>4105</v>
      </c>
      <c r="E425" s="28" t="s">
        <v>2279</v>
      </c>
      <c r="F425" s="13">
        <v>45.5</v>
      </c>
      <c r="G425" s="13">
        <v>-121.9</v>
      </c>
      <c r="H425" s="13">
        <v>21.020000457763672</v>
      </c>
      <c r="I425" s="67">
        <v>3.0000000260770321E-3</v>
      </c>
    </row>
    <row r="426" spans="2:9" x14ac:dyDescent="0.3">
      <c r="B426" t="s">
        <v>4844</v>
      </c>
      <c r="C426" t="s">
        <v>4845</v>
      </c>
      <c r="D426" s="28" t="s">
        <v>4105</v>
      </c>
      <c r="E426" s="28" t="s">
        <v>1943</v>
      </c>
      <c r="F426" s="13">
        <v>45.2</v>
      </c>
      <c r="G426" s="13">
        <v>-111.4</v>
      </c>
      <c r="H426" s="13">
        <v>-11.920000076293945</v>
      </c>
      <c r="I426" s="67">
        <v>3.0000000260770321E-3</v>
      </c>
    </row>
    <row r="427" spans="2:9" x14ac:dyDescent="0.3">
      <c r="B427" t="s">
        <v>4846</v>
      </c>
      <c r="C427" t="s">
        <v>4847</v>
      </c>
      <c r="D427" s="28" t="s">
        <v>4105</v>
      </c>
      <c r="E427" s="28" t="s">
        <v>1380</v>
      </c>
      <c r="F427" s="13">
        <v>42.1</v>
      </c>
      <c r="G427" s="13">
        <v>-114.2</v>
      </c>
      <c r="H427" s="13">
        <v>1.7599999904632568</v>
      </c>
      <c r="I427" s="67">
        <v>3.0000000260770321E-3</v>
      </c>
    </row>
    <row r="428" spans="2:9" x14ac:dyDescent="0.3">
      <c r="B428" t="s">
        <v>4848</v>
      </c>
      <c r="C428" t="s">
        <v>4849</v>
      </c>
      <c r="D428" s="28" t="s">
        <v>4105</v>
      </c>
      <c r="E428" s="28" t="s">
        <v>1943</v>
      </c>
      <c r="F428" s="13">
        <v>45.2</v>
      </c>
      <c r="G428" s="13">
        <v>-110.2</v>
      </c>
      <c r="H428" s="13">
        <v>-15.340000152587891</v>
      </c>
      <c r="I428" s="67">
        <v>3.0000000260770321E-3</v>
      </c>
    </row>
    <row r="429" spans="2:9" x14ac:dyDescent="0.3">
      <c r="B429" t="s">
        <v>4850</v>
      </c>
      <c r="C429" t="s">
        <v>4851</v>
      </c>
      <c r="D429" s="28" t="s">
        <v>4105</v>
      </c>
      <c r="E429" s="28" t="s">
        <v>1380</v>
      </c>
      <c r="F429" s="13">
        <v>44.8</v>
      </c>
      <c r="G429" s="13">
        <v>-114.2</v>
      </c>
      <c r="H429" s="13">
        <v>-6.3400001525878906</v>
      </c>
      <c r="I429" s="67">
        <v>3.0000000260770321E-3</v>
      </c>
    </row>
    <row r="430" spans="2:9" x14ac:dyDescent="0.3">
      <c r="B430" t="s">
        <v>4852</v>
      </c>
      <c r="C430" t="s">
        <v>4853</v>
      </c>
      <c r="D430" s="28" t="s">
        <v>4105</v>
      </c>
      <c r="E430" s="28" t="s">
        <v>1380</v>
      </c>
      <c r="F430" s="13">
        <v>45.7</v>
      </c>
      <c r="G430" s="13">
        <v>-115.2</v>
      </c>
      <c r="H430" s="13">
        <v>-15.699999809265137</v>
      </c>
      <c r="I430" s="67">
        <v>3.0000000260770321E-3</v>
      </c>
    </row>
    <row r="431" spans="2:9" x14ac:dyDescent="0.3">
      <c r="B431" t="s">
        <v>4854</v>
      </c>
      <c r="C431" t="s">
        <v>4855</v>
      </c>
      <c r="D431" s="28" t="s">
        <v>4105</v>
      </c>
      <c r="E431" s="28" t="s">
        <v>2526</v>
      </c>
      <c r="F431" s="13">
        <v>39.1</v>
      </c>
      <c r="G431" s="13">
        <v>-111.5</v>
      </c>
      <c r="H431" s="13">
        <v>0.14000000059604645</v>
      </c>
      <c r="I431" s="67">
        <v>3.0000000260770321E-3</v>
      </c>
    </row>
    <row r="432" spans="2:9" x14ac:dyDescent="0.3">
      <c r="B432" t="s">
        <v>2413</v>
      </c>
      <c r="C432" t="s">
        <v>2414</v>
      </c>
      <c r="D432" s="28" t="s">
        <v>4105</v>
      </c>
      <c r="E432" s="28" t="s">
        <v>2379</v>
      </c>
      <c r="F432" s="13">
        <v>43.8</v>
      </c>
      <c r="G432" s="13">
        <v>-103.4</v>
      </c>
      <c r="H432" s="13">
        <v>3.9200000762939453</v>
      </c>
      <c r="I432" s="67">
        <v>3.0000000260770321E-3</v>
      </c>
    </row>
    <row r="433" spans="2:9" x14ac:dyDescent="0.3">
      <c r="B433" t="s">
        <v>4856</v>
      </c>
      <c r="C433" t="s">
        <v>4857</v>
      </c>
      <c r="D433" s="28" t="s">
        <v>4105</v>
      </c>
      <c r="E433" s="28" t="s">
        <v>2279</v>
      </c>
      <c r="F433" s="13">
        <v>45.2</v>
      </c>
      <c r="G433" s="13">
        <v>-117.1</v>
      </c>
      <c r="H433" s="13">
        <v>-4</v>
      </c>
      <c r="I433" s="67">
        <v>3.0000000260770321E-3</v>
      </c>
    </row>
    <row r="434" spans="2:9" x14ac:dyDescent="0.3">
      <c r="B434" t="s">
        <v>4858</v>
      </c>
      <c r="C434" t="s">
        <v>4859</v>
      </c>
      <c r="D434" s="28" t="s">
        <v>4105</v>
      </c>
      <c r="E434" s="28" t="s">
        <v>1380</v>
      </c>
      <c r="F434" s="13">
        <v>43.2</v>
      </c>
      <c r="G434" s="13">
        <v>-116.7</v>
      </c>
      <c r="H434" s="13">
        <v>8.9600000381469727</v>
      </c>
      <c r="I434" s="67">
        <v>3.0000000260770321E-3</v>
      </c>
    </row>
    <row r="435" spans="2:9" x14ac:dyDescent="0.3">
      <c r="B435" t="s">
        <v>1985</v>
      </c>
      <c r="C435" t="s">
        <v>1986</v>
      </c>
      <c r="D435" s="28" t="s">
        <v>4105</v>
      </c>
      <c r="E435" s="28" t="s">
        <v>1943</v>
      </c>
      <c r="F435" s="13">
        <v>45.2</v>
      </c>
      <c r="G435" s="13">
        <v>-109.7</v>
      </c>
      <c r="H435" s="13">
        <v>-5.0799999237060547</v>
      </c>
      <c r="I435" s="67">
        <v>3.0000000260770321E-3</v>
      </c>
    </row>
    <row r="436" spans="2:9" x14ac:dyDescent="0.3">
      <c r="B436" t="s">
        <v>4860</v>
      </c>
      <c r="C436" t="s">
        <v>4861</v>
      </c>
      <c r="D436" s="28" t="s">
        <v>1203</v>
      </c>
      <c r="E436" s="28" t="s">
        <v>1061</v>
      </c>
      <c r="F436" s="13">
        <v>49.4</v>
      </c>
      <c r="G436" s="13">
        <v>-117.3</v>
      </c>
      <c r="H436" s="13">
        <v>18.319999694824219</v>
      </c>
      <c r="I436" s="67">
        <v>3.0000000260770321E-3</v>
      </c>
    </row>
    <row r="437" spans="2:9" x14ac:dyDescent="0.3">
      <c r="B437" t="s">
        <v>2551</v>
      </c>
      <c r="C437" t="s">
        <v>2552</v>
      </c>
      <c r="D437" s="28" t="s">
        <v>4105</v>
      </c>
      <c r="E437" s="28" t="s">
        <v>2526</v>
      </c>
      <c r="F437" s="13">
        <v>39.700000000000003</v>
      </c>
      <c r="G437" s="13">
        <v>-111.8</v>
      </c>
      <c r="H437" s="13">
        <v>12.920000076293945</v>
      </c>
      <c r="I437" s="67">
        <v>3.0000000260770321E-3</v>
      </c>
    </row>
    <row r="438" spans="2:9" x14ac:dyDescent="0.3">
      <c r="B438" t="s">
        <v>4862</v>
      </c>
      <c r="C438" t="s">
        <v>4863</v>
      </c>
      <c r="D438" s="28" t="s">
        <v>4105</v>
      </c>
      <c r="E438" s="28" t="s">
        <v>1943</v>
      </c>
      <c r="F438" s="13">
        <v>46.8</v>
      </c>
      <c r="G438" s="13">
        <v>-112.5</v>
      </c>
      <c r="H438" s="13">
        <v>-3.6400001049041748</v>
      </c>
      <c r="I438" s="67">
        <v>3.0000000260770321E-3</v>
      </c>
    </row>
    <row r="439" spans="2:9" x14ac:dyDescent="0.3">
      <c r="B439" t="s">
        <v>4864</v>
      </c>
      <c r="C439" t="s">
        <v>4865</v>
      </c>
      <c r="D439" s="28" t="s">
        <v>4105</v>
      </c>
      <c r="E439" s="28" t="s">
        <v>2279</v>
      </c>
      <c r="F439" s="13">
        <v>45</v>
      </c>
      <c r="G439" s="13">
        <v>-120.5</v>
      </c>
      <c r="H439" s="13">
        <v>14</v>
      </c>
      <c r="I439" s="67">
        <v>3.0000000260770321E-3</v>
      </c>
    </row>
    <row r="440" spans="2:9" x14ac:dyDescent="0.3">
      <c r="B440" t="s">
        <v>4866</v>
      </c>
      <c r="C440" t="s">
        <v>4867</v>
      </c>
      <c r="D440" s="28" t="s">
        <v>4105</v>
      </c>
      <c r="E440" s="28" t="s">
        <v>1943</v>
      </c>
      <c r="F440" s="13">
        <v>45</v>
      </c>
      <c r="G440" s="13">
        <v>-110</v>
      </c>
      <c r="H440" s="13">
        <v>-14.079999923706055</v>
      </c>
      <c r="I440" s="67">
        <v>3.0000000260770321E-3</v>
      </c>
    </row>
    <row r="441" spans="2:9" x14ac:dyDescent="0.3">
      <c r="B441" t="s">
        <v>4868</v>
      </c>
      <c r="C441" t="s">
        <v>4869</v>
      </c>
      <c r="D441" s="28" t="s">
        <v>4105</v>
      </c>
      <c r="E441" s="28" t="s">
        <v>1260</v>
      </c>
      <c r="F441" s="13">
        <v>38.1</v>
      </c>
      <c r="G441" s="13">
        <v>-108.2</v>
      </c>
      <c r="H441" s="13">
        <v>1.940000057220459</v>
      </c>
      <c r="I441" s="67">
        <v>3.0000000260770321E-3</v>
      </c>
    </row>
    <row r="442" spans="2:9" x14ac:dyDescent="0.3">
      <c r="B442" t="s">
        <v>4870</v>
      </c>
      <c r="C442" t="s">
        <v>4871</v>
      </c>
      <c r="D442" s="28" t="s">
        <v>4105</v>
      </c>
      <c r="E442" s="28" t="s">
        <v>2792</v>
      </c>
      <c r="F442" s="13">
        <v>43.6</v>
      </c>
      <c r="G442" s="13">
        <v>-109</v>
      </c>
      <c r="H442" s="13">
        <v>-10.119999885559082</v>
      </c>
      <c r="I442" s="67">
        <v>3.0000000260770321E-3</v>
      </c>
    </row>
    <row r="443" spans="2:9" x14ac:dyDescent="0.3">
      <c r="B443" t="s">
        <v>4872</v>
      </c>
      <c r="C443" t="s">
        <v>4873</v>
      </c>
      <c r="D443" s="28" t="s">
        <v>4105</v>
      </c>
      <c r="E443" s="28" t="s">
        <v>1160</v>
      </c>
      <c r="F443" s="13">
        <v>36.9</v>
      </c>
      <c r="G443" s="13">
        <v>-111.4</v>
      </c>
      <c r="H443" s="13">
        <v>28.040000915527344</v>
      </c>
      <c r="I443" s="67">
        <v>3.0000000260770321E-3</v>
      </c>
    </row>
    <row r="444" spans="2:9" x14ac:dyDescent="0.3">
      <c r="B444" t="s">
        <v>4874</v>
      </c>
      <c r="C444" t="s">
        <v>4875</v>
      </c>
      <c r="D444" s="28" t="s">
        <v>4105</v>
      </c>
      <c r="E444" s="28" t="s">
        <v>1380</v>
      </c>
      <c r="F444" s="13">
        <v>42</v>
      </c>
      <c r="G444" s="13">
        <v>-115.7</v>
      </c>
      <c r="H444" s="13">
        <v>1.0399999618530273</v>
      </c>
      <c r="I444" s="67">
        <v>3.0000000260770321E-3</v>
      </c>
    </row>
    <row r="445" spans="2:9" x14ac:dyDescent="0.3">
      <c r="B445" t="s">
        <v>4876</v>
      </c>
      <c r="C445" t="s">
        <v>4877</v>
      </c>
      <c r="D445" s="28" t="s">
        <v>4105</v>
      </c>
      <c r="E445" s="28" t="s">
        <v>2792</v>
      </c>
      <c r="F445" s="13">
        <v>43</v>
      </c>
      <c r="G445" s="13">
        <v>-106.9</v>
      </c>
      <c r="H445" s="13">
        <v>-5.9800000190734863</v>
      </c>
      <c r="I445" s="67">
        <v>3.0000000260770321E-3</v>
      </c>
    </row>
    <row r="446" spans="2:9" x14ac:dyDescent="0.3">
      <c r="B446" t="s">
        <v>4878</v>
      </c>
      <c r="C446" t="s">
        <v>4879</v>
      </c>
      <c r="D446" s="28" t="s">
        <v>4105</v>
      </c>
      <c r="E446" s="28" t="s">
        <v>1380</v>
      </c>
      <c r="F446" s="13">
        <v>42.5</v>
      </c>
      <c r="G446" s="13">
        <v>-113.2</v>
      </c>
      <c r="H446" s="13">
        <v>1.940000057220459</v>
      </c>
      <c r="I446" s="67">
        <v>3.0000000260770321E-3</v>
      </c>
    </row>
    <row r="447" spans="2:9" x14ac:dyDescent="0.3">
      <c r="B447" t="s">
        <v>3589</v>
      </c>
      <c r="C447" t="s">
        <v>3590</v>
      </c>
      <c r="D447" s="28" t="s">
        <v>4105</v>
      </c>
      <c r="E447" s="28" t="s">
        <v>1260</v>
      </c>
      <c r="F447" s="13">
        <v>40</v>
      </c>
      <c r="G447" s="13">
        <v>-108.7</v>
      </c>
      <c r="H447" s="13">
        <v>3.0199999809265137</v>
      </c>
      <c r="I447" s="67">
        <v>3.0000000260770321E-3</v>
      </c>
    </row>
    <row r="448" spans="2:9" x14ac:dyDescent="0.3">
      <c r="B448" t="s">
        <v>4880</v>
      </c>
      <c r="C448" t="s">
        <v>4881</v>
      </c>
      <c r="D448" s="28" t="s">
        <v>4105</v>
      </c>
      <c r="E448" s="28" t="s">
        <v>1380</v>
      </c>
      <c r="F448" s="13">
        <v>45.7</v>
      </c>
      <c r="G448" s="13">
        <v>-115.3</v>
      </c>
      <c r="H448" s="13">
        <v>1.0399999618530273</v>
      </c>
      <c r="I448" s="67">
        <v>3.0000000260770321E-3</v>
      </c>
    </row>
    <row r="449" spans="2:9" x14ac:dyDescent="0.3">
      <c r="B449" t="s">
        <v>4882</v>
      </c>
      <c r="C449" t="s">
        <v>4883</v>
      </c>
      <c r="D449" s="28" t="s">
        <v>4105</v>
      </c>
      <c r="E449" s="28" t="s">
        <v>1260</v>
      </c>
      <c r="F449" s="13">
        <v>40.799999999999997</v>
      </c>
      <c r="G449" s="13">
        <v>-106</v>
      </c>
      <c r="H449" s="13">
        <v>-8.8599996566772461</v>
      </c>
      <c r="I449" s="67">
        <v>3.0000000260770321E-3</v>
      </c>
    </row>
    <row r="450" spans="2:9" x14ac:dyDescent="0.3">
      <c r="B450" t="s">
        <v>4884</v>
      </c>
      <c r="C450" t="s">
        <v>4885</v>
      </c>
      <c r="D450" s="28" t="s">
        <v>4105</v>
      </c>
      <c r="E450" s="28" t="s">
        <v>2279</v>
      </c>
      <c r="F450" s="13">
        <v>43.7</v>
      </c>
      <c r="G450" s="13">
        <v>-121.7</v>
      </c>
      <c r="H450" s="13">
        <v>10.039999961853027</v>
      </c>
      <c r="I450" s="67">
        <v>3.0000000260770321E-3</v>
      </c>
    </row>
    <row r="451" spans="2:9" x14ac:dyDescent="0.3">
      <c r="B451" t="s">
        <v>4886</v>
      </c>
      <c r="C451" t="s">
        <v>4887</v>
      </c>
      <c r="D451" s="28" t="s">
        <v>4105</v>
      </c>
      <c r="E451" s="28" t="s">
        <v>1943</v>
      </c>
      <c r="F451" s="13">
        <v>46</v>
      </c>
      <c r="G451" s="13">
        <v>-110.4</v>
      </c>
      <c r="H451" s="13">
        <v>-13.899999618530273</v>
      </c>
      <c r="I451" s="67">
        <v>3.0000000260770321E-3</v>
      </c>
    </row>
    <row r="452" spans="2:9" x14ac:dyDescent="0.3">
      <c r="B452" t="s">
        <v>4888</v>
      </c>
      <c r="C452" t="s">
        <v>4889</v>
      </c>
      <c r="D452" s="28" t="s">
        <v>4105</v>
      </c>
      <c r="E452" s="28" t="s">
        <v>1380</v>
      </c>
      <c r="F452" s="13">
        <v>48.3</v>
      </c>
      <c r="G452" s="13">
        <v>-116.6</v>
      </c>
      <c r="H452" s="13">
        <v>3.559999942779541</v>
      </c>
      <c r="I452" s="67">
        <v>3.0000000260770321E-3</v>
      </c>
    </row>
    <row r="453" spans="2:9" x14ac:dyDescent="0.3">
      <c r="B453" t="s">
        <v>4890</v>
      </c>
      <c r="C453" t="s">
        <v>4891</v>
      </c>
      <c r="D453" s="28" t="s">
        <v>4105</v>
      </c>
      <c r="E453" s="28" t="s">
        <v>1943</v>
      </c>
      <c r="F453" s="13">
        <v>47.1</v>
      </c>
      <c r="G453" s="13">
        <v>-113.4</v>
      </c>
      <c r="H453" s="13">
        <v>-7.059999942779541</v>
      </c>
      <c r="I453" s="67">
        <v>3.0000000260770321E-3</v>
      </c>
    </row>
    <row r="454" spans="2:9" x14ac:dyDescent="0.3">
      <c r="B454" t="s">
        <v>4892</v>
      </c>
      <c r="C454" t="s">
        <v>4893</v>
      </c>
      <c r="D454" s="28" t="s">
        <v>4105</v>
      </c>
      <c r="E454" s="28" t="s">
        <v>2617</v>
      </c>
      <c r="F454" s="13">
        <v>45.8</v>
      </c>
      <c r="G454" s="13">
        <v>-121.3</v>
      </c>
      <c r="H454" s="13">
        <v>15.979999542236328</v>
      </c>
      <c r="I454" s="67">
        <v>3.0000000260770321E-3</v>
      </c>
    </row>
    <row r="455" spans="2:9" x14ac:dyDescent="0.3">
      <c r="B455" t="s">
        <v>4894</v>
      </c>
      <c r="C455" t="s">
        <v>4895</v>
      </c>
      <c r="D455" s="28" t="s">
        <v>4105</v>
      </c>
      <c r="E455" s="28" t="s">
        <v>1380</v>
      </c>
      <c r="F455" s="13">
        <v>43.4</v>
      </c>
      <c r="G455" s="13">
        <v>-114.8</v>
      </c>
      <c r="H455" s="13">
        <v>4.820000171661377</v>
      </c>
      <c r="I455" s="67">
        <v>3.0000000260770321E-3</v>
      </c>
    </row>
    <row r="456" spans="2:9" x14ac:dyDescent="0.3">
      <c r="B456" t="s">
        <v>4896</v>
      </c>
      <c r="C456" t="s">
        <v>4897</v>
      </c>
      <c r="D456" s="28" t="s">
        <v>4105</v>
      </c>
      <c r="E456" s="28" t="s">
        <v>2070</v>
      </c>
      <c r="F456" s="13">
        <v>40.5</v>
      </c>
      <c r="G456" s="13">
        <v>-114.2</v>
      </c>
      <c r="H456" s="13">
        <v>12.020000457763672</v>
      </c>
      <c r="I456" s="67">
        <v>3.0000000260770321E-3</v>
      </c>
    </row>
    <row r="457" spans="2:9" x14ac:dyDescent="0.3">
      <c r="B457" t="s">
        <v>4898</v>
      </c>
      <c r="C457" t="s">
        <v>4899</v>
      </c>
      <c r="D457" s="28" t="s">
        <v>4105</v>
      </c>
      <c r="E457" s="28" t="s">
        <v>1943</v>
      </c>
      <c r="F457" s="13">
        <v>47.3</v>
      </c>
      <c r="G457" s="13">
        <v>-115.1</v>
      </c>
      <c r="H457" s="13">
        <v>3.0199999809265137</v>
      </c>
      <c r="I457" s="67">
        <v>3.0000000260770321E-3</v>
      </c>
    </row>
    <row r="458" spans="2:9" x14ac:dyDescent="0.3">
      <c r="B458" t="s">
        <v>4900</v>
      </c>
      <c r="C458" t="s">
        <v>4901</v>
      </c>
      <c r="D458" s="28" t="s">
        <v>4105</v>
      </c>
      <c r="E458" s="28" t="s">
        <v>1943</v>
      </c>
      <c r="F458" s="13">
        <v>48.9</v>
      </c>
      <c r="G458" s="13">
        <v>-114.8</v>
      </c>
      <c r="H458" s="13">
        <v>-5.619999885559082</v>
      </c>
      <c r="I458" s="67">
        <v>3.0000000260770321E-3</v>
      </c>
    </row>
    <row r="459" spans="2:9" x14ac:dyDescent="0.3">
      <c r="B459" t="s">
        <v>4902</v>
      </c>
      <c r="C459" t="s">
        <v>4903</v>
      </c>
      <c r="D459" s="28" t="s">
        <v>4105</v>
      </c>
      <c r="E459" s="28" t="s">
        <v>2792</v>
      </c>
      <c r="F459" s="13">
        <v>44.7</v>
      </c>
      <c r="G459" s="13">
        <v>-107.4</v>
      </c>
      <c r="H459" s="13">
        <v>-14.979999542236328</v>
      </c>
      <c r="I459" s="67">
        <v>3.0000000260770321E-3</v>
      </c>
    </row>
    <row r="460" spans="2:9" x14ac:dyDescent="0.3">
      <c r="B460" t="s">
        <v>4904</v>
      </c>
      <c r="C460" t="s">
        <v>4905</v>
      </c>
      <c r="D460" s="28" t="s">
        <v>4105</v>
      </c>
      <c r="E460" s="28" t="s">
        <v>1260</v>
      </c>
      <c r="F460" s="13">
        <v>39.299999999999997</v>
      </c>
      <c r="G460" s="13">
        <v>-107</v>
      </c>
      <c r="H460" s="13">
        <v>3.9200000762939453</v>
      </c>
      <c r="I460" s="67">
        <v>3.0000000260770321E-3</v>
      </c>
    </row>
    <row r="461" spans="2:9" x14ac:dyDescent="0.3">
      <c r="B461" t="s">
        <v>4906</v>
      </c>
      <c r="C461" t="s">
        <v>4907</v>
      </c>
      <c r="D461" s="28" t="s">
        <v>4105</v>
      </c>
      <c r="E461" s="28" t="s">
        <v>1380</v>
      </c>
      <c r="F461" s="13">
        <v>43.9</v>
      </c>
      <c r="G461" s="13">
        <v>-115.9</v>
      </c>
      <c r="H461" s="13">
        <v>10.039999961853027</v>
      </c>
      <c r="I461" s="67">
        <v>3.0000000260770321E-3</v>
      </c>
    </row>
    <row r="462" spans="2:9" x14ac:dyDescent="0.3">
      <c r="B462" t="s">
        <v>4908</v>
      </c>
      <c r="C462" t="s">
        <v>4909</v>
      </c>
      <c r="D462" s="28" t="s">
        <v>4105</v>
      </c>
      <c r="E462" s="28" t="s">
        <v>2792</v>
      </c>
      <c r="F462" s="13">
        <v>42.7</v>
      </c>
      <c r="G462" s="13">
        <v>-108.9</v>
      </c>
      <c r="H462" s="13">
        <v>-16.420000076293945</v>
      </c>
      <c r="I462" s="67">
        <v>3.0000000260770321E-3</v>
      </c>
    </row>
    <row r="463" spans="2:9" x14ac:dyDescent="0.3">
      <c r="B463" t="s">
        <v>3311</v>
      </c>
      <c r="C463" t="s">
        <v>3312</v>
      </c>
      <c r="D463" s="28" t="s">
        <v>4105</v>
      </c>
      <c r="E463" s="28" t="s">
        <v>2617</v>
      </c>
      <c r="F463" s="13">
        <v>46</v>
      </c>
      <c r="G463" s="13">
        <v>-118.2</v>
      </c>
      <c r="H463" s="13">
        <v>19.040000915527344</v>
      </c>
      <c r="I463" s="67">
        <v>3.0000000260770321E-3</v>
      </c>
    </row>
    <row r="464" spans="2:9" x14ac:dyDescent="0.3">
      <c r="B464" t="s">
        <v>1318</v>
      </c>
      <c r="C464" t="s">
        <v>1319</v>
      </c>
      <c r="D464" s="28" t="s">
        <v>4105</v>
      </c>
      <c r="E464" s="28" t="s">
        <v>1260</v>
      </c>
      <c r="F464" s="13">
        <v>37.6</v>
      </c>
      <c r="G464" s="13">
        <v>-104.7</v>
      </c>
      <c r="H464" s="13">
        <v>6.9800000190734863</v>
      </c>
      <c r="I464" s="67">
        <v>3.0000000260770321E-3</v>
      </c>
    </row>
    <row r="465" spans="2:9" x14ac:dyDescent="0.3">
      <c r="B465" t="s">
        <v>4910</v>
      </c>
      <c r="C465" t="s">
        <v>4911</v>
      </c>
      <c r="D465" s="28" t="s">
        <v>4105</v>
      </c>
      <c r="E465" s="28" t="s">
        <v>2792</v>
      </c>
      <c r="F465" s="13">
        <v>41.1</v>
      </c>
      <c r="G465" s="13">
        <v>-106.9</v>
      </c>
      <c r="H465" s="13">
        <v>-8.3199996948242188</v>
      </c>
      <c r="I465" s="67">
        <v>3.0000000260770321E-3</v>
      </c>
    </row>
    <row r="466" spans="2:9" x14ac:dyDescent="0.3">
      <c r="B466" t="s">
        <v>4912</v>
      </c>
      <c r="C466" t="s">
        <v>4913</v>
      </c>
      <c r="D466" s="28" t="s">
        <v>4105</v>
      </c>
      <c r="E466" s="28" t="s">
        <v>1380</v>
      </c>
      <c r="F466" s="13">
        <v>42</v>
      </c>
      <c r="G466" s="13">
        <v>-115</v>
      </c>
      <c r="H466" s="13">
        <v>3.9200000762939453</v>
      </c>
      <c r="I466" s="67">
        <v>3.0000000260770321E-3</v>
      </c>
    </row>
    <row r="467" spans="2:9" x14ac:dyDescent="0.3">
      <c r="B467" t="s">
        <v>4914</v>
      </c>
      <c r="C467" t="s">
        <v>4915</v>
      </c>
      <c r="D467" s="28" t="s">
        <v>4105</v>
      </c>
      <c r="E467" s="28" t="s">
        <v>2792</v>
      </c>
      <c r="F467" s="13">
        <v>43.9</v>
      </c>
      <c r="G467" s="13">
        <v>-109.8</v>
      </c>
      <c r="H467" s="13">
        <v>-12.279999732971191</v>
      </c>
      <c r="I467" s="67">
        <v>3.0000000260770321E-3</v>
      </c>
    </row>
    <row r="468" spans="2:9" x14ac:dyDescent="0.3">
      <c r="B468" t="s">
        <v>4916</v>
      </c>
      <c r="C468" t="s">
        <v>4917</v>
      </c>
      <c r="D468" s="28" t="s">
        <v>4105</v>
      </c>
      <c r="E468" s="28" t="s">
        <v>2070</v>
      </c>
      <c r="F468" s="13">
        <v>41.6</v>
      </c>
      <c r="G468" s="13">
        <v>-116.7</v>
      </c>
      <c r="H468" s="13">
        <v>10.039999961853027</v>
      </c>
      <c r="I468" s="67">
        <v>4.0000001899898052E-3</v>
      </c>
    </row>
    <row r="469" spans="2:9" x14ac:dyDescent="0.3">
      <c r="B469" t="s">
        <v>1635</v>
      </c>
      <c r="C469" t="s">
        <v>4918</v>
      </c>
      <c r="D469" s="28" t="s">
        <v>4105</v>
      </c>
      <c r="E469" s="28" t="s">
        <v>1636</v>
      </c>
      <c r="F469" s="13">
        <v>37.1</v>
      </c>
      <c r="G469" s="13">
        <v>-99.7</v>
      </c>
      <c r="H469" s="13">
        <v>12.020000457763672</v>
      </c>
      <c r="I469" s="67">
        <v>4.0000001899898052E-3</v>
      </c>
    </row>
    <row r="470" spans="2:9" x14ac:dyDescent="0.3">
      <c r="B470" t="s">
        <v>3531</v>
      </c>
      <c r="C470" t="s">
        <v>3532</v>
      </c>
      <c r="D470" s="28" t="s">
        <v>1203</v>
      </c>
      <c r="E470" s="28" t="s">
        <v>1092</v>
      </c>
      <c r="F470" s="13">
        <v>51.1</v>
      </c>
      <c r="G470" s="13">
        <v>-115.5</v>
      </c>
      <c r="H470" s="13">
        <v>-9.9399995803833008</v>
      </c>
      <c r="I470" s="67">
        <v>4.0000001899898052E-3</v>
      </c>
    </row>
    <row r="471" spans="2:9" x14ac:dyDescent="0.3">
      <c r="B471" t="s">
        <v>4919</v>
      </c>
      <c r="C471" t="s">
        <v>4920</v>
      </c>
      <c r="D471" s="28" t="s">
        <v>1203</v>
      </c>
      <c r="E471" s="28" t="s">
        <v>1092</v>
      </c>
      <c r="F471" s="13">
        <v>51.2</v>
      </c>
      <c r="G471" s="13">
        <v>-115.5</v>
      </c>
      <c r="H471" s="13">
        <v>-9.9399995803833008</v>
      </c>
      <c r="I471" s="67">
        <v>4.0000001899898052E-3</v>
      </c>
    </row>
    <row r="472" spans="2:9" x14ac:dyDescent="0.3">
      <c r="B472" t="s">
        <v>3190</v>
      </c>
      <c r="C472" t="s">
        <v>3191</v>
      </c>
      <c r="D472" s="28" t="s">
        <v>4105</v>
      </c>
      <c r="E472" s="28" t="s">
        <v>1203</v>
      </c>
      <c r="F472" s="13">
        <v>34.799999999999997</v>
      </c>
      <c r="G472" s="13">
        <v>-116.7</v>
      </c>
      <c r="H472" s="13">
        <v>33.979999542236328</v>
      </c>
      <c r="I472" s="67">
        <v>4.0000001899898052E-3</v>
      </c>
    </row>
    <row r="473" spans="2:9" x14ac:dyDescent="0.3">
      <c r="B473" t="s">
        <v>4921</v>
      </c>
      <c r="C473" t="s">
        <v>4922</v>
      </c>
      <c r="D473" s="28" t="s">
        <v>4105</v>
      </c>
      <c r="E473" s="28" t="s">
        <v>2279</v>
      </c>
      <c r="F473" s="13">
        <v>42.2</v>
      </c>
      <c r="G473" s="13">
        <v>-118.9</v>
      </c>
      <c r="H473" s="13">
        <v>15.979999542236328</v>
      </c>
      <c r="I473" s="67">
        <v>4.0000001899898052E-3</v>
      </c>
    </row>
    <row r="474" spans="2:9" x14ac:dyDescent="0.3">
      <c r="B474" t="s">
        <v>4923</v>
      </c>
      <c r="C474" t="s">
        <v>4924</v>
      </c>
      <c r="D474" s="28" t="s">
        <v>4105</v>
      </c>
      <c r="E474" s="28" t="s">
        <v>2792</v>
      </c>
      <c r="F474" s="13">
        <v>44.9</v>
      </c>
      <c r="G474" s="13">
        <v>-109.5</v>
      </c>
      <c r="H474" s="13">
        <v>-16.780000686645508</v>
      </c>
      <c r="I474" s="67">
        <v>4.0000001899898052E-3</v>
      </c>
    </row>
    <row r="475" spans="2:9" x14ac:dyDescent="0.3">
      <c r="B475" t="s">
        <v>4925</v>
      </c>
      <c r="C475" t="s">
        <v>4926</v>
      </c>
      <c r="D475" s="28" t="s">
        <v>4105</v>
      </c>
      <c r="E475" s="28" t="s">
        <v>2279</v>
      </c>
      <c r="F475" s="13">
        <v>45.1</v>
      </c>
      <c r="G475" s="13">
        <v>-118.2</v>
      </c>
      <c r="H475" s="13">
        <v>6.9800000190734863</v>
      </c>
      <c r="I475" s="67">
        <v>4.0000001899898052E-3</v>
      </c>
    </row>
    <row r="476" spans="2:9" x14ac:dyDescent="0.3">
      <c r="B476" t="s">
        <v>4927</v>
      </c>
      <c r="C476" t="s">
        <v>4928</v>
      </c>
      <c r="D476" s="28" t="s">
        <v>4105</v>
      </c>
      <c r="E476" s="28" t="s">
        <v>2792</v>
      </c>
      <c r="F476" s="13">
        <v>42.9</v>
      </c>
      <c r="G476" s="13">
        <v>-110.6</v>
      </c>
      <c r="H476" s="13">
        <v>-6.3400001525878906</v>
      </c>
      <c r="I476" s="67">
        <v>4.0000001899898052E-3</v>
      </c>
    </row>
    <row r="477" spans="2:9" x14ac:dyDescent="0.3">
      <c r="B477" t="s">
        <v>4929</v>
      </c>
      <c r="C477" t="s">
        <v>4930</v>
      </c>
      <c r="D477" s="28" t="s">
        <v>4105</v>
      </c>
      <c r="E477" s="28" t="s">
        <v>1943</v>
      </c>
      <c r="F477" s="13">
        <v>45.1</v>
      </c>
      <c r="G477" s="13">
        <v>-113.5</v>
      </c>
      <c r="H477" s="13">
        <v>-11.560000419616699</v>
      </c>
      <c r="I477" s="67">
        <v>4.0000001899898052E-3</v>
      </c>
    </row>
    <row r="478" spans="2:9" x14ac:dyDescent="0.3">
      <c r="B478" t="s">
        <v>4931</v>
      </c>
      <c r="C478" t="s">
        <v>4932</v>
      </c>
      <c r="D478" s="28" t="s">
        <v>4105</v>
      </c>
      <c r="E478" s="28" t="s">
        <v>2070</v>
      </c>
      <c r="F478" s="13">
        <v>40.5</v>
      </c>
      <c r="G478" s="13">
        <v>-119.1</v>
      </c>
      <c r="H478" s="13">
        <v>10.939999580383301</v>
      </c>
      <c r="I478" s="67">
        <v>4.0000001899898052E-3</v>
      </c>
    </row>
    <row r="479" spans="2:9" x14ac:dyDescent="0.3">
      <c r="B479" t="s">
        <v>1265</v>
      </c>
      <c r="C479" t="s">
        <v>1266</v>
      </c>
      <c r="D479" s="28" t="s">
        <v>4105</v>
      </c>
      <c r="E479" s="28" t="s">
        <v>1260</v>
      </c>
      <c r="F479" s="13">
        <v>39.9</v>
      </c>
      <c r="G479" s="13">
        <v>-105.2</v>
      </c>
      <c r="H479" s="13">
        <v>8.9600000381469727</v>
      </c>
      <c r="I479" s="67">
        <v>4.0000001899898052E-3</v>
      </c>
    </row>
    <row r="480" spans="2:9" x14ac:dyDescent="0.3">
      <c r="B480" t="s">
        <v>4933</v>
      </c>
      <c r="C480" t="s">
        <v>4934</v>
      </c>
      <c r="D480" s="28" t="s">
        <v>4105</v>
      </c>
      <c r="E480" s="28" t="s">
        <v>1943</v>
      </c>
      <c r="F480" s="13">
        <v>45.2</v>
      </c>
      <c r="G480" s="13">
        <v>-110.2</v>
      </c>
      <c r="H480" s="13">
        <v>-6.880000114440918</v>
      </c>
      <c r="I480" s="67">
        <v>4.0000001899898052E-3</v>
      </c>
    </row>
    <row r="481" spans="2:9" x14ac:dyDescent="0.3">
      <c r="B481" t="s">
        <v>4935</v>
      </c>
      <c r="C481" t="s">
        <v>4936</v>
      </c>
      <c r="D481" s="28" t="s">
        <v>4105</v>
      </c>
      <c r="E481" s="28" t="s">
        <v>2526</v>
      </c>
      <c r="F481" s="13">
        <v>37.6</v>
      </c>
      <c r="G481" s="13">
        <v>-112.1</v>
      </c>
      <c r="H481" s="13">
        <v>3.0199999809265137</v>
      </c>
      <c r="I481" s="67">
        <v>4.0000001899898052E-3</v>
      </c>
    </row>
    <row r="482" spans="2:9" x14ac:dyDescent="0.3">
      <c r="B482" t="s">
        <v>4937</v>
      </c>
      <c r="C482" t="s">
        <v>4938</v>
      </c>
      <c r="D482" s="28" t="s">
        <v>4105</v>
      </c>
      <c r="E482" s="28" t="s">
        <v>2792</v>
      </c>
      <c r="F482" s="13">
        <v>44.7</v>
      </c>
      <c r="G482" s="13">
        <v>-107.5</v>
      </c>
      <c r="H482" s="13">
        <v>-13.720000267028809</v>
      </c>
      <c r="I482" s="67">
        <v>4.0000001899898052E-3</v>
      </c>
    </row>
    <row r="483" spans="2:9" x14ac:dyDescent="0.3">
      <c r="B483" t="s">
        <v>3283</v>
      </c>
      <c r="C483" t="s">
        <v>3284</v>
      </c>
      <c r="D483" s="28" t="s">
        <v>4105</v>
      </c>
      <c r="E483" s="28" t="s">
        <v>1380</v>
      </c>
      <c r="F483" s="13">
        <v>42.5</v>
      </c>
      <c r="G483" s="13">
        <v>-113.7</v>
      </c>
      <c r="H483" s="13">
        <v>10.039999961853027</v>
      </c>
      <c r="I483" s="67">
        <v>4.0000001899898052E-3</v>
      </c>
    </row>
    <row r="484" spans="2:9" x14ac:dyDescent="0.3">
      <c r="B484" t="s">
        <v>2068</v>
      </c>
      <c r="C484" t="s">
        <v>2069</v>
      </c>
      <c r="D484" s="28" t="s">
        <v>4105</v>
      </c>
      <c r="E484" s="28" t="s">
        <v>2070</v>
      </c>
      <c r="F484" s="13">
        <v>37.6</v>
      </c>
      <c r="G484" s="13">
        <v>-114.5</v>
      </c>
      <c r="H484" s="13">
        <v>15.979999542236328</v>
      </c>
      <c r="I484" s="67">
        <v>4.0000001899898052E-3</v>
      </c>
    </row>
    <row r="485" spans="2:9" x14ac:dyDescent="0.3">
      <c r="B485" t="s">
        <v>4939</v>
      </c>
      <c r="C485" t="s">
        <v>4940</v>
      </c>
      <c r="D485" s="28" t="s">
        <v>4105</v>
      </c>
      <c r="E485" s="28" t="s">
        <v>2279</v>
      </c>
      <c r="F485" s="13">
        <v>42.6</v>
      </c>
      <c r="G485" s="13">
        <v>-121.5</v>
      </c>
      <c r="H485" s="13">
        <v>14</v>
      </c>
      <c r="I485" s="67">
        <v>4.0000001899898052E-3</v>
      </c>
    </row>
    <row r="486" spans="2:9" x14ac:dyDescent="0.3">
      <c r="B486" t="s">
        <v>4941</v>
      </c>
      <c r="C486" t="s">
        <v>4942</v>
      </c>
      <c r="D486" s="28" t="s">
        <v>4105</v>
      </c>
      <c r="E486" s="28" t="s">
        <v>2070</v>
      </c>
      <c r="F486" s="13">
        <v>41.9</v>
      </c>
      <c r="G486" s="13">
        <v>-119.4</v>
      </c>
      <c r="H486" s="13">
        <v>8.9600000381469727</v>
      </c>
      <c r="I486" s="67">
        <v>4.0000001899898052E-3</v>
      </c>
    </row>
    <row r="487" spans="2:9" x14ac:dyDescent="0.3">
      <c r="B487" t="s">
        <v>4943</v>
      </c>
      <c r="C487" t="s">
        <v>4944</v>
      </c>
      <c r="D487" s="28" t="s">
        <v>4105</v>
      </c>
      <c r="E487" s="28" t="s">
        <v>2070</v>
      </c>
      <c r="F487" s="13">
        <v>39.799999999999997</v>
      </c>
      <c r="G487" s="13">
        <v>-116.4</v>
      </c>
      <c r="H487" s="13">
        <v>6.9800000190734863</v>
      </c>
      <c r="I487" s="67">
        <v>4.0000001899898052E-3</v>
      </c>
    </row>
    <row r="488" spans="2:9" x14ac:dyDescent="0.3">
      <c r="B488" t="s">
        <v>4945</v>
      </c>
      <c r="C488" t="s">
        <v>4946</v>
      </c>
      <c r="D488" s="28" t="s">
        <v>4105</v>
      </c>
      <c r="E488" s="28" t="s">
        <v>2792</v>
      </c>
      <c r="F488" s="13">
        <v>43.2</v>
      </c>
      <c r="G488" s="13">
        <v>-109.4</v>
      </c>
      <c r="H488" s="13">
        <v>-10.300000190734863</v>
      </c>
      <c r="I488" s="67">
        <v>4.0000001899898052E-3</v>
      </c>
    </row>
    <row r="489" spans="2:9" x14ac:dyDescent="0.3">
      <c r="B489" t="s">
        <v>4947</v>
      </c>
      <c r="C489" t="s">
        <v>4948</v>
      </c>
      <c r="D489" s="28" t="s">
        <v>4105</v>
      </c>
      <c r="E489" s="28" t="s">
        <v>2792</v>
      </c>
      <c r="F489" s="13">
        <v>44.4</v>
      </c>
      <c r="G489" s="13">
        <v>-104.4</v>
      </c>
      <c r="H489" s="13">
        <v>1.940000057220459</v>
      </c>
      <c r="I489" s="67">
        <v>4.0000001899898052E-3</v>
      </c>
    </row>
    <row r="490" spans="2:9" x14ac:dyDescent="0.3">
      <c r="B490" t="s">
        <v>4949</v>
      </c>
      <c r="C490" t="s">
        <v>4950</v>
      </c>
      <c r="D490" s="28" t="s">
        <v>4105</v>
      </c>
      <c r="E490" s="28" t="s">
        <v>1943</v>
      </c>
      <c r="F490" s="13">
        <v>46.4</v>
      </c>
      <c r="G490" s="13">
        <v>-113.3</v>
      </c>
      <c r="H490" s="13">
        <v>-12.279999732971191</v>
      </c>
      <c r="I490" s="67">
        <v>4.0000001899898052E-3</v>
      </c>
    </row>
    <row r="491" spans="2:9" x14ac:dyDescent="0.3">
      <c r="B491" t="s">
        <v>4951</v>
      </c>
      <c r="C491" t="s">
        <v>4952</v>
      </c>
      <c r="D491" s="28" t="s">
        <v>4105</v>
      </c>
      <c r="E491" s="28" t="s">
        <v>2070</v>
      </c>
      <c r="F491" s="13">
        <v>40.200000000000003</v>
      </c>
      <c r="G491" s="13">
        <v>-115.5</v>
      </c>
      <c r="H491" s="13">
        <v>5</v>
      </c>
      <c r="I491" s="67">
        <v>4.0000001899898052E-3</v>
      </c>
    </row>
    <row r="492" spans="2:9" x14ac:dyDescent="0.3">
      <c r="B492" t="s">
        <v>4953</v>
      </c>
      <c r="C492" t="s">
        <v>4954</v>
      </c>
      <c r="D492" s="28" t="s">
        <v>4105</v>
      </c>
      <c r="E492" s="28" t="s">
        <v>2279</v>
      </c>
      <c r="F492" s="13">
        <v>45.1</v>
      </c>
      <c r="G492" s="13">
        <v>-118.5</v>
      </c>
      <c r="H492" s="13">
        <v>7.3400001525878906</v>
      </c>
      <c r="I492" s="67">
        <v>4.0000001899898052E-3</v>
      </c>
    </row>
    <row r="493" spans="2:9" x14ac:dyDescent="0.3">
      <c r="B493" t="s">
        <v>4955</v>
      </c>
      <c r="C493" t="s">
        <v>4956</v>
      </c>
      <c r="D493" s="28" t="s">
        <v>4105</v>
      </c>
      <c r="E493" s="28" t="s">
        <v>2792</v>
      </c>
      <c r="F493" s="13">
        <v>44.8</v>
      </c>
      <c r="G493" s="13">
        <v>-109.6</v>
      </c>
      <c r="H493" s="13">
        <v>-7.9600000381469727</v>
      </c>
      <c r="I493" s="67">
        <v>4.0000001899898052E-3</v>
      </c>
    </row>
    <row r="494" spans="2:9" x14ac:dyDescent="0.3">
      <c r="B494" t="s">
        <v>4957</v>
      </c>
      <c r="C494" t="s">
        <v>4958</v>
      </c>
      <c r="D494" s="28" t="s">
        <v>4105</v>
      </c>
      <c r="E494" s="28" t="s">
        <v>1943</v>
      </c>
      <c r="F494" s="13">
        <v>44.7</v>
      </c>
      <c r="G494" s="13">
        <v>-112</v>
      </c>
      <c r="H494" s="13">
        <v>-6.6999998092651367</v>
      </c>
      <c r="I494" s="67">
        <v>4.0000001899898052E-3</v>
      </c>
    </row>
    <row r="495" spans="2:9" x14ac:dyDescent="0.3">
      <c r="B495" t="s">
        <v>2980</v>
      </c>
      <c r="C495" t="s">
        <v>2981</v>
      </c>
      <c r="D495" s="28" t="s">
        <v>4105</v>
      </c>
      <c r="E495" s="28" t="s">
        <v>1636</v>
      </c>
      <c r="F495" s="13">
        <v>37.700000000000003</v>
      </c>
      <c r="G495" s="13">
        <v>-99.9</v>
      </c>
      <c r="H495" s="13">
        <v>14</v>
      </c>
      <c r="I495" s="67">
        <v>4.0000001899898052E-3</v>
      </c>
    </row>
    <row r="496" spans="2:9" x14ac:dyDescent="0.3">
      <c r="B496" t="s">
        <v>4959</v>
      </c>
      <c r="C496" t="s">
        <v>4960</v>
      </c>
      <c r="D496" s="28" t="s">
        <v>4105</v>
      </c>
      <c r="E496" s="28" t="s">
        <v>2792</v>
      </c>
      <c r="F496" s="13">
        <v>44.5</v>
      </c>
      <c r="G496" s="13">
        <v>-107.3</v>
      </c>
      <c r="H496" s="13">
        <v>-13.899999618530273</v>
      </c>
      <c r="I496" s="67">
        <v>4.0000001899898052E-3</v>
      </c>
    </row>
    <row r="497" spans="2:9" x14ac:dyDescent="0.3">
      <c r="B497" t="s">
        <v>4961</v>
      </c>
      <c r="C497" t="s">
        <v>4962</v>
      </c>
      <c r="D497" s="28" t="s">
        <v>4105</v>
      </c>
      <c r="E497" s="28" t="s">
        <v>2070</v>
      </c>
      <c r="F497" s="13">
        <v>41.6</v>
      </c>
      <c r="G497" s="13">
        <v>-115.3</v>
      </c>
      <c r="H497" s="13">
        <v>3.559999942779541</v>
      </c>
      <c r="I497" s="67">
        <v>4.0000001899898052E-3</v>
      </c>
    </row>
    <row r="498" spans="2:9" x14ac:dyDescent="0.3">
      <c r="B498" t="s">
        <v>4963</v>
      </c>
      <c r="C498" t="s">
        <v>4964</v>
      </c>
      <c r="D498" s="28" t="s">
        <v>4105</v>
      </c>
      <c r="E498" s="28" t="s">
        <v>1160</v>
      </c>
      <c r="F498" s="13">
        <v>36.4</v>
      </c>
      <c r="G498" s="13">
        <v>-112.2</v>
      </c>
      <c r="H498" s="13">
        <v>6.9800000190734863</v>
      </c>
      <c r="I498" s="67">
        <v>4.0000001899898052E-3</v>
      </c>
    </row>
    <row r="499" spans="2:9" x14ac:dyDescent="0.3">
      <c r="B499" t="s">
        <v>4965</v>
      </c>
      <c r="C499" t="s">
        <v>4966</v>
      </c>
      <c r="D499" s="28" t="s">
        <v>4105</v>
      </c>
      <c r="E499" s="28" t="s">
        <v>2792</v>
      </c>
      <c r="F499" s="13">
        <v>43.1</v>
      </c>
      <c r="G499" s="13">
        <v>-110.2</v>
      </c>
      <c r="H499" s="13">
        <v>-3.0999999046325684</v>
      </c>
      <c r="I499" s="67">
        <v>4.0000001899898052E-3</v>
      </c>
    </row>
    <row r="500" spans="2:9" x14ac:dyDescent="0.3">
      <c r="B500" t="s">
        <v>3291</v>
      </c>
      <c r="C500" t="s">
        <v>3292</v>
      </c>
      <c r="D500" s="28" t="s">
        <v>4105</v>
      </c>
      <c r="E500" s="28" t="s">
        <v>2617</v>
      </c>
      <c r="F500" s="13">
        <v>47.3</v>
      </c>
      <c r="G500" s="13">
        <v>-119.5</v>
      </c>
      <c r="H500" s="13">
        <v>12.920000076293945</v>
      </c>
      <c r="I500" s="67">
        <v>4.0000001899898052E-3</v>
      </c>
    </row>
    <row r="501" spans="2:9" x14ac:dyDescent="0.3">
      <c r="B501" t="s">
        <v>4967</v>
      </c>
      <c r="C501" t="s">
        <v>4968</v>
      </c>
      <c r="D501" s="28" t="s">
        <v>4105</v>
      </c>
      <c r="E501" s="28" t="s">
        <v>2617</v>
      </c>
      <c r="F501" s="13">
        <v>48.6</v>
      </c>
      <c r="G501" s="13">
        <v>-120.1</v>
      </c>
      <c r="H501" s="13">
        <v>10.039999961853027</v>
      </c>
      <c r="I501" s="67">
        <v>4.0000001899898052E-3</v>
      </c>
    </row>
    <row r="502" spans="2:9" x14ac:dyDescent="0.3">
      <c r="B502" t="s">
        <v>4969</v>
      </c>
      <c r="C502" t="s">
        <v>4970</v>
      </c>
      <c r="D502" s="28" t="s">
        <v>4105</v>
      </c>
      <c r="E502" s="28" t="s">
        <v>1380</v>
      </c>
      <c r="F502" s="13">
        <v>47.1</v>
      </c>
      <c r="G502" s="13">
        <v>-115.8</v>
      </c>
      <c r="H502" s="13">
        <v>1.0399999618530273</v>
      </c>
      <c r="I502" s="67">
        <v>4.0000001899898052E-3</v>
      </c>
    </row>
    <row r="503" spans="2:9" x14ac:dyDescent="0.3">
      <c r="B503" t="s">
        <v>4971</v>
      </c>
      <c r="C503" t="s">
        <v>4972</v>
      </c>
      <c r="D503" s="28" t="s">
        <v>4105</v>
      </c>
      <c r="E503" s="28" t="s">
        <v>2070</v>
      </c>
      <c r="F503" s="13">
        <v>41</v>
      </c>
      <c r="G503" s="13">
        <v>-119.5</v>
      </c>
      <c r="H503" s="13">
        <v>12.920000076293945</v>
      </c>
      <c r="I503" s="67">
        <v>4.0000001899898052E-3</v>
      </c>
    </row>
    <row r="504" spans="2:9" x14ac:dyDescent="0.3">
      <c r="B504" t="s">
        <v>1282</v>
      </c>
      <c r="C504" t="s">
        <v>1283</v>
      </c>
      <c r="D504" s="28" t="s">
        <v>4105</v>
      </c>
      <c r="E504" s="28" t="s">
        <v>1260</v>
      </c>
      <c r="F504" s="13">
        <v>40.5</v>
      </c>
      <c r="G504" s="13">
        <v>-105</v>
      </c>
      <c r="H504" s="13">
        <v>8.9600000381469727</v>
      </c>
      <c r="I504" s="67">
        <v>4.0000001899898052E-3</v>
      </c>
    </row>
    <row r="505" spans="2:9" x14ac:dyDescent="0.3">
      <c r="B505" t="s">
        <v>4973</v>
      </c>
      <c r="C505" t="s">
        <v>4974</v>
      </c>
      <c r="D505" s="28" t="s">
        <v>4105</v>
      </c>
      <c r="E505" s="28" t="s">
        <v>2279</v>
      </c>
      <c r="F505" s="13">
        <v>42.6</v>
      </c>
      <c r="G505" s="13">
        <v>-117.3</v>
      </c>
      <c r="H505" s="13">
        <v>12.020000457763672</v>
      </c>
      <c r="I505" s="67">
        <v>4.0000001899898052E-3</v>
      </c>
    </row>
    <row r="506" spans="2:9" x14ac:dyDescent="0.3">
      <c r="B506" t="s">
        <v>4975</v>
      </c>
      <c r="C506" t="s">
        <v>4976</v>
      </c>
      <c r="D506" s="28" t="s">
        <v>4105</v>
      </c>
      <c r="E506" s="28" t="s">
        <v>1943</v>
      </c>
      <c r="F506" s="13">
        <v>48.3</v>
      </c>
      <c r="G506" s="13">
        <v>-114.8</v>
      </c>
      <c r="H506" s="13">
        <v>-9.3999996185302734</v>
      </c>
      <c r="I506" s="67">
        <v>4.0000001899898052E-3</v>
      </c>
    </row>
    <row r="507" spans="2:9" x14ac:dyDescent="0.3">
      <c r="B507" t="s">
        <v>1665</v>
      </c>
      <c r="C507" t="s">
        <v>1666</v>
      </c>
      <c r="D507" s="28" t="s">
        <v>4105</v>
      </c>
      <c r="E507" s="28" t="s">
        <v>1636</v>
      </c>
      <c r="F507" s="13">
        <v>38.6</v>
      </c>
      <c r="G507" s="13">
        <v>-100.6</v>
      </c>
      <c r="H507" s="13">
        <v>10.939999580383301</v>
      </c>
      <c r="I507" s="67">
        <v>4.0000001899898052E-3</v>
      </c>
    </row>
    <row r="508" spans="2:9" x14ac:dyDescent="0.3">
      <c r="B508" t="s">
        <v>4977</v>
      </c>
      <c r="C508" t="s">
        <v>4978</v>
      </c>
      <c r="D508" s="28" t="s">
        <v>4105</v>
      </c>
      <c r="E508" s="28" t="s">
        <v>2070</v>
      </c>
      <c r="F508" s="13">
        <v>40.9</v>
      </c>
      <c r="G508" s="13">
        <v>-115.1</v>
      </c>
      <c r="H508" s="13">
        <v>1.0399999618530273</v>
      </c>
      <c r="I508" s="67">
        <v>4.0000001899898052E-3</v>
      </c>
    </row>
    <row r="509" spans="2:9" x14ac:dyDescent="0.3">
      <c r="B509" t="s">
        <v>4979</v>
      </c>
      <c r="C509" t="s">
        <v>4980</v>
      </c>
      <c r="D509" s="28" t="s">
        <v>4105</v>
      </c>
      <c r="E509" s="28" t="s">
        <v>1636</v>
      </c>
      <c r="F509" s="13">
        <v>37.9</v>
      </c>
      <c r="G509" s="13">
        <v>-98</v>
      </c>
      <c r="H509" s="13">
        <v>15.079999923706055</v>
      </c>
      <c r="I509" s="67">
        <v>4.0000001899898052E-3</v>
      </c>
    </row>
    <row r="510" spans="2:9" x14ac:dyDescent="0.3">
      <c r="B510" t="s">
        <v>3297</v>
      </c>
      <c r="C510" t="s">
        <v>3298</v>
      </c>
      <c r="D510" s="28" t="s">
        <v>4105</v>
      </c>
      <c r="E510" s="28" t="s">
        <v>1380</v>
      </c>
      <c r="F510" s="13">
        <v>43.5</v>
      </c>
      <c r="G510" s="13">
        <v>-112</v>
      </c>
      <c r="H510" s="13">
        <v>3.0199999809265137</v>
      </c>
      <c r="I510" s="67">
        <v>4.0000001899898052E-3</v>
      </c>
    </row>
    <row r="511" spans="2:9" x14ac:dyDescent="0.3">
      <c r="B511" t="s">
        <v>4981</v>
      </c>
      <c r="C511" t="s">
        <v>4982</v>
      </c>
      <c r="D511" s="28" t="s">
        <v>4105</v>
      </c>
      <c r="E511" s="28" t="s">
        <v>1380</v>
      </c>
      <c r="F511" s="13">
        <v>44.4</v>
      </c>
      <c r="G511" s="13">
        <v>-111.3</v>
      </c>
      <c r="H511" s="13">
        <v>-9.9399995803833008</v>
      </c>
      <c r="I511" s="67">
        <v>4.0000001899898052E-3</v>
      </c>
    </row>
    <row r="512" spans="2:9" x14ac:dyDescent="0.3">
      <c r="B512" t="s">
        <v>4983</v>
      </c>
      <c r="C512" t="s">
        <v>4984</v>
      </c>
      <c r="D512" s="28" t="s">
        <v>4105</v>
      </c>
      <c r="E512" s="28" t="s">
        <v>2279</v>
      </c>
      <c r="F512" s="13">
        <v>45.1</v>
      </c>
      <c r="G512" s="13">
        <v>-118.4</v>
      </c>
      <c r="H512" s="13">
        <v>6.9800000190734863</v>
      </c>
      <c r="I512" s="67">
        <v>4.0000001899898052E-3</v>
      </c>
    </row>
    <row r="513" spans="2:9" x14ac:dyDescent="0.3">
      <c r="B513" t="s">
        <v>4985</v>
      </c>
      <c r="C513" t="s">
        <v>4986</v>
      </c>
      <c r="D513" s="28" t="s">
        <v>4105</v>
      </c>
      <c r="E513" s="28" t="s">
        <v>1380</v>
      </c>
      <c r="F513" s="13">
        <v>42.7</v>
      </c>
      <c r="G513" s="13">
        <v>-114.4</v>
      </c>
      <c r="H513" s="13">
        <v>12.920000076293945</v>
      </c>
      <c r="I513" s="67">
        <v>4.0000001899898052E-3</v>
      </c>
    </row>
    <row r="514" spans="2:9" x14ac:dyDescent="0.3">
      <c r="B514" t="s">
        <v>4987</v>
      </c>
      <c r="C514" t="s">
        <v>4988</v>
      </c>
      <c r="D514" s="28" t="s">
        <v>1203</v>
      </c>
      <c r="E514" s="28" t="s">
        <v>1061</v>
      </c>
      <c r="F514" s="13">
        <v>49.6</v>
      </c>
      <c r="G514" s="13">
        <v>-115.9</v>
      </c>
      <c r="H514" s="13">
        <v>-0.40000000596046448</v>
      </c>
      <c r="I514" s="67">
        <v>4.0000001899898052E-3</v>
      </c>
    </row>
    <row r="515" spans="2:9" x14ac:dyDescent="0.3">
      <c r="B515" t="s">
        <v>4989</v>
      </c>
      <c r="C515" t="s">
        <v>4990</v>
      </c>
      <c r="D515" s="28" t="s">
        <v>4105</v>
      </c>
      <c r="E515" s="28" t="s">
        <v>1636</v>
      </c>
      <c r="F515" s="13">
        <v>38.1</v>
      </c>
      <c r="G515" s="13">
        <v>-99</v>
      </c>
      <c r="H515" s="13">
        <v>15.079999923706055</v>
      </c>
      <c r="I515" s="67">
        <v>4.0000001899898052E-3</v>
      </c>
    </row>
    <row r="516" spans="2:9" x14ac:dyDescent="0.3">
      <c r="B516" t="s">
        <v>4991</v>
      </c>
      <c r="C516" t="s">
        <v>4992</v>
      </c>
      <c r="D516" s="28" t="s">
        <v>4105</v>
      </c>
      <c r="E516" s="28" t="s">
        <v>1203</v>
      </c>
      <c r="F516" s="13">
        <v>40.1</v>
      </c>
      <c r="G516" s="13">
        <v>-120.3</v>
      </c>
      <c r="H516" s="13">
        <v>19.040000915527344</v>
      </c>
      <c r="I516" s="67">
        <v>4.0000001899898052E-3</v>
      </c>
    </row>
    <row r="517" spans="2:9" x14ac:dyDescent="0.3">
      <c r="B517" t="s">
        <v>4993</v>
      </c>
      <c r="C517" t="s">
        <v>4994</v>
      </c>
      <c r="D517" s="28" t="s">
        <v>4105</v>
      </c>
      <c r="E517" s="28" t="s">
        <v>1943</v>
      </c>
      <c r="F517" s="13">
        <v>45.5</v>
      </c>
      <c r="G517" s="13">
        <v>-110.9</v>
      </c>
      <c r="H517" s="13">
        <v>-11.920000076293945</v>
      </c>
      <c r="I517" s="67">
        <v>4.0000001899898052E-3</v>
      </c>
    </row>
    <row r="518" spans="2:9" x14ac:dyDescent="0.3">
      <c r="B518" t="s">
        <v>1387</v>
      </c>
      <c r="C518" t="s">
        <v>1388</v>
      </c>
      <c r="D518" s="28" t="s">
        <v>4105</v>
      </c>
      <c r="E518" s="28" t="s">
        <v>1380</v>
      </c>
      <c r="F518" s="13">
        <v>42.1</v>
      </c>
      <c r="G518" s="13">
        <v>-111.3</v>
      </c>
      <c r="H518" s="13">
        <v>6.9800000190734863</v>
      </c>
      <c r="I518" s="67">
        <v>4.0000001899898052E-3</v>
      </c>
    </row>
    <row r="519" spans="2:9" x14ac:dyDescent="0.3">
      <c r="B519" t="s">
        <v>4995</v>
      </c>
      <c r="C519" t="s">
        <v>4996</v>
      </c>
      <c r="D519" s="28" t="s">
        <v>4105</v>
      </c>
      <c r="E519" s="28" t="s">
        <v>1943</v>
      </c>
      <c r="F519" s="13">
        <v>46.9</v>
      </c>
      <c r="G519" s="13">
        <v>-112.6</v>
      </c>
      <c r="H519" s="13">
        <v>-7.059999942779541</v>
      </c>
      <c r="I519" s="67">
        <v>4.0000001899898052E-3</v>
      </c>
    </row>
    <row r="520" spans="2:9" x14ac:dyDescent="0.3">
      <c r="B520" t="s">
        <v>4997</v>
      </c>
      <c r="C520" t="s">
        <v>4998</v>
      </c>
      <c r="D520" s="28" t="s">
        <v>4105</v>
      </c>
      <c r="E520" s="28" t="s">
        <v>2792</v>
      </c>
      <c r="F520" s="13">
        <v>44.5</v>
      </c>
      <c r="G520" s="13">
        <v>-107.1</v>
      </c>
      <c r="H520" s="13">
        <v>-10.479999542236328</v>
      </c>
      <c r="I520" s="67">
        <v>4.0000001899898052E-3</v>
      </c>
    </row>
    <row r="521" spans="2:9" x14ac:dyDescent="0.3">
      <c r="B521" t="s">
        <v>4999</v>
      </c>
      <c r="C521" t="s">
        <v>5000</v>
      </c>
      <c r="D521" s="28" t="s">
        <v>4105</v>
      </c>
      <c r="E521" s="28" t="s">
        <v>2526</v>
      </c>
      <c r="F521" s="13">
        <v>41.7</v>
      </c>
      <c r="G521" s="13">
        <v>-111.8</v>
      </c>
      <c r="H521" s="13">
        <v>14</v>
      </c>
      <c r="I521" s="67">
        <v>4.0000001899898052E-3</v>
      </c>
    </row>
    <row r="522" spans="2:9" x14ac:dyDescent="0.3">
      <c r="B522" t="s">
        <v>5001</v>
      </c>
      <c r="C522" t="s">
        <v>5002</v>
      </c>
      <c r="D522" s="28" t="s">
        <v>4105</v>
      </c>
      <c r="E522" s="28" t="s">
        <v>1380</v>
      </c>
      <c r="F522" s="13">
        <v>47.4</v>
      </c>
      <c r="G522" s="13">
        <v>-115.7</v>
      </c>
      <c r="H522" s="13">
        <v>4.4600000381469727</v>
      </c>
      <c r="I522" s="67">
        <v>4.0000001899898052E-3</v>
      </c>
    </row>
    <row r="523" spans="2:9" x14ac:dyDescent="0.3">
      <c r="B523" t="s">
        <v>5003</v>
      </c>
      <c r="C523" t="s">
        <v>5004</v>
      </c>
      <c r="D523" s="28" t="s">
        <v>4105</v>
      </c>
      <c r="E523" s="28" t="s">
        <v>1260</v>
      </c>
      <c r="F523" s="13">
        <v>40.799999999999997</v>
      </c>
      <c r="G523" s="13">
        <v>-106.7</v>
      </c>
      <c r="H523" s="13">
        <v>-0.75999999046325684</v>
      </c>
      <c r="I523" s="67">
        <v>4.0000001899898052E-3</v>
      </c>
    </row>
    <row r="524" spans="2:9" x14ac:dyDescent="0.3">
      <c r="B524" t="s">
        <v>5005</v>
      </c>
      <c r="C524" t="s">
        <v>5006</v>
      </c>
      <c r="D524" s="28" t="s">
        <v>4105</v>
      </c>
      <c r="E524" s="28" t="s">
        <v>2617</v>
      </c>
      <c r="F524" s="13">
        <v>46.3</v>
      </c>
      <c r="G524" s="13">
        <v>-121</v>
      </c>
      <c r="H524" s="13">
        <v>9.8599996566772461</v>
      </c>
      <c r="I524" s="67">
        <v>4.0000001899898052E-3</v>
      </c>
    </row>
    <row r="525" spans="2:9" x14ac:dyDescent="0.3">
      <c r="B525" t="s">
        <v>5007</v>
      </c>
      <c r="C525" t="s">
        <v>5008</v>
      </c>
      <c r="D525" s="28" t="s">
        <v>4105</v>
      </c>
      <c r="E525" s="28" t="s">
        <v>1636</v>
      </c>
      <c r="F525" s="13">
        <v>37.200000000000003</v>
      </c>
      <c r="G525" s="13">
        <v>-98.5</v>
      </c>
      <c r="H525" s="13">
        <v>17.059999465942383</v>
      </c>
      <c r="I525" s="67">
        <v>4.0000001899898052E-3</v>
      </c>
    </row>
    <row r="526" spans="2:9" x14ac:dyDescent="0.3">
      <c r="B526" t="s">
        <v>5009</v>
      </c>
      <c r="C526" t="s">
        <v>5010</v>
      </c>
      <c r="D526" s="28" t="s">
        <v>4105</v>
      </c>
      <c r="E526" s="28" t="s">
        <v>1203</v>
      </c>
      <c r="F526" s="13">
        <v>37.200000000000003</v>
      </c>
      <c r="G526" s="13">
        <v>-120.8</v>
      </c>
      <c r="H526" s="13">
        <v>30.739999771118164</v>
      </c>
      <c r="I526" s="67">
        <v>4.0000001899898052E-3</v>
      </c>
    </row>
    <row r="527" spans="2:9" x14ac:dyDescent="0.3">
      <c r="B527" t="s">
        <v>5011</v>
      </c>
      <c r="C527" t="s">
        <v>5012</v>
      </c>
      <c r="D527" s="28" t="s">
        <v>4105</v>
      </c>
      <c r="E527" s="28" t="s">
        <v>1260</v>
      </c>
      <c r="F527" s="13">
        <v>39</v>
      </c>
      <c r="G527" s="13">
        <v>-108</v>
      </c>
      <c r="H527" s="13">
        <v>-4.179999828338623</v>
      </c>
      <c r="I527" s="67">
        <v>4.0000001899898052E-3</v>
      </c>
    </row>
    <row r="528" spans="2:9" x14ac:dyDescent="0.3">
      <c r="B528" t="s">
        <v>5013</v>
      </c>
      <c r="C528" t="s">
        <v>5014</v>
      </c>
      <c r="D528" s="28" t="s">
        <v>4105</v>
      </c>
      <c r="E528" s="28" t="s">
        <v>2792</v>
      </c>
      <c r="F528" s="13">
        <v>43.6</v>
      </c>
      <c r="G528" s="13">
        <v>-107.1</v>
      </c>
      <c r="H528" s="13">
        <v>-7.059999942779541</v>
      </c>
      <c r="I528" s="67">
        <v>4.0000001899898052E-3</v>
      </c>
    </row>
    <row r="529" spans="2:9" x14ac:dyDescent="0.3">
      <c r="B529" t="s">
        <v>5015</v>
      </c>
      <c r="C529" t="s">
        <v>5016</v>
      </c>
      <c r="D529" s="28" t="s">
        <v>4105</v>
      </c>
      <c r="E529" s="28" t="s">
        <v>1943</v>
      </c>
      <c r="F529" s="13">
        <v>46.8</v>
      </c>
      <c r="G529" s="13">
        <v>-114</v>
      </c>
      <c r="H529" s="13">
        <v>1.940000057220459</v>
      </c>
      <c r="I529" s="67">
        <v>4.0000001899898052E-3</v>
      </c>
    </row>
    <row r="530" spans="2:9" x14ac:dyDescent="0.3">
      <c r="B530" t="s">
        <v>5017</v>
      </c>
      <c r="C530" t="s">
        <v>5018</v>
      </c>
      <c r="D530" s="28" t="s">
        <v>4105</v>
      </c>
      <c r="E530" s="28" t="s">
        <v>1260</v>
      </c>
      <c r="F530" s="13">
        <v>38.5</v>
      </c>
      <c r="G530" s="13">
        <v>-107.8</v>
      </c>
      <c r="H530" s="13">
        <v>15.079999923706055</v>
      </c>
      <c r="I530" s="67">
        <v>4.0000001899898052E-3</v>
      </c>
    </row>
    <row r="531" spans="2:9" x14ac:dyDescent="0.3">
      <c r="B531" t="s">
        <v>5019</v>
      </c>
      <c r="C531" t="s">
        <v>5020</v>
      </c>
      <c r="D531" s="28" t="s">
        <v>4105</v>
      </c>
      <c r="E531" s="28" t="s">
        <v>1943</v>
      </c>
      <c r="F531" s="13">
        <v>46.8</v>
      </c>
      <c r="G531" s="13">
        <v>-113.2</v>
      </c>
      <c r="H531" s="13">
        <v>-7.5999999046325684</v>
      </c>
      <c r="I531" s="67">
        <v>4.0000001899898052E-3</v>
      </c>
    </row>
    <row r="532" spans="2:9" x14ac:dyDescent="0.3">
      <c r="B532" t="s">
        <v>5021</v>
      </c>
      <c r="C532" t="s">
        <v>5022</v>
      </c>
      <c r="D532" s="28" t="s">
        <v>1203</v>
      </c>
      <c r="E532" s="28" t="s">
        <v>1061</v>
      </c>
      <c r="F532" s="13">
        <v>49.5</v>
      </c>
      <c r="G532" s="13">
        <v>-117.2</v>
      </c>
      <c r="H532" s="13">
        <v>19.399999618530273</v>
      </c>
      <c r="I532" s="67">
        <v>4.0000001899898052E-3</v>
      </c>
    </row>
    <row r="533" spans="2:9" x14ac:dyDescent="0.3">
      <c r="B533" t="s">
        <v>5023</v>
      </c>
      <c r="C533" t="s">
        <v>5024</v>
      </c>
      <c r="D533" s="28" t="s">
        <v>4105</v>
      </c>
      <c r="E533" s="28" t="s">
        <v>1260</v>
      </c>
      <c r="F533" s="13">
        <v>40.4</v>
      </c>
      <c r="G533" s="13">
        <v>-105.9</v>
      </c>
      <c r="H533" s="13">
        <v>-7.5999999046325684</v>
      </c>
      <c r="I533" s="67">
        <v>4.0000001899898052E-3</v>
      </c>
    </row>
    <row r="534" spans="2:9" x14ac:dyDescent="0.3">
      <c r="B534" t="s">
        <v>5025</v>
      </c>
      <c r="C534" t="s">
        <v>5026</v>
      </c>
      <c r="D534" s="28" t="s">
        <v>4105</v>
      </c>
      <c r="E534" s="28" t="s">
        <v>1943</v>
      </c>
      <c r="F534" s="13">
        <v>45.7</v>
      </c>
      <c r="G534" s="13">
        <v>-114.4</v>
      </c>
      <c r="H534" s="13">
        <v>-1.6599999666213989</v>
      </c>
      <c r="I534" s="67">
        <v>4.0000001899898052E-3</v>
      </c>
    </row>
    <row r="535" spans="2:9" x14ac:dyDescent="0.3">
      <c r="B535" t="s">
        <v>2644</v>
      </c>
      <c r="C535" t="s">
        <v>2645</v>
      </c>
      <c r="D535" s="28" t="s">
        <v>4105</v>
      </c>
      <c r="E535" s="28" t="s">
        <v>2617</v>
      </c>
      <c r="F535" s="13">
        <v>48.8</v>
      </c>
      <c r="G535" s="13">
        <v>-117.8</v>
      </c>
      <c r="H535" s="13">
        <v>10.939999580383301</v>
      </c>
      <c r="I535" s="67">
        <v>4.0000001899898052E-3</v>
      </c>
    </row>
    <row r="536" spans="2:9" x14ac:dyDescent="0.3">
      <c r="B536" t="s">
        <v>5027</v>
      </c>
      <c r="C536" t="s">
        <v>5028</v>
      </c>
      <c r="D536" s="28" t="s">
        <v>4105</v>
      </c>
      <c r="E536" s="28" t="s">
        <v>2526</v>
      </c>
      <c r="F536" s="13">
        <v>41.2</v>
      </c>
      <c r="G536" s="13">
        <v>-111.9</v>
      </c>
      <c r="H536" s="13">
        <v>17.959999084472656</v>
      </c>
      <c r="I536" s="67">
        <v>4.0000001899898052E-3</v>
      </c>
    </row>
    <row r="537" spans="2:9" x14ac:dyDescent="0.3">
      <c r="B537" t="s">
        <v>5029</v>
      </c>
      <c r="C537" t="s">
        <v>5030</v>
      </c>
      <c r="D537" s="28" t="s">
        <v>4105</v>
      </c>
      <c r="E537" s="28" t="s">
        <v>2279</v>
      </c>
      <c r="F537" s="13">
        <v>45.6</v>
      </c>
      <c r="G537" s="13">
        <v>-118.8</v>
      </c>
      <c r="H537" s="13">
        <v>15.979999542236328</v>
      </c>
      <c r="I537" s="67">
        <v>4.0000001899898052E-3</v>
      </c>
    </row>
    <row r="538" spans="2:9" x14ac:dyDescent="0.3">
      <c r="B538" t="s">
        <v>5031</v>
      </c>
      <c r="C538" t="s">
        <v>5032</v>
      </c>
      <c r="D538" s="28" t="s">
        <v>4105</v>
      </c>
      <c r="E538" s="28" t="s">
        <v>2792</v>
      </c>
      <c r="F538" s="13">
        <v>43.5</v>
      </c>
      <c r="G538" s="13">
        <v>-110.9</v>
      </c>
      <c r="H538" s="13">
        <v>-1.2999999523162842</v>
      </c>
      <c r="I538" s="67">
        <v>4.0000001899898052E-3</v>
      </c>
    </row>
    <row r="539" spans="2:9" x14ac:dyDescent="0.3">
      <c r="B539" t="s">
        <v>5033</v>
      </c>
      <c r="C539" t="s">
        <v>5034</v>
      </c>
      <c r="D539" s="28" t="s">
        <v>4105</v>
      </c>
      <c r="E539" s="28" t="s">
        <v>1260</v>
      </c>
      <c r="F539" s="13">
        <v>40</v>
      </c>
      <c r="G539" s="13">
        <v>-108.4</v>
      </c>
      <c r="H539" s="13">
        <v>1.940000057220459</v>
      </c>
      <c r="I539" s="67">
        <v>4.0000001899898052E-3</v>
      </c>
    </row>
    <row r="540" spans="2:9" x14ac:dyDescent="0.3">
      <c r="B540" t="s">
        <v>5035</v>
      </c>
      <c r="C540" t="s">
        <v>5036</v>
      </c>
      <c r="D540" s="28" t="s">
        <v>4105</v>
      </c>
      <c r="E540" s="28" t="s">
        <v>1380</v>
      </c>
      <c r="F540" s="13">
        <v>46.9</v>
      </c>
      <c r="G540" s="13">
        <v>-116.9</v>
      </c>
      <c r="H540" s="13">
        <v>10.039999961853027</v>
      </c>
      <c r="I540" s="67">
        <v>4.0000001899898052E-3</v>
      </c>
    </row>
    <row r="541" spans="2:9" x14ac:dyDescent="0.3">
      <c r="B541" t="s">
        <v>5037</v>
      </c>
      <c r="C541" t="s">
        <v>5038</v>
      </c>
      <c r="D541" s="28" t="s">
        <v>4105</v>
      </c>
      <c r="E541" s="28" t="s">
        <v>1636</v>
      </c>
      <c r="F541" s="13">
        <v>37.6</v>
      </c>
      <c r="G541" s="13">
        <v>-98.7</v>
      </c>
      <c r="H541" s="13">
        <v>12.920000076293945</v>
      </c>
      <c r="I541" s="67">
        <v>4.0000001899898052E-3</v>
      </c>
    </row>
    <row r="542" spans="2:9" x14ac:dyDescent="0.3">
      <c r="B542" t="s">
        <v>5039</v>
      </c>
      <c r="C542" t="s">
        <v>5040</v>
      </c>
      <c r="D542" s="28" t="s">
        <v>4105</v>
      </c>
      <c r="E542" s="28" t="s">
        <v>1203</v>
      </c>
      <c r="F542" s="13">
        <v>33</v>
      </c>
      <c r="G542" s="13">
        <v>-116.9</v>
      </c>
      <c r="H542" s="13">
        <v>32</v>
      </c>
      <c r="I542" s="67">
        <v>4.0000001899898052E-3</v>
      </c>
    </row>
    <row r="543" spans="2:9" x14ac:dyDescent="0.3">
      <c r="B543" t="s">
        <v>5041</v>
      </c>
      <c r="C543" t="s">
        <v>5042</v>
      </c>
      <c r="D543" s="28" t="s">
        <v>4105</v>
      </c>
      <c r="E543" s="28" t="s">
        <v>2379</v>
      </c>
      <c r="F543" s="13">
        <v>44</v>
      </c>
      <c r="G543" s="13">
        <v>-103.2</v>
      </c>
      <c r="H543" s="13">
        <v>8.0600004196166992</v>
      </c>
      <c r="I543" s="67">
        <v>4.0000001899898052E-3</v>
      </c>
    </row>
    <row r="544" spans="2:9" x14ac:dyDescent="0.3">
      <c r="B544" t="s">
        <v>5043</v>
      </c>
      <c r="C544" t="s">
        <v>5044</v>
      </c>
      <c r="D544" s="28" t="s">
        <v>4105</v>
      </c>
      <c r="E544" s="28" t="s">
        <v>1260</v>
      </c>
      <c r="F544" s="13">
        <v>39.5</v>
      </c>
      <c r="G544" s="13">
        <v>-107.7</v>
      </c>
      <c r="H544" s="13">
        <v>8.0600004196166992</v>
      </c>
      <c r="I544" s="67">
        <v>4.0000001899898052E-3</v>
      </c>
    </row>
    <row r="545" spans="2:9" x14ac:dyDescent="0.3">
      <c r="B545" t="s">
        <v>5045</v>
      </c>
      <c r="C545" t="s">
        <v>5046</v>
      </c>
      <c r="D545" s="28" t="s">
        <v>4105</v>
      </c>
      <c r="E545" s="28" t="s">
        <v>2279</v>
      </c>
      <c r="F545" s="13">
        <v>42.5</v>
      </c>
      <c r="G545" s="13">
        <v>-117.8</v>
      </c>
      <c r="H545" s="13">
        <v>3.0199999809265137</v>
      </c>
      <c r="I545" s="67">
        <v>4.0000001899898052E-3</v>
      </c>
    </row>
    <row r="546" spans="2:9" x14ac:dyDescent="0.3">
      <c r="B546" t="s">
        <v>5047</v>
      </c>
      <c r="C546" t="s">
        <v>5048</v>
      </c>
      <c r="D546" s="28" t="s">
        <v>4105</v>
      </c>
      <c r="E546" s="28" t="s">
        <v>2070</v>
      </c>
      <c r="F546" s="13">
        <v>40.1</v>
      </c>
      <c r="G546" s="13">
        <v>-115.4</v>
      </c>
      <c r="H546" s="13">
        <v>5</v>
      </c>
      <c r="I546" s="67">
        <v>4.0000001899898052E-3</v>
      </c>
    </row>
    <row r="547" spans="2:9" x14ac:dyDescent="0.3">
      <c r="B547" t="s">
        <v>5049</v>
      </c>
      <c r="C547" t="s">
        <v>5050</v>
      </c>
      <c r="D547" s="28" t="s">
        <v>4105</v>
      </c>
      <c r="E547" s="28" t="s">
        <v>2279</v>
      </c>
      <c r="F547" s="13">
        <v>45.5</v>
      </c>
      <c r="G547" s="13">
        <v>-123.3</v>
      </c>
      <c r="H547" s="13">
        <v>24.440000534057617</v>
      </c>
      <c r="I547" s="67">
        <v>4.0000001899898052E-3</v>
      </c>
    </row>
    <row r="548" spans="2:9" x14ac:dyDescent="0.3">
      <c r="B548" t="s">
        <v>5051</v>
      </c>
      <c r="C548" t="s">
        <v>5052</v>
      </c>
      <c r="D548" s="28" t="s">
        <v>4105</v>
      </c>
      <c r="E548" s="28" t="s">
        <v>2792</v>
      </c>
      <c r="F548" s="13">
        <v>41.1</v>
      </c>
      <c r="G548" s="13">
        <v>-107.1</v>
      </c>
      <c r="H548" s="13">
        <v>-4.3600001335144043</v>
      </c>
      <c r="I548" s="67">
        <v>4.0000001899898052E-3</v>
      </c>
    </row>
    <row r="549" spans="2:9" x14ac:dyDescent="0.3">
      <c r="B549" t="s">
        <v>5053</v>
      </c>
      <c r="C549" t="s">
        <v>5054</v>
      </c>
      <c r="D549" s="28" t="s">
        <v>4105</v>
      </c>
      <c r="E549" s="28" t="s">
        <v>2096</v>
      </c>
      <c r="F549" s="13">
        <v>35.6</v>
      </c>
      <c r="G549" s="13">
        <v>-106</v>
      </c>
      <c r="H549" s="13">
        <v>17.239999771118164</v>
      </c>
      <c r="I549" s="67">
        <v>4.0000001899898052E-3</v>
      </c>
    </row>
    <row r="550" spans="2:9" x14ac:dyDescent="0.3">
      <c r="B550" t="s">
        <v>1997</v>
      </c>
      <c r="C550" t="s">
        <v>1998</v>
      </c>
      <c r="D550" s="28" t="s">
        <v>4105</v>
      </c>
      <c r="E550" s="28" t="s">
        <v>1943</v>
      </c>
      <c r="F550" s="13">
        <v>47.2</v>
      </c>
      <c r="G550" s="13">
        <v>-113.5</v>
      </c>
      <c r="H550" s="13">
        <v>-2.9200000762939453</v>
      </c>
      <c r="I550" s="67">
        <v>4.0000001899898052E-3</v>
      </c>
    </row>
    <row r="551" spans="2:9" x14ac:dyDescent="0.3">
      <c r="B551" t="s">
        <v>1165</v>
      </c>
      <c r="C551" t="s">
        <v>1166</v>
      </c>
      <c r="D551" s="28" t="s">
        <v>4105</v>
      </c>
      <c r="E551" s="28" t="s">
        <v>1160</v>
      </c>
      <c r="F551" s="13">
        <v>35.299999999999997</v>
      </c>
      <c r="G551" s="13">
        <v>-112.8</v>
      </c>
      <c r="H551" s="13">
        <v>17.059999465942383</v>
      </c>
      <c r="I551" s="67">
        <v>4.0000001899898052E-3</v>
      </c>
    </row>
    <row r="552" spans="2:9" x14ac:dyDescent="0.3">
      <c r="B552" t="s">
        <v>5055</v>
      </c>
      <c r="C552" t="s">
        <v>5056</v>
      </c>
      <c r="D552" s="28" t="s">
        <v>4105</v>
      </c>
      <c r="E552" s="28" t="s">
        <v>2792</v>
      </c>
      <c r="F552" s="13">
        <v>42.5</v>
      </c>
      <c r="G552" s="13">
        <v>-108.8</v>
      </c>
      <c r="H552" s="13">
        <v>-8.5</v>
      </c>
      <c r="I552" s="67">
        <v>4.0000001899898052E-3</v>
      </c>
    </row>
    <row r="553" spans="2:9" x14ac:dyDescent="0.3">
      <c r="B553" t="s">
        <v>2561</v>
      </c>
      <c r="C553" t="s">
        <v>2562</v>
      </c>
      <c r="D553" s="28" t="s">
        <v>4105</v>
      </c>
      <c r="E553" s="28" t="s">
        <v>2526</v>
      </c>
      <c r="F553" s="13">
        <v>40</v>
      </c>
      <c r="G553" s="13">
        <v>-111.6</v>
      </c>
      <c r="H553" s="13">
        <v>17.959999084472656</v>
      </c>
      <c r="I553" s="67">
        <v>4.0000001899898052E-3</v>
      </c>
    </row>
    <row r="554" spans="2:9" x14ac:dyDescent="0.3">
      <c r="B554" t="s">
        <v>5057</v>
      </c>
      <c r="C554" t="s">
        <v>5058</v>
      </c>
      <c r="D554" s="28" t="s">
        <v>1203</v>
      </c>
      <c r="E554" s="28" t="s">
        <v>1061</v>
      </c>
      <c r="F554" s="13">
        <v>49.7</v>
      </c>
      <c r="G554" s="13">
        <v>-114.8</v>
      </c>
      <c r="H554" s="13">
        <v>-4</v>
      </c>
      <c r="I554" s="67">
        <v>4.0000001899898052E-3</v>
      </c>
    </row>
    <row r="555" spans="2:9" x14ac:dyDescent="0.3">
      <c r="B555" t="s">
        <v>5059</v>
      </c>
      <c r="C555" t="s">
        <v>5060</v>
      </c>
      <c r="D555" s="28" t="s">
        <v>1203</v>
      </c>
      <c r="E555" s="28" t="s">
        <v>1061</v>
      </c>
      <c r="F555" s="13">
        <v>49.7</v>
      </c>
      <c r="G555" s="13">
        <v>-114.8</v>
      </c>
      <c r="H555" s="13">
        <v>-4</v>
      </c>
      <c r="I555" s="67">
        <v>4.0000001899898052E-3</v>
      </c>
    </row>
    <row r="556" spans="2:9" x14ac:dyDescent="0.3">
      <c r="B556" t="s">
        <v>5061</v>
      </c>
      <c r="C556" t="s">
        <v>5062</v>
      </c>
      <c r="D556" s="28" t="s">
        <v>4105</v>
      </c>
      <c r="E556" s="28" t="s">
        <v>2279</v>
      </c>
      <c r="F556" s="13">
        <v>43.6</v>
      </c>
      <c r="G556" s="13">
        <v>-122.6</v>
      </c>
      <c r="H556" s="13">
        <v>24.979999542236328</v>
      </c>
      <c r="I556" s="67">
        <v>4.0000001899898052E-3</v>
      </c>
    </row>
    <row r="557" spans="2:9" x14ac:dyDescent="0.3">
      <c r="B557" t="s">
        <v>5063</v>
      </c>
      <c r="C557" t="s">
        <v>5064</v>
      </c>
      <c r="D557" s="28" t="s">
        <v>1203</v>
      </c>
      <c r="E557" s="28" t="s">
        <v>1092</v>
      </c>
      <c r="F557" s="13">
        <v>51.7</v>
      </c>
      <c r="G557" s="13">
        <v>-114.6</v>
      </c>
      <c r="H557" s="13">
        <v>-17.860000610351563</v>
      </c>
      <c r="I557" s="67">
        <v>4.0000001899898052E-3</v>
      </c>
    </row>
    <row r="558" spans="2:9" x14ac:dyDescent="0.3">
      <c r="B558" t="s">
        <v>5065</v>
      </c>
      <c r="C558" t="s">
        <v>5066</v>
      </c>
      <c r="D558" s="28" t="s">
        <v>4105</v>
      </c>
      <c r="E558" s="28" t="s">
        <v>1380</v>
      </c>
      <c r="F558" s="13">
        <v>47.5</v>
      </c>
      <c r="G558" s="13">
        <v>-115.8</v>
      </c>
      <c r="H558" s="13">
        <v>3.0199999809265137</v>
      </c>
      <c r="I558" s="67">
        <v>4.0000001899898052E-3</v>
      </c>
    </row>
    <row r="559" spans="2:9" x14ac:dyDescent="0.3">
      <c r="B559" t="s">
        <v>5067</v>
      </c>
      <c r="C559" t="s">
        <v>5068</v>
      </c>
      <c r="D559" s="28" t="s">
        <v>4105</v>
      </c>
      <c r="E559" s="28" t="s">
        <v>1943</v>
      </c>
      <c r="F559" s="13">
        <v>46.3</v>
      </c>
      <c r="G559" s="13">
        <v>-111.8</v>
      </c>
      <c r="H559" s="13">
        <v>-10.119999885559082</v>
      </c>
      <c r="I559" s="67">
        <v>4.0000001899898052E-3</v>
      </c>
    </row>
    <row r="560" spans="2:9" x14ac:dyDescent="0.3">
      <c r="B560" t="s">
        <v>5069</v>
      </c>
      <c r="C560" t="s">
        <v>5070</v>
      </c>
      <c r="D560" s="28" t="s">
        <v>4105</v>
      </c>
      <c r="E560" s="28" t="s">
        <v>2792</v>
      </c>
      <c r="F560" s="13">
        <v>43.7</v>
      </c>
      <c r="G560" s="13">
        <v>-110</v>
      </c>
      <c r="H560" s="13">
        <v>-9.9399995803833008</v>
      </c>
      <c r="I560" s="67">
        <v>4.0000001899898052E-3</v>
      </c>
    </row>
    <row r="561" spans="2:9" x14ac:dyDescent="0.3">
      <c r="B561" t="s">
        <v>5071</v>
      </c>
      <c r="C561" t="s">
        <v>5072</v>
      </c>
      <c r="D561" s="28" t="s">
        <v>4105</v>
      </c>
      <c r="E561" s="28" t="s">
        <v>1380</v>
      </c>
      <c r="F561" s="13">
        <v>42.8</v>
      </c>
      <c r="G561" s="13">
        <v>-116.5</v>
      </c>
      <c r="H561" s="13">
        <v>-0.93999999761581421</v>
      </c>
      <c r="I561" s="67">
        <v>4.0000001899898052E-3</v>
      </c>
    </row>
    <row r="562" spans="2:9" x14ac:dyDescent="0.3">
      <c r="B562" t="s">
        <v>5073</v>
      </c>
      <c r="C562" t="s">
        <v>5074</v>
      </c>
      <c r="D562" s="28" t="s">
        <v>4105</v>
      </c>
      <c r="E562" s="28" t="s">
        <v>1636</v>
      </c>
      <c r="F562" s="13">
        <v>38.6</v>
      </c>
      <c r="G562" s="13">
        <v>-101.6</v>
      </c>
      <c r="H562" s="13">
        <v>14</v>
      </c>
      <c r="I562" s="67">
        <v>4.0000001899898052E-3</v>
      </c>
    </row>
    <row r="563" spans="2:9" x14ac:dyDescent="0.3">
      <c r="B563" t="s">
        <v>5075</v>
      </c>
      <c r="C563" t="s">
        <v>5076</v>
      </c>
      <c r="D563" s="28" t="s">
        <v>1203</v>
      </c>
      <c r="E563" s="28" t="s">
        <v>1061</v>
      </c>
      <c r="F563" s="13">
        <v>49.1</v>
      </c>
      <c r="G563" s="13">
        <v>-117.7</v>
      </c>
      <c r="H563" s="13">
        <v>14.539999961853027</v>
      </c>
      <c r="I563" s="67">
        <v>4.0000001899898052E-3</v>
      </c>
    </row>
    <row r="564" spans="2:9" x14ac:dyDescent="0.3">
      <c r="B564" t="s">
        <v>5077</v>
      </c>
      <c r="C564" t="s">
        <v>5078</v>
      </c>
      <c r="D564" s="28" t="s">
        <v>4105</v>
      </c>
      <c r="E564" s="28" t="s">
        <v>1943</v>
      </c>
      <c r="F564" s="13">
        <v>48.5</v>
      </c>
      <c r="G564" s="13">
        <v>-113.9</v>
      </c>
      <c r="H564" s="13">
        <v>1.0399999618530273</v>
      </c>
      <c r="I564" s="67">
        <v>4.0000001899898052E-3</v>
      </c>
    </row>
    <row r="565" spans="2:9" x14ac:dyDescent="0.3">
      <c r="B565" t="s">
        <v>5079</v>
      </c>
      <c r="C565" t="s">
        <v>5080</v>
      </c>
      <c r="D565" s="28" t="s">
        <v>4105</v>
      </c>
      <c r="E565" s="28" t="s">
        <v>2792</v>
      </c>
      <c r="F565" s="13">
        <v>42.1</v>
      </c>
      <c r="G565" s="13">
        <v>-104.9</v>
      </c>
      <c r="H565" s="13">
        <v>-5.9800000190734863</v>
      </c>
      <c r="I565" s="67">
        <v>4.0000001899898052E-3</v>
      </c>
    </row>
    <row r="566" spans="2:9" x14ac:dyDescent="0.3">
      <c r="B566" t="s">
        <v>5081</v>
      </c>
      <c r="C566" t="s">
        <v>5082</v>
      </c>
      <c r="D566" s="28" t="s">
        <v>4105</v>
      </c>
      <c r="E566" s="28" t="s">
        <v>1943</v>
      </c>
      <c r="F566" s="13">
        <v>46.5</v>
      </c>
      <c r="G566" s="13">
        <v>-110.8</v>
      </c>
      <c r="H566" s="13">
        <v>-7.059999942779541</v>
      </c>
      <c r="I566" s="67">
        <v>4.0000001899898052E-3</v>
      </c>
    </row>
    <row r="567" spans="2:9" x14ac:dyDescent="0.3">
      <c r="B567" t="s">
        <v>3792</v>
      </c>
      <c r="C567" t="s">
        <v>3793</v>
      </c>
      <c r="D567" s="28" t="s">
        <v>4105</v>
      </c>
      <c r="E567" s="28" t="s">
        <v>2279</v>
      </c>
      <c r="F567" s="13">
        <v>43.2</v>
      </c>
      <c r="G567" s="13">
        <v>-123.3</v>
      </c>
      <c r="H567" s="13">
        <v>23</v>
      </c>
      <c r="I567" s="67">
        <v>4.0000001899898052E-3</v>
      </c>
    </row>
    <row r="568" spans="2:9" x14ac:dyDescent="0.3">
      <c r="B568" t="s">
        <v>5083</v>
      </c>
      <c r="C568" t="s">
        <v>5084</v>
      </c>
      <c r="D568" s="28" t="s">
        <v>4105</v>
      </c>
      <c r="E568" s="28" t="s">
        <v>1636</v>
      </c>
      <c r="F568" s="13">
        <v>37.1</v>
      </c>
      <c r="G568" s="13">
        <v>-97</v>
      </c>
      <c r="H568" s="13">
        <v>24.260000228881836</v>
      </c>
      <c r="I568" s="67">
        <v>4.0000001899898052E-3</v>
      </c>
    </row>
    <row r="569" spans="2:9" x14ac:dyDescent="0.3">
      <c r="B569" t="s">
        <v>2816</v>
      </c>
      <c r="C569" t="s">
        <v>3266</v>
      </c>
      <c r="D569" s="28" t="s">
        <v>4105</v>
      </c>
      <c r="E569" s="28" t="s">
        <v>2792</v>
      </c>
      <c r="F569" s="13">
        <v>43.9</v>
      </c>
      <c r="G569" s="13">
        <v>-107.9</v>
      </c>
      <c r="H569" s="13">
        <v>-3.9999999105930328E-2</v>
      </c>
      <c r="I569" s="67">
        <v>4.0000001899898052E-3</v>
      </c>
    </row>
    <row r="570" spans="2:9" x14ac:dyDescent="0.3">
      <c r="B570" t="s">
        <v>5085</v>
      </c>
      <c r="C570" t="s">
        <v>5086</v>
      </c>
      <c r="D570" s="28" t="s">
        <v>4105</v>
      </c>
      <c r="E570" s="28" t="s">
        <v>1943</v>
      </c>
      <c r="F570" s="13">
        <v>46.1</v>
      </c>
      <c r="G570" s="13">
        <v>-113.1</v>
      </c>
      <c r="H570" s="13">
        <v>-11.199999809265137</v>
      </c>
      <c r="I570" s="67">
        <v>4.999999888241291E-3</v>
      </c>
    </row>
    <row r="571" spans="2:9" x14ac:dyDescent="0.3">
      <c r="B571" t="s">
        <v>5087</v>
      </c>
      <c r="C571" t="s">
        <v>5088</v>
      </c>
      <c r="D571" s="28" t="s">
        <v>4105</v>
      </c>
      <c r="E571" s="28" t="s">
        <v>1943</v>
      </c>
      <c r="F571" s="13">
        <v>45.8</v>
      </c>
      <c r="G571" s="13">
        <v>-112.5</v>
      </c>
      <c r="H571" s="13">
        <v>-5.440000057220459</v>
      </c>
      <c r="I571" s="67">
        <v>4.999999888241291E-3</v>
      </c>
    </row>
    <row r="572" spans="2:9" x14ac:dyDescent="0.3">
      <c r="B572" t="s">
        <v>5089</v>
      </c>
      <c r="C572" t="s">
        <v>5090</v>
      </c>
      <c r="D572" s="28" t="s">
        <v>4105</v>
      </c>
      <c r="E572" s="28" t="s">
        <v>1943</v>
      </c>
      <c r="F572" s="13">
        <v>47.5</v>
      </c>
      <c r="G572" s="13">
        <v>-112.9</v>
      </c>
      <c r="H572" s="13">
        <v>-11.920000076293945</v>
      </c>
      <c r="I572" s="67">
        <v>4.999999888241291E-3</v>
      </c>
    </row>
    <row r="573" spans="2:9" x14ac:dyDescent="0.3">
      <c r="B573" t="s">
        <v>5091</v>
      </c>
      <c r="C573" t="s">
        <v>5092</v>
      </c>
      <c r="D573" s="28" t="s">
        <v>4105</v>
      </c>
      <c r="E573" s="28" t="s">
        <v>2070</v>
      </c>
      <c r="F573" s="13">
        <v>41.7</v>
      </c>
      <c r="G573" s="13">
        <v>-115.6</v>
      </c>
      <c r="H573" s="13">
        <v>5.7199997901916504</v>
      </c>
      <c r="I573" s="67">
        <v>4.999999888241291E-3</v>
      </c>
    </row>
    <row r="574" spans="2:9" x14ac:dyDescent="0.3">
      <c r="B574" t="s">
        <v>5093</v>
      </c>
      <c r="C574" t="s">
        <v>5094</v>
      </c>
      <c r="D574" s="28" t="s">
        <v>4105</v>
      </c>
      <c r="E574" s="28" t="s">
        <v>2070</v>
      </c>
      <c r="F574" s="13">
        <v>39.200000000000003</v>
      </c>
      <c r="G574" s="13">
        <v>-117.1</v>
      </c>
      <c r="H574" s="13">
        <v>8.7799997329711914</v>
      </c>
      <c r="I574" s="67">
        <v>4.999999888241291E-3</v>
      </c>
    </row>
    <row r="575" spans="2:9" x14ac:dyDescent="0.3">
      <c r="B575" t="s">
        <v>5095</v>
      </c>
      <c r="C575" t="s">
        <v>5096</v>
      </c>
      <c r="D575" s="28" t="s">
        <v>4105</v>
      </c>
      <c r="E575" s="28" t="s">
        <v>1943</v>
      </c>
      <c r="F575" s="13">
        <v>44.5</v>
      </c>
      <c r="G575" s="13">
        <v>-111.1</v>
      </c>
      <c r="H575" s="13">
        <v>-7.5999999046325684</v>
      </c>
      <c r="I575" s="67">
        <v>4.999999888241291E-3</v>
      </c>
    </row>
    <row r="576" spans="2:9" x14ac:dyDescent="0.3">
      <c r="B576" t="s">
        <v>5097</v>
      </c>
      <c r="C576" t="s">
        <v>5098</v>
      </c>
      <c r="D576" s="28" t="s">
        <v>4105</v>
      </c>
      <c r="E576" s="28" t="s">
        <v>2617</v>
      </c>
      <c r="F576" s="13">
        <v>48.5</v>
      </c>
      <c r="G576" s="13">
        <v>-118.6</v>
      </c>
      <c r="H576" s="13">
        <v>5</v>
      </c>
      <c r="I576" s="67">
        <v>4.999999888241291E-3</v>
      </c>
    </row>
    <row r="577" spans="2:9" x14ac:dyDescent="0.3">
      <c r="B577" t="s">
        <v>5099</v>
      </c>
      <c r="C577" t="s">
        <v>5100</v>
      </c>
      <c r="D577" s="28" t="s">
        <v>4105</v>
      </c>
      <c r="E577" s="28" t="s">
        <v>1380</v>
      </c>
      <c r="F577" s="13">
        <v>45</v>
      </c>
      <c r="G577" s="13">
        <v>-116.1</v>
      </c>
      <c r="H577" s="13">
        <v>2.8399999141693115</v>
      </c>
      <c r="I577" s="67">
        <v>4.999999888241291E-3</v>
      </c>
    </row>
    <row r="578" spans="2:9" x14ac:dyDescent="0.3">
      <c r="B578" t="s">
        <v>5101</v>
      </c>
      <c r="C578" t="s">
        <v>5102</v>
      </c>
      <c r="D578" s="28" t="s">
        <v>4105</v>
      </c>
      <c r="E578" s="28" t="s">
        <v>2279</v>
      </c>
      <c r="F578" s="13">
        <v>43.5</v>
      </c>
      <c r="G578" s="13">
        <v>-118.9</v>
      </c>
      <c r="H578" s="13">
        <v>1.0399999618530273</v>
      </c>
      <c r="I578" s="67">
        <v>4.999999888241291E-3</v>
      </c>
    </row>
    <row r="579" spans="2:9" x14ac:dyDescent="0.3">
      <c r="B579" t="s">
        <v>5103</v>
      </c>
      <c r="C579" t="s">
        <v>5104</v>
      </c>
      <c r="D579" s="28" t="s">
        <v>4105</v>
      </c>
      <c r="E579" s="28" t="s">
        <v>1943</v>
      </c>
      <c r="F579" s="13">
        <v>47.8</v>
      </c>
      <c r="G579" s="13">
        <v>-115.6</v>
      </c>
      <c r="H579" s="13">
        <v>10.039999961853027</v>
      </c>
      <c r="I579" s="67">
        <v>4.999999888241291E-3</v>
      </c>
    </row>
    <row r="580" spans="2:9" x14ac:dyDescent="0.3">
      <c r="B580" t="s">
        <v>5105</v>
      </c>
      <c r="C580" t="s">
        <v>5106</v>
      </c>
      <c r="D580" s="28" t="s">
        <v>4105</v>
      </c>
      <c r="E580" s="28" t="s">
        <v>2070</v>
      </c>
      <c r="F580" s="13">
        <v>39.299999999999997</v>
      </c>
      <c r="G580" s="13">
        <v>-116.1</v>
      </c>
      <c r="H580" s="13">
        <v>6.9800000190734863</v>
      </c>
      <c r="I580" s="67">
        <v>4.999999888241291E-3</v>
      </c>
    </row>
    <row r="581" spans="2:9" x14ac:dyDescent="0.3">
      <c r="B581" t="s">
        <v>5107</v>
      </c>
      <c r="C581" t="s">
        <v>5108</v>
      </c>
      <c r="D581" s="28" t="s">
        <v>4105</v>
      </c>
      <c r="E581" s="28" t="s">
        <v>1943</v>
      </c>
      <c r="F581" s="13">
        <v>47</v>
      </c>
      <c r="G581" s="13">
        <v>-112.7</v>
      </c>
      <c r="H581" s="13">
        <v>-4.5399999618530273</v>
      </c>
      <c r="I581" s="67">
        <v>4.999999888241291E-3</v>
      </c>
    </row>
    <row r="582" spans="2:9" x14ac:dyDescent="0.3">
      <c r="B582" t="s">
        <v>5109</v>
      </c>
      <c r="C582" t="s">
        <v>5110</v>
      </c>
      <c r="D582" s="28" t="s">
        <v>4105</v>
      </c>
      <c r="E582" s="28" t="s">
        <v>1260</v>
      </c>
      <c r="F582" s="13">
        <v>40.200000000000003</v>
      </c>
      <c r="G582" s="13">
        <v>-108.9</v>
      </c>
      <c r="H582" s="13">
        <v>7.6999998092651367</v>
      </c>
      <c r="I582" s="67">
        <v>4.999999888241291E-3</v>
      </c>
    </row>
    <row r="583" spans="2:9" x14ac:dyDescent="0.3">
      <c r="B583" t="s">
        <v>1965</v>
      </c>
      <c r="C583" t="s">
        <v>1966</v>
      </c>
      <c r="D583" s="28" t="s">
        <v>4105</v>
      </c>
      <c r="E583" s="28" t="s">
        <v>1943</v>
      </c>
      <c r="F583" s="13">
        <v>47.6</v>
      </c>
      <c r="G583" s="13">
        <v>-112.7</v>
      </c>
      <c r="H583" s="13">
        <v>-5.0799999237060547</v>
      </c>
      <c r="I583" s="67">
        <v>4.999999888241291E-3</v>
      </c>
    </row>
    <row r="584" spans="2:9" x14ac:dyDescent="0.3">
      <c r="B584" t="s">
        <v>5111</v>
      </c>
      <c r="C584" t="s">
        <v>5112</v>
      </c>
      <c r="D584" s="28" t="s">
        <v>4105</v>
      </c>
      <c r="E584" s="28" t="s">
        <v>2526</v>
      </c>
      <c r="F584" s="13">
        <v>40.9</v>
      </c>
      <c r="G584" s="13">
        <v>-110.4</v>
      </c>
      <c r="H584" s="13">
        <v>-13</v>
      </c>
      <c r="I584" s="67">
        <v>4.999999888241291E-3</v>
      </c>
    </row>
    <row r="585" spans="2:9" x14ac:dyDescent="0.3">
      <c r="B585" t="s">
        <v>5113</v>
      </c>
      <c r="C585" t="s">
        <v>5114</v>
      </c>
      <c r="D585" s="28" t="s">
        <v>4105</v>
      </c>
      <c r="E585" s="28" t="s">
        <v>1380</v>
      </c>
      <c r="F585" s="13">
        <v>42.3</v>
      </c>
      <c r="G585" s="13">
        <v>-113.6</v>
      </c>
      <c r="H585" s="13">
        <v>-1.1200000047683716</v>
      </c>
      <c r="I585" s="67">
        <v>4.999999888241291E-3</v>
      </c>
    </row>
    <row r="586" spans="2:9" x14ac:dyDescent="0.3">
      <c r="B586" t="s">
        <v>5115</v>
      </c>
      <c r="C586" t="s">
        <v>5116</v>
      </c>
      <c r="D586" s="28" t="s">
        <v>4105</v>
      </c>
      <c r="E586" s="28" t="s">
        <v>1943</v>
      </c>
      <c r="F586" s="13">
        <v>48.3</v>
      </c>
      <c r="G586" s="13">
        <v>-114</v>
      </c>
      <c r="H586" s="13">
        <v>5</v>
      </c>
      <c r="I586" s="67">
        <v>4.999999888241291E-3</v>
      </c>
    </row>
    <row r="587" spans="2:9" x14ac:dyDescent="0.3">
      <c r="B587" t="s">
        <v>5117</v>
      </c>
      <c r="C587" t="s">
        <v>5118</v>
      </c>
      <c r="D587" s="28" t="s">
        <v>4105</v>
      </c>
      <c r="E587" s="28" t="s">
        <v>1260</v>
      </c>
      <c r="F587" s="13">
        <v>38.700000000000003</v>
      </c>
      <c r="G587" s="13">
        <v>-108.5</v>
      </c>
      <c r="H587" s="13">
        <v>3.9200000762939453</v>
      </c>
      <c r="I587" s="67">
        <v>4.999999888241291E-3</v>
      </c>
    </row>
    <row r="588" spans="2:9" x14ac:dyDescent="0.3">
      <c r="B588" t="s">
        <v>5119</v>
      </c>
      <c r="C588" t="s">
        <v>5120</v>
      </c>
      <c r="D588" s="28" t="s">
        <v>4105</v>
      </c>
      <c r="E588" s="28" t="s">
        <v>2070</v>
      </c>
      <c r="F588" s="13">
        <v>41.5</v>
      </c>
      <c r="G588" s="13">
        <v>-116</v>
      </c>
      <c r="H588" s="13">
        <v>3.7400000095367432</v>
      </c>
      <c r="I588" s="67">
        <v>4.999999888241291E-3</v>
      </c>
    </row>
    <row r="589" spans="2:9" x14ac:dyDescent="0.3">
      <c r="B589" t="s">
        <v>5121</v>
      </c>
      <c r="C589" t="s">
        <v>5122</v>
      </c>
      <c r="D589" s="28" t="s">
        <v>4105</v>
      </c>
      <c r="E589" s="28" t="s">
        <v>2526</v>
      </c>
      <c r="F589" s="13">
        <v>40.799999999999997</v>
      </c>
      <c r="G589" s="13">
        <v>-109.1</v>
      </c>
      <c r="H589" s="13">
        <v>6.9800000190734863</v>
      </c>
      <c r="I589" s="67">
        <v>4.999999888241291E-3</v>
      </c>
    </row>
    <row r="590" spans="2:9" x14ac:dyDescent="0.3">
      <c r="B590" t="s">
        <v>2403</v>
      </c>
      <c r="C590" t="s">
        <v>2404</v>
      </c>
      <c r="D590" s="28" t="s">
        <v>4105</v>
      </c>
      <c r="E590" s="28" t="s">
        <v>2379</v>
      </c>
      <c r="F590" s="13">
        <v>44.3</v>
      </c>
      <c r="G590" s="13">
        <v>-103.7</v>
      </c>
      <c r="H590" s="13">
        <v>3.0199999809265137</v>
      </c>
      <c r="I590" s="67">
        <v>4.999999888241291E-3</v>
      </c>
    </row>
    <row r="591" spans="2:9" x14ac:dyDescent="0.3">
      <c r="B591" t="s">
        <v>5123</v>
      </c>
      <c r="C591" t="s">
        <v>5124</v>
      </c>
      <c r="D591" s="28" t="s">
        <v>4105</v>
      </c>
      <c r="E591" s="28" t="s">
        <v>1943</v>
      </c>
      <c r="F591" s="13">
        <v>46.8</v>
      </c>
      <c r="G591" s="13">
        <v>-110.2</v>
      </c>
      <c r="H591" s="13">
        <v>-9.0399999618530273</v>
      </c>
      <c r="I591" s="67">
        <v>4.999999888241291E-3</v>
      </c>
    </row>
    <row r="592" spans="2:9" x14ac:dyDescent="0.3">
      <c r="B592" t="s">
        <v>5125</v>
      </c>
      <c r="C592" t="s">
        <v>5126</v>
      </c>
      <c r="D592" s="28" t="s">
        <v>4105</v>
      </c>
      <c r="E592" s="28" t="s">
        <v>1380</v>
      </c>
      <c r="F592" s="13">
        <v>46.6</v>
      </c>
      <c r="G592" s="13">
        <v>-114.5</v>
      </c>
      <c r="H592" s="13">
        <v>0.14000000059604645</v>
      </c>
      <c r="I592" s="67">
        <v>4.999999888241291E-3</v>
      </c>
    </row>
    <row r="593" spans="2:9" x14ac:dyDescent="0.3">
      <c r="B593" t="s">
        <v>3788</v>
      </c>
      <c r="C593" t="s">
        <v>3789</v>
      </c>
      <c r="D593" s="28" t="s">
        <v>4105</v>
      </c>
      <c r="E593" s="28" t="s">
        <v>2279</v>
      </c>
      <c r="F593" s="13">
        <v>44.7</v>
      </c>
      <c r="G593" s="13">
        <v>-119.1</v>
      </c>
      <c r="H593" s="13">
        <v>8.9600000381469727</v>
      </c>
      <c r="I593" s="67">
        <v>4.999999888241291E-3</v>
      </c>
    </row>
    <row r="594" spans="2:9" x14ac:dyDescent="0.3">
      <c r="B594" t="s">
        <v>5127</v>
      </c>
      <c r="C594" t="s">
        <v>5128</v>
      </c>
      <c r="D594" s="28" t="s">
        <v>4105</v>
      </c>
      <c r="E594" s="28" t="s">
        <v>1943</v>
      </c>
      <c r="F594" s="13">
        <v>46.8</v>
      </c>
      <c r="G594" s="13">
        <v>-113.3</v>
      </c>
      <c r="H594" s="13">
        <v>-1.2999999523162842</v>
      </c>
      <c r="I594" s="67">
        <v>4.999999888241291E-3</v>
      </c>
    </row>
    <row r="595" spans="2:9" x14ac:dyDescent="0.3">
      <c r="B595" t="s">
        <v>5129</v>
      </c>
      <c r="C595" t="s">
        <v>5130</v>
      </c>
      <c r="D595" s="28" t="s">
        <v>4105</v>
      </c>
      <c r="E595" s="28" t="s">
        <v>2526</v>
      </c>
      <c r="F595" s="13">
        <v>39.6</v>
      </c>
      <c r="G595" s="13">
        <v>-109.2</v>
      </c>
      <c r="H595" s="13">
        <v>3.0199999809265137</v>
      </c>
      <c r="I595" s="67">
        <v>4.999999888241291E-3</v>
      </c>
    </row>
    <row r="596" spans="2:9" x14ac:dyDescent="0.3">
      <c r="B596" t="s">
        <v>3303</v>
      </c>
      <c r="C596" t="s">
        <v>3304</v>
      </c>
      <c r="D596" s="28" t="s">
        <v>4105</v>
      </c>
      <c r="E596" s="28" t="s">
        <v>1943</v>
      </c>
      <c r="F596" s="13">
        <v>46.9</v>
      </c>
      <c r="G596" s="13">
        <v>-114</v>
      </c>
      <c r="H596" s="13">
        <v>1.940000057220459</v>
      </c>
      <c r="I596" s="67">
        <v>4.999999888241291E-3</v>
      </c>
    </row>
    <row r="597" spans="2:9" x14ac:dyDescent="0.3">
      <c r="B597" t="s">
        <v>3856</v>
      </c>
      <c r="C597" t="s">
        <v>3857</v>
      </c>
      <c r="D597" s="28" t="s">
        <v>4105</v>
      </c>
      <c r="E597" s="28" t="s">
        <v>2526</v>
      </c>
      <c r="F597" s="13">
        <v>38.5</v>
      </c>
      <c r="G597" s="13">
        <v>-109.5</v>
      </c>
      <c r="H597" s="13">
        <v>19.940000534057617</v>
      </c>
      <c r="I597" s="67">
        <v>4.999999888241291E-3</v>
      </c>
    </row>
    <row r="598" spans="2:9" x14ac:dyDescent="0.3">
      <c r="B598" t="s">
        <v>5131</v>
      </c>
      <c r="C598" t="s">
        <v>5132</v>
      </c>
      <c r="D598" s="28" t="s">
        <v>4105</v>
      </c>
      <c r="E598" s="28" t="s">
        <v>2096</v>
      </c>
      <c r="F598" s="13">
        <v>35</v>
      </c>
      <c r="G598" s="13">
        <v>-106</v>
      </c>
      <c r="H598" s="13">
        <v>12.020000457763672</v>
      </c>
      <c r="I598" s="67">
        <v>4.999999888241291E-3</v>
      </c>
    </row>
    <row r="599" spans="2:9" x14ac:dyDescent="0.3">
      <c r="B599" t="s">
        <v>5133</v>
      </c>
      <c r="C599" t="s">
        <v>5134</v>
      </c>
      <c r="D599" s="28" t="s">
        <v>4105</v>
      </c>
      <c r="E599" s="28" t="s">
        <v>2279</v>
      </c>
      <c r="F599" s="13">
        <v>45</v>
      </c>
      <c r="G599" s="13">
        <v>-121.6</v>
      </c>
      <c r="H599" s="13">
        <v>12.920000076293945</v>
      </c>
      <c r="I599" s="67">
        <v>4.999999888241291E-3</v>
      </c>
    </row>
    <row r="600" spans="2:9" x14ac:dyDescent="0.3">
      <c r="B600" t="s">
        <v>5135</v>
      </c>
      <c r="C600" t="s">
        <v>5136</v>
      </c>
      <c r="D600" s="28" t="s">
        <v>4105</v>
      </c>
      <c r="E600" s="28" t="s">
        <v>1943</v>
      </c>
      <c r="F600" s="13">
        <v>45.4</v>
      </c>
      <c r="G600" s="13">
        <v>-112.9</v>
      </c>
      <c r="H600" s="13">
        <v>-10.479999542236328</v>
      </c>
      <c r="I600" s="67">
        <v>4.999999888241291E-3</v>
      </c>
    </row>
    <row r="601" spans="2:9" x14ac:dyDescent="0.3">
      <c r="B601" t="s">
        <v>3522</v>
      </c>
      <c r="C601" t="s">
        <v>3523</v>
      </c>
      <c r="D601" s="28" t="s">
        <v>1203</v>
      </c>
      <c r="E601" s="28" t="s">
        <v>1061</v>
      </c>
      <c r="F601" s="13">
        <v>50</v>
      </c>
      <c r="G601" s="13">
        <v>-117.3</v>
      </c>
      <c r="H601" s="13">
        <v>18.5</v>
      </c>
      <c r="I601" s="67">
        <v>4.999999888241291E-3</v>
      </c>
    </row>
    <row r="602" spans="2:9" x14ac:dyDescent="0.3">
      <c r="B602" t="s">
        <v>5137</v>
      </c>
      <c r="C602" t="s">
        <v>5138</v>
      </c>
      <c r="D602" s="28" t="s">
        <v>4105</v>
      </c>
      <c r="E602" s="28" t="s">
        <v>2279</v>
      </c>
      <c r="F602" s="13">
        <v>44.2</v>
      </c>
      <c r="G602" s="13">
        <v>-121.9</v>
      </c>
      <c r="H602" s="13">
        <v>17.059999465942383</v>
      </c>
      <c r="I602" s="67">
        <v>4.999999888241291E-3</v>
      </c>
    </row>
    <row r="603" spans="2:9" x14ac:dyDescent="0.3">
      <c r="B603" t="s">
        <v>5139</v>
      </c>
      <c r="C603" t="s">
        <v>5140</v>
      </c>
      <c r="D603" s="28" t="s">
        <v>4105</v>
      </c>
      <c r="E603" s="28" t="s">
        <v>1943</v>
      </c>
      <c r="F603" s="13">
        <v>45.4</v>
      </c>
      <c r="G603" s="13">
        <v>-110</v>
      </c>
      <c r="H603" s="13">
        <v>-23.979999542236328</v>
      </c>
      <c r="I603" s="67">
        <v>4.999999888241291E-3</v>
      </c>
    </row>
    <row r="604" spans="2:9" x14ac:dyDescent="0.3">
      <c r="B604" t="s">
        <v>5141</v>
      </c>
      <c r="C604" t="s">
        <v>5142</v>
      </c>
      <c r="D604" s="28" t="s">
        <v>4105</v>
      </c>
      <c r="E604" s="28" t="s">
        <v>1943</v>
      </c>
      <c r="F604" s="13">
        <v>48.7</v>
      </c>
      <c r="G604" s="13">
        <v>-114.2</v>
      </c>
      <c r="H604" s="13">
        <v>-7.059999942779541</v>
      </c>
      <c r="I604" s="67">
        <v>4.999999888241291E-3</v>
      </c>
    </row>
    <row r="605" spans="2:9" x14ac:dyDescent="0.3">
      <c r="B605" t="s">
        <v>5143</v>
      </c>
      <c r="C605" t="s">
        <v>5144</v>
      </c>
      <c r="D605" s="28" t="s">
        <v>4105</v>
      </c>
      <c r="E605" s="28" t="s">
        <v>1943</v>
      </c>
      <c r="F605" s="13">
        <v>46.1</v>
      </c>
      <c r="G605" s="13">
        <v>-110.4</v>
      </c>
      <c r="H605" s="13">
        <v>-7.059999942779541</v>
      </c>
      <c r="I605" s="67">
        <v>4.999999888241291E-3</v>
      </c>
    </row>
    <row r="606" spans="2:9" x14ac:dyDescent="0.3">
      <c r="B606" t="s">
        <v>5145</v>
      </c>
      <c r="C606" t="s">
        <v>5146</v>
      </c>
      <c r="D606" s="28" t="s">
        <v>4105</v>
      </c>
      <c r="E606" s="28" t="s">
        <v>2379</v>
      </c>
      <c r="F606" s="13">
        <v>43.2</v>
      </c>
      <c r="G606" s="13">
        <v>-102.2</v>
      </c>
      <c r="H606" s="13">
        <v>8.9600000381469727</v>
      </c>
      <c r="I606" s="67">
        <v>4.999999888241291E-3</v>
      </c>
    </row>
    <row r="607" spans="2:9" x14ac:dyDescent="0.3">
      <c r="B607" t="s">
        <v>5147</v>
      </c>
      <c r="C607" t="s">
        <v>5148</v>
      </c>
      <c r="D607" s="28" t="s">
        <v>4105</v>
      </c>
      <c r="E607" s="28" t="s">
        <v>2792</v>
      </c>
      <c r="F607" s="13">
        <v>42.5</v>
      </c>
      <c r="G607" s="13">
        <v>-106</v>
      </c>
      <c r="H607" s="13">
        <v>-8.5</v>
      </c>
      <c r="I607" s="67">
        <v>4.999999888241291E-3</v>
      </c>
    </row>
    <row r="608" spans="2:9" x14ac:dyDescent="0.3">
      <c r="B608" t="s">
        <v>5149</v>
      </c>
      <c r="C608" t="s">
        <v>5150</v>
      </c>
      <c r="D608" s="28" t="s">
        <v>4105</v>
      </c>
      <c r="E608" s="28" t="s">
        <v>1380</v>
      </c>
      <c r="F608" s="13">
        <v>43.8</v>
      </c>
      <c r="G608" s="13">
        <v>-111.8</v>
      </c>
      <c r="H608" s="13">
        <v>3.0199999809265137</v>
      </c>
      <c r="I608" s="67">
        <v>4.999999888241291E-3</v>
      </c>
    </row>
    <row r="609" spans="2:9" x14ac:dyDescent="0.3">
      <c r="B609" t="s">
        <v>5151</v>
      </c>
      <c r="C609" t="s">
        <v>5152</v>
      </c>
      <c r="D609" s="28" t="s">
        <v>4105</v>
      </c>
      <c r="E609" s="28" t="s">
        <v>1380</v>
      </c>
      <c r="F609" s="13">
        <v>43.6</v>
      </c>
      <c r="G609" s="13">
        <v>-111.9</v>
      </c>
      <c r="H609" s="13">
        <v>8.0600004196166992</v>
      </c>
      <c r="I609" s="67">
        <v>4.999999888241291E-3</v>
      </c>
    </row>
    <row r="610" spans="2:9" x14ac:dyDescent="0.3">
      <c r="B610" t="s">
        <v>5153</v>
      </c>
      <c r="C610" t="s">
        <v>5154</v>
      </c>
      <c r="D610" s="28" t="s">
        <v>4105</v>
      </c>
      <c r="E610" s="28" t="s">
        <v>1943</v>
      </c>
      <c r="F610" s="13">
        <v>46.3</v>
      </c>
      <c r="G610" s="13">
        <v>-112.2</v>
      </c>
      <c r="H610" s="13">
        <v>-8.3199996948242188</v>
      </c>
      <c r="I610" s="67">
        <v>4.999999888241291E-3</v>
      </c>
    </row>
    <row r="611" spans="2:9" x14ac:dyDescent="0.3">
      <c r="B611" t="s">
        <v>5155</v>
      </c>
      <c r="C611" t="s">
        <v>5156</v>
      </c>
      <c r="D611" s="28" t="s">
        <v>4105</v>
      </c>
      <c r="E611" s="28" t="s">
        <v>2279</v>
      </c>
      <c r="F611" s="13">
        <v>44</v>
      </c>
      <c r="G611" s="13">
        <v>-120.6</v>
      </c>
      <c r="H611" s="13">
        <v>10.939999580383301</v>
      </c>
      <c r="I611" s="67">
        <v>4.999999888241291E-3</v>
      </c>
    </row>
    <row r="612" spans="2:9" x14ac:dyDescent="0.3">
      <c r="B612" t="s">
        <v>5157</v>
      </c>
      <c r="C612" t="s">
        <v>5158</v>
      </c>
      <c r="D612" s="28" t="s">
        <v>4105</v>
      </c>
      <c r="E612" s="28" t="s">
        <v>1260</v>
      </c>
      <c r="F612" s="13">
        <v>39.5</v>
      </c>
      <c r="G612" s="13">
        <v>-103.2</v>
      </c>
      <c r="H612" s="13">
        <v>8.9600000381469727</v>
      </c>
      <c r="I612" s="67">
        <v>4.999999888241291E-3</v>
      </c>
    </row>
    <row r="613" spans="2:9" x14ac:dyDescent="0.3">
      <c r="B613" t="s">
        <v>5159</v>
      </c>
      <c r="C613" t="s">
        <v>5160</v>
      </c>
      <c r="D613" s="28" t="s">
        <v>4105</v>
      </c>
      <c r="E613" s="28" t="s">
        <v>2279</v>
      </c>
      <c r="F613" s="13">
        <v>44.9</v>
      </c>
      <c r="G613" s="13">
        <v>-117.3</v>
      </c>
      <c r="H613" s="13">
        <v>8.9600000381469727</v>
      </c>
      <c r="I613" s="67">
        <v>4.999999888241291E-3</v>
      </c>
    </row>
    <row r="614" spans="2:9" x14ac:dyDescent="0.3">
      <c r="B614" t="s">
        <v>5161</v>
      </c>
      <c r="C614" t="s">
        <v>5162</v>
      </c>
      <c r="D614" s="28" t="s">
        <v>4105</v>
      </c>
      <c r="E614" s="28" t="s">
        <v>2379</v>
      </c>
      <c r="F614" s="13">
        <v>44.4</v>
      </c>
      <c r="G614" s="13">
        <v>-103.8</v>
      </c>
      <c r="H614" s="13">
        <v>3.0199999809265137</v>
      </c>
      <c r="I614" s="67">
        <v>4.999999888241291E-3</v>
      </c>
    </row>
    <row r="615" spans="2:9" x14ac:dyDescent="0.3">
      <c r="B615" t="s">
        <v>5163</v>
      </c>
      <c r="C615" t="s">
        <v>5164</v>
      </c>
      <c r="D615" s="28" t="s">
        <v>4105</v>
      </c>
      <c r="E615" s="28" t="s">
        <v>2617</v>
      </c>
      <c r="F615" s="13">
        <v>47.6</v>
      </c>
      <c r="G615" s="13">
        <v>-117.6</v>
      </c>
      <c r="H615" s="13">
        <v>10.039999961853027</v>
      </c>
      <c r="I615" s="67">
        <v>4.999999888241291E-3</v>
      </c>
    </row>
    <row r="616" spans="2:9" x14ac:dyDescent="0.3">
      <c r="B616" t="s">
        <v>1700</v>
      </c>
      <c r="C616" t="s">
        <v>1701</v>
      </c>
      <c r="D616" s="28" t="s">
        <v>4105</v>
      </c>
      <c r="E616" s="28" t="s">
        <v>1636</v>
      </c>
      <c r="F616" s="13">
        <v>38.200000000000003</v>
      </c>
      <c r="G616" s="13">
        <v>-98.2</v>
      </c>
      <c r="H616" s="13">
        <v>17.059999465942383</v>
      </c>
      <c r="I616" s="67">
        <v>4.999999888241291E-3</v>
      </c>
    </row>
    <row r="617" spans="2:9" x14ac:dyDescent="0.3">
      <c r="B617" t="s">
        <v>1702</v>
      </c>
      <c r="C617" t="s">
        <v>1703</v>
      </c>
      <c r="D617" s="28" t="s">
        <v>4105</v>
      </c>
      <c r="E617" s="28" t="s">
        <v>1636</v>
      </c>
      <c r="F617" s="13">
        <v>37.9</v>
      </c>
      <c r="G617" s="13">
        <v>-101.7</v>
      </c>
      <c r="H617" s="13">
        <v>10.039999961853027</v>
      </c>
      <c r="I617" s="67">
        <v>4.999999888241291E-3</v>
      </c>
    </row>
    <row r="618" spans="2:9" x14ac:dyDescent="0.3">
      <c r="B618" t="s">
        <v>2311</v>
      </c>
      <c r="C618" t="s">
        <v>2312</v>
      </c>
      <c r="D618" s="28" t="s">
        <v>4105</v>
      </c>
      <c r="E618" s="28" t="s">
        <v>2279</v>
      </c>
      <c r="F618" s="13">
        <v>45.1</v>
      </c>
      <c r="G618" s="13">
        <v>-122</v>
      </c>
      <c r="H618" s="13">
        <v>28.040000915527344</v>
      </c>
      <c r="I618" s="67">
        <v>4.999999888241291E-3</v>
      </c>
    </row>
    <row r="619" spans="2:9" x14ac:dyDescent="0.3">
      <c r="B619" t="s">
        <v>5165</v>
      </c>
      <c r="C619" t="s">
        <v>5166</v>
      </c>
      <c r="D619" s="28" t="s">
        <v>4105</v>
      </c>
      <c r="E619" s="28" t="s">
        <v>1160</v>
      </c>
      <c r="F619" s="13">
        <v>35.200000000000003</v>
      </c>
      <c r="G619" s="13">
        <v>-114.3</v>
      </c>
      <c r="H619" s="13">
        <v>37.040000915527344</v>
      </c>
      <c r="I619" s="67">
        <v>4.999999888241291E-3</v>
      </c>
    </row>
    <row r="620" spans="2:9" x14ac:dyDescent="0.3">
      <c r="B620" t="s">
        <v>5167</v>
      </c>
      <c r="C620" t="s">
        <v>5168</v>
      </c>
      <c r="D620" s="28" t="s">
        <v>4105</v>
      </c>
      <c r="E620" s="28" t="s">
        <v>2526</v>
      </c>
      <c r="F620" s="13">
        <v>39.700000000000003</v>
      </c>
      <c r="G620" s="13">
        <v>-109.4</v>
      </c>
      <c r="H620" s="13">
        <v>3.9200000762939453</v>
      </c>
      <c r="I620" s="67">
        <v>4.999999888241291E-3</v>
      </c>
    </row>
    <row r="621" spans="2:9" x14ac:dyDescent="0.3">
      <c r="B621" t="s">
        <v>5169</v>
      </c>
      <c r="C621" t="s">
        <v>5170</v>
      </c>
      <c r="D621" s="28" t="s">
        <v>4105</v>
      </c>
      <c r="E621" s="28" t="s">
        <v>1943</v>
      </c>
      <c r="F621" s="13">
        <v>48.5</v>
      </c>
      <c r="G621" s="13">
        <v>-113.9</v>
      </c>
      <c r="H621" s="13">
        <v>1.940000057220459</v>
      </c>
      <c r="I621" s="67">
        <v>4.999999888241291E-3</v>
      </c>
    </row>
    <row r="622" spans="2:9" x14ac:dyDescent="0.3">
      <c r="B622" t="s">
        <v>5171</v>
      </c>
      <c r="C622" t="s">
        <v>5172</v>
      </c>
      <c r="D622" s="28" t="s">
        <v>4105</v>
      </c>
      <c r="E622" s="28" t="s">
        <v>2792</v>
      </c>
      <c r="F622" s="13">
        <v>44.8</v>
      </c>
      <c r="G622" s="13">
        <v>-109.6</v>
      </c>
      <c r="H622" s="13">
        <v>-7.059999942779541</v>
      </c>
      <c r="I622" s="67">
        <v>4.999999888241291E-3</v>
      </c>
    </row>
    <row r="623" spans="2:9" x14ac:dyDescent="0.3">
      <c r="B623" t="s">
        <v>5173</v>
      </c>
      <c r="C623" t="s">
        <v>5174</v>
      </c>
      <c r="D623" s="28" t="s">
        <v>4105</v>
      </c>
      <c r="E623" s="28" t="s">
        <v>2279</v>
      </c>
      <c r="F623" s="13">
        <v>44.5</v>
      </c>
      <c r="G623" s="13">
        <v>-122.4</v>
      </c>
      <c r="H623" s="13">
        <v>24.079999923706055</v>
      </c>
      <c r="I623" s="67">
        <v>4.999999888241291E-3</v>
      </c>
    </row>
    <row r="624" spans="2:9" x14ac:dyDescent="0.3">
      <c r="B624" t="s">
        <v>2524</v>
      </c>
      <c r="C624" t="s">
        <v>2525</v>
      </c>
      <c r="D624" s="28" t="s">
        <v>4105</v>
      </c>
      <c r="E624" s="28" t="s">
        <v>2526</v>
      </c>
      <c r="F624" s="13">
        <v>40.299999999999997</v>
      </c>
      <c r="G624" s="13">
        <v>-110.2</v>
      </c>
      <c r="H624" s="13">
        <v>8.0600004196166992</v>
      </c>
      <c r="I624" s="67">
        <v>6.0000000521540642E-3</v>
      </c>
    </row>
    <row r="625" spans="2:9" x14ac:dyDescent="0.3">
      <c r="B625" t="s">
        <v>5175</v>
      </c>
      <c r="C625" t="s">
        <v>5176</v>
      </c>
      <c r="D625" s="28" t="s">
        <v>4105</v>
      </c>
      <c r="E625" s="28" t="s">
        <v>1380</v>
      </c>
      <c r="F625" s="13">
        <v>43.4</v>
      </c>
      <c r="G625" s="13">
        <v>-113.5</v>
      </c>
      <c r="H625" s="13">
        <v>4.6399998664855957</v>
      </c>
      <c r="I625" s="67">
        <v>6.0000000521540642E-3</v>
      </c>
    </row>
    <row r="626" spans="2:9" x14ac:dyDescent="0.3">
      <c r="B626" t="s">
        <v>5177</v>
      </c>
      <c r="C626" t="s">
        <v>5178</v>
      </c>
      <c r="D626" s="28" t="s">
        <v>4105</v>
      </c>
      <c r="E626" s="28" t="s">
        <v>2070</v>
      </c>
      <c r="F626" s="13">
        <v>40.700000000000003</v>
      </c>
      <c r="G626" s="13">
        <v>-115.1</v>
      </c>
      <c r="H626" s="13">
        <v>6.9800000190734863</v>
      </c>
      <c r="I626" s="67">
        <v>6.0000000521540642E-3</v>
      </c>
    </row>
    <row r="627" spans="2:9" x14ac:dyDescent="0.3">
      <c r="B627" t="s">
        <v>5179</v>
      </c>
      <c r="C627" t="s">
        <v>5180</v>
      </c>
      <c r="D627" s="28" t="s">
        <v>4105</v>
      </c>
      <c r="E627" s="28" t="s">
        <v>1380</v>
      </c>
      <c r="F627" s="13">
        <v>43.7</v>
      </c>
      <c r="G627" s="13">
        <v>-115.2</v>
      </c>
      <c r="H627" s="13">
        <v>5</v>
      </c>
      <c r="I627" s="67">
        <v>6.0000000521540642E-3</v>
      </c>
    </row>
    <row r="628" spans="2:9" x14ac:dyDescent="0.3">
      <c r="B628" t="s">
        <v>5181</v>
      </c>
      <c r="C628" t="s">
        <v>5182</v>
      </c>
      <c r="D628" s="28" t="s">
        <v>4105</v>
      </c>
      <c r="E628" s="28" t="s">
        <v>1203</v>
      </c>
      <c r="F628" s="13">
        <v>38.9</v>
      </c>
      <c r="G628" s="13">
        <v>-121</v>
      </c>
      <c r="H628" s="13">
        <v>35.060001373291016</v>
      </c>
      <c r="I628" s="67">
        <v>6.0000000521540642E-3</v>
      </c>
    </row>
    <row r="629" spans="2:9" x14ac:dyDescent="0.3">
      <c r="B629" t="s">
        <v>5183</v>
      </c>
      <c r="C629" t="s">
        <v>5184</v>
      </c>
      <c r="D629" s="28" t="s">
        <v>4105</v>
      </c>
      <c r="E629" s="28" t="s">
        <v>1160</v>
      </c>
      <c r="F629" s="13">
        <v>34.5</v>
      </c>
      <c r="G629" s="13">
        <v>-113.1</v>
      </c>
      <c r="H629" s="13">
        <v>30.020000457763672</v>
      </c>
      <c r="I629" s="67">
        <v>6.0000000521540642E-3</v>
      </c>
    </row>
    <row r="630" spans="2:9" x14ac:dyDescent="0.3">
      <c r="B630" t="s">
        <v>5185</v>
      </c>
      <c r="C630" t="s">
        <v>5186</v>
      </c>
      <c r="D630" s="28" t="s">
        <v>4105</v>
      </c>
      <c r="E630" s="28" t="s">
        <v>2279</v>
      </c>
      <c r="F630" s="13">
        <v>45.3</v>
      </c>
      <c r="G630" s="13">
        <v>-118.4</v>
      </c>
      <c r="H630" s="13">
        <v>7.1599998474121094</v>
      </c>
      <c r="I630" s="67">
        <v>6.0000000521540642E-3</v>
      </c>
    </row>
    <row r="631" spans="2:9" x14ac:dyDescent="0.3">
      <c r="B631" t="s">
        <v>5187</v>
      </c>
      <c r="C631" t="s">
        <v>5188</v>
      </c>
      <c r="D631" s="28" t="s">
        <v>4105</v>
      </c>
      <c r="E631" s="28" t="s">
        <v>1943</v>
      </c>
      <c r="F631" s="13">
        <v>44.9</v>
      </c>
      <c r="G631" s="13">
        <v>-113.2</v>
      </c>
      <c r="H631" s="13">
        <v>-5.0799999237060547</v>
      </c>
      <c r="I631" s="67">
        <v>6.0000000521540642E-3</v>
      </c>
    </row>
    <row r="632" spans="2:9" x14ac:dyDescent="0.3">
      <c r="B632" t="s">
        <v>5189</v>
      </c>
      <c r="C632" t="s">
        <v>5190</v>
      </c>
      <c r="D632" s="28" t="s">
        <v>4105</v>
      </c>
      <c r="E632" s="28" t="s">
        <v>2526</v>
      </c>
      <c r="F632" s="13">
        <v>39.1</v>
      </c>
      <c r="G632" s="13">
        <v>-111.4</v>
      </c>
      <c r="H632" s="13">
        <v>1.5800000429153442</v>
      </c>
      <c r="I632" s="67">
        <v>6.0000000521540642E-3</v>
      </c>
    </row>
    <row r="633" spans="2:9" x14ac:dyDescent="0.3">
      <c r="B633" t="s">
        <v>5191</v>
      </c>
      <c r="C633" t="s">
        <v>5192</v>
      </c>
      <c r="D633" s="28" t="s">
        <v>4105</v>
      </c>
      <c r="E633" s="28" t="s">
        <v>2011</v>
      </c>
      <c r="F633" s="13">
        <v>42.8</v>
      </c>
      <c r="G633" s="13">
        <v>-103</v>
      </c>
      <c r="H633" s="13">
        <v>1.940000057220459</v>
      </c>
      <c r="I633" s="67">
        <v>6.0000000521540642E-3</v>
      </c>
    </row>
    <row r="634" spans="2:9" x14ac:dyDescent="0.3">
      <c r="B634" t="s">
        <v>3238</v>
      </c>
      <c r="C634" t="s">
        <v>3239</v>
      </c>
      <c r="D634" s="28" t="s">
        <v>4105</v>
      </c>
      <c r="E634" s="28" t="s">
        <v>2792</v>
      </c>
      <c r="F634" s="13">
        <v>41.1</v>
      </c>
      <c r="G634" s="13">
        <v>-104.8</v>
      </c>
      <c r="H634" s="13">
        <v>1.940000057220459</v>
      </c>
      <c r="I634" s="67">
        <v>6.0000000521540642E-3</v>
      </c>
    </row>
    <row r="635" spans="2:9" x14ac:dyDescent="0.3">
      <c r="B635" t="s">
        <v>5193</v>
      </c>
      <c r="C635" t="s">
        <v>5194</v>
      </c>
      <c r="D635" s="28" t="s">
        <v>4105</v>
      </c>
      <c r="E635" s="28" t="s">
        <v>1380</v>
      </c>
      <c r="F635" s="13">
        <v>43.8</v>
      </c>
      <c r="G635" s="13">
        <v>-113.8</v>
      </c>
      <c r="H635" s="13">
        <v>-18.040000915527344</v>
      </c>
      <c r="I635" s="67">
        <v>6.0000000521540642E-3</v>
      </c>
    </row>
    <row r="636" spans="2:9" x14ac:dyDescent="0.3">
      <c r="B636" t="s">
        <v>5195</v>
      </c>
      <c r="C636" t="s">
        <v>5196</v>
      </c>
      <c r="D636" s="28" t="s">
        <v>4105</v>
      </c>
      <c r="E636" s="28" t="s">
        <v>1260</v>
      </c>
      <c r="F636" s="13">
        <v>38.5</v>
      </c>
      <c r="G636" s="13">
        <v>-108.2</v>
      </c>
      <c r="H636" s="13">
        <v>10.039999961853027</v>
      </c>
      <c r="I636" s="67">
        <v>6.0000000521540642E-3</v>
      </c>
    </row>
    <row r="637" spans="2:9" x14ac:dyDescent="0.3">
      <c r="B637" t="s">
        <v>5197</v>
      </c>
      <c r="C637" t="s">
        <v>5198</v>
      </c>
      <c r="D637" s="28" t="s">
        <v>4105</v>
      </c>
      <c r="E637" s="28" t="s">
        <v>1943</v>
      </c>
      <c r="F637" s="13">
        <v>46.1</v>
      </c>
      <c r="G637" s="13">
        <v>-113.8</v>
      </c>
      <c r="H637" s="13">
        <v>-4.3600001335144043</v>
      </c>
      <c r="I637" s="67">
        <v>6.0000000521540642E-3</v>
      </c>
    </row>
    <row r="638" spans="2:9" x14ac:dyDescent="0.3">
      <c r="B638" t="s">
        <v>1082</v>
      </c>
      <c r="C638" t="s">
        <v>1083</v>
      </c>
      <c r="D638" s="28" t="s">
        <v>1203</v>
      </c>
      <c r="E638" s="28" t="s">
        <v>1061</v>
      </c>
      <c r="F638" s="13">
        <v>50.2</v>
      </c>
      <c r="G638" s="13">
        <v>-116.9</v>
      </c>
      <c r="H638" s="13">
        <v>13.100000381469727</v>
      </c>
      <c r="I638" s="67">
        <v>6.0000000521540642E-3</v>
      </c>
    </row>
    <row r="639" spans="2:9" x14ac:dyDescent="0.3">
      <c r="B639" t="s">
        <v>5199</v>
      </c>
      <c r="C639" t="s">
        <v>5200</v>
      </c>
      <c r="D639" s="28" t="s">
        <v>4105</v>
      </c>
      <c r="E639" s="28" t="s">
        <v>1260</v>
      </c>
      <c r="F639" s="13">
        <v>40.799999999999997</v>
      </c>
      <c r="G639" s="13">
        <v>-106.9</v>
      </c>
      <c r="H639" s="13">
        <v>-2.380000114440918</v>
      </c>
      <c r="I639" s="67">
        <v>6.0000000521540642E-3</v>
      </c>
    </row>
    <row r="640" spans="2:9" x14ac:dyDescent="0.3">
      <c r="B640" t="s">
        <v>5201</v>
      </c>
      <c r="C640" t="s">
        <v>5202</v>
      </c>
      <c r="D640" s="28" t="s">
        <v>4105</v>
      </c>
      <c r="E640" s="28" t="s">
        <v>1943</v>
      </c>
      <c r="F640" s="13">
        <v>45.3</v>
      </c>
      <c r="G640" s="13">
        <v>-111.7</v>
      </c>
      <c r="H640" s="13">
        <v>-5.0799999237060547</v>
      </c>
      <c r="I640" s="67">
        <v>6.0000000521540642E-3</v>
      </c>
    </row>
    <row r="641" spans="2:9" x14ac:dyDescent="0.3">
      <c r="B641" t="s">
        <v>3528</v>
      </c>
      <c r="C641" t="s">
        <v>5203</v>
      </c>
      <c r="D641" s="28" t="s">
        <v>4105</v>
      </c>
      <c r="E641" s="28" t="s">
        <v>2070</v>
      </c>
      <c r="F641" s="13">
        <v>39.5</v>
      </c>
      <c r="G641" s="13">
        <v>-115.9</v>
      </c>
      <c r="H641" s="13">
        <v>8.9600000381469727</v>
      </c>
      <c r="I641" s="67">
        <v>6.0000000521540642E-3</v>
      </c>
    </row>
    <row r="642" spans="2:9" x14ac:dyDescent="0.3">
      <c r="B642" t="s">
        <v>5204</v>
      </c>
      <c r="C642" t="s">
        <v>5205</v>
      </c>
      <c r="D642" s="28" t="s">
        <v>4105</v>
      </c>
      <c r="E642" s="28" t="s">
        <v>2070</v>
      </c>
      <c r="F642" s="13">
        <v>39.4</v>
      </c>
      <c r="G642" s="13">
        <v>-118.7</v>
      </c>
      <c r="H642" s="13">
        <v>14.180000305175781</v>
      </c>
      <c r="I642" s="67">
        <v>6.0000000521540642E-3</v>
      </c>
    </row>
    <row r="643" spans="2:9" x14ac:dyDescent="0.3">
      <c r="B643" t="s">
        <v>5206</v>
      </c>
      <c r="C643" t="s">
        <v>5207</v>
      </c>
      <c r="D643" s="28" t="s">
        <v>4105</v>
      </c>
      <c r="E643" s="28" t="s">
        <v>1380</v>
      </c>
      <c r="F643" s="13">
        <v>42</v>
      </c>
      <c r="G643" s="13">
        <v>-111.6</v>
      </c>
      <c r="H643" s="13">
        <v>-3.4600000381469727</v>
      </c>
      <c r="I643" s="67">
        <v>6.0000000521540642E-3</v>
      </c>
    </row>
    <row r="644" spans="2:9" x14ac:dyDescent="0.3">
      <c r="B644" t="s">
        <v>5208</v>
      </c>
      <c r="C644" t="s">
        <v>5209</v>
      </c>
      <c r="D644" s="28" t="s">
        <v>4105</v>
      </c>
      <c r="E644" s="28" t="s">
        <v>2070</v>
      </c>
      <c r="F644" s="13">
        <v>41.6</v>
      </c>
      <c r="G644" s="13">
        <v>-117.5</v>
      </c>
      <c r="H644" s="13">
        <v>4.6399998664855957</v>
      </c>
      <c r="I644" s="67">
        <v>6.0000000521540642E-3</v>
      </c>
    </row>
    <row r="645" spans="2:9" x14ac:dyDescent="0.3">
      <c r="B645" t="s">
        <v>5210</v>
      </c>
      <c r="C645" t="s">
        <v>5211</v>
      </c>
      <c r="D645" s="28" t="s">
        <v>4105</v>
      </c>
      <c r="E645" s="28" t="s">
        <v>1943</v>
      </c>
      <c r="F645" s="13">
        <v>48.9</v>
      </c>
      <c r="G645" s="13">
        <v>-115.9</v>
      </c>
      <c r="H645" s="13">
        <v>-1.1200000047683716</v>
      </c>
      <c r="I645" s="67">
        <v>6.0000000521540642E-3</v>
      </c>
    </row>
    <row r="646" spans="2:9" x14ac:dyDescent="0.3">
      <c r="B646" t="s">
        <v>5212</v>
      </c>
      <c r="C646" t="s">
        <v>5213</v>
      </c>
      <c r="D646" s="28" t="s">
        <v>4105</v>
      </c>
      <c r="E646" s="28" t="s">
        <v>1203</v>
      </c>
      <c r="F646" s="13">
        <v>33.700000000000003</v>
      </c>
      <c r="G646" s="13">
        <v>-115.6</v>
      </c>
      <c r="H646" s="13">
        <v>35.060001373291016</v>
      </c>
      <c r="I646" s="67">
        <v>6.0000000521540642E-3</v>
      </c>
    </row>
    <row r="647" spans="2:9" x14ac:dyDescent="0.3">
      <c r="B647" t="s">
        <v>5214</v>
      </c>
      <c r="C647" t="s">
        <v>5215</v>
      </c>
      <c r="D647" s="28" t="s">
        <v>4105</v>
      </c>
      <c r="E647" s="28" t="s">
        <v>1203</v>
      </c>
      <c r="F647" s="13">
        <v>36.5</v>
      </c>
      <c r="G647" s="13">
        <v>-117.4</v>
      </c>
      <c r="H647" s="13">
        <v>21.020000457763672</v>
      </c>
      <c r="I647" s="67">
        <v>6.0000000521540642E-3</v>
      </c>
    </row>
    <row r="648" spans="2:9" x14ac:dyDescent="0.3">
      <c r="B648" t="s">
        <v>5216</v>
      </c>
      <c r="C648" t="s">
        <v>5217</v>
      </c>
      <c r="D648" s="28" t="s">
        <v>4105</v>
      </c>
      <c r="E648" s="28" t="s">
        <v>1943</v>
      </c>
      <c r="F648" s="13">
        <v>45.9</v>
      </c>
      <c r="G648" s="13">
        <v>-107.1</v>
      </c>
      <c r="H648" s="13">
        <v>-5.0799999237060547</v>
      </c>
      <c r="I648" s="67">
        <v>6.0000000521540642E-3</v>
      </c>
    </row>
    <row r="649" spans="2:9" x14ac:dyDescent="0.3">
      <c r="B649" t="s">
        <v>5218</v>
      </c>
      <c r="C649" t="s">
        <v>5219</v>
      </c>
      <c r="D649" s="28" t="s">
        <v>4105</v>
      </c>
      <c r="E649" s="28" t="s">
        <v>1943</v>
      </c>
      <c r="F649" s="13">
        <v>44.5</v>
      </c>
      <c r="G649" s="13">
        <v>-111.8</v>
      </c>
      <c r="H649" s="13">
        <v>-5.440000057220459</v>
      </c>
      <c r="I649" s="67">
        <v>6.0000000521540642E-3</v>
      </c>
    </row>
    <row r="650" spans="2:9" x14ac:dyDescent="0.3">
      <c r="B650" t="s">
        <v>5220</v>
      </c>
      <c r="C650" t="s">
        <v>5221</v>
      </c>
      <c r="D650" s="28" t="s">
        <v>4105</v>
      </c>
      <c r="E650" s="28" t="s">
        <v>2279</v>
      </c>
      <c r="F650" s="13">
        <v>45.2</v>
      </c>
      <c r="G650" s="13">
        <v>-118.8</v>
      </c>
      <c r="H650" s="13">
        <v>6.619999885559082</v>
      </c>
      <c r="I650" s="67">
        <v>6.0000000521540642E-3</v>
      </c>
    </row>
    <row r="651" spans="2:9" x14ac:dyDescent="0.3">
      <c r="B651" t="s">
        <v>5222</v>
      </c>
      <c r="C651" t="s">
        <v>5223</v>
      </c>
      <c r="D651" s="28" t="s">
        <v>4105</v>
      </c>
      <c r="E651" s="28" t="s">
        <v>2617</v>
      </c>
      <c r="F651" s="13">
        <v>47.2</v>
      </c>
      <c r="G651" s="13">
        <v>-121.7</v>
      </c>
      <c r="H651" s="13">
        <v>21.379999160766602</v>
      </c>
      <c r="I651" s="67">
        <v>6.0000000521540642E-3</v>
      </c>
    </row>
    <row r="652" spans="2:9" x14ac:dyDescent="0.3">
      <c r="B652" t="s">
        <v>5224</v>
      </c>
      <c r="C652" t="s">
        <v>5225</v>
      </c>
      <c r="D652" s="28" t="s">
        <v>4105</v>
      </c>
      <c r="E652" s="28" t="s">
        <v>1260</v>
      </c>
      <c r="F652" s="13">
        <v>39.6</v>
      </c>
      <c r="G652" s="13">
        <v>-105</v>
      </c>
      <c r="H652" s="13">
        <v>15.979999542236328</v>
      </c>
      <c r="I652" s="67">
        <v>6.0000000521540642E-3</v>
      </c>
    </row>
    <row r="653" spans="2:9" x14ac:dyDescent="0.3">
      <c r="B653" t="s">
        <v>5226</v>
      </c>
      <c r="C653" t="s">
        <v>5227</v>
      </c>
      <c r="D653" s="28" t="s">
        <v>4105</v>
      </c>
      <c r="E653" s="28" t="s">
        <v>2279</v>
      </c>
      <c r="F653" s="13">
        <v>45.5</v>
      </c>
      <c r="G653" s="13">
        <v>-118.4</v>
      </c>
      <c r="H653" s="13">
        <v>5</v>
      </c>
      <c r="I653" s="67">
        <v>6.0000000521540642E-3</v>
      </c>
    </row>
    <row r="654" spans="2:9" x14ac:dyDescent="0.3">
      <c r="B654" t="s">
        <v>5228</v>
      </c>
      <c r="C654" t="s">
        <v>5229</v>
      </c>
      <c r="D654" s="28" t="s">
        <v>4105</v>
      </c>
      <c r="E654" s="28" t="s">
        <v>1260</v>
      </c>
      <c r="F654" s="13">
        <v>37.799999999999997</v>
      </c>
      <c r="G654" s="13">
        <v>-105.4</v>
      </c>
      <c r="H654" s="13">
        <v>-0.2199999988079071</v>
      </c>
      <c r="I654" s="67">
        <v>6.0000000521540642E-3</v>
      </c>
    </row>
    <row r="655" spans="2:9" x14ac:dyDescent="0.3">
      <c r="B655" t="s">
        <v>5230</v>
      </c>
      <c r="C655" t="s">
        <v>5231</v>
      </c>
      <c r="D655" s="28" t="s">
        <v>4105</v>
      </c>
      <c r="E655" s="28" t="s">
        <v>1943</v>
      </c>
      <c r="F655" s="13">
        <v>46.9</v>
      </c>
      <c r="G655" s="13">
        <v>-114</v>
      </c>
      <c r="H655" s="13">
        <v>3.9200000762939453</v>
      </c>
      <c r="I655" s="67">
        <v>6.0000000521540642E-3</v>
      </c>
    </row>
    <row r="656" spans="2:9" x14ac:dyDescent="0.3">
      <c r="B656" t="s">
        <v>5232</v>
      </c>
      <c r="C656" t="s">
        <v>5233</v>
      </c>
      <c r="D656" s="28" t="s">
        <v>4105</v>
      </c>
      <c r="E656" s="28" t="s">
        <v>1260</v>
      </c>
      <c r="F656" s="13">
        <v>38.200000000000003</v>
      </c>
      <c r="G656" s="13">
        <v>-108.5</v>
      </c>
      <c r="H656" s="13">
        <v>19.040000915527344</v>
      </c>
      <c r="I656" s="67">
        <v>6.0000000521540642E-3</v>
      </c>
    </row>
    <row r="657" spans="2:9" x14ac:dyDescent="0.3">
      <c r="B657" t="s">
        <v>5234</v>
      </c>
      <c r="C657" t="s">
        <v>5235</v>
      </c>
      <c r="D657" s="28" t="s">
        <v>4105</v>
      </c>
      <c r="E657" s="28" t="s">
        <v>2617</v>
      </c>
      <c r="F657" s="13">
        <v>46.7</v>
      </c>
      <c r="G657" s="13">
        <v>-121.7</v>
      </c>
      <c r="H657" s="13">
        <v>13.640000343322754</v>
      </c>
      <c r="I657" s="67">
        <v>6.0000000521540642E-3</v>
      </c>
    </row>
    <row r="658" spans="2:9" x14ac:dyDescent="0.3">
      <c r="B658" t="s">
        <v>5236</v>
      </c>
      <c r="C658" t="s">
        <v>5237</v>
      </c>
      <c r="D658" s="28" t="s">
        <v>4105</v>
      </c>
      <c r="E658" s="28" t="s">
        <v>1943</v>
      </c>
      <c r="F658" s="13">
        <v>46.1</v>
      </c>
      <c r="G658" s="13">
        <v>-113.3</v>
      </c>
      <c r="H658" s="13">
        <v>-12.100000381469727</v>
      </c>
      <c r="I658" s="67">
        <v>6.0000000521540642E-3</v>
      </c>
    </row>
    <row r="659" spans="2:9" x14ac:dyDescent="0.3">
      <c r="B659" t="s">
        <v>5238</v>
      </c>
      <c r="C659" t="s">
        <v>5239</v>
      </c>
      <c r="D659" s="28" t="s">
        <v>4105</v>
      </c>
      <c r="E659" s="28" t="s">
        <v>1943</v>
      </c>
      <c r="F659" s="13">
        <v>46.5</v>
      </c>
      <c r="G659" s="13">
        <v>-111.2</v>
      </c>
      <c r="H659" s="13">
        <v>-3.0999999046325684</v>
      </c>
      <c r="I659" s="67">
        <v>6.0000000521540642E-3</v>
      </c>
    </row>
    <row r="660" spans="2:9" x14ac:dyDescent="0.3">
      <c r="B660" t="s">
        <v>5240</v>
      </c>
      <c r="C660" t="s">
        <v>5241</v>
      </c>
      <c r="D660" s="28" t="s">
        <v>4105</v>
      </c>
      <c r="E660" s="28" t="s">
        <v>1380</v>
      </c>
      <c r="F660" s="13">
        <v>43.2</v>
      </c>
      <c r="G660" s="13">
        <v>-113.5</v>
      </c>
      <c r="H660" s="13">
        <v>6.9800000190734863</v>
      </c>
      <c r="I660" s="67">
        <v>6.0000000521540642E-3</v>
      </c>
    </row>
    <row r="661" spans="2:9" x14ac:dyDescent="0.3">
      <c r="B661" t="s">
        <v>5242</v>
      </c>
      <c r="C661" t="s">
        <v>5243</v>
      </c>
      <c r="D661" s="28" t="s">
        <v>4105</v>
      </c>
      <c r="E661" s="28" t="s">
        <v>2617</v>
      </c>
      <c r="F661" s="13">
        <v>46.7</v>
      </c>
      <c r="G661" s="13">
        <v>-117.1</v>
      </c>
      <c r="H661" s="13">
        <v>12.920000076293945</v>
      </c>
      <c r="I661" s="67">
        <v>6.0000000521540642E-3</v>
      </c>
    </row>
    <row r="662" spans="2:9" x14ac:dyDescent="0.3">
      <c r="B662" t="s">
        <v>2305</v>
      </c>
      <c r="C662" t="s">
        <v>2306</v>
      </c>
      <c r="D662" s="28" t="s">
        <v>4105</v>
      </c>
      <c r="E662" s="28" t="s">
        <v>2279</v>
      </c>
      <c r="F662" s="13">
        <v>42.9</v>
      </c>
      <c r="G662" s="13">
        <v>-123.3</v>
      </c>
      <c r="H662" s="13">
        <v>24.979999542236328</v>
      </c>
      <c r="I662" s="67">
        <v>6.0000000521540642E-3</v>
      </c>
    </row>
    <row r="663" spans="2:9" x14ac:dyDescent="0.3">
      <c r="B663" t="s">
        <v>5244</v>
      </c>
      <c r="C663" t="s">
        <v>5245</v>
      </c>
      <c r="D663" s="28" t="s">
        <v>4105</v>
      </c>
      <c r="E663" s="28" t="s">
        <v>1260</v>
      </c>
      <c r="F663" s="13">
        <v>39.5</v>
      </c>
      <c r="G663" s="13">
        <v>-107.7</v>
      </c>
      <c r="H663" s="13">
        <v>10.939999580383301</v>
      </c>
      <c r="I663" s="67">
        <v>6.0000000521540642E-3</v>
      </c>
    </row>
    <row r="664" spans="2:9" x14ac:dyDescent="0.3">
      <c r="B664" t="s">
        <v>2852</v>
      </c>
      <c r="C664" t="s">
        <v>2853</v>
      </c>
      <c r="D664" s="28" t="s">
        <v>4105</v>
      </c>
      <c r="E664" s="28" t="s">
        <v>1636</v>
      </c>
      <c r="F664" s="13">
        <v>38.799999999999997</v>
      </c>
      <c r="G664" s="13">
        <v>-97.6</v>
      </c>
      <c r="H664" s="13">
        <v>17.059999465942383</v>
      </c>
      <c r="I664" s="67">
        <v>6.0000000521540642E-3</v>
      </c>
    </row>
    <row r="665" spans="2:9" x14ac:dyDescent="0.3">
      <c r="B665" t="s">
        <v>5246</v>
      </c>
      <c r="C665" t="s">
        <v>5247</v>
      </c>
      <c r="D665" s="28" t="s">
        <v>4105</v>
      </c>
      <c r="E665" s="28" t="s">
        <v>1203</v>
      </c>
      <c r="F665" s="13">
        <v>35.200000000000003</v>
      </c>
      <c r="G665" s="13">
        <v>-120.6</v>
      </c>
      <c r="H665" s="13">
        <v>37.040000915527344</v>
      </c>
      <c r="I665" s="67">
        <v>6.0000000521540642E-3</v>
      </c>
    </row>
    <row r="666" spans="2:9" x14ac:dyDescent="0.3">
      <c r="B666" t="s">
        <v>5248</v>
      </c>
      <c r="C666" t="s">
        <v>5249</v>
      </c>
      <c r="D666" s="28" t="s">
        <v>4105</v>
      </c>
      <c r="E666" s="28" t="s">
        <v>1943</v>
      </c>
      <c r="F666" s="13">
        <v>45.4</v>
      </c>
      <c r="G666" s="13">
        <v>-110.9</v>
      </c>
      <c r="H666" s="13">
        <v>-10.479999542236328</v>
      </c>
      <c r="I666" s="67">
        <v>6.0000000521540642E-3</v>
      </c>
    </row>
    <row r="667" spans="2:9" x14ac:dyDescent="0.3">
      <c r="B667" t="s">
        <v>1989</v>
      </c>
      <c r="C667" t="s">
        <v>1990</v>
      </c>
      <c r="D667" s="28" t="s">
        <v>4105</v>
      </c>
      <c r="E667" s="28" t="s">
        <v>1943</v>
      </c>
      <c r="F667" s="13">
        <v>47.6</v>
      </c>
      <c r="G667" s="13">
        <v>-114.2</v>
      </c>
      <c r="H667" s="13">
        <v>6.0799999237060547</v>
      </c>
      <c r="I667" s="67">
        <v>6.0000000521540642E-3</v>
      </c>
    </row>
    <row r="668" spans="2:9" x14ac:dyDescent="0.3">
      <c r="B668" t="s">
        <v>5250</v>
      </c>
      <c r="C668" t="s">
        <v>5251</v>
      </c>
      <c r="D668" s="28" t="s">
        <v>4105</v>
      </c>
      <c r="E668" s="28" t="s">
        <v>2279</v>
      </c>
      <c r="F668" s="13">
        <v>43.9</v>
      </c>
      <c r="G668" s="13">
        <v>-119.5</v>
      </c>
      <c r="H668" s="13">
        <v>7.6999998092651367</v>
      </c>
      <c r="I668" s="67">
        <v>6.0000000521540642E-3</v>
      </c>
    </row>
    <row r="669" spans="2:9" x14ac:dyDescent="0.3">
      <c r="B669" t="s">
        <v>5252</v>
      </c>
      <c r="C669" t="s">
        <v>5253</v>
      </c>
      <c r="D669" s="28" t="s">
        <v>4105</v>
      </c>
      <c r="E669" s="28" t="s">
        <v>2279</v>
      </c>
      <c r="F669" s="13">
        <v>45.5</v>
      </c>
      <c r="G669" s="13">
        <v>-123.4</v>
      </c>
      <c r="H669" s="13">
        <v>26.959999084472656</v>
      </c>
      <c r="I669" s="67">
        <v>6.0000000521540642E-3</v>
      </c>
    </row>
    <row r="670" spans="2:9" x14ac:dyDescent="0.3">
      <c r="B670" t="s">
        <v>5254</v>
      </c>
      <c r="C670" t="s">
        <v>5255</v>
      </c>
      <c r="D670" s="28" t="s">
        <v>4105</v>
      </c>
      <c r="E670" s="28" t="s">
        <v>2792</v>
      </c>
      <c r="F670" s="13">
        <v>43</v>
      </c>
      <c r="G670" s="13">
        <v>-109.1</v>
      </c>
      <c r="H670" s="13">
        <v>-10.659999847412109</v>
      </c>
      <c r="I670" s="67">
        <v>6.0000000521540642E-3</v>
      </c>
    </row>
    <row r="671" spans="2:9" x14ac:dyDescent="0.3">
      <c r="B671" t="s">
        <v>5256</v>
      </c>
      <c r="C671" t="s">
        <v>5257</v>
      </c>
      <c r="D671" s="28" t="s">
        <v>4105</v>
      </c>
      <c r="E671" s="28" t="s">
        <v>1943</v>
      </c>
      <c r="F671" s="13">
        <v>46.5</v>
      </c>
      <c r="G671" s="13">
        <v>-114</v>
      </c>
      <c r="H671" s="13">
        <v>3.9200000762939453</v>
      </c>
      <c r="I671" s="67">
        <v>6.0000000521540642E-3</v>
      </c>
    </row>
    <row r="672" spans="2:9" x14ac:dyDescent="0.3">
      <c r="B672" t="s">
        <v>5258</v>
      </c>
      <c r="C672" t="s">
        <v>5259</v>
      </c>
      <c r="D672" s="28" t="s">
        <v>4105</v>
      </c>
      <c r="E672" s="28" t="s">
        <v>1943</v>
      </c>
      <c r="F672" s="13">
        <v>44.7</v>
      </c>
      <c r="G672" s="13">
        <v>-111.7</v>
      </c>
      <c r="H672" s="13">
        <v>-4.9000000953674316</v>
      </c>
      <c r="I672" s="67">
        <v>6.0000000521540642E-3</v>
      </c>
    </row>
    <row r="673" spans="2:9" x14ac:dyDescent="0.3">
      <c r="B673" t="s">
        <v>5260</v>
      </c>
      <c r="C673" t="s">
        <v>5261</v>
      </c>
      <c r="D673" s="28" t="s">
        <v>4105</v>
      </c>
      <c r="E673" s="28" t="s">
        <v>1943</v>
      </c>
      <c r="F673" s="13">
        <v>47.5</v>
      </c>
      <c r="G673" s="13">
        <v>-115.2</v>
      </c>
      <c r="H673" s="13">
        <v>6.9800000190734863</v>
      </c>
      <c r="I673" s="67">
        <v>6.0000000521540642E-3</v>
      </c>
    </row>
    <row r="674" spans="2:9" x14ac:dyDescent="0.3">
      <c r="B674" t="s">
        <v>5262</v>
      </c>
      <c r="C674" t="s">
        <v>5263</v>
      </c>
      <c r="D674" s="28" t="s">
        <v>4105</v>
      </c>
      <c r="E674" s="28" t="s">
        <v>1260</v>
      </c>
      <c r="F674" s="13">
        <v>40</v>
      </c>
      <c r="G674" s="13">
        <v>-107.2</v>
      </c>
      <c r="H674" s="13">
        <v>-5.619999885559082</v>
      </c>
      <c r="I674" s="67">
        <v>6.0000000521540642E-3</v>
      </c>
    </row>
    <row r="675" spans="2:9" x14ac:dyDescent="0.3">
      <c r="B675" t="s">
        <v>5264</v>
      </c>
      <c r="C675" t="s">
        <v>5265</v>
      </c>
      <c r="D675" s="28" t="s">
        <v>4105</v>
      </c>
      <c r="E675" s="28" t="s">
        <v>1160</v>
      </c>
      <c r="F675" s="13">
        <v>34.700000000000003</v>
      </c>
      <c r="G675" s="13">
        <v>-112</v>
      </c>
      <c r="H675" s="13">
        <v>28.040000915527344</v>
      </c>
      <c r="I675" s="67">
        <v>6.0000000521540642E-3</v>
      </c>
    </row>
    <row r="676" spans="2:9" x14ac:dyDescent="0.3">
      <c r="B676" t="s">
        <v>5266</v>
      </c>
      <c r="C676" t="s">
        <v>5267</v>
      </c>
      <c r="D676" s="28" t="s">
        <v>4105</v>
      </c>
      <c r="E676" s="28" t="s">
        <v>2526</v>
      </c>
      <c r="F676" s="13">
        <v>40.299999999999997</v>
      </c>
      <c r="G676" s="13">
        <v>-111.8</v>
      </c>
      <c r="H676" s="13">
        <v>15.079999923706055</v>
      </c>
      <c r="I676" s="67">
        <v>6.0000000521540642E-3</v>
      </c>
    </row>
    <row r="677" spans="2:9" x14ac:dyDescent="0.3">
      <c r="B677" t="s">
        <v>5268</v>
      </c>
      <c r="C677" t="s">
        <v>5269</v>
      </c>
      <c r="D677" s="28" t="s">
        <v>4105</v>
      </c>
      <c r="E677" s="28" t="s">
        <v>1380</v>
      </c>
      <c r="F677" s="13">
        <v>47.4</v>
      </c>
      <c r="G677" s="13">
        <v>-115.9</v>
      </c>
      <c r="H677" s="13">
        <v>12.020000457763672</v>
      </c>
      <c r="I677" s="67">
        <v>6.0000000521540642E-3</v>
      </c>
    </row>
    <row r="678" spans="2:9" x14ac:dyDescent="0.3">
      <c r="B678" t="s">
        <v>5270</v>
      </c>
      <c r="C678" t="s">
        <v>5271</v>
      </c>
      <c r="D678" s="28" t="s">
        <v>4105</v>
      </c>
      <c r="E678" s="28" t="s">
        <v>2279</v>
      </c>
      <c r="F678" s="13">
        <v>45.6</v>
      </c>
      <c r="G678" s="13">
        <v>-121.3</v>
      </c>
      <c r="H678" s="13">
        <v>19.040000915527344</v>
      </c>
      <c r="I678" s="67">
        <v>6.0000000521540642E-3</v>
      </c>
    </row>
    <row r="679" spans="2:9" x14ac:dyDescent="0.3">
      <c r="B679" t="s">
        <v>5272</v>
      </c>
      <c r="C679" t="s">
        <v>5273</v>
      </c>
      <c r="D679" s="28" t="s">
        <v>4105</v>
      </c>
      <c r="E679" s="28" t="s">
        <v>2792</v>
      </c>
      <c r="F679" s="13">
        <v>41</v>
      </c>
      <c r="G679" s="13">
        <v>-106.9</v>
      </c>
      <c r="H679" s="13">
        <v>-4</v>
      </c>
      <c r="I679" s="67">
        <v>6.0000000521540642E-3</v>
      </c>
    </row>
    <row r="680" spans="2:9" x14ac:dyDescent="0.3">
      <c r="B680" t="s">
        <v>5274</v>
      </c>
      <c r="C680" t="s">
        <v>5275</v>
      </c>
      <c r="D680" s="28" t="s">
        <v>4105</v>
      </c>
      <c r="E680" s="28" t="s">
        <v>1943</v>
      </c>
      <c r="F680" s="13">
        <v>45</v>
      </c>
      <c r="G680" s="13">
        <v>-109.9</v>
      </c>
      <c r="H680" s="13">
        <v>-14.619999885559082</v>
      </c>
      <c r="I680" s="67">
        <v>6.0000000521540642E-3</v>
      </c>
    </row>
    <row r="681" spans="2:9" x14ac:dyDescent="0.3">
      <c r="B681" t="s">
        <v>5276</v>
      </c>
      <c r="C681" t="s">
        <v>5277</v>
      </c>
      <c r="D681" s="28" t="s">
        <v>4105</v>
      </c>
      <c r="E681" s="28" t="s">
        <v>2279</v>
      </c>
      <c r="F681" s="13">
        <v>45</v>
      </c>
      <c r="G681" s="13">
        <v>-118.1</v>
      </c>
      <c r="H681" s="13">
        <v>6.440000057220459</v>
      </c>
      <c r="I681" s="67">
        <v>6.0000000521540642E-3</v>
      </c>
    </row>
    <row r="682" spans="2:9" x14ac:dyDescent="0.3">
      <c r="B682" t="s">
        <v>5278</v>
      </c>
      <c r="C682" t="s">
        <v>5279</v>
      </c>
      <c r="D682" s="28" t="s">
        <v>4105</v>
      </c>
      <c r="E682" s="28" t="s">
        <v>2792</v>
      </c>
      <c r="F682" s="13">
        <v>44.9</v>
      </c>
      <c r="G682" s="13">
        <v>-110.6</v>
      </c>
      <c r="H682" s="13">
        <v>-2.0199999809265137</v>
      </c>
      <c r="I682" s="67">
        <v>6.0000000521540642E-3</v>
      </c>
    </row>
    <row r="683" spans="2:9" x14ac:dyDescent="0.3">
      <c r="B683" t="s">
        <v>5280</v>
      </c>
      <c r="C683" t="s">
        <v>5281</v>
      </c>
      <c r="D683" s="28" t="s">
        <v>4105</v>
      </c>
      <c r="E683" s="28" t="s">
        <v>1943</v>
      </c>
      <c r="F683" s="13">
        <v>44.6</v>
      </c>
      <c r="G683" s="13">
        <v>-112.5</v>
      </c>
      <c r="H683" s="13">
        <v>-4</v>
      </c>
      <c r="I683" s="67">
        <v>7.0000002160668373E-3</v>
      </c>
    </row>
    <row r="684" spans="2:9" x14ac:dyDescent="0.3">
      <c r="B684" t="s">
        <v>1635</v>
      </c>
      <c r="C684" t="s">
        <v>2280</v>
      </c>
      <c r="D684" s="28" t="s">
        <v>4105</v>
      </c>
      <c r="E684" s="28" t="s">
        <v>2279</v>
      </c>
      <c r="F684" s="13">
        <v>42.2</v>
      </c>
      <c r="G684" s="13">
        <v>-122.7</v>
      </c>
      <c r="H684" s="13">
        <v>21.020000457763672</v>
      </c>
      <c r="I684" s="67">
        <v>7.0000002160668373E-3</v>
      </c>
    </row>
    <row r="685" spans="2:9" x14ac:dyDescent="0.3">
      <c r="B685" t="s">
        <v>3277</v>
      </c>
      <c r="C685" t="s">
        <v>3278</v>
      </c>
      <c r="D685" s="28" t="s">
        <v>4105</v>
      </c>
      <c r="E685" s="28" t="s">
        <v>2279</v>
      </c>
      <c r="F685" s="13">
        <v>44.8</v>
      </c>
      <c r="G685" s="13">
        <v>-117.8</v>
      </c>
      <c r="H685" s="13">
        <v>6.0799999237060547</v>
      </c>
      <c r="I685" s="67">
        <v>7.0000002160668373E-3</v>
      </c>
    </row>
    <row r="686" spans="2:9" x14ac:dyDescent="0.3">
      <c r="B686" t="s">
        <v>5282</v>
      </c>
      <c r="C686" t="s">
        <v>5283</v>
      </c>
      <c r="D686" s="28" t="s">
        <v>4105</v>
      </c>
      <c r="E686" s="28" t="s">
        <v>1380</v>
      </c>
      <c r="F686" s="13">
        <v>44.6</v>
      </c>
      <c r="G686" s="13">
        <v>-115.7</v>
      </c>
      <c r="H686" s="13">
        <v>2.8399999141693115</v>
      </c>
      <c r="I686" s="67">
        <v>7.0000002160668373E-3</v>
      </c>
    </row>
    <row r="687" spans="2:9" x14ac:dyDescent="0.3">
      <c r="B687" t="s">
        <v>5284</v>
      </c>
      <c r="C687" t="s">
        <v>5285</v>
      </c>
      <c r="D687" s="28" t="s">
        <v>4105</v>
      </c>
      <c r="E687" s="28" t="s">
        <v>2279</v>
      </c>
      <c r="F687" s="13">
        <v>44.5</v>
      </c>
      <c r="G687" s="13">
        <v>-119.2</v>
      </c>
      <c r="H687" s="13">
        <v>8.9600000381469727</v>
      </c>
      <c r="I687" s="67">
        <v>7.0000002160668373E-3</v>
      </c>
    </row>
    <row r="688" spans="2:9" x14ac:dyDescent="0.3">
      <c r="B688" t="s">
        <v>5286</v>
      </c>
      <c r="C688" t="s">
        <v>5287</v>
      </c>
      <c r="D688" s="28" t="s">
        <v>4105</v>
      </c>
      <c r="E688" s="28" t="s">
        <v>1380</v>
      </c>
      <c r="F688" s="13">
        <v>43.7</v>
      </c>
      <c r="G688" s="13">
        <v>-116.1</v>
      </c>
      <c r="H688" s="13">
        <v>10.579999923706055</v>
      </c>
      <c r="I688" s="67">
        <v>7.0000002160668373E-3</v>
      </c>
    </row>
    <row r="689" spans="2:9" x14ac:dyDescent="0.3">
      <c r="B689" t="s">
        <v>5288</v>
      </c>
      <c r="C689" t="s">
        <v>5289</v>
      </c>
      <c r="D689" s="28" t="s">
        <v>4105</v>
      </c>
      <c r="E689" s="28" t="s">
        <v>1160</v>
      </c>
      <c r="F689" s="13">
        <v>36.9</v>
      </c>
      <c r="G689" s="13">
        <v>-112.1</v>
      </c>
      <c r="H689" s="13">
        <v>12.920000076293945</v>
      </c>
      <c r="I689" s="67">
        <v>7.0000002160668373E-3</v>
      </c>
    </row>
    <row r="690" spans="2:9" x14ac:dyDescent="0.3">
      <c r="B690" t="s">
        <v>5290</v>
      </c>
      <c r="C690" t="s">
        <v>5291</v>
      </c>
      <c r="D690" s="28" t="s">
        <v>4105</v>
      </c>
      <c r="E690" s="28" t="s">
        <v>2279</v>
      </c>
      <c r="F690" s="13">
        <v>44.9</v>
      </c>
      <c r="G690" s="13">
        <v>-118.9</v>
      </c>
      <c r="H690" s="13">
        <v>8.9600000381469727</v>
      </c>
      <c r="I690" s="67">
        <v>7.0000002160668373E-3</v>
      </c>
    </row>
    <row r="691" spans="2:9" x14ac:dyDescent="0.3">
      <c r="B691" t="s">
        <v>3405</v>
      </c>
      <c r="C691" t="s">
        <v>3406</v>
      </c>
      <c r="D691" s="28" t="s">
        <v>4105</v>
      </c>
      <c r="E691" s="28" t="s">
        <v>2526</v>
      </c>
      <c r="F691" s="13">
        <v>37.700000000000003</v>
      </c>
      <c r="G691" s="13">
        <v>-113</v>
      </c>
      <c r="H691" s="13">
        <v>12.920000076293945</v>
      </c>
      <c r="I691" s="67">
        <v>7.0000002160668373E-3</v>
      </c>
    </row>
    <row r="692" spans="2:9" x14ac:dyDescent="0.3">
      <c r="B692" t="s">
        <v>5292</v>
      </c>
      <c r="C692" t="s">
        <v>5293</v>
      </c>
      <c r="D692" s="28" t="s">
        <v>4105</v>
      </c>
      <c r="E692" s="28" t="s">
        <v>1380</v>
      </c>
      <c r="F692" s="13">
        <v>44.5</v>
      </c>
      <c r="G692" s="13">
        <v>-114.2</v>
      </c>
      <c r="H692" s="13">
        <v>5</v>
      </c>
      <c r="I692" s="67">
        <v>7.0000002160668373E-3</v>
      </c>
    </row>
    <row r="693" spans="2:9" x14ac:dyDescent="0.3">
      <c r="B693" t="s">
        <v>5294</v>
      </c>
      <c r="C693" t="s">
        <v>5295</v>
      </c>
      <c r="D693" s="28" t="s">
        <v>4105</v>
      </c>
      <c r="E693" s="28" t="s">
        <v>2279</v>
      </c>
      <c r="F693" s="13">
        <v>44.3</v>
      </c>
      <c r="G693" s="13">
        <v>-121.6</v>
      </c>
      <c r="H693" s="13">
        <v>5</v>
      </c>
      <c r="I693" s="67">
        <v>7.0000002160668373E-3</v>
      </c>
    </row>
    <row r="694" spans="2:9" x14ac:dyDescent="0.3">
      <c r="B694" t="s">
        <v>5296</v>
      </c>
      <c r="C694" t="s">
        <v>5297</v>
      </c>
      <c r="D694" s="28" t="s">
        <v>4105</v>
      </c>
      <c r="E694" s="28" t="s">
        <v>2279</v>
      </c>
      <c r="F694" s="13">
        <v>43.7</v>
      </c>
      <c r="G694" s="13">
        <v>-123</v>
      </c>
      <c r="H694" s="13">
        <v>24.979999542236328</v>
      </c>
      <c r="I694" s="67">
        <v>7.0000002160668373E-3</v>
      </c>
    </row>
    <row r="695" spans="2:9" x14ac:dyDescent="0.3">
      <c r="B695" t="s">
        <v>5298</v>
      </c>
      <c r="C695" t="s">
        <v>5299</v>
      </c>
      <c r="D695" s="28" t="s">
        <v>4105</v>
      </c>
      <c r="E695" s="28" t="s">
        <v>1380</v>
      </c>
      <c r="F695" s="13">
        <v>44.4</v>
      </c>
      <c r="G695" s="13">
        <v>-111.9</v>
      </c>
      <c r="H695" s="13">
        <v>0.86000001430511475</v>
      </c>
      <c r="I695" s="67">
        <v>7.0000002160668373E-3</v>
      </c>
    </row>
    <row r="696" spans="2:9" x14ac:dyDescent="0.3">
      <c r="B696" t="s">
        <v>5300</v>
      </c>
      <c r="C696" t="s">
        <v>5301</v>
      </c>
      <c r="D696" s="28" t="s">
        <v>4105</v>
      </c>
      <c r="E696" s="28" t="s">
        <v>2279</v>
      </c>
      <c r="F696" s="13">
        <v>44.1</v>
      </c>
      <c r="G696" s="13">
        <v>-118.4</v>
      </c>
      <c r="H696" s="13">
        <v>-0.93999999761581421</v>
      </c>
      <c r="I696" s="67">
        <v>7.0000002160668373E-3</v>
      </c>
    </row>
    <row r="697" spans="2:9" x14ac:dyDescent="0.3">
      <c r="B697" t="s">
        <v>5302</v>
      </c>
      <c r="C697" t="s">
        <v>5303</v>
      </c>
      <c r="D697" s="28" t="s">
        <v>1203</v>
      </c>
      <c r="E697" s="28" t="s">
        <v>1061</v>
      </c>
      <c r="F697" s="13">
        <v>49</v>
      </c>
      <c r="G697" s="13">
        <v>-116.5</v>
      </c>
      <c r="H697" s="13">
        <v>14.180000305175781</v>
      </c>
      <c r="I697" s="67">
        <v>7.0000002160668373E-3</v>
      </c>
    </row>
    <row r="698" spans="2:9" x14ac:dyDescent="0.3">
      <c r="B698" t="s">
        <v>5304</v>
      </c>
      <c r="C698" t="s">
        <v>5305</v>
      </c>
      <c r="D698" s="28" t="s">
        <v>1203</v>
      </c>
      <c r="E698" s="28" t="s">
        <v>1092</v>
      </c>
      <c r="F698" s="13">
        <v>49.6</v>
      </c>
      <c r="G698" s="13">
        <v>-114.4</v>
      </c>
      <c r="H698" s="13">
        <v>-10.479999542236328</v>
      </c>
      <c r="I698" s="67">
        <v>7.0000002160668373E-3</v>
      </c>
    </row>
    <row r="699" spans="2:9" x14ac:dyDescent="0.3">
      <c r="B699" t="s">
        <v>5306</v>
      </c>
      <c r="C699" t="s">
        <v>5307</v>
      </c>
      <c r="D699" s="28" t="s">
        <v>4105</v>
      </c>
      <c r="E699" s="28" t="s">
        <v>2617</v>
      </c>
      <c r="F699" s="13">
        <v>47.9</v>
      </c>
      <c r="G699" s="13">
        <v>-117.4</v>
      </c>
      <c r="H699" s="13">
        <v>6.0799999237060547</v>
      </c>
      <c r="I699" s="67">
        <v>7.0000002160668373E-3</v>
      </c>
    </row>
    <row r="700" spans="2:9" x14ac:dyDescent="0.3">
      <c r="B700" t="s">
        <v>5308</v>
      </c>
      <c r="C700" t="s">
        <v>5309</v>
      </c>
      <c r="D700" s="28" t="s">
        <v>4105</v>
      </c>
      <c r="E700" s="28" t="s">
        <v>2792</v>
      </c>
      <c r="F700" s="13">
        <v>44.5</v>
      </c>
      <c r="G700" s="13">
        <v>-104.7</v>
      </c>
      <c r="H700" s="13">
        <v>-2.0199999809265137</v>
      </c>
      <c r="I700" s="67">
        <v>7.0000002160668373E-3</v>
      </c>
    </row>
    <row r="701" spans="2:9" x14ac:dyDescent="0.3">
      <c r="B701" t="s">
        <v>5310</v>
      </c>
      <c r="C701" t="s">
        <v>5311</v>
      </c>
      <c r="D701" s="28" t="s">
        <v>4105</v>
      </c>
      <c r="E701" s="28" t="s">
        <v>2070</v>
      </c>
      <c r="F701" s="13">
        <v>41.4</v>
      </c>
      <c r="G701" s="13">
        <v>-119.1</v>
      </c>
      <c r="H701" s="13">
        <v>15.079999923706055</v>
      </c>
      <c r="I701" s="67">
        <v>7.0000002160668373E-3</v>
      </c>
    </row>
    <row r="702" spans="2:9" x14ac:dyDescent="0.3">
      <c r="B702" t="s">
        <v>5312</v>
      </c>
      <c r="C702" t="s">
        <v>5313</v>
      </c>
      <c r="D702" s="28" t="s">
        <v>4105</v>
      </c>
      <c r="E702" s="28" t="s">
        <v>2792</v>
      </c>
      <c r="F702" s="13">
        <v>44.4</v>
      </c>
      <c r="G702" s="13">
        <v>-105.8</v>
      </c>
      <c r="H702" s="13">
        <v>1.940000057220459</v>
      </c>
      <c r="I702" s="67">
        <v>7.0000002160668373E-3</v>
      </c>
    </row>
    <row r="703" spans="2:9" x14ac:dyDescent="0.3">
      <c r="B703" t="s">
        <v>5314</v>
      </c>
      <c r="C703" t="s">
        <v>5315</v>
      </c>
      <c r="D703" s="28" t="s">
        <v>4105</v>
      </c>
      <c r="E703" s="28" t="s">
        <v>2526</v>
      </c>
      <c r="F703" s="13">
        <v>40.799999999999997</v>
      </c>
      <c r="G703" s="13">
        <v>-110.5</v>
      </c>
      <c r="H703" s="13">
        <v>-10.659999847412109</v>
      </c>
      <c r="I703" s="67">
        <v>7.0000002160668373E-3</v>
      </c>
    </row>
    <row r="704" spans="2:9" x14ac:dyDescent="0.3">
      <c r="B704" t="s">
        <v>3569</v>
      </c>
      <c r="C704" t="s">
        <v>3570</v>
      </c>
      <c r="D704" s="28" t="s">
        <v>4105</v>
      </c>
      <c r="E704" s="28" t="s">
        <v>1203</v>
      </c>
      <c r="F704" s="13">
        <v>32.700000000000003</v>
      </c>
      <c r="G704" s="13">
        <v>-115.5</v>
      </c>
      <c r="H704" s="13">
        <v>39.919998168945313</v>
      </c>
      <c r="I704" s="67">
        <v>7.0000002160668373E-3</v>
      </c>
    </row>
    <row r="705" spans="2:9" x14ac:dyDescent="0.3">
      <c r="B705" t="s">
        <v>5316</v>
      </c>
      <c r="C705" t="s">
        <v>5317</v>
      </c>
      <c r="D705" s="28" t="s">
        <v>4105</v>
      </c>
      <c r="E705" s="28" t="s">
        <v>366</v>
      </c>
      <c r="F705" s="13">
        <v>36.4</v>
      </c>
      <c r="G705" s="13">
        <v>-97.8</v>
      </c>
      <c r="H705" s="13">
        <v>24.979999542236328</v>
      </c>
      <c r="I705" s="67">
        <v>7.0000002160668373E-3</v>
      </c>
    </row>
    <row r="706" spans="2:9" x14ac:dyDescent="0.3">
      <c r="B706" t="s">
        <v>3854</v>
      </c>
      <c r="C706" t="s">
        <v>3855</v>
      </c>
      <c r="D706" s="28" t="s">
        <v>4105</v>
      </c>
      <c r="E706" s="28" t="s">
        <v>2526</v>
      </c>
      <c r="F706" s="13">
        <v>37.5</v>
      </c>
      <c r="G706" s="13">
        <v>-113.7</v>
      </c>
      <c r="H706" s="13">
        <v>14</v>
      </c>
      <c r="I706" s="67">
        <v>7.0000002160668373E-3</v>
      </c>
    </row>
    <row r="707" spans="2:9" x14ac:dyDescent="0.3">
      <c r="B707" t="s">
        <v>5318</v>
      </c>
      <c r="C707" t="s">
        <v>5319</v>
      </c>
      <c r="D707" s="28" t="s">
        <v>4105</v>
      </c>
      <c r="E707" s="28" t="s">
        <v>2526</v>
      </c>
      <c r="F707" s="13">
        <v>37.5</v>
      </c>
      <c r="G707" s="13">
        <v>-113.7</v>
      </c>
      <c r="H707" s="13">
        <v>14</v>
      </c>
      <c r="I707" s="67">
        <v>7.0000002160668373E-3</v>
      </c>
    </row>
    <row r="708" spans="2:9" x14ac:dyDescent="0.3">
      <c r="B708" t="s">
        <v>5320</v>
      </c>
      <c r="C708" t="s">
        <v>5321</v>
      </c>
      <c r="D708" s="28" t="s">
        <v>4105</v>
      </c>
      <c r="E708" s="28" t="s">
        <v>1380</v>
      </c>
      <c r="F708" s="13">
        <v>46.1</v>
      </c>
      <c r="G708" s="13">
        <v>-115.5</v>
      </c>
      <c r="H708" s="13">
        <v>17.059999465942383</v>
      </c>
      <c r="I708" s="67">
        <v>7.0000002160668373E-3</v>
      </c>
    </row>
    <row r="709" spans="2:9" x14ac:dyDescent="0.3">
      <c r="B709" t="s">
        <v>5322</v>
      </c>
      <c r="C709" t="s">
        <v>5323</v>
      </c>
      <c r="D709" s="28" t="s">
        <v>4105</v>
      </c>
      <c r="E709" s="28" t="s">
        <v>2279</v>
      </c>
      <c r="F709" s="13">
        <v>42.2</v>
      </c>
      <c r="G709" s="13">
        <v>-121.1</v>
      </c>
      <c r="H709" s="13">
        <v>12.920000076293945</v>
      </c>
      <c r="I709" s="67">
        <v>7.0000002160668373E-3</v>
      </c>
    </row>
    <row r="710" spans="2:9" x14ac:dyDescent="0.3">
      <c r="B710" t="s">
        <v>5324</v>
      </c>
      <c r="C710" t="s">
        <v>5325</v>
      </c>
      <c r="D710" s="28" t="s">
        <v>4105</v>
      </c>
      <c r="E710" s="28" t="s">
        <v>2792</v>
      </c>
      <c r="F710" s="13">
        <v>44.2</v>
      </c>
      <c r="G710" s="13">
        <v>-106.9</v>
      </c>
      <c r="H710" s="13">
        <v>-11.739999771118164</v>
      </c>
      <c r="I710" s="67">
        <v>7.0000002160668373E-3</v>
      </c>
    </row>
    <row r="711" spans="2:9" x14ac:dyDescent="0.3">
      <c r="B711" t="s">
        <v>5326</v>
      </c>
      <c r="C711" t="s">
        <v>5327</v>
      </c>
      <c r="D711" s="28" t="s">
        <v>4105</v>
      </c>
      <c r="E711" s="28" t="s">
        <v>2279</v>
      </c>
      <c r="F711" s="13">
        <v>45.8</v>
      </c>
      <c r="G711" s="13">
        <v>-119.2</v>
      </c>
      <c r="H711" s="13">
        <v>12.020000457763672</v>
      </c>
      <c r="I711" s="67">
        <v>7.0000002160668373E-3</v>
      </c>
    </row>
    <row r="712" spans="2:9" x14ac:dyDescent="0.3">
      <c r="B712" t="s">
        <v>1294</v>
      </c>
      <c r="C712" t="s">
        <v>1295</v>
      </c>
      <c r="D712" s="28" t="s">
        <v>4105</v>
      </c>
      <c r="E712" s="28" t="s">
        <v>1260</v>
      </c>
      <c r="F712" s="13">
        <v>38</v>
      </c>
      <c r="G712" s="13">
        <v>-102.1</v>
      </c>
      <c r="H712" s="13">
        <v>12.020000457763672</v>
      </c>
      <c r="I712" s="67">
        <v>7.0000002160668373E-3</v>
      </c>
    </row>
    <row r="713" spans="2:9" x14ac:dyDescent="0.3">
      <c r="B713" t="s">
        <v>5328</v>
      </c>
      <c r="C713" t="s">
        <v>5329</v>
      </c>
      <c r="D713" s="28" t="s">
        <v>4105</v>
      </c>
      <c r="E713" s="28" t="s">
        <v>1380</v>
      </c>
      <c r="F713" s="13">
        <v>43.5</v>
      </c>
      <c r="G713" s="13">
        <v>-112</v>
      </c>
      <c r="H713" s="13">
        <v>8.9600000381469727</v>
      </c>
      <c r="I713" s="67">
        <v>7.0000002160668373E-3</v>
      </c>
    </row>
    <row r="714" spans="2:9" x14ac:dyDescent="0.3">
      <c r="B714" t="s">
        <v>2541</v>
      </c>
      <c r="C714" t="s">
        <v>2542</v>
      </c>
      <c r="D714" s="28" t="s">
        <v>4105</v>
      </c>
      <c r="E714" s="28" t="s">
        <v>2526</v>
      </c>
      <c r="F714" s="13">
        <v>37</v>
      </c>
      <c r="G714" s="13">
        <v>-112.5</v>
      </c>
      <c r="H714" s="13">
        <v>21.020000457763672</v>
      </c>
      <c r="I714" s="67">
        <v>7.0000002160668373E-3</v>
      </c>
    </row>
    <row r="715" spans="2:9" x14ac:dyDescent="0.3">
      <c r="B715" t="s">
        <v>1677</v>
      </c>
      <c r="C715" t="s">
        <v>1678</v>
      </c>
      <c r="D715" s="28" t="s">
        <v>4105</v>
      </c>
      <c r="E715" s="28" t="s">
        <v>1636</v>
      </c>
      <c r="F715" s="13">
        <v>37.6</v>
      </c>
      <c r="G715" s="13">
        <v>-98.1</v>
      </c>
      <c r="H715" s="13">
        <v>17.959999084472656</v>
      </c>
      <c r="I715" s="67">
        <v>7.0000002160668373E-3</v>
      </c>
    </row>
    <row r="716" spans="2:9" x14ac:dyDescent="0.3">
      <c r="B716" t="s">
        <v>5330</v>
      </c>
      <c r="C716" t="s">
        <v>5331</v>
      </c>
      <c r="D716" s="28" t="s">
        <v>4105</v>
      </c>
      <c r="E716" s="28" t="s">
        <v>1260</v>
      </c>
      <c r="F716" s="13">
        <v>40.4</v>
      </c>
      <c r="G716" s="13">
        <v>-105.8</v>
      </c>
      <c r="H716" s="13">
        <v>-7.4200000762939453</v>
      </c>
      <c r="I716" s="67">
        <v>7.0000002160668373E-3</v>
      </c>
    </row>
    <row r="717" spans="2:9" x14ac:dyDescent="0.3">
      <c r="B717" t="s">
        <v>5332</v>
      </c>
      <c r="C717" t="s">
        <v>5333</v>
      </c>
      <c r="D717" s="28" t="s">
        <v>4105</v>
      </c>
      <c r="E717" s="28" t="s">
        <v>1380</v>
      </c>
      <c r="F717" s="13">
        <v>44.5</v>
      </c>
      <c r="G717" s="13">
        <v>-114.9</v>
      </c>
      <c r="H717" s="13">
        <v>10.039999961853027</v>
      </c>
      <c r="I717" s="67">
        <v>7.0000002160668373E-3</v>
      </c>
    </row>
    <row r="718" spans="2:9" x14ac:dyDescent="0.3">
      <c r="B718" t="s">
        <v>5334</v>
      </c>
      <c r="C718" t="s">
        <v>5335</v>
      </c>
      <c r="D718" s="28" t="s">
        <v>4105</v>
      </c>
      <c r="E718" s="28" t="s">
        <v>1203</v>
      </c>
      <c r="F718" s="13">
        <v>39.1</v>
      </c>
      <c r="G718" s="13">
        <v>-121.5</v>
      </c>
      <c r="H718" s="13">
        <v>35.060001373291016</v>
      </c>
      <c r="I718" s="67">
        <v>7.0000002160668373E-3</v>
      </c>
    </row>
    <row r="719" spans="2:9" x14ac:dyDescent="0.3">
      <c r="B719" t="s">
        <v>5336</v>
      </c>
      <c r="C719" t="s">
        <v>5337</v>
      </c>
      <c r="D719" s="28" t="s">
        <v>4105</v>
      </c>
      <c r="E719" s="28" t="s">
        <v>2070</v>
      </c>
      <c r="F719" s="13">
        <v>36.6</v>
      </c>
      <c r="G719" s="13">
        <v>-116</v>
      </c>
      <c r="H719" s="13">
        <v>30.020000457763672</v>
      </c>
      <c r="I719" s="67">
        <v>7.0000002160668373E-3</v>
      </c>
    </row>
    <row r="720" spans="2:9" x14ac:dyDescent="0.3">
      <c r="B720" t="s">
        <v>5338</v>
      </c>
      <c r="C720" t="s">
        <v>5339</v>
      </c>
      <c r="D720" s="28" t="s">
        <v>4105</v>
      </c>
      <c r="E720" s="28" t="s">
        <v>2279</v>
      </c>
      <c r="F720" s="13">
        <v>44.6</v>
      </c>
      <c r="G720" s="13">
        <v>-121.6</v>
      </c>
      <c r="H720" s="13">
        <v>15.079999923706055</v>
      </c>
      <c r="I720" s="67">
        <v>7.0000002160668373E-3</v>
      </c>
    </row>
    <row r="721" spans="2:9" x14ac:dyDescent="0.3">
      <c r="B721" t="s">
        <v>5340</v>
      </c>
      <c r="C721" t="s">
        <v>5341</v>
      </c>
      <c r="D721" s="28" t="s">
        <v>4105</v>
      </c>
      <c r="E721" s="28" t="s">
        <v>1943</v>
      </c>
      <c r="F721" s="13">
        <v>47.9</v>
      </c>
      <c r="G721" s="13">
        <v>-112.8</v>
      </c>
      <c r="H721" s="13">
        <v>-6.6999998092651367</v>
      </c>
      <c r="I721" s="67">
        <v>7.0000002160668373E-3</v>
      </c>
    </row>
    <row r="722" spans="2:9" x14ac:dyDescent="0.3">
      <c r="B722" t="s">
        <v>5342</v>
      </c>
      <c r="C722" t="s">
        <v>5343</v>
      </c>
      <c r="D722" s="28" t="s">
        <v>4105</v>
      </c>
      <c r="E722" s="28" t="s">
        <v>1380</v>
      </c>
      <c r="F722" s="13">
        <v>42</v>
      </c>
      <c r="G722" s="13">
        <v>-115.3</v>
      </c>
      <c r="H722" s="13">
        <v>8.0600004196166992</v>
      </c>
      <c r="I722" s="67">
        <v>7.0000002160668373E-3</v>
      </c>
    </row>
    <row r="723" spans="2:9" x14ac:dyDescent="0.3">
      <c r="B723" t="s">
        <v>5344</v>
      </c>
      <c r="C723" t="s">
        <v>5345</v>
      </c>
      <c r="D723" s="28" t="s">
        <v>4105</v>
      </c>
      <c r="E723" s="28" t="s">
        <v>1160</v>
      </c>
      <c r="F723" s="13">
        <v>35.6</v>
      </c>
      <c r="G723" s="13">
        <v>-113.7</v>
      </c>
      <c r="H723" s="13">
        <v>28.040000915527344</v>
      </c>
      <c r="I723" s="67">
        <v>7.0000002160668373E-3</v>
      </c>
    </row>
    <row r="724" spans="2:9" x14ac:dyDescent="0.3">
      <c r="B724" t="s">
        <v>5346</v>
      </c>
      <c r="C724" t="s">
        <v>5347</v>
      </c>
      <c r="D724" s="28" t="s">
        <v>4105</v>
      </c>
      <c r="E724" s="28" t="s">
        <v>1160</v>
      </c>
      <c r="F724" s="13">
        <v>36.5</v>
      </c>
      <c r="G724" s="13">
        <v>-113.8</v>
      </c>
      <c r="H724" s="13">
        <v>35.060001373291016</v>
      </c>
      <c r="I724" s="67">
        <v>7.0000002160668373E-3</v>
      </c>
    </row>
    <row r="725" spans="2:9" x14ac:dyDescent="0.3">
      <c r="B725" t="s">
        <v>5348</v>
      </c>
      <c r="C725" t="s">
        <v>5349</v>
      </c>
      <c r="D725" s="28" t="s">
        <v>4105</v>
      </c>
      <c r="E725" s="28" t="s">
        <v>2279</v>
      </c>
      <c r="F725" s="13">
        <v>44</v>
      </c>
      <c r="G725" s="13">
        <v>-117</v>
      </c>
      <c r="H725" s="13">
        <v>15.079999923706055</v>
      </c>
      <c r="I725" s="67">
        <v>7.0000002160668373E-3</v>
      </c>
    </row>
    <row r="726" spans="2:9" x14ac:dyDescent="0.3">
      <c r="B726" t="s">
        <v>5350</v>
      </c>
      <c r="C726" t="s">
        <v>5351</v>
      </c>
      <c r="D726" s="28" t="s">
        <v>4105</v>
      </c>
      <c r="E726" s="28" t="s">
        <v>2617</v>
      </c>
      <c r="F726" s="13">
        <v>46.2</v>
      </c>
      <c r="G726" s="13">
        <v>-119.1</v>
      </c>
      <c r="H726" s="13">
        <v>15.979999542236328</v>
      </c>
      <c r="I726" s="67">
        <v>7.0000002160668373E-3</v>
      </c>
    </row>
    <row r="727" spans="2:9" x14ac:dyDescent="0.3">
      <c r="B727" t="s">
        <v>5352</v>
      </c>
      <c r="C727" t="s">
        <v>5353</v>
      </c>
      <c r="D727" s="28" t="s">
        <v>4105</v>
      </c>
      <c r="E727" s="28" t="s">
        <v>1943</v>
      </c>
      <c r="F727" s="13">
        <v>46.3</v>
      </c>
      <c r="G727" s="13">
        <v>-113.3</v>
      </c>
      <c r="H727" s="13">
        <v>-7.059999942779541</v>
      </c>
      <c r="I727" s="67">
        <v>7.0000002160668373E-3</v>
      </c>
    </row>
    <row r="728" spans="2:9" x14ac:dyDescent="0.3">
      <c r="B728" t="s">
        <v>5354</v>
      </c>
      <c r="C728" t="s">
        <v>5355</v>
      </c>
      <c r="D728" s="28" t="s">
        <v>4105</v>
      </c>
      <c r="E728" s="28" t="s">
        <v>1943</v>
      </c>
      <c r="F728" s="13">
        <v>45.1</v>
      </c>
      <c r="G728" s="13">
        <v>-109.2</v>
      </c>
      <c r="H728" s="13">
        <v>-0.93999999761581421</v>
      </c>
      <c r="I728" s="67">
        <v>7.0000002160668373E-3</v>
      </c>
    </row>
    <row r="729" spans="2:9" x14ac:dyDescent="0.3">
      <c r="B729" t="s">
        <v>1399</v>
      </c>
      <c r="C729" t="s">
        <v>1400</v>
      </c>
      <c r="D729" s="28" t="s">
        <v>4105</v>
      </c>
      <c r="E729" s="28" t="s">
        <v>1380</v>
      </c>
      <c r="F729" s="13">
        <v>43</v>
      </c>
      <c r="G729" s="13">
        <v>-114.1</v>
      </c>
      <c r="H729" s="13">
        <v>10.039999961853027</v>
      </c>
      <c r="I729" s="67">
        <v>7.0000002160668373E-3</v>
      </c>
    </row>
    <row r="730" spans="2:9" x14ac:dyDescent="0.3">
      <c r="B730" t="s">
        <v>3740</v>
      </c>
      <c r="C730" t="s">
        <v>3741</v>
      </c>
      <c r="D730" s="28" t="s">
        <v>4105</v>
      </c>
      <c r="E730" s="28" t="s">
        <v>2070</v>
      </c>
      <c r="F730" s="13">
        <v>40.200000000000003</v>
      </c>
      <c r="G730" s="13">
        <v>-115.4</v>
      </c>
      <c r="H730" s="13">
        <v>8.0600004196166992</v>
      </c>
      <c r="I730" s="67">
        <v>7.0000002160668373E-3</v>
      </c>
    </row>
    <row r="731" spans="2:9" x14ac:dyDescent="0.3">
      <c r="B731" t="s">
        <v>5356</v>
      </c>
      <c r="C731" t="s">
        <v>5357</v>
      </c>
      <c r="D731" s="28" t="s">
        <v>4105</v>
      </c>
      <c r="E731" s="28" t="s">
        <v>1380</v>
      </c>
      <c r="F731" s="13">
        <v>43.2</v>
      </c>
      <c r="G731" s="13">
        <v>-111.6</v>
      </c>
      <c r="H731" s="13">
        <v>3.7400000095367432</v>
      </c>
      <c r="I731" s="67">
        <v>7.0000002160668373E-3</v>
      </c>
    </row>
    <row r="732" spans="2:9" x14ac:dyDescent="0.3">
      <c r="B732" t="s">
        <v>5358</v>
      </c>
      <c r="C732" t="s">
        <v>5359</v>
      </c>
      <c r="D732" s="28" t="s">
        <v>4105</v>
      </c>
      <c r="E732" s="28" t="s">
        <v>2792</v>
      </c>
      <c r="F732" s="13">
        <v>44.5</v>
      </c>
      <c r="G732" s="13">
        <v>-107.4</v>
      </c>
      <c r="H732" s="13">
        <v>-11.380000114440918</v>
      </c>
      <c r="I732" s="67">
        <v>7.0000002160668373E-3</v>
      </c>
    </row>
    <row r="733" spans="2:9" x14ac:dyDescent="0.3">
      <c r="B733" t="s">
        <v>5360</v>
      </c>
      <c r="C733" t="s">
        <v>5361</v>
      </c>
      <c r="D733" s="28" t="s">
        <v>4105</v>
      </c>
      <c r="E733" s="28" t="s">
        <v>1943</v>
      </c>
      <c r="F733" s="13">
        <v>44.9</v>
      </c>
      <c r="G733" s="13">
        <v>-111.9</v>
      </c>
      <c r="H733" s="13">
        <v>-4</v>
      </c>
      <c r="I733" s="67">
        <v>7.0000002160668373E-3</v>
      </c>
    </row>
    <row r="734" spans="2:9" x14ac:dyDescent="0.3">
      <c r="B734" t="s">
        <v>5362</v>
      </c>
      <c r="C734" t="s">
        <v>5363</v>
      </c>
      <c r="D734" s="28" t="s">
        <v>4105</v>
      </c>
      <c r="E734" s="28" t="s">
        <v>1160</v>
      </c>
      <c r="F734" s="13">
        <v>33.5</v>
      </c>
      <c r="G734" s="13">
        <v>-111.5</v>
      </c>
      <c r="H734" s="13">
        <v>35.959999084472656</v>
      </c>
      <c r="I734" s="67">
        <v>7.0000002160668373E-3</v>
      </c>
    </row>
    <row r="735" spans="2:9" x14ac:dyDescent="0.3">
      <c r="B735" t="s">
        <v>5364</v>
      </c>
      <c r="C735" t="s">
        <v>5365</v>
      </c>
      <c r="D735" s="28" t="s">
        <v>4105</v>
      </c>
      <c r="E735" s="28" t="s">
        <v>1160</v>
      </c>
      <c r="F735" s="13">
        <v>32.700000000000003</v>
      </c>
      <c r="G735" s="13">
        <v>-113.9</v>
      </c>
      <c r="H735" s="13">
        <v>33.080001831054688</v>
      </c>
      <c r="I735" s="67">
        <v>7.0000002160668373E-3</v>
      </c>
    </row>
    <row r="736" spans="2:9" x14ac:dyDescent="0.3">
      <c r="B736" t="s">
        <v>2005</v>
      </c>
      <c r="C736" t="s">
        <v>2006</v>
      </c>
      <c r="D736" s="28" t="s">
        <v>4105</v>
      </c>
      <c r="E736" s="28" t="s">
        <v>1943</v>
      </c>
      <c r="F736" s="13">
        <v>47.5</v>
      </c>
      <c r="G736" s="13">
        <v>-115.3</v>
      </c>
      <c r="H736" s="13">
        <v>10.939999580383301</v>
      </c>
      <c r="I736" s="67">
        <v>7.0000002160668373E-3</v>
      </c>
    </row>
    <row r="737" spans="2:9" x14ac:dyDescent="0.3">
      <c r="B737" t="s">
        <v>5366</v>
      </c>
      <c r="C737" t="s">
        <v>5367</v>
      </c>
      <c r="D737" s="28" t="s">
        <v>4105</v>
      </c>
      <c r="E737" s="28" t="s">
        <v>2279</v>
      </c>
      <c r="F737" s="13">
        <v>44.1</v>
      </c>
      <c r="G737" s="13">
        <v>-121.6</v>
      </c>
      <c r="H737" s="13">
        <v>8.2399997711181641</v>
      </c>
      <c r="I737" s="67">
        <v>7.0000002160668373E-3</v>
      </c>
    </row>
    <row r="738" spans="2:9" x14ac:dyDescent="0.3">
      <c r="B738" t="s">
        <v>3178</v>
      </c>
      <c r="C738" t="s">
        <v>3179</v>
      </c>
      <c r="D738" s="28" t="s">
        <v>4105</v>
      </c>
      <c r="E738" s="28" t="s">
        <v>2070</v>
      </c>
      <c r="F738" s="13">
        <v>38</v>
      </c>
      <c r="G738" s="13">
        <v>-117</v>
      </c>
      <c r="H738" s="13">
        <v>17.059999465942383</v>
      </c>
      <c r="I738" s="67">
        <v>7.0000002160668373E-3</v>
      </c>
    </row>
    <row r="739" spans="2:9" x14ac:dyDescent="0.3">
      <c r="B739" t="s">
        <v>5368</v>
      </c>
      <c r="C739" t="s">
        <v>5369</v>
      </c>
      <c r="D739" s="28" t="s">
        <v>4105</v>
      </c>
      <c r="E739" s="28" t="s">
        <v>2617</v>
      </c>
      <c r="F739" s="13">
        <v>47.2</v>
      </c>
      <c r="G739" s="13">
        <v>-120.2</v>
      </c>
      <c r="H739" s="13">
        <v>7.3400001525878906</v>
      </c>
      <c r="I739" s="67">
        <v>7.0000002160668373E-3</v>
      </c>
    </row>
    <row r="740" spans="2:9" x14ac:dyDescent="0.3">
      <c r="B740" t="s">
        <v>5370</v>
      </c>
      <c r="C740" t="s">
        <v>5371</v>
      </c>
      <c r="D740" s="28" t="s">
        <v>4105</v>
      </c>
      <c r="E740" s="28" t="s">
        <v>2279</v>
      </c>
      <c r="F740" s="13">
        <v>45.2</v>
      </c>
      <c r="G740" s="13">
        <v>-121.4</v>
      </c>
      <c r="H740" s="13">
        <v>15.079999923706055</v>
      </c>
      <c r="I740" s="67">
        <v>7.0000002160668373E-3</v>
      </c>
    </row>
    <row r="741" spans="2:9" x14ac:dyDescent="0.3">
      <c r="B741" t="s">
        <v>5372</v>
      </c>
      <c r="C741" t="s">
        <v>5373</v>
      </c>
      <c r="D741" s="28" t="s">
        <v>4105</v>
      </c>
      <c r="E741" s="28" t="s">
        <v>1943</v>
      </c>
      <c r="F741" s="13">
        <v>45.3</v>
      </c>
      <c r="G741" s="13">
        <v>-107.1</v>
      </c>
      <c r="H741" s="13">
        <v>1.940000057220459</v>
      </c>
      <c r="I741" s="67">
        <v>7.0000002160668373E-3</v>
      </c>
    </row>
    <row r="742" spans="2:9" x14ac:dyDescent="0.3">
      <c r="B742" t="s">
        <v>5374</v>
      </c>
      <c r="C742" t="s">
        <v>5375</v>
      </c>
      <c r="D742" s="28" t="s">
        <v>4105</v>
      </c>
      <c r="E742" s="28" t="s">
        <v>1943</v>
      </c>
      <c r="F742" s="13">
        <v>48.1</v>
      </c>
      <c r="G742" s="13">
        <v>-113</v>
      </c>
      <c r="H742" s="13">
        <v>-7.4200000762939453</v>
      </c>
      <c r="I742" s="67">
        <v>8.0000003799796104E-3</v>
      </c>
    </row>
    <row r="743" spans="2:9" x14ac:dyDescent="0.3">
      <c r="B743" t="s">
        <v>5376</v>
      </c>
      <c r="C743" t="s">
        <v>5377</v>
      </c>
      <c r="D743" s="28" t="s">
        <v>4105</v>
      </c>
      <c r="E743" s="28" t="s">
        <v>2792</v>
      </c>
      <c r="F743" s="13">
        <v>41</v>
      </c>
      <c r="G743" s="13">
        <v>-107.2</v>
      </c>
      <c r="H743" s="13">
        <v>-3.9999999105930328E-2</v>
      </c>
      <c r="I743" s="67">
        <v>8.0000003799796104E-3</v>
      </c>
    </row>
    <row r="744" spans="2:9" x14ac:dyDescent="0.3">
      <c r="B744" t="s">
        <v>5378</v>
      </c>
      <c r="C744" t="s">
        <v>5379</v>
      </c>
      <c r="D744" s="28" t="s">
        <v>4105</v>
      </c>
      <c r="E744" s="28" t="s">
        <v>1943</v>
      </c>
      <c r="F744" s="13">
        <v>44.9</v>
      </c>
      <c r="G744" s="13">
        <v>-111.3</v>
      </c>
      <c r="H744" s="13">
        <v>-9.9399995803833008</v>
      </c>
      <c r="I744" s="67">
        <v>8.0000003799796104E-3</v>
      </c>
    </row>
    <row r="745" spans="2:9" x14ac:dyDescent="0.3">
      <c r="B745" t="s">
        <v>3279</v>
      </c>
      <c r="C745" t="s">
        <v>3280</v>
      </c>
      <c r="D745" s="28" t="s">
        <v>4105</v>
      </c>
      <c r="E745" s="28" t="s">
        <v>1380</v>
      </c>
      <c r="F745" s="13">
        <v>43.5</v>
      </c>
      <c r="G745" s="13">
        <v>-116.2</v>
      </c>
      <c r="H745" s="13">
        <v>17.959999084472656</v>
      </c>
      <c r="I745" s="67">
        <v>8.0000003799796104E-3</v>
      </c>
    </row>
    <row r="746" spans="2:9" x14ac:dyDescent="0.3">
      <c r="B746" t="s">
        <v>3891</v>
      </c>
      <c r="C746" t="s">
        <v>3892</v>
      </c>
      <c r="D746" s="28" t="s">
        <v>4105</v>
      </c>
      <c r="E746" s="28" t="s">
        <v>2792</v>
      </c>
      <c r="F746" s="13">
        <v>43.4</v>
      </c>
      <c r="G746" s="13">
        <v>-108.1</v>
      </c>
      <c r="H746" s="13">
        <v>6.0799999237060547</v>
      </c>
      <c r="I746" s="67">
        <v>8.0000003799796104E-3</v>
      </c>
    </row>
    <row r="747" spans="2:9" x14ac:dyDescent="0.3">
      <c r="B747" t="s">
        <v>5380</v>
      </c>
      <c r="C747" t="s">
        <v>5381</v>
      </c>
      <c r="D747" s="28" t="s">
        <v>4105</v>
      </c>
      <c r="E747" s="28" t="s">
        <v>1943</v>
      </c>
      <c r="F747" s="13">
        <v>45.6</v>
      </c>
      <c r="G747" s="13">
        <v>-111.1</v>
      </c>
      <c r="H747" s="13">
        <v>-2.9200000762939453</v>
      </c>
      <c r="I747" s="67">
        <v>8.0000003799796104E-3</v>
      </c>
    </row>
    <row r="748" spans="2:9" x14ac:dyDescent="0.3">
      <c r="B748" t="s">
        <v>5382</v>
      </c>
      <c r="C748" t="s">
        <v>5383</v>
      </c>
      <c r="D748" s="28" t="s">
        <v>4105</v>
      </c>
      <c r="E748" s="28" t="s">
        <v>1380</v>
      </c>
      <c r="F748" s="13">
        <v>42.3</v>
      </c>
      <c r="G748" s="13">
        <v>-116.6</v>
      </c>
      <c r="H748" s="13">
        <v>6.0799999237060547</v>
      </c>
      <c r="I748" s="67">
        <v>8.0000003799796104E-3</v>
      </c>
    </row>
    <row r="749" spans="2:9" x14ac:dyDescent="0.3">
      <c r="B749" t="s">
        <v>3285</v>
      </c>
      <c r="C749" t="s">
        <v>3286</v>
      </c>
      <c r="D749" s="28" t="s">
        <v>4105</v>
      </c>
      <c r="E749" s="28" t="s">
        <v>1943</v>
      </c>
      <c r="F749" s="13">
        <v>45.9</v>
      </c>
      <c r="G749" s="13">
        <v>-112.5</v>
      </c>
      <c r="H749" s="13">
        <v>-9.9399995803833008</v>
      </c>
      <c r="I749" s="67">
        <v>8.0000003799796104E-3</v>
      </c>
    </row>
    <row r="750" spans="2:9" x14ac:dyDescent="0.3">
      <c r="B750" t="s">
        <v>1269</v>
      </c>
      <c r="C750" t="s">
        <v>1270</v>
      </c>
      <c r="D750" s="28" t="s">
        <v>4105</v>
      </c>
      <c r="E750" s="28" t="s">
        <v>1260</v>
      </c>
      <c r="F750" s="13">
        <v>39.700000000000003</v>
      </c>
      <c r="G750" s="13">
        <v>-104.1</v>
      </c>
      <c r="H750" s="13">
        <v>5</v>
      </c>
      <c r="I750" s="67">
        <v>8.0000003799796104E-3</v>
      </c>
    </row>
    <row r="751" spans="2:9" x14ac:dyDescent="0.3">
      <c r="B751" t="s">
        <v>2529</v>
      </c>
      <c r="C751" t="s">
        <v>2530</v>
      </c>
      <c r="D751" s="28" t="s">
        <v>4105</v>
      </c>
      <c r="E751" s="28" t="s">
        <v>2526</v>
      </c>
      <c r="F751" s="13">
        <v>38.4</v>
      </c>
      <c r="G751" s="13">
        <v>-109.8</v>
      </c>
      <c r="H751" s="13">
        <v>17.959999084472656</v>
      </c>
      <c r="I751" s="67">
        <v>8.0000003799796104E-3</v>
      </c>
    </row>
    <row r="752" spans="2:9" x14ac:dyDescent="0.3">
      <c r="B752" t="s">
        <v>5384</v>
      </c>
      <c r="C752" t="s">
        <v>5385</v>
      </c>
      <c r="D752" s="28" t="s">
        <v>4105</v>
      </c>
      <c r="E752" s="28" t="s">
        <v>1380</v>
      </c>
      <c r="F752" s="13">
        <v>44.5</v>
      </c>
      <c r="G752" s="13">
        <v>-114.2</v>
      </c>
      <c r="H752" s="13">
        <v>3.0199999809265137</v>
      </c>
      <c r="I752" s="67">
        <v>8.0000003799796104E-3</v>
      </c>
    </row>
    <row r="753" spans="2:9" x14ac:dyDescent="0.3">
      <c r="B753" t="s">
        <v>2799</v>
      </c>
      <c r="C753" t="s">
        <v>2800</v>
      </c>
      <c r="D753" s="28" t="s">
        <v>4105</v>
      </c>
      <c r="E753" s="28" t="s">
        <v>2792</v>
      </c>
      <c r="F753" s="13">
        <v>44.5</v>
      </c>
      <c r="G753" s="13">
        <v>-106.4</v>
      </c>
      <c r="H753" s="13">
        <v>-2.0199999809265137</v>
      </c>
      <c r="I753" s="67">
        <v>8.0000003799796104E-3</v>
      </c>
    </row>
    <row r="754" spans="2:9" x14ac:dyDescent="0.3">
      <c r="B754" t="s">
        <v>5386</v>
      </c>
      <c r="C754" t="s">
        <v>5387</v>
      </c>
      <c r="D754" s="28" t="s">
        <v>4105</v>
      </c>
      <c r="E754" s="28" t="s">
        <v>2617</v>
      </c>
      <c r="F754" s="13">
        <v>47</v>
      </c>
      <c r="G754" s="13">
        <v>-121.4</v>
      </c>
      <c r="H754" s="13">
        <v>10.220000267028809</v>
      </c>
      <c r="I754" s="67">
        <v>8.0000003799796104E-3</v>
      </c>
    </row>
    <row r="755" spans="2:9" x14ac:dyDescent="0.3">
      <c r="B755" t="s">
        <v>5388</v>
      </c>
      <c r="C755" t="s">
        <v>5389</v>
      </c>
      <c r="D755" s="28" t="s">
        <v>4105</v>
      </c>
      <c r="E755" s="28" t="s">
        <v>1943</v>
      </c>
      <c r="F755" s="13">
        <v>46.7</v>
      </c>
      <c r="G755" s="13">
        <v>-110.6</v>
      </c>
      <c r="H755" s="13">
        <v>-13</v>
      </c>
      <c r="I755" s="67">
        <v>8.0000003799796104E-3</v>
      </c>
    </row>
    <row r="756" spans="2:9" x14ac:dyDescent="0.3">
      <c r="B756" t="s">
        <v>3893</v>
      </c>
      <c r="C756" t="s">
        <v>3894</v>
      </c>
      <c r="D756" s="28" t="s">
        <v>4105</v>
      </c>
      <c r="E756" s="28" t="s">
        <v>2792</v>
      </c>
      <c r="F756" s="13">
        <v>43.5</v>
      </c>
      <c r="G756" s="13">
        <v>-109.6</v>
      </c>
      <c r="H756" s="13">
        <v>-0.93999999761581421</v>
      </c>
      <c r="I756" s="67">
        <v>8.0000003799796104E-3</v>
      </c>
    </row>
    <row r="757" spans="2:9" x14ac:dyDescent="0.3">
      <c r="B757" t="s">
        <v>5390</v>
      </c>
      <c r="C757" t="s">
        <v>5391</v>
      </c>
      <c r="D757" s="28" t="s">
        <v>4105</v>
      </c>
      <c r="E757" s="28" t="s">
        <v>2279</v>
      </c>
      <c r="F757" s="13">
        <v>45.9</v>
      </c>
      <c r="G757" s="13">
        <v>-117.5</v>
      </c>
      <c r="H757" s="13">
        <v>12.020000457763672</v>
      </c>
      <c r="I757" s="67">
        <v>8.0000003799796104E-3</v>
      </c>
    </row>
    <row r="758" spans="2:9" x14ac:dyDescent="0.3">
      <c r="B758" t="s">
        <v>5392</v>
      </c>
      <c r="C758" t="s">
        <v>5393</v>
      </c>
      <c r="D758" s="28" t="s">
        <v>4105</v>
      </c>
      <c r="E758" s="28" t="s">
        <v>1943</v>
      </c>
      <c r="F758" s="13">
        <v>48.4</v>
      </c>
      <c r="G758" s="13">
        <v>-113.9</v>
      </c>
      <c r="H758" s="13">
        <v>-3.6400001049041748</v>
      </c>
      <c r="I758" s="67">
        <v>8.0000003799796104E-3</v>
      </c>
    </row>
    <row r="759" spans="2:9" x14ac:dyDescent="0.3">
      <c r="B759" t="s">
        <v>2289</v>
      </c>
      <c r="C759" t="s">
        <v>2290</v>
      </c>
      <c r="D759" s="28" t="s">
        <v>4105</v>
      </c>
      <c r="E759" s="28" t="s">
        <v>2279</v>
      </c>
      <c r="F759" s="13">
        <v>45.2</v>
      </c>
      <c r="G759" s="13">
        <v>-122.3</v>
      </c>
      <c r="H759" s="13">
        <v>28.940000534057617</v>
      </c>
      <c r="I759" s="67">
        <v>8.0000003799796104E-3</v>
      </c>
    </row>
    <row r="760" spans="2:9" x14ac:dyDescent="0.3">
      <c r="B760" t="s">
        <v>5394</v>
      </c>
      <c r="C760" t="s">
        <v>5395</v>
      </c>
      <c r="D760" s="28" t="s">
        <v>4105</v>
      </c>
      <c r="E760" s="28" t="s">
        <v>2617</v>
      </c>
      <c r="F760" s="13">
        <v>46.5</v>
      </c>
      <c r="G760" s="13">
        <v>-121.1</v>
      </c>
      <c r="H760" s="13">
        <v>5.3600001335144043</v>
      </c>
      <c r="I760" s="67">
        <v>8.0000003799796104E-3</v>
      </c>
    </row>
    <row r="761" spans="2:9" x14ac:dyDescent="0.3">
      <c r="B761" t="s">
        <v>5396</v>
      </c>
      <c r="C761" t="s">
        <v>5397</v>
      </c>
      <c r="D761" s="28" t="s">
        <v>4105</v>
      </c>
      <c r="E761" s="28" t="s">
        <v>2279</v>
      </c>
      <c r="F761" s="13">
        <v>43.9</v>
      </c>
      <c r="G761" s="13">
        <v>-123.3</v>
      </c>
      <c r="H761" s="13">
        <v>28.040000915527344</v>
      </c>
      <c r="I761" s="67">
        <v>8.0000003799796104E-3</v>
      </c>
    </row>
    <row r="762" spans="2:9" x14ac:dyDescent="0.3">
      <c r="B762" t="s">
        <v>5398</v>
      </c>
      <c r="C762" t="s">
        <v>5399</v>
      </c>
      <c r="D762" s="28" t="s">
        <v>4105</v>
      </c>
      <c r="E762" s="28" t="s">
        <v>2279</v>
      </c>
      <c r="F762" s="13">
        <v>45.7</v>
      </c>
      <c r="G762" s="13">
        <v>-118.1</v>
      </c>
      <c r="H762" s="13">
        <v>10.399999618530273</v>
      </c>
      <c r="I762" s="67">
        <v>8.0000003799796104E-3</v>
      </c>
    </row>
    <row r="763" spans="2:9" x14ac:dyDescent="0.3">
      <c r="B763" t="s">
        <v>5400</v>
      </c>
      <c r="C763" t="s">
        <v>5401</v>
      </c>
      <c r="D763" s="28" t="s">
        <v>4105</v>
      </c>
      <c r="E763" s="28" t="s">
        <v>1380</v>
      </c>
      <c r="F763" s="13">
        <v>45.3</v>
      </c>
      <c r="G763" s="13">
        <v>-114.1</v>
      </c>
      <c r="H763" s="13">
        <v>10.939999580383301</v>
      </c>
      <c r="I763" s="67">
        <v>8.0000003799796104E-3</v>
      </c>
    </row>
    <row r="764" spans="2:9" x14ac:dyDescent="0.3">
      <c r="B764" t="s">
        <v>2539</v>
      </c>
      <c r="C764" t="s">
        <v>2540</v>
      </c>
      <c r="D764" s="28" t="s">
        <v>4105</v>
      </c>
      <c r="E764" s="28" t="s">
        <v>2526</v>
      </c>
      <c r="F764" s="13">
        <v>40.299999999999997</v>
      </c>
      <c r="G764" s="13">
        <v>-109.3</v>
      </c>
      <c r="H764" s="13">
        <v>8.0600004196166992</v>
      </c>
      <c r="I764" s="67">
        <v>8.0000003799796104E-3</v>
      </c>
    </row>
    <row r="765" spans="2:9" x14ac:dyDescent="0.3">
      <c r="B765" t="s">
        <v>5402</v>
      </c>
      <c r="C765" t="s">
        <v>5403</v>
      </c>
      <c r="D765" s="28" t="s">
        <v>4105</v>
      </c>
      <c r="E765" s="28" t="s">
        <v>2279</v>
      </c>
      <c r="F765" s="13">
        <v>44.5</v>
      </c>
      <c r="G765" s="13">
        <v>-119.6</v>
      </c>
      <c r="H765" s="13">
        <v>13.279999732971191</v>
      </c>
      <c r="I765" s="67">
        <v>8.0000003799796104E-3</v>
      </c>
    </row>
    <row r="766" spans="2:9" x14ac:dyDescent="0.3">
      <c r="B766" t="s">
        <v>5404</v>
      </c>
      <c r="C766" t="s">
        <v>5405</v>
      </c>
      <c r="D766" s="28" t="s">
        <v>4105</v>
      </c>
      <c r="E766" s="28" t="s">
        <v>1203</v>
      </c>
      <c r="F766" s="13">
        <v>41.3</v>
      </c>
      <c r="G766" s="13">
        <v>-120.4</v>
      </c>
      <c r="H766" s="13">
        <v>10.939999580383301</v>
      </c>
      <c r="I766" s="67">
        <v>8.0000003799796104E-3</v>
      </c>
    </row>
    <row r="767" spans="2:9" x14ac:dyDescent="0.3">
      <c r="B767" t="s">
        <v>5406</v>
      </c>
      <c r="C767" t="s">
        <v>5407</v>
      </c>
      <c r="D767" s="28" t="s">
        <v>4105</v>
      </c>
      <c r="E767" s="28" t="s">
        <v>2792</v>
      </c>
      <c r="F767" s="13">
        <v>43.1</v>
      </c>
      <c r="G767" s="13">
        <v>-104.6</v>
      </c>
      <c r="H767" s="13">
        <v>3.9200000762939453</v>
      </c>
      <c r="I767" s="67">
        <v>8.0000003799796104E-3</v>
      </c>
    </row>
    <row r="768" spans="2:9" x14ac:dyDescent="0.3">
      <c r="B768" t="s">
        <v>5408</v>
      </c>
      <c r="C768" t="s">
        <v>5409</v>
      </c>
      <c r="D768" s="28" t="s">
        <v>4105</v>
      </c>
      <c r="E768" s="28" t="s">
        <v>2792</v>
      </c>
      <c r="F768" s="13">
        <v>42.5</v>
      </c>
      <c r="G768" s="13">
        <v>-109</v>
      </c>
      <c r="H768" s="13">
        <v>-6.1599998474121094</v>
      </c>
      <c r="I768" s="67">
        <v>8.0000003799796104E-3</v>
      </c>
    </row>
    <row r="769" spans="2:9" x14ac:dyDescent="0.3">
      <c r="B769" t="s">
        <v>5410</v>
      </c>
      <c r="C769" t="s">
        <v>5411</v>
      </c>
      <c r="D769" s="28" t="s">
        <v>4105</v>
      </c>
      <c r="E769" s="28" t="s">
        <v>2792</v>
      </c>
      <c r="F769" s="13">
        <v>44.2</v>
      </c>
      <c r="G769" s="13">
        <v>-110.6</v>
      </c>
      <c r="H769" s="13">
        <v>-5.8000001907348633</v>
      </c>
      <c r="I769" s="67">
        <v>8.0000003799796104E-3</v>
      </c>
    </row>
    <row r="770" spans="2:9" x14ac:dyDescent="0.3">
      <c r="B770" t="s">
        <v>3260</v>
      </c>
      <c r="C770" t="s">
        <v>3261</v>
      </c>
      <c r="D770" s="28" t="s">
        <v>4105</v>
      </c>
      <c r="E770" s="28" t="s">
        <v>1943</v>
      </c>
      <c r="F770" s="13">
        <v>47</v>
      </c>
      <c r="G770" s="13">
        <v>-109.4</v>
      </c>
      <c r="H770" s="13">
        <v>-4</v>
      </c>
      <c r="I770" s="67">
        <v>8.0000003799796104E-3</v>
      </c>
    </row>
    <row r="771" spans="2:9" x14ac:dyDescent="0.3">
      <c r="B771" t="s">
        <v>5412</v>
      </c>
      <c r="C771" t="s">
        <v>5413</v>
      </c>
      <c r="D771" s="28" t="s">
        <v>4105</v>
      </c>
      <c r="E771" s="28" t="s">
        <v>1160</v>
      </c>
      <c r="F771" s="13">
        <v>36.200000000000003</v>
      </c>
      <c r="G771" s="13">
        <v>-112</v>
      </c>
      <c r="H771" s="13">
        <v>10.039999961853027</v>
      </c>
      <c r="I771" s="67">
        <v>8.0000003799796104E-3</v>
      </c>
    </row>
    <row r="772" spans="2:9" x14ac:dyDescent="0.3">
      <c r="B772" t="s">
        <v>5414</v>
      </c>
      <c r="C772" t="s">
        <v>5415</v>
      </c>
      <c r="D772" s="28" t="s">
        <v>4105</v>
      </c>
      <c r="E772" s="28" t="s">
        <v>2526</v>
      </c>
      <c r="F772" s="13">
        <v>39.700000000000003</v>
      </c>
      <c r="G772" s="13">
        <v>-112.2</v>
      </c>
      <c r="H772" s="13">
        <v>12.920000076293945</v>
      </c>
      <c r="I772" s="67">
        <v>8.0000003799796104E-3</v>
      </c>
    </row>
    <row r="773" spans="2:9" x14ac:dyDescent="0.3">
      <c r="B773" t="s">
        <v>5416</v>
      </c>
      <c r="C773" t="s">
        <v>5417</v>
      </c>
      <c r="D773" s="28" t="s">
        <v>1203</v>
      </c>
      <c r="E773" s="28" t="s">
        <v>1092</v>
      </c>
      <c r="F773" s="13">
        <v>51.3</v>
      </c>
      <c r="G773" s="13">
        <v>-114.1</v>
      </c>
      <c r="H773" s="13">
        <v>-7.9600000381469727</v>
      </c>
      <c r="I773" s="67">
        <v>8.0000003799796104E-3</v>
      </c>
    </row>
    <row r="774" spans="2:9" x14ac:dyDescent="0.3">
      <c r="B774" t="s">
        <v>5418</v>
      </c>
      <c r="C774" t="s">
        <v>5419</v>
      </c>
      <c r="D774" s="28" t="s">
        <v>4105</v>
      </c>
      <c r="E774" s="28" t="s">
        <v>2279</v>
      </c>
      <c r="F774" s="13">
        <v>44.4</v>
      </c>
      <c r="G774" s="13">
        <v>-120.3</v>
      </c>
      <c r="H774" s="13">
        <v>7.5199999809265137</v>
      </c>
      <c r="I774" s="67">
        <v>8.0000003799796104E-3</v>
      </c>
    </row>
    <row r="775" spans="2:9" x14ac:dyDescent="0.3">
      <c r="B775" t="s">
        <v>5420</v>
      </c>
      <c r="C775" t="s">
        <v>5421</v>
      </c>
      <c r="D775" s="28" t="s">
        <v>4105</v>
      </c>
      <c r="E775" s="28" t="s">
        <v>1203</v>
      </c>
      <c r="F775" s="13">
        <v>34.4</v>
      </c>
      <c r="G775" s="13">
        <v>-119.2</v>
      </c>
      <c r="H775" s="13">
        <v>33.080001831054688</v>
      </c>
      <c r="I775" s="67">
        <v>8.0000003799796104E-3</v>
      </c>
    </row>
    <row r="776" spans="2:9" x14ac:dyDescent="0.3">
      <c r="B776" t="s">
        <v>5422</v>
      </c>
      <c r="C776" t="s">
        <v>5423</v>
      </c>
      <c r="D776" s="28" t="s">
        <v>4105</v>
      </c>
      <c r="E776" s="28" t="s">
        <v>2792</v>
      </c>
      <c r="F776" s="13">
        <v>41.1</v>
      </c>
      <c r="G776" s="13">
        <v>-106.9</v>
      </c>
      <c r="H776" s="13">
        <v>-7.7800002098083496</v>
      </c>
      <c r="I776" s="67">
        <v>8.0000003799796104E-3</v>
      </c>
    </row>
    <row r="777" spans="2:9" x14ac:dyDescent="0.3">
      <c r="B777" t="s">
        <v>5424</v>
      </c>
      <c r="C777" t="s">
        <v>5425</v>
      </c>
      <c r="D777" s="28" t="s">
        <v>4105</v>
      </c>
      <c r="E777" s="28" t="s">
        <v>2279</v>
      </c>
      <c r="F777" s="13">
        <v>45.3</v>
      </c>
      <c r="G777" s="13">
        <v>-120.9</v>
      </c>
      <c r="H777" s="13">
        <v>19.040000915527344</v>
      </c>
      <c r="I777" s="67">
        <v>8.0000003799796104E-3</v>
      </c>
    </row>
    <row r="778" spans="2:9" x14ac:dyDescent="0.3">
      <c r="B778" t="s">
        <v>5426</v>
      </c>
      <c r="C778" t="s">
        <v>5427</v>
      </c>
      <c r="D778" s="28" t="s">
        <v>4105</v>
      </c>
      <c r="E778" s="28" t="s">
        <v>2617</v>
      </c>
      <c r="F778" s="13">
        <v>46.6</v>
      </c>
      <c r="G778" s="13">
        <v>-123.7</v>
      </c>
      <c r="H778" s="13">
        <v>23</v>
      </c>
      <c r="I778" s="67">
        <v>8.0000003799796104E-3</v>
      </c>
    </row>
    <row r="779" spans="2:9" x14ac:dyDescent="0.3">
      <c r="B779" t="s">
        <v>5428</v>
      </c>
      <c r="C779" t="s">
        <v>5429</v>
      </c>
      <c r="D779" s="28" t="s">
        <v>4105</v>
      </c>
      <c r="E779" s="28" t="s">
        <v>1943</v>
      </c>
      <c r="F779" s="13">
        <v>44.6</v>
      </c>
      <c r="G779" s="13">
        <v>-111.8</v>
      </c>
      <c r="H779" s="13">
        <v>-9.0399999618530273</v>
      </c>
      <c r="I779" s="67">
        <v>8.0000003799796104E-3</v>
      </c>
    </row>
    <row r="780" spans="2:9" x14ac:dyDescent="0.3">
      <c r="B780" t="s">
        <v>5430</v>
      </c>
      <c r="C780" t="s">
        <v>5431</v>
      </c>
      <c r="D780" s="28" t="s">
        <v>4105</v>
      </c>
      <c r="E780" s="28" t="s">
        <v>1260</v>
      </c>
      <c r="F780" s="13">
        <v>39.4</v>
      </c>
      <c r="G780" s="13">
        <v>-105</v>
      </c>
      <c r="H780" s="13">
        <v>10.939999580383301</v>
      </c>
      <c r="I780" s="67">
        <v>8.0000003799796104E-3</v>
      </c>
    </row>
    <row r="781" spans="2:9" x14ac:dyDescent="0.3">
      <c r="B781" t="s">
        <v>5432</v>
      </c>
      <c r="C781" t="s">
        <v>5433</v>
      </c>
      <c r="D781" s="28" t="s">
        <v>4105</v>
      </c>
      <c r="E781" s="28" t="s">
        <v>2279</v>
      </c>
      <c r="F781" s="13">
        <v>45.2</v>
      </c>
      <c r="G781" s="13">
        <v>-123.5</v>
      </c>
      <c r="H781" s="13">
        <v>28.040000915527344</v>
      </c>
      <c r="I781" s="67">
        <v>8.0000003799796104E-3</v>
      </c>
    </row>
    <row r="782" spans="2:9" x14ac:dyDescent="0.3">
      <c r="B782" t="s">
        <v>3897</v>
      </c>
      <c r="C782" t="s">
        <v>3898</v>
      </c>
      <c r="D782" s="28" t="s">
        <v>4105</v>
      </c>
      <c r="E782" s="28" t="s">
        <v>2792</v>
      </c>
      <c r="F782" s="13">
        <v>44.4</v>
      </c>
      <c r="G782" s="13">
        <v>-104.3</v>
      </c>
      <c r="H782" s="13">
        <v>3.0199999809265137</v>
      </c>
      <c r="I782" s="67">
        <v>8.0000003799796104E-3</v>
      </c>
    </row>
    <row r="783" spans="2:9" x14ac:dyDescent="0.3">
      <c r="B783" t="s">
        <v>5434</v>
      </c>
      <c r="C783" t="s">
        <v>5435</v>
      </c>
      <c r="D783" s="28" t="s">
        <v>4105</v>
      </c>
      <c r="E783" s="28" t="s">
        <v>2526</v>
      </c>
      <c r="F783" s="13">
        <v>37.799999999999997</v>
      </c>
      <c r="G783" s="13">
        <v>-112.1</v>
      </c>
      <c r="H783" s="13">
        <v>5</v>
      </c>
      <c r="I783" s="67">
        <v>8.0000003799796104E-3</v>
      </c>
    </row>
    <row r="784" spans="2:9" x14ac:dyDescent="0.3">
      <c r="B784" t="s">
        <v>3174</v>
      </c>
      <c r="C784" t="s">
        <v>3175</v>
      </c>
      <c r="D784" s="28" t="s">
        <v>4105</v>
      </c>
      <c r="E784" s="28" t="s">
        <v>1260</v>
      </c>
      <c r="F784" s="13">
        <v>37.200000000000003</v>
      </c>
      <c r="G784" s="13">
        <v>-104.3</v>
      </c>
      <c r="H784" s="13">
        <v>10.939999580383301</v>
      </c>
      <c r="I784" s="67">
        <v>8.0000003799796104E-3</v>
      </c>
    </row>
    <row r="785" spans="2:9" x14ac:dyDescent="0.3">
      <c r="B785" t="s">
        <v>5436</v>
      </c>
      <c r="C785" t="s">
        <v>5437</v>
      </c>
      <c r="D785" s="28" t="s">
        <v>4105</v>
      </c>
      <c r="E785" s="28" t="s">
        <v>1380</v>
      </c>
      <c r="F785" s="13">
        <v>42.6</v>
      </c>
      <c r="G785" s="13">
        <v>-115.1</v>
      </c>
      <c r="H785" s="13">
        <v>15.079999923706055</v>
      </c>
      <c r="I785" s="67">
        <v>8.0000003799796104E-3</v>
      </c>
    </row>
    <row r="786" spans="2:9" x14ac:dyDescent="0.3">
      <c r="B786" t="s">
        <v>3746</v>
      </c>
      <c r="C786" t="s">
        <v>3747</v>
      </c>
      <c r="D786" s="28" t="s">
        <v>4105</v>
      </c>
      <c r="E786" s="28" t="s">
        <v>2096</v>
      </c>
      <c r="F786" s="13">
        <v>36</v>
      </c>
      <c r="G786" s="13">
        <v>-106</v>
      </c>
      <c r="H786" s="13">
        <v>15.079999923706055</v>
      </c>
      <c r="I786" s="67">
        <v>8.999999612569809E-3</v>
      </c>
    </row>
    <row r="787" spans="2:9" x14ac:dyDescent="0.3">
      <c r="B787" t="s">
        <v>2790</v>
      </c>
      <c r="C787" t="s">
        <v>2791</v>
      </c>
      <c r="D787" s="28" t="s">
        <v>4105</v>
      </c>
      <c r="E787" s="28" t="s">
        <v>2792</v>
      </c>
      <c r="F787" s="13">
        <v>43.7</v>
      </c>
      <c r="G787" s="13">
        <v>-111</v>
      </c>
      <c r="H787" s="13">
        <v>1.0399999618530273</v>
      </c>
      <c r="I787" s="67">
        <v>8.999999612569809E-3</v>
      </c>
    </row>
    <row r="788" spans="2:9" x14ac:dyDescent="0.3">
      <c r="B788" t="s">
        <v>3786</v>
      </c>
      <c r="C788" t="s">
        <v>3787</v>
      </c>
      <c r="D788" s="28" t="s">
        <v>4105</v>
      </c>
      <c r="E788" s="28" t="s">
        <v>2279</v>
      </c>
      <c r="F788" s="13">
        <v>44.8</v>
      </c>
      <c r="G788" s="13">
        <v>-120.7</v>
      </c>
      <c r="H788" s="13">
        <v>15.079999923706055</v>
      </c>
      <c r="I788" s="67">
        <v>8.999999612569809E-3</v>
      </c>
    </row>
    <row r="789" spans="2:9" x14ac:dyDescent="0.3">
      <c r="B789" t="s">
        <v>5438</v>
      </c>
      <c r="C789" t="s">
        <v>5439</v>
      </c>
      <c r="D789" s="28" t="s">
        <v>4105</v>
      </c>
      <c r="E789" s="28" t="s">
        <v>1380</v>
      </c>
      <c r="F789" s="13">
        <v>43.6</v>
      </c>
      <c r="G789" s="13">
        <v>-113.3</v>
      </c>
      <c r="H789" s="13">
        <v>3.9200000762939453</v>
      </c>
      <c r="I789" s="67">
        <v>8.999999612569809E-3</v>
      </c>
    </row>
    <row r="790" spans="2:9" x14ac:dyDescent="0.3">
      <c r="B790" t="s">
        <v>5440</v>
      </c>
      <c r="C790" t="s">
        <v>5441</v>
      </c>
      <c r="D790" s="28" t="s">
        <v>4105</v>
      </c>
      <c r="E790" s="28" t="s">
        <v>1943</v>
      </c>
      <c r="F790" s="13">
        <v>45.6</v>
      </c>
      <c r="G790" s="13">
        <v>-106.5</v>
      </c>
      <c r="H790" s="13">
        <v>3.0199999809265137</v>
      </c>
      <c r="I790" s="67">
        <v>8.999999612569809E-3</v>
      </c>
    </row>
    <row r="791" spans="2:9" x14ac:dyDescent="0.3">
      <c r="B791" t="s">
        <v>5442</v>
      </c>
      <c r="C791" t="s">
        <v>5443</v>
      </c>
      <c r="D791" s="28" t="s">
        <v>4105</v>
      </c>
      <c r="E791" s="28" t="s">
        <v>1943</v>
      </c>
      <c r="F791" s="13">
        <v>48.5</v>
      </c>
      <c r="G791" s="13">
        <v>-115.4</v>
      </c>
      <c r="H791" s="13">
        <v>1.3999999761581421</v>
      </c>
      <c r="I791" s="67">
        <v>8.999999612569809E-3</v>
      </c>
    </row>
    <row r="792" spans="2:9" x14ac:dyDescent="0.3">
      <c r="B792" t="s">
        <v>5444</v>
      </c>
      <c r="C792" t="s">
        <v>5445</v>
      </c>
      <c r="D792" s="28" t="s">
        <v>4105</v>
      </c>
      <c r="E792" s="28" t="s">
        <v>2792</v>
      </c>
      <c r="F792" s="13">
        <v>43.9</v>
      </c>
      <c r="G792" s="13">
        <v>-110.4</v>
      </c>
      <c r="H792" s="13">
        <v>-4</v>
      </c>
      <c r="I792" s="67">
        <v>8.999999612569809E-3</v>
      </c>
    </row>
    <row r="793" spans="2:9" x14ac:dyDescent="0.3">
      <c r="B793" t="s">
        <v>5446</v>
      </c>
      <c r="C793" t="s">
        <v>5447</v>
      </c>
      <c r="D793" s="28" t="s">
        <v>4105</v>
      </c>
      <c r="E793" s="28" t="s">
        <v>2070</v>
      </c>
      <c r="F793" s="13">
        <v>39.9</v>
      </c>
      <c r="G793" s="13">
        <v>-116.5</v>
      </c>
      <c r="H793" s="13">
        <v>6.9800000190734863</v>
      </c>
      <c r="I793" s="67">
        <v>8.999999612569809E-3</v>
      </c>
    </row>
    <row r="794" spans="2:9" x14ac:dyDescent="0.3">
      <c r="B794" t="s">
        <v>1941</v>
      </c>
      <c r="C794" t="s">
        <v>1942</v>
      </c>
      <c r="D794" s="28" t="s">
        <v>4105</v>
      </c>
      <c r="E794" s="28" t="s">
        <v>1943</v>
      </c>
      <c r="F794" s="13">
        <v>45</v>
      </c>
      <c r="G794" s="13">
        <v>-105.4</v>
      </c>
      <c r="H794" s="13">
        <v>3.9200000762939453</v>
      </c>
      <c r="I794" s="67">
        <v>8.999999612569809E-3</v>
      </c>
    </row>
    <row r="795" spans="2:9" x14ac:dyDescent="0.3">
      <c r="B795" t="s">
        <v>5448</v>
      </c>
      <c r="C795" t="s">
        <v>5449</v>
      </c>
      <c r="D795" s="28" t="s">
        <v>4105</v>
      </c>
      <c r="E795" s="28" t="s">
        <v>2792</v>
      </c>
      <c r="F795" s="13">
        <v>44.7</v>
      </c>
      <c r="G795" s="13">
        <v>-110.5</v>
      </c>
      <c r="H795" s="13">
        <v>-16.600000381469727</v>
      </c>
      <c r="I795" s="67">
        <v>8.999999612569809E-3</v>
      </c>
    </row>
    <row r="796" spans="2:9" x14ac:dyDescent="0.3">
      <c r="B796" t="s">
        <v>5450</v>
      </c>
      <c r="C796" t="s">
        <v>5451</v>
      </c>
      <c r="D796" s="28" t="s">
        <v>1203</v>
      </c>
      <c r="E796" s="28" t="s">
        <v>1061</v>
      </c>
      <c r="F796" s="13">
        <v>49.3</v>
      </c>
      <c r="G796" s="13">
        <v>-117.6</v>
      </c>
      <c r="H796" s="13">
        <v>14.899999618530273</v>
      </c>
      <c r="I796" s="67">
        <v>8.999999612569809E-3</v>
      </c>
    </row>
    <row r="797" spans="2:9" x14ac:dyDescent="0.3">
      <c r="B797" t="s">
        <v>5452</v>
      </c>
      <c r="C797" t="s">
        <v>5453</v>
      </c>
      <c r="D797" s="28" t="s">
        <v>4105</v>
      </c>
      <c r="E797" s="28" t="s">
        <v>2011</v>
      </c>
      <c r="F797" s="13">
        <v>42.8</v>
      </c>
      <c r="G797" s="13">
        <v>-103</v>
      </c>
      <c r="H797" s="13">
        <v>3.9200000762939453</v>
      </c>
      <c r="I797" s="67">
        <v>8.999999612569809E-3</v>
      </c>
    </row>
    <row r="798" spans="2:9" x14ac:dyDescent="0.3">
      <c r="B798" t="s">
        <v>5454</v>
      </c>
      <c r="C798" t="s">
        <v>5455</v>
      </c>
      <c r="D798" s="28" t="s">
        <v>4105</v>
      </c>
      <c r="E798" s="28" t="s">
        <v>2279</v>
      </c>
      <c r="F798" s="13">
        <v>43.1</v>
      </c>
      <c r="G798" s="13">
        <v>-124.2</v>
      </c>
      <c r="H798" s="13">
        <v>28.940000534057617</v>
      </c>
      <c r="I798" s="67">
        <v>8.999999612569809E-3</v>
      </c>
    </row>
    <row r="799" spans="2:9" x14ac:dyDescent="0.3">
      <c r="B799" t="s">
        <v>2825</v>
      </c>
      <c r="C799" t="s">
        <v>2826</v>
      </c>
      <c r="D799" s="28" t="s">
        <v>4105</v>
      </c>
      <c r="E799" s="28" t="s">
        <v>1203</v>
      </c>
      <c r="F799" s="13">
        <v>33.6</v>
      </c>
      <c r="G799" s="13">
        <v>-116.1</v>
      </c>
      <c r="H799" s="13">
        <v>35.060001373291016</v>
      </c>
      <c r="I799" s="67">
        <v>8.999999612569809E-3</v>
      </c>
    </row>
    <row r="800" spans="2:9" x14ac:dyDescent="0.3">
      <c r="B800" t="s">
        <v>5456</v>
      </c>
      <c r="C800" t="s">
        <v>5457</v>
      </c>
      <c r="D800" s="28" t="s">
        <v>4105</v>
      </c>
      <c r="E800" s="28" t="s">
        <v>1380</v>
      </c>
      <c r="F800" s="13">
        <v>46.5</v>
      </c>
      <c r="G800" s="13">
        <v>-116.3</v>
      </c>
      <c r="H800" s="13">
        <v>19.040000915527344</v>
      </c>
      <c r="I800" s="67">
        <v>8.999999612569809E-3</v>
      </c>
    </row>
    <row r="801" spans="2:9" x14ac:dyDescent="0.3">
      <c r="B801" t="s">
        <v>5458</v>
      </c>
      <c r="C801" t="s">
        <v>5459</v>
      </c>
      <c r="D801" s="28" t="s">
        <v>4105</v>
      </c>
      <c r="E801" s="28" t="s">
        <v>2279</v>
      </c>
      <c r="F801" s="13">
        <v>42.7</v>
      </c>
      <c r="G801" s="13">
        <v>-118.6</v>
      </c>
      <c r="H801" s="13">
        <v>6.0799999237060547</v>
      </c>
      <c r="I801" s="67">
        <v>8.999999612569809E-3</v>
      </c>
    </row>
    <row r="802" spans="2:9" x14ac:dyDescent="0.3">
      <c r="B802" t="s">
        <v>5460</v>
      </c>
      <c r="C802" t="s">
        <v>5461</v>
      </c>
      <c r="D802" s="28" t="s">
        <v>4105</v>
      </c>
      <c r="E802" s="28" t="s">
        <v>1260</v>
      </c>
      <c r="F802" s="13">
        <v>39.200000000000003</v>
      </c>
      <c r="G802" s="13">
        <v>-103.4</v>
      </c>
      <c r="H802" s="13">
        <v>12.920000076293945</v>
      </c>
      <c r="I802" s="67">
        <v>8.999999612569809E-3</v>
      </c>
    </row>
    <row r="803" spans="2:9" x14ac:dyDescent="0.3">
      <c r="B803" t="s">
        <v>5462</v>
      </c>
      <c r="C803" t="s">
        <v>5463</v>
      </c>
      <c r="D803" s="28" t="s">
        <v>4105</v>
      </c>
      <c r="E803" s="28" t="s">
        <v>2279</v>
      </c>
      <c r="F803" s="13">
        <v>44.7</v>
      </c>
      <c r="G803" s="13">
        <v>-118.3</v>
      </c>
      <c r="H803" s="13">
        <v>8.7799997329711914</v>
      </c>
      <c r="I803" s="67">
        <v>8.999999612569809E-3</v>
      </c>
    </row>
    <row r="804" spans="2:9" x14ac:dyDescent="0.3">
      <c r="B804" t="s">
        <v>5464</v>
      </c>
      <c r="C804" t="s">
        <v>5465</v>
      </c>
      <c r="D804" s="28" t="s">
        <v>4105</v>
      </c>
      <c r="E804" s="28" t="s">
        <v>2279</v>
      </c>
      <c r="F804" s="13">
        <v>44.4</v>
      </c>
      <c r="G804" s="13">
        <v>-121.1</v>
      </c>
      <c r="H804" s="13">
        <v>14</v>
      </c>
      <c r="I804" s="67">
        <v>8.999999612569809E-3</v>
      </c>
    </row>
    <row r="805" spans="2:9" x14ac:dyDescent="0.3">
      <c r="B805" t="s">
        <v>5466</v>
      </c>
      <c r="C805" t="s">
        <v>5467</v>
      </c>
      <c r="D805" s="28" t="s">
        <v>4105</v>
      </c>
      <c r="E805" s="28" t="s">
        <v>1203</v>
      </c>
      <c r="F805" s="13">
        <v>41.2</v>
      </c>
      <c r="G805" s="13">
        <v>-120.2</v>
      </c>
      <c r="H805" s="13">
        <v>14</v>
      </c>
      <c r="I805" s="67">
        <v>8.999999612569809E-3</v>
      </c>
    </row>
    <row r="806" spans="2:9" x14ac:dyDescent="0.3">
      <c r="B806" t="s">
        <v>1675</v>
      </c>
      <c r="C806" t="s">
        <v>1676</v>
      </c>
      <c r="D806" s="28" t="s">
        <v>4105</v>
      </c>
      <c r="E806" s="28" t="s">
        <v>1636</v>
      </c>
      <c r="F806" s="13">
        <v>38.6</v>
      </c>
      <c r="G806" s="13">
        <v>-97.9</v>
      </c>
      <c r="H806" s="13">
        <v>17.059999465942383</v>
      </c>
      <c r="I806" s="67">
        <v>8.999999612569809E-3</v>
      </c>
    </row>
    <row r="807" spans="2:9" x14ac:dyDescent="0.3">
      <c r="B807" t="s">
        <v>5468</v>
      </c>
      <c r="C807" t="s">
        <v>5469</v>
      </c>
      <c r="D807" s="28" t="s">
        <v>4105</v>
      </c>
      <c r="E807" s="28" t="s">
        <v>2011</v>
      </c>
      <c r="F807" s="13">
        <v>42.7</v>
      </c>
      <c r="G807" s="13">
        <v>-102.9</v>
      </c>
      <c r="H807" s="13">
        <v>6.9800000190734863</v>
      </c>
      <c r="I807" s="67">
        <v>8.999999612569809E-3</v>
      </c>
    </row>
    <row r="808" spans="2:9" x14ac:dyDescent="0.3">
      <c r="B808" t="s">
        <v>5470</v>
      </c>
      <c r="C808" t="s">
        <v>5471</v>
      </c>
      <c r="D808" s="28" t="s">
        <v>4105</v>
      </c>
      <c r="E808" s="28" t="s">
        <v>2070</v>
      </c>
      <c r="F808" s="13">
        <v>41.7</v>
      </c>
      <c r="G808" s="13">
        <v>-118.2</v>
      </c>
      <c r="H808" s="13">
        <v>8.0600004196166992</v>
      </c>
      <c r="I808" s="67">
        <v>8.999999612569809E-3</v>
      </c>
    </row>
    <row r="809" spans="2:9" x14ac:dyDescent="0.3">
      <c r="B809" t="s">
        <v>5472</v>
      </c>
      <c r="C809" t="s">
        <v>5473</v>
      </c>
      <c r="D809" s="28" t="s">
        <v>1203</v>
      </c>
      <c r="E809" s="28" t="s">
        <v>1061</v>
      </c>
      <c r="F809" s="13">
        <v>50.6</v>
      </c>
      <c r="G809" s="13">
        <v>-116</v>
      </c>
      <c r="H809" s="13">
        <v>5</v>
      </c>
      <c r="I809" s="67">
        <v>8.999999612569809E-3</v>
      </c>
    </row>
    <row r="810" spans="2:9" x14ac:dyDescent="0.3">
      <c r="B810" t="s">
        <v>5474</v>
      </c>
      <c r="C810" t="s">
        <v>5475</v>
      </c>
      <c r="D810" s="28" t="s">
        <v>4105</v>
      </c>
      <c r="E810" s="28" t="s">
        <v>1260</v>
      </c>
      <c r="F810" s="13">
        <v>40.700000000000003</v>
      </c>
      <c r="G810" s="13">
        <v>-108.8</v>
      </c>
      <c r="H810" s="13">
        <v>6.9800000190734863</v>
      </c>
      <c r="I810" s="67">
        <v>8.999999612569809E-3</v>
      </c>
    </row>
    <row r="811" spans="2:9" x14ac:dyDescent="0.3">
      <c r="B811" t="s">
        <v>5476</v>
      </c>
      <c r="C811" t="s">
        <v>5477</v>
      </c>
      <c r="D811" s="28" t="s">
        <v>4105</v>
      </c>
      <c r="E811" s="28" t="s">
        <v>1943</v>
      </c>
      <c r="F811" s="13">
        <v>48.3</v>
      </c>
      <c r="G811" s="13">
        <v>-115.5</v>
      </c>
      <c r="H811" s="13">
        <v>6.9800000190734863</v>
      </c>
      <c r="I811" s="67">
        <v>8.999999612569809E-3</v>
      </c>
    </row>
    <row r="812" spans="2:9" x14ac:dyDescent="0.3">
      <c r="B812" t="s">
        <v>5478</v>
      </c>
      <c r="C812" t="s">
        <v>5479</v>
      </c>
      <c r="D812" s="28" t="s">
        <v>4105</v>
      </c>
      <c r="E812" s="28" t="s">
        <v>2070</v>
      </c>
      <c r="F812" s="13">
        <v>39.200000000000003</v>
      </c>
      <c r="G812" s="13">
        <v>-119.8</v>
      </c>
      <c r="H812" s="13">
        <v>6.9800000190734863</v>
      </c>
      <c r="I812" s="67">
        <v>8.999999612569809E-3</v>
      </c>
    </row>
    <row r="813" spans="2:9" x14ac:dyDescent="0.3">
      <c r="B813" t="s">
        <v>5480</v>
      </c>
      <c r="C813" t="s">
        <v>5481</v>
      </c>
      <c r="D813" s="28" t="s">
        <v>4105</v>
      </c>
      <c r="E813" s="28" t="s">
        <v>1380</v>
      </c>
      <c r="F813" s="13">
        <v>46.1</v>
      </c>
      <c r="G813" s="13">
        <v>-115.5</v>
      </c>
      <c r="H813" s="13">
        <v>17.239999771118164</v>
      </c>
      <c r="I813" s="67">
        <v>8.999999612569809E-3</v>
      </c>
    </row>
    <row r="814" spans="2:9" x14ac:dyDescent="0.3">
      <c r="B814" t="s">
        <v>5482</v>
      </c>
      <c r="C814" t="s">
        <v>5483</v>
      </c>
      <c r="D814" s="28" t="s">
        <v>4105</v>
      </c>
      <c r="E814" s="28" t="s">
        <v>1380</v>
      </c>
      <c r="F814" s="13">
        <v>42.6</v>
      </c>
      <c r="G814" s="13">
        <v>-113.5</v>
      </c>
      <c r="H814" s="13">
        <v>10.039999961853027</v>
      </c>
      <c r="I814" s="67">
        <v>8.999999612569809E-3</v>
      </c>
    </row>
    <row r="815" spans="2:9" x14ac:dyDescent="0.3">
      <c r="B815" t="s">
        <v>5484</v>
      </c>
      <c r="C815" t="s">
        <v>5485</v>
      </c>
      <c r="D815" s="28" t="s">
        <v>4105</v>
      </c>
      <c r="E815" s="28" t="s">
        <v>2792</v>
      </c>
      <c r="F815" s="13">
        <v>43.6</v>
      </c>
      <c r="G815" s="13">
        <v>-110.7</v>
      </c>
      <c r="H815" s="13">
        <v>-0.93999999761581421</v>
      </c>
      <c r="I815" s="67">
        <v>8.999999612569809E-3</v>
      </c>
    </row>
    <row r="816" spans="2:9" x14ac:dyDescent="0.3">
      <c r="B816" t="s">
        <v>5486</v>
      </c>
      <c r="C816" t="s">
        <v>5487</v>
      </c>
      <c r="D816" s="28" t="s">
        <v>4105</v>
      </c>
      <c r="E816" s="28" t="s">
        <v>1203</v>
      </c>
      <c r="F816" s="13">
        <v>38.200000000000003</v>
      </c>
      <c r="G816" s="13">
        <v>-122.2</v>
      </c>
      <c r="H816" s="13">
        <v>33.979999542236328</v>
      </c>
      <c r="I816" s="67">
        <v>8.999999612569809E-3</v>
      </c>
    </row>
    <row r="817" spans="2:9" x14ac:dyDescent="0.3">
      <c r="B817" t="s">
        <v>5488</v>
      </c>
      <c r="C817" t="s">
        <v>5489</v>
      </c>
      <c r="D817" s="28" t="s">
        <v>4105</v>
      </c>
      <c r="E817" s="28" t="s">
        <v>2526</v>
      </c>
      <c r="F817" s="13">
        <v>40.4</v>
      </c>
      <c r="G817" s="13">
        <v>-110</v>
      </c>
      <c r="H817" s="13">
        <v>8.9600000381469727</v>
      </c>
      <c r="I817" s="67">
        <v>8.999999612569809E-3</v>
      </c>
    </row>
    <row r="818" spans="2:9" x14ac:dyDescent="0.3">
      <c r="B818" t="s">
        <v>5490</v>
      </c>
      <c r="C818" t="s">
        <v>5491</v>
      </c>
      <c r="D818" s="28" t="s">
        <v>4105</v>
      </c>
      <c r="E818" s="28" t="s">
        <v>1380</v>
      </c>
      <c r="F818" s="13">
        <v>47.5</v>
      </c>
      <c r="G818" s="13">
        <v>-115.9</v>
      </c>
      <c r="H818" s="13">
        <v>8.0600004196166992</v>
      </c>
      <c r="I818" s="67">
        <v>8.999999612569809E-3</v>
      </c>
    </row>
    <row r="819" spans="2:9" x14ac:dyDescent="0.3">
      <c r="B819" t="s">
        <v>5492</v>
      </c>
      <c r="C819" t="s">
        <v>5493</v>
      </c>
      <c r="D819" s="28" t="s">
        <v>4105</v>
      </c>
      <c r="E819" s="28" t="s">
        <v>1943</v>
      </c>
      <c r="F819" s="13">
        <v>46.9</v>
      </c>
      <c r="G819" s="13">
        <v>-110.8</v>
      </c>
      <c r="H819" s="13">
        <v>-5.619999885559082</v>
      </c>
      <c r="I819" s="67">
        <v>8.999999612569809E-3</v>
      </c>
    </row>
    <row r="820" spans="2:9" x14ac:dyDescent="0.3">
      <c r="B820" t="s">
        <v>5494</v>
      </c>
      <c r="C820" t="s">
        <v>5495</v>
      </c>
      <c r="D820" s="28" t="s">
        <v>4105</v>
      </c>
      <c r="E820" s="28" t="s">
        <v>2011</v>
      </c>
      <c r="F820" s="13">
        <v>41.6</v>
      </c>
      <c r="G820" s="13">
        <v>-98.9</v>
      </c>
      <c r="H820" s="13">
        <v>12.920000076293945</v>
      </c>
      <c r="I820" s="67">
        <v>8.999999612569809E-3</v>
      </c>
    </row>
    <row r="821" spans="2:9" x14ac:dyDescent="0.3">
      <c r="B821" t="s">
        <v>3738</v>
      </c>
      <c r="C821" t="s">
        <v>3739</v>
      </c>
      <c r="D821" s="28" t="s">
        <v>4105</v>
      </c>
      <c r="E821" s="28" t="s">
        <v>2070</v>
      </c>
      <c r="F821" s="13">
        <v>36.200000000000003</v>
      </c>
      <c r="G821" s="13">
        <v>-116</v>
      </c>
      <c r="H821" s="13">
        <v>23</v>
      </c>
      <c r="I821" s="67">
        <v>8.999999612569809E-3</v>
      </c>
    </row>
    <row r="822" spans="2:9" x14ac:dyDescent="0.3">
      <c r="B822" t="s">
        <v>5496</v>
      </c>
      <c r="C822" t="s">
        <v>5497</v>
      </c>
      <c r="D822" s="28" t="s">
        <v>4105</v>
      </c>
      <c r="E822" s="28" t="s">
        <v>2279</v>
      </c>
      <c r="F822" s="13">
        <v>45</v>
      </c>
      <c r="G822" s="13">
        <v>-121.9</v>
      </c>
      <c r="H822" s="13">
        <v>18.5</v>
      </c>
      <c r="I822" s="67">
        <v>8.999999612569809E-3</v>
      </c>
    </row>
    <row r="823" spans="2:9" x14ac:dyDescent="0.3">
      <c r="B823" t="s">
        <v>2113</v>
      </c>
      <c r="C823" t="s">
        <v>2114</v>
      </c>
      <c r="D823" s="28" t="s">
        <v>4105</v>
      </c>
      <c r="E823" s="28" t="s">
        <v>2096</v>
      </c>
      <c r="F823" s="13">
        <v>34.6</v>
      </c>
      <c r="G823" s="13">
        <v>-105.4</v>
      </c>
      <c r="H823" s="13">
        <v>12.920000076293945</v>
      </c>
      <c r="I823" s="67">
        <v>8.999999612569809E-3</v>
      </c>
    </row>
    <row r="824" spans="2:9" x14ac:dyDescent="0.3">
      <c r="B824" t="s">
        <v>5498</v>
      </c>
      <c r="C824" t="s">
        <v>5499</v>
      </c>
      <c r="D824" s="28" t="s">
        <v>4105</v>
      </c>
      <c r="E824" s="28" t="s">
        <v>2279</v>
      </c>
      <c r="F824" s="13">
        <v>45.7</v>
      </c>
      <c r="G824" s="13">
        <v>-118.6</v>
      </c>
      <c r="H824" s="13">
        <v>14</v>
      </c>
      <c r="I824" s="67">
        <v>8.999999612569809E-3</v>
      </c>
    </row>
    <row r="825" spans="2:9" x14ac:dyDescent="0.3">
      <c r="B825" t="s">
        <v>5500</v>
      </c>
      <c r="C825" t="s">
        <v>5501</v>
      </c>
      <c r="D825" s="28" t="s">
        <v>4105</v>
      </c>
      <c r="E825" s="28" t="s">
        <v>1160</v>
      </c>
      <c r="F825" s="13">
        <v>33.6</v>
      </c>
      <c r="G825" s="13">
        <v>-112</v>
      </c>
      <c r="H825" s="13">
        <v>42.080001831054688</v>
      </c>
      <c r="I825" s="67">
        <v>8.999999612569809E-3</v>
      </c>
    </row>
    <row r="826" spans="2:9" x14ac:dyDescent="0.3">
      <c r="B826" t="s">
        <v>5502</v>
      </c>
      <c r="C826" t="s">
        <v>5503</v>
      </c>
      <c r="D826" s="28" t="s">
        <v>4105</v>
      </c>
      <c r="E826" s="28" t="s">
        <v>2617</v>
      </c>
      <c r="F826" s="13">
        <v>46.6</v>
      </c>
      <c r="G826" s="13">
        <v>-121.3</v>
      </c>
      <c r="H826" s="13">
        <v>7.6999998092651367</v>
      </c>
      <c r="I826" s="67">
        <v>8.999999612569809E-3</v>
      </c>
    </row>
    <row r="827" spans="2:9" x14ac:dyDescent="0.3">
      <c r="B827" t="s">
        <v>5504</v>
      </c>
      <c r="C827" t="s">
        <v>5505</v>
      </c>
      <c r="D827" s="28" t="s">
        <v>4105</v>
      </c>
      <c r="E827" s="28" t="s">
        <v>1380</v>
      </c>
      <c r="F827" s="13">
        <v>43.5</v>
      </c>
      <c r="G827" s="13">
        <v>-111.2</v>
      </c>
      <c r="H827" s="13">
        <v>2.119999885559082</v>
      </c>
      <c r="I827" s="67">
        <v>8.999999612569809E-3</v>
      </c>
    </row>
    <row r="828" spans="2:9" x14ac:dyDescent="0.3">
      <c r="B828" t="s">
        <v>5506</v>
      </c>
      <c r="C828" t="s">
        <v>5507</v>
      </c>
      <c r="D828" s="28" t="s">
        <v>4105</v>
      </c>
      <c r="E828" s="28" t="s">
        <v>2792</v>
      </c>
      <c r="F828" s="13">
        <v>44.1</v>
      </c>
      <c r="G828" s="13">
        <v>-107.1</v>
      </c>
      <c r="H828" s="13">
        <v>-11.739999771118164</v>
      </c>
      <c r="I828" s="67">
        <v>8.999999612569809E-3</v>
      </c>
    </row>
    <row r="829" spans="2:9" x14ac:dyDescent="0.3">
      <c r="B829" t="s">
        <v>5508</v>
      </c>
      <c r="C829" t="s">
        <v>5509</v>
      </c>
      <c r="D829" s="28" t="s">
        <v>4105</v>
      </c>
      <c r="E829" s="28" t="s">
        <v>1380</v>
      </c>
      <c r="F829" s="13">
        <v>46.5</v>
      </c>
      <c r="G829" s="13">
        <v>-114.6</v>
      </c>
      <c r="H829" s="13">
        <v>5</v>
      </c>
      <c r="I829" s="67">
        <v>8.999999612569809E-3</v>
      </c>
    </row>
    <row r="830" spans="2:9" x14ac:dyDescent="0.3">
      <c r="B830" t="s">
        <v>1397</v>
      </c>
      <c r="C830" t="s">
        <v>1398</v>
      </c>
      <c r="D830" s="28" t="s">
        <v>4105</v>
      </c>
      <c r="E830" s="28" t="s">
        <v>1380</v>
      </c>
      <c r="F830" s="13">
        <v>48.3</v>
      </c>
      <c r="G830" s="13">
        <v>-116.8</v>
      </c>
      <c r="H830" s="13">
        <v>8.0600004196166992</v>
      </c>
      <c r="I830" s="67">
        <v>8.999999612569809E-3</v>
      </c>
    </row>
    <row r="831" spans="2:9" x14ac:dyDescent="0.3">
      <c r="B831" t="s">
        <v>5510</v>
      </c>
      <c r="C831" t="s">
        <v>5511</v>
      </c>
      <c r="D831" s="28" t="s">
        <v>4105</v>
      </c>
      <c r="E831" s="28" t="s">
        <v>2096</v>
      </c>
      <c r="F831" s="13">
        <v>36.700000000000003</v>
      </c>
      <c r="G831" s="13">
        <v>-104.5</v>
      </c>
      <c r="H831" s="13">
        <v>12.199999809265137</v>
      </c>
      <c r="I831" s="67">
        <v>8.999999612569809E-3</v>
      </c>
    </row>
    <row r="832" spans="2:9" x14ac:dyDescent="0.3">
      <c r="B832" t="s">
        <v>5512</v>
      </c>
      <c r="C832" t="s">
        <v>5513</v>
      </c>
      <c r="D832" s="28" t="s">
        <v>4105</v>
      </c>
      <c r="E832" s="28" t="s">
        <v>1203</v>
      </c>
      <c r="F832" s="13">
        <v>34</v>
      </c>
      <c r="G832" s="13">
        <v>-114.7</v>
      </c>
      <c r="H832" s="13">
        <v>37.939998626708984</v>
      </c>
      <c r="I832" s="67">
        <v>8.999999612569809E-3</v>
      </c>
    </row>
    <row r="833" spans="2:9" x14ac:dyDescent="0.3">
      <c r="B833" t="s">
        <v>5514</v>
      </c>
      <c r="C833" t="s">
        <v>5515</v>
      </c>
      <c r="D833" s="28" t="s">
        <v>4105</v>
      </c>
      <c r="E833" s="28" t="s">
        <v>2279</v>
      </c>
      <c r="F833" s="13">
        <v>42.5</v>
      </c>
      <c r="G833" s="13">
        <v>-119.6</v>
      </c>
      <c r="H833" s="13">
        <v>8.0600004196166992</v>
      </c>
      <c r="I833" s="67">
        <v>8.999999612569809E-3</v>
      </c>
    </row>
    <row r="834" spans="2:9" x14ac:dyDescent="0.3">
      <c r="B834" t="s">
        <v>5516</v>
      </c>
      <c r="C834" t="s">
        <v>5517</v>
      </c>
      <c r="D834" s="28" t="s">
        <v>4105</v>
      </c>
      <c r="E834" s="28" t="s">
        <v>2070</v>
      </c>
      <c r="F834" s="13">
        <v>41.6</v>
      </c>
      <c r="G834" s="13">
        <v>-114.4</v>
      </c>
      <c r="H834" s="13">
        <v>-3.9999999105930328E-2</v>
      </c>
      <c r="I834" s="67">
        <v>8.999999612569809E-3</v>
      </c>
    </row>
    <row r="835" spans="2:9" x14ac:dyDescent="0.3">
      <c r="B835" t="s">
        <v>5518</v>
      </c>
      <c r="C835" t="s">
        <v>5519</v>
      </c>
      <c r="D835" s="28" t="s">
        <v>4105</v>
      </c>
      <c r="E835" s="28" t="s">
        <v>1203</v>
      </c>
      <c r="F835" s="13">
        <v>41.2</v>
      </c>
      <c r="G835" s="13">
        <v>-120.8</v>
      </c>
      <c r="H835" s="13">
        <v>24.079999923706055</v>
      </c>
      <c r="I835" s="67">
        <v>8.999999612569809E-3</v>
      </c>
    </row>
    <row r="836" spans="2:9" x14ac:dyDescent="0.3">
      <c r="B836" t="s">
        <v>5520</v>
      </c>
      <c r="C836" t="s">
        <v>5521</v>
      </c>
      <c r="D836" s="28" t="s">
        <v>4105</v>
      </c>
      <c r="E836" s="28" t="s">
        <v>2070</v>
      </c>
      <c r="F836" s="13">
        <v>39.200000000000003</v>
      </c>
      <c r="G836" s="13">
        <v>-114.9</v>
      </c>
      <c r="H836" s="13">
        <v>1.0399999618530273</v>
      </c>
      <c r="I836" s="67">
        <v>8.999999612569809E-3</v>
      </c>
    </row>
    <row r="837" spans="2:9" x14ac:dyDescent="0.3">
      <c r="B837" t="s">
        <v>5522</v>
      </c>
      <c r="C837" t="s">
        <v>5523</v>
      </c>
      <c r="D837" s="28" t="s">
        <v>4105</v>
      </c>
      <c r="E837" s="28" t="s">
        <v>1203</v>
      </c>
      <c r="F837" s="13">
        <v>37.1</v>
      </c>
      <c r="G837" s="13">
        <v>-120.7</v>
      </c>
      <c r="H837" s="13">
        <v>35.060001373291016</v>
      </c>
      <c r="I837" s="67">
        <v>8.999999612569809E-3</v>
      </c>
    </row>
    <row r="838" spans="2:9" x14ac:dyDescent="0.3">
      <c r="B838" t="s">
        <v>803</v>
      </c>
      <c r="C838" t="s">
        <v>804</v>
      </c>
      <c r="D838" s="28" t="s">
        <v>4105</v>
      </c>
      <c r="E838" s="28" t="s">
        <v>364</v>
      </c>
      <c r="F838" s="13">
        <v>35.700000000000003</v>
      </c>
      <c r="G838" s="13">
        <v>-101.5</v>
      </c>
      <c r="H838" s="13">
        <v>21.920000076293945</v>
      </c>
      <c r="I838" s="67">
        <v>8.999999612569809E-3</v>
      </c>
    </row>
    <row r="839" spans="2:9" x14ac:dyDescent="0.3">
      <c r="B839" t="s">
        <v>5524</v>
      </c>
      <c r="C839" t="s">
        <v>5525</v>
      </c>
      <c r="D839" s="28" t="s">
        <v>4105</v>
      </c>
      <c r="E839" s="28" t="s">
        <v>1380</v>
      </c>
      <c r="F839" s="13">
        <v>45.1</v>
      </c>
      <c r="G839" s="13">
        <v>-115.9</v>
      </c>
      <c r="H839" s="13">
        <v>-0.2199999988079071</v>
      </c>
      <c r="I839" s="67">
        <v>8.999999612569809E-3</v>
      </c>
    </row>
    <row r="840" spans="2:9" x14ac:dyDescent="0.3">
      <c r="B840" t="s">
        <v>5526</v>
      </c>
      <c r="C840" t="s">
        <v>5527</v>
      </c>
      <c r="D840" s="28" t="s">
        <v>4105</v>
      </c>
      <c r="E840" s="28" t="s">
        <v>1943</v>
      </c>
      <c r="F840" s="13">
        <v>46.2</v>
      </c>
      <c r="G840" s="13">
        <v>-113.7</v>
      </c>
      <c r="H840" s="13">
        <v>-6.880000114440918</v>
      </c>
      <c r="I840" s="67">
        <v>8.999999612569809E-3</v>
      </c>
    </row>
    <row r="841" spans="2:9" x14ac:dyDescent="0.3">
      <c r="B841" t="s">
        <v>5528</v>
      </c>
      <c r="C841" t="s">
        <v>5529</v>
      </c>
      <c r="D841" s="28" t="s">
        <v>4105</v>
      </c>
      <c r="E841" s="28" t="s">
        <v>2792</v>
      </c>
      <c r="F841" s="13">
        <v>42.4</v>
      </c>
      <c r="G841" s="13">
        <v>-104.1</v>
      </c>
      <c r="H841" s="13">
        <v>1.940000057220459</v>
      </c>
      <c r="I841" s="67">
        <v>8.999999612569809E-3</v>
      </c>
    </row>
    <row r="842" spans="2:9" x14ac:dyDescent="0.3">
      <c r="B842" t="s">
        <v>5530</v>
      </c>
      <c r="C842" t="s">
        <v>5531</v>
      </c>
      <c r="D842" s="28" t="s">
        <v>4105</v>
      </c>
      <c r="E842" s="28" t="s">
        <v>1943</v>
      </c>
      <c r="F842" s="13">
        <v>46.1</v>
      </c>
      <c r="G842" s="13">
        <v>-114.4</v>
      </c>
      <c r="H842" s="13">
        <v>-0.93999999761581421</v>
      </c>
      <c r="I842" s="67">
        <v>8.999999612569809E-3</v>
      </c>
    </row>
    <row r="843" spans="2:9" x14ac:dyDescent="0.3">
      <c r="B843" t="s">
        <v>2275</v>
      </c>
      <c r="C843" t="s">
        <v>2276</v>
      </c>
      <c r="D843" s="28" t="s">
        <v>4105</v>
      </c>
      <c r="E843" s="28" t="s">
        <v>366</v>
      </c>
      <c r="F843" s="13">
        <v>36.5</v>
      </c>
      <c r="G843" s="13">
        <v>-98.8</v>
      </c>
      <c r="H843" s="13">
        <v>19.940000534057617</v>
      </c>
      <c r="I843" s="67">
        <v>8.999999612569809E-3</v>
      </c>
    </row>
    <row r="844" spans="2:9" x14ac:dyDescent="0.3">
      <c r="B844" t="s">
        <v>5532</v>
      </c>
      <c r="C844" t="s">
        <v>5533</v>
      </c>
      <c r="D844" s="28" t="s">
        <v>4105</v>
      </c>
      <c r="E844" s="28" t="s">
        <v>1943</v>
      </c>
      <c r="F844" s="13">
        <v>47.4</v>
      </c>
      <c r="G844" s="13">
        <v>-112.8</v>
      </c>
      <c r="H844" s="13">
        <v>-9.3999996185302734</v>
      </c>
      <c r="I844" s="67">
        <v>8.999999612569809E-3</v>
      </c>
    </row>
    <row r="845" spans="2:9" x14ac:dyDescent="0.3">
      <c r="B845" t="s">
        <v>5534</v>
      </c>
      <c r="C845" t="s">
        <v>5535</v>
      </c>
      <c r="D845" s="28" t="s">
        <v>1203</v>
      </c>
      <c r="E845" s="28" t="s">
        <v>1061</v>
      </c>
      <c r="F845" s="13">
        <v>51.4</v>
      </c>
      <c r="G845" s="13">
        <v>-116.3</v>
      </c>
      <c r="H845" s="13">
        <v>-11.199999809265137</v>
      </c>
      <c r="I845" s="67">
        <v>8.999999612569809E-3</v>
      </c>
    </row>
    <row r="846" spans="2:9" x14ac:dyDescent="0.3">
      <c r="B846" t="s">
        <v>5536</v>
      </c>
      <c r="C846" t="s">
        <v>5537</v>
      </c>
      <c r="D846" s="28" t="s">
        <v>4105</v>
      </c>
      <c r="E846" s="28" t="s">
        <v>2792</v>
      </c>
      <c r="F846" s="13">
        <v>42.7</v>
      </c>
      <c r="G846" s="13">
        <v>-110.9</v>
      </c>
      <c r="H846" s="13">
        <v>1.940000057220459</v>
      </c>
      <c r="I846" s="67">
        <v>9.9999997764825821E-3</v>
      </c>
    </row>
    <row r="847" spans="2:9" x14ac:dyDescent="0.3">
      <c r="B847" t="s">
        <v>3236</v>
      </c>
      <c r="C847" t="s">
        <v>3237</v>
      </c>
      <c r="D847" s="28" t="s">
        <v>4105</v>
      </c>
      <c r="E847" s="28" t="s">
        <v>1260</v>
      </c>
      <c r="F847" s="13">
        <v>40.1</v>
      </c>
      <c r="G847" s="13">
        <v>-103.2</v>
      </c>
      <c r="H847" s="13">
        <v>10.039999961853027</v>
      </c>
      <c r="I847" s="67">
        <v>9.9999997764825821E-3</v>
      </c>
    </row>
    <row r="848" spans="2:9" x14ac:dyDescent="0.3">
      <c r="B848" t="s">
        <v>5538</v>
      </c>
      <c r="C848" t="s">
        <v>5539</v>
      </c>
      <c r="D848" s="28" t="s">
        <v>4105</v>
      </c>
      <c r="E848" s="28" t="s">
        <v>2792</v>
      </c>
      <c r="F848" s="13">
        <v>44.5</v>
      </c>
      <c r="G848" s="13">
        <v>-104.4</v>
      </c>
      <c r="H848" s="13">
        <v>1.940000057220459</v>
      </c>
      <c r="I848" s="67">
        <v>9.9999997764825821E-3</v>
      </c>
    </row>
    <row r="849" spans="2:9" x14ac:dyDescent="0.3">
      <c r="B849" t="s">
        <v>5540</v>
      </c>
      <c r="C849" t="s">
        <v>5541</v>
      </c>
      <c r="D849" s="28" t="s">
        <v>4105</v>
      </c>
      <c r="E849" s="28" t="s">
        <v>1380</v>
      </c>
      <c r="F849" s="13">
        <v>48.3</v>
      </c>
      <c r="G849" s="13">
        <v>-116</v>
      </c>
      <c r="H849" s="13">
        <v>5.5399999618530273</v>
      </c>
      <c r="I849" s="67">
        <v>9.9999997764825821E-3</v>
      </c>
    </row>
    <row r="850" spans="2:9" x14ac:dyDescent="0.3">
      <c r="B850" t="s">
        <v>1121</v>
      </c>
      <c r="C850" t="s">
        <v>1639</v>
      </c>
      <c r="D850" s="28" t="s">
        <v>4105</v>
      </c>
      <c r="E850" s="28" t="s">
        <v>1636</v>
      </c>
      <c r="F850" s="13">
        <v>39.799999999999997</v>
      </c>
      <c r="G850" s="13">
        <v>-97.6</v>
      </c>
      <c r="H850" s="13">
        <v>17.059999465942383</v>
      </c>
      <c r="I850" s="67">
        <v>9.9999997764825821E-3</v>
      </c>
    </row>
    <row r="851" spans="2:9" x14ac:dyDescent="0.3">
      <c r="B851" t="s">
        <v>5542</v>
      </c>
      <c r="C851" t="s">
        <v>5543</v>
      </c>
      <c r="D851" s="28" t="s">
        <v>4105</v>
      </c>
      <c r="E851" s="28" t="s">
        <v>2379</v>
      </c>
      <c r="F851" s="13">
        <v>44.1</v>
      </c>
      <c r="G851" s="13">
        <v>-103.9</v>
      </c>
      <c r="H851" s="13">
        <v>-9.0399999618530273</v>
      </c>
      <c r="I851" s="67">
        <v>9.9999997764825821E-3</v>
      </c>
    </row>
    <row r="852" spans="2:9" x14ac:dyDescent="0.3">
      <c r="B852" t="s">
        <v>1201</v>
      </c>
      <c r="C852" t="s">
        <v>1202</v>
      </c>
      <c r="D852" s="28" t="s">
        <v>4105</v>
      </c>
      <c r="E852" s="28" t="s">
        <v>1203</v>
      </c>
      <c r="F852" s="13">
        <v>39.299999999999997</v>
      </c>
      <c r="G852" s="13">
        <v>-120</v>
      </c>
      <c r="H852" s="13">
        <v>8.9600000381469727</v>
      </c>
      <c r="I852" s="67">
        <v>9.9999997764825821E-3</v>
      </c>
    </row>
    <row r="853" spans="2:9" x14ac:dyDescent="0.3">
      <c r="B853" t="s">
        <v>5544</v>
      </c>
      <c r="C853" t="s">
        <v>5545</v>
      </c>
      <c r="D853" s="28" t="s">
        <v>4105</v>
      </c>
      <c r="E853" s="28" t="s">
        <v>1380</v>
      </c>
      <c r="F853" s="13">
        <v>43.7</v>
      </c>
      <c r="G853" s="13">
        <v>-116.2</v>
      </c>
      <c r="H853" s="13">
        <v>17.059999465942383</v>
      </c>
      <c r="I853" s="67">
        <v>9.9999997764825821E-3</v>
      </c>
    </row>
    <row r="854" spans="2:9" x14ac:dyDescent="0.3">
      <c r="B854" t="s">
        <v>5546</v>
      </c>
      <c r="C854" t="s">
        <v>5547</v>
      </c>
      <c r="D854" s="28" t="s">
        <v>4105</v>
      </c>
      <c r="E854" s="28" t="s">
        <v>1260</v>
      </c>
      <c r="F854" s="13">
        <v>39.200000000000003</v>
      </c>
      <c r="G854" s="13">
        <v>-102.2</v>
      </c>
      <c r="H854" s="13">
        <v>15.979999542236328</v>
      </c>
      <c r="I854" s="67">
        <v>9.9999997764825821E-3</v>
      </c>
    </row>
    <row r="855" spans="2:9" x14ac:dyDescent="0.3">
      <c r="B855" t="s">
        <v>5548</v>
      </c>
      <c r="C855" t="s">
        <v>5549</v>
      </c>
      <c r="D855" s="28" t="s">
        <v>4105</v>
      </c>
      <c r="E855" s="28" t="s">
        <v>2526</v>
      </c>
      <c r="F855" s="13">
        <v>40.299999999999997</v>
      </c>
      <c r="G855" s="13">
        <v>-112.7</v>
      </c>
      <c r="H855" s="13">
        <v>14</v>
      </c>
      <c r="I855" s="67">
        <v>9.9999997764825821E-3</v>
      </c>
    </row>
    <row r="856" spans="2:9" x14ac:dyDescent="0.3">
      <c r="B856" t="s">
        <v>5550</v>
      </c>
      <c r="C856" t="s">
        <v>5551</v>
      </c>
      <c r="D856" s="28" t="s">
        <v>4105</v>
      </c>
      <c r="E856" s="28" t="s">
        <v>2279</v>
      </c>
      <c r="F856" s="13">
        <v>45.2</v>
      </c>
      <c r="G856" s="13">
        <v>-123.7</v>
      </c>
      <c r="H856" s="13">
        <v>30.020000457763672</v>
      </c>
      <c r="I856" s="67">
        <v>9.9999997764825821E-3</v>
      </c>
    </row>
    <row r="857" spans="2:9" x14ac:dyDescent="0.3">
      <c r="B857" t="s">
        <v>5552</v>
      </c>
      <c r="C857" t="s">
        <v>5553</v>
      </c>
      <c r="D857" s="28" t="s">
        <v>4105</v>
      </c>
      <c r="E857" s="28" t="s">
        <v>1380</v>
      </c>
      <c r="F857" s="13">
        <v>45.5</v>
      </c>
      <c r="G857" s="13">
        <v>-115.4</v>
      </c>
      <c r="H857" s="13">
        <v>-7.059999942779541</v>
      </c>
      <c r="I857" s="67">
        <v>9.9999997764825821E-3</v>
      </c>
    </row>
    <row r="858" spans="2:9" x14ac:dyDescent="0.3">
      <c r="B858" t="s">
        <v>5554</v>
      </c>
      <c r="C858" t="s">
        <v>5555</v>
      </c>
      <c r="D858" s="28" t="s">
        <v>4105</v>
      </c>
      <c r="E858" s="28" t="s">
        <v>2070</v>
      </c>
      <c r="F858" s="13">
        <v>40.799999999999997</v>
      </c>
      <c r="G858" s="13">
        <v>-115.2</v>
      </c>
      <c r="H858" s="13">
        <v>-2.559999942779541</v>
      </c>
      <c r="I858" s="67">
        <v>9.9999997764825821E-3</v>
      </c>
    </row>
    <row r="859" spans="2:9" x14ac:dyDescent="0.3">
      <c r="B859" t="s">
        <v>5556</v>
      </c>
      <c r="C859" t="s">
        <v>5557</v>
      </c>
      <c r="D859" s="28" t="s">
        <v>4105</v>
      </c>
      <c r="E859" s="28" t="s">
        <v>2617</v>
      </c>
      <c r="F859" s="13">
        <v>47.6</v>
      </c>
      <c r="G859" s="13">
        <v>-119.8</v>
      </c>
      <c r="H859" s="13">
        <v>10.939999580383301</v>
      </c>
      <c r="I859" s="67">
        <v>9.9999997764825821E-3</v>
      </c>
    </row>
    <row r="860" spans="2:9" x14ac:dyDescent="0.3">
      <c r="B860" t="s">
        <v>5558</v>
      </c>
      <c r="C860" t="s">
        <v>5559</v>
      </c>
      <c r="D860" s="28" t="s">
        <v>4105</v>
      </c>
      <c r="E860" s="28" t="s">
        <v>2279</v>
      </c>
      <c r="F860" s="13">
        <v>43.4</v>
      </c>
      <c r="G860" s="13">
        <v>-122.2</v>
      </c>
      <c r="H860" s="13">
        <v>24.979999542236328</v>
      </c>
      <c r="I860" s="67">
        <v>9.9999997764825821E-3</v>
      </c>
    </row>
    <row r="861" spans="2:9" x14ac:dyDescent="0.3">
      <c r="B861" t="s">
        <v>5560</v>
      </c>
      <c r="C861" t="s">
        <v>5561</v>
      </c>
      <c r="D861" s="28" t="s">
        <v>4105</v>
      </c>
      <c r="E861" s="28" t="s">
        <v>1943</v>
      </c>
      <c r="F861" s="13">
        <v>46.4</v>
      </c>
      <c r="G861" s="13">
        <v>-112.1</v>
      </c>
      <c r="H861" s="13">
        <v>-1.1200000047683716</v>
      </c>
      <c r="I861" s="67">
        <v>9.9999997764825821E-3</v>
      </c>
    </row>
    <row r="862" spans="2:9" x14ac:dyDescent="0.3">
      <c r="B862" t="s">
        <v>5562</v>
      </c>
      <c r="C862" t="s">
        <v>5563</v>
      </c>
      <c r="D862" s="28" t="s">
        <v>4105</v>
      </c>
      <c r="E862" s="28" t="s">
        <v>1260</v>
      </c>
      <c r="F862" s="13">
        <v>40.4</v>
      </c>
      <c r="G862" s="13">
        <v>-104.6</v>
      </c>
      <c r="H862" s="13">
        <v>12.020000457763672</v>
      </c>
      <c r="I862" s="67">
        <v>9.9999997764825821E-3</v>
      </c>
    </row>
    <row r="863" spans="2:9" x14ac:dyDescent="0.3">
      <c r="B863" t="s">
        <v>5564</v>
      </c>
      <c r="C863" t="s">
        <v>5565</v>
      </c>
      <c r="D863" s="28" t="s">
        <v>4105</v>
      </c>
      <c r="E863" s="28" t="s">
        <v>2792</v>
      </c>
      <c r="F863" s="13">
        <v>43.3</v>
      </c>
      <c r="G863" s="13">
        <v>-110.1</v>
      </c>
      <c r="H863" s="13">
        <v>-13.539999961853027</v>
      </c>
      <c r="I863" s="67">
        <v>9.9999997764825821E-3</v>
      </c>
    </row>
    <row r="864" spans="2:9" x14ac:dyDescent="0.3">
      <c r="B864" t="s">
        <v>5566</v>
      </c>
      <c r="C864" t="s">
        <v>5567</v>
      </c>
      <c r="D864" s="28" t="s">
        <v>4105</v>
      </c>
      <c r="E864" s="28" t="s">
        <v>2279</v>
      </c>
      <c r="F864" s="13">
        <v>44.4</v>
      </c>
      <c r="G864" s="13">
        <v>-121.8</v>
      </c>
      <c r="H864" s="13">
        <v>12.380000114440918</v>
      </c>
      <c r="I864" s="67">
        <v>9.9999997764825821E-3</v>
      </c>
    </row>
    <row r="865" spans="2:9" x14ac:dyDescent="0.3">
      <c r="B865" t="s">
        <v>5568</v>
      </c>
      <c r="C865" t="s">
        <v>5569</v>
      </c>
      <c r="D865" s="28" t="s">
        <v>4105</v>
      </c>
      <c r="E865" s="28" t="s">
        <v>1203</v>
      </c>
      <c r="F865" s="13">
        <v>34.1</v>
      </c>
      <c r="G865" s="13">
        <v>-115.1</v>
      </c>
      <c r="H865" s="13">
        <v>42.979999542236328</v>
      </c>
      <c r="I865" s="67">
        <v>9.9999997764825821E-3</v>
      </c>
    </row>
    <row r="866" spans="2:9" x14ac:dyDescent="0.3">
      <c r="B866" t="s">
        <v>5570</v>
      </c>
      <c r="C866" t="s">
        <v>5571</v>
      </c>
      <c r="D866" s="28" t="s">
        <v>4105</v>
      </c>
      <c r="E866" s="28" t="s">
        <v>3137</v>
      </c>
      <c r="F866" s="13">
        <v>21.6</v>
      </c>
      <c r="G866" s="13">
        <v>-157.9</v>
      </c>
      <c r="H866" s="13">
        <v>62.959999084472656</v>
      </c>
      <c r="I866" s="67">
        <v>9.9999997764825821E-3</v>
      </c>
    </row>
    <row r="867" spans="2:9" x14ac:dyDescent="0.3">
      <c r="B867" t="s">
        <v>5572</v>
      </c>
      <c r="C867" t="s">
        <v>5573</v>
      </c>
      <c r="D867" s="28" t="s">
        <v>4105</v>
      </c>
      <c r="E867" s="28" t="s">
        <v>2070</v>
      </c>
      <c r="F867" s="13">
        <v>40.700000000000003</v>
      </c>
      <c r="G867" s="13">
        <v>-115.4</v>
      </c>
      <c r="H867" s="13">
        <v>1.940000057220459</v>
      </c>
      <c r="I867" s="67">
        <v>9.9999997764825821E-3</v>
      </c>
    </row>
    <row r="868" spans="2:9" x14ac:dyDescent="0.3">
      <c r="B868" t="s">
        <v>5574</v>
      </c>
      <c r="C868" t="s">
        <v>5575</v>
      </c>
      <c r="D868" s="28" t="s">
        <v>4105</v>
      </c>
      <c r="E868" s="28" t="s">
        <v>2070</v>
      </c>
      <c r="F868" s="13">
        <v>41.7</v>
      </c>
      <c r="G868" s="13">
        <v>-116</v>
      </c>
      <c r="H868" s="13">
        <v>3.559999942779541</v>
      </c>
      <c r="I868" s="67">
        <v>9.9999997764825821E-3</v>
      </c>
    </row>
    <row r="869" spans="2:9" x14ac:dyDescent="0.3">
      <c r="B869" t="s">
        <v>5576</v>
      </c>
      <c r="C869" t="s">
        <v>5577</v>
      </c>
      <c r="D869" s="28" t="s">
        <v>4105</v>
      </c>
      <c r="E869" s="28" t="s">
        <v>1943</v>
      </c>
      <c r="F869" s="13">
        <v>44.5</v>
      </c>
      <c r="G869" s="13">
        <v>-111.1</v>
      </c>
      <c r="H869" s="13">
        <v>-7.9600000381469727</v>
      </c>
      <c r="I869" s="67">
        <v>9.9999997764825821E-3</v>
      </c>
    </row>
    <row r="870" spans="2:9" x14ac:dyDescent="0.3">
      <c r="B870" t="s">
        <v>5578</v>
      </c>
      <c r="C870" t="s">
        <v>5579</v>
      </c>
      <c r="D870" s="28" t="s">
        <v>4105</v>
      </c>
      <c r="E870" s="28" t="s">
        <v>1380</v>
      </c>
      <c r="F870" s="13">
        <v>42.1</v>
      </c>
      <c r="G870" s="13">
        <v>-112.2</v>
      </c>
      <c r="H870" s="13">
        <v>10.039999961853027</v>
      </c>
      <c r="I870" s="67">
        <v>9.9999997764825821E-3</v>
      </c>
    </row>
    <row r="871" spans="2:9" x14ac:dyDescent="0.3">
      <c r="B871" t="s">
        <v>5580</v>
      </c>
      <c r="C871" t="s">
        <v>5581</v>
      </c>
      <c r="D871" s="28" t="s">
        <v>4105</v>
      </c>
      <c r="E871" s="28" t="s">
        <v>1943</v>
      </c>
      <c r="F871" s="13">
        <v>47.7</v>
      </c>
      <c r="G871" s="13">
        <v>-108.4</v>
      </c>
      <c r="H871" s="13">
        <v>6.9800000190734863</v>
      </c>
      <c r="I871" s="67">
        <v>9.9999997764825821E-3</v>
      </c>
    </row>
    <row r="872" spans="2:9" x14ac:dyDescent="0.3">
      <c r="B872" t="s">
        <v>1685</v>
      </c>
      <c r="C872" t="s">
        <v>1686</v>
      </c>
      <c r="D872" s="28" t="s">
        <v>4105</v>
      </c>
      <c r="E872" s="28" t="s">
        <v>1636</v>
      </c>
      <c r="F872" s="13">
        <v>38.299999999999997</v>
      </c>
      <c r="G872" s="13">
        <v>-97.6</v>
      </c>
      <c r="H872" s="13">
        <v>17.959999084472656</v>
      </c>
      <c r="I872" s="67">
        <v>9.9999997764825821E-3</v>
      </c>
    </row>
    <row r="873" spans="2:9" x14ac:dyDescent="0.3">
      <c r="B873" t="s">
        <v>5582</v>
      </c>
      <c r="C873" t="s">
        <v>5583</v>
      </c>
      <c r="D873" s="28" t="s">
        <v>4105</v>
      </c>
      <c r="E873" s="28" t="s">
        <v>2526</v>
      </c>
      <c r="F873" s="13">
        <v>38.4</v>
      </c>
      <c r="G873" s="13">
        <v>-113</v>
      </c>
      <c r="H873" s="13">
        <v>10.220000267028809</v>
      </c>
      <c r="I873" s="67">
        <v>9.9999997764825821E-3</v>
      </c>
    </row>
    <row r="874" spans="2:9" x14ac:dyDescent="0.3">
      <c r="B874" t="s">
        <v>1687</v>
      </c>
      <c r="C874" t="s">
        <v>1688</v>
      </c>
      <c r="D874" s="28" t="s">
        <v>4105</v>
      </c>
      <c r="E874" s="28" t="s">
        <v>1636</v>
      </c>
      <c r="F874" s="13">
        <v>39.1</v>
      </c>
      <c r="G874" s="13">
        <v>-97.7</v>
      </c>
      <c r="H874" s="13">
        <v>17.959999084472656</v>
      </c>
      <c r="I874" s="67">
        <v>9.9999997764825821E-3</v>
      </c>
    </row>
    <row r="875" spans="2:9" x14ac:dyDescent="0.3">
      <c r="B875" t="s">
        <v>5584</v>
      </c>
      <c r="C875" t="s">
        <v>5585</v>
      </c>
      <c r="D875" s="28" t="s">
        <v>4105</v>
      </c>
      <c r="E875" s="28" t="s">
        <v>2279</v>
      </c>
      <c r="F875" s="13">
        <v>43.6</v>
      </c>
      <c r="G875" s="13">
        <v>-123.3</v>
      </c>
      <c r="H875" s="13">
        <v>28.940000534057617</v>
      </c>
      <c r="I875" s="67">
        <v>9.9999997764825821E-3</v>
      </c>
    </row>
    <row r="876" spans="2:9" x14ac:dyDescent="0.3">
      <c r="B876" t="s">
        <v>5586</v>
      </c>
      <c r="C876" t="s">
        <v>5587</v>
      </c>
      <c r="D876" s="28" t="s">
        <v>4105</v>
      </c>
      <c r="E876" s="28" t="s">
        <v>2526</v>
      </c>
      <c r="F876" s="13">
        <v>40.1</v>
      </c>
      <c r="G876" s="13">
        <v>-110</v>
      </c>
      <c r="H876" s="13">
        <v>10.939999580383301</v>
      </c>
      <c r="I876" s="67">
        <v>9.9999997764825821E-3</v>
      </c>
    </row>
    <row r="877" spans="2:9" x14ac:dyDescent="0.3">
      <c r="B877" t="s">
        <v>5588</v>
      </c>
      <c r="C877" t="s">
        <v>5589</v>
      </c>
      <c r="D877" s="28" t="s">
        <v>4105</v>
      </c>
      <c r="E877" s="28" t="s">
        <v>1203</v>
      </c>
      <c r="F877" s="13">
        <v>34.200000000000003</v>
      </c>
      <c r="G877" s="13">
        <v>-114.1</v>
      </c>
      <c r="H877" s="13">
        <v>44.959999084472656</v>
      </c>
      <c r="I877" s="67">
        <v>9.9999997764825821E-3</v>
      </c>
    </row>
    <row r="878" spans="2:9" x14ac:dyDescent="0.3">
      <c r="B878" t="s">
        <v>5590</v>
      </c>
      <c r="C878" t="s">
        <v>5591</v>
      </c>
      <c r="D878" s="28" t="s">
        <v>4105</v>
      </c>
      <c r="E878" s="28" t="s">
        <v>1380</v>
      </c>
      <c r="F878" s="13">
        <v>42.8</v>
      </c>
      <c r="G878" s="13">
        <v>-112.4</v>
      </c>
      <c r="H878" s="13">
        <v>10.039999961853027</v>
      </c>
      <c r="I878" s="67">
        <v>9.9999997764825821E-3</v>
      </c>
    </row>
    <row r="879" spans="2:9" x14ac:dyDescent="0.3">
      <c r="B879" t="s">
        <v>3329</v>
      </c>
      <c r="C879" t="s">
        <v>3330</v>
      </c>
      <c r="D879" s="28" t="s">
        <v>4105</v>
      </c>
      <c r="E879" s="28" t="s">
        <v>2279</v>
      </c>
      <c r="F879" s="13">
        <v>44.2</v>
      </c>
      <c r="G879" s="13">
        <v>-121.1</v>
      </c>
      <c r="H879" s="13">
        <v>8.9600000381469727</v>
      </c>
      <c r="I879" s="67">
        <v>9.9999997764825821E-3</v>
      </c>
    </row>
    <row r="880" spans="2:9" x14ac:dyDescent="0.3">
      <c r="B880" t="s">
        <v>5592</v>
      </c>
      <c r="C880" t="s">
        <v>5593</v>
      </c>
      <c r="D880" s="28" t="s">
        <v>4105</v>
      </c>
      <c r="E880" s="28" t="s">
        <v>1260</v>
      </c>
      <c r="F880" s="13">
        <v>40.1</v>
      </c>
      <c r="G880" s="13">
        <v>-107.2</v>
      </c>
      <c r="H880" s="13">
        <v>-4</v>
      </c>
      <c r="I880" s="67">
        <v>9.9999997764825821E-3</v>
      </c>
    </row>
    <row r="881" spans="2:9" x14ac:dyDescent="0.3">
      <c r="B881" t="s">
        <v>5594</v>
      </c>
      <c r="C881" t="s">
        <v>5595</v>
      </c>
      <c r="D881" s="28" t="s">
        <v>4105</v>
      </c>
      <c r="E881" s="28" t="s">
        <v>1203</v>
      </c>
      <c r="F881" s="13">
        <v>38.6</v>
      </c>
      <c r="G881" s="13">
        <v>-121.5</v>
      </c>
      <c r="H881" s="13">
        <v>35.959999084472656</v>
      </c>
      <c r="I881" s="67">
        <v>9.9999997764825821E-3</v>
      </c>
    </row>
    <row r="882" spans="2:9" x14ac:dyDescent="0.3">
      <c r="B882" t="s">
        <v>5596</v>
      </c>
      <c r="C882" t="s">
        <v>5597</v>
      </c>
      <c r="D882" s="28" t="s">
        <v>4105</v>
      </c>
      <c r="E882" s="28" t="s">
        <v>1260</v>
      </c>
      <c r="F882" s="13">
        <v>37.6</v>
      </c>
      <c r="G882" s="13">
        <v>-108.5</v>
      </c>
      <c r="H882" s="13">
        <v>12.020000457763672</v>
      </c>
      <c r="I882" s="67">
        <v>9.9999997764825821E-3</v>
      </c>
    </row>
    <row r="883" spans="2:9" x14ac:dyDescent="0.3">
      <c r="B883" t="s">
        <v>5598</v>
      </c>
      <c r="C883" t="s">
        <v>5599</v>
      </c>
      <c r="D883" s="28" t="s">
        <v>4105</v>
      </c>
      <c r="E883" s="28" t="s">
        <v>2617</v>
      </c>
      <c r="F883" s="13">
        <v>47.3</v>
      </c>
      <c r="G883" s="13">
        <v>-121</v>
      </c>
      <c r="H883" s="13">
        <v>13.279999732971191</v>
      </c>
      <c r="I883" s="67">
        <v>9.9999997764825821E-3</v>
      </c>
    </row>
    <row r="884" spans="2:9" x14ac:dyDescent="0.3">
      <c r="B884" t="s">
        <v>5600</v>
      </c>
      <c r="C884" t="s">
        <v>5601</v>
      </c>
      <c r="D884" s="28" t="s">
        <v>4105</v>
      </c>
      <c r="E884" s="28" t="s">
        <v>1380</v>
      </c>
      <c r="F884" s="13">
        <v>45.6</v>
      </c>
      <c r="G884" s="13">
        <v>-116.2</v>
      </c>
      <c r="H884" s="13">
        <v>19.040000915527344</v>
      </c>
      <c r="I884" s="67">
        <v>9.9999997764825821E-3</v>
      </c>
    </row>
    <row r="885" spans="2:9" x14ac:dyDescent="0.3">
      <c r="B885" t="s">
        <v>5602</v>
      </c>
      <c r="C885" t="s">
        <v>5603</v>
      </c>
      <c r="D885" s="28" t="s">
        <v>4105</v>
      </c>
      <c r="E885" s="28" t="s">
        <v>1380</v>
      </c>
      <c r="F885" s="13">
        <v>43.6</v>
      </c>
      <c r="G885" s="13">
        <v>-113.9</v>
      </c>
      <c r="H885" s="13">
        <v>5.179999828338623</v>
      </c>
      <c r="I885" s="67">
        <v>9.9999997764825821E-3</v>
      </c>
    </row>
    <row r="886" spans="2:9" x14ac:dyDescent="0.3">
      <c r="B886" t="s">
        <v>2563</v>
      </c>
      <c r="C886" t="s">
        <v>2564</v>
      </c>
      <c r="D886" s="28" t="s">
        <v>4105</v>
      </c>
      <c r="E886" s="28" t="s">
        <v>2526</v>
      </c>
      <c r="F886" s="13">
        <v>40.5</v>
      </c>
      <c r="G886" s="13">
        <v>-112.3</v>
      </c>
      <c r="H886" s="13">
        <v>17.959999084472656</v>
      </c>
      <c r="I886" s="67">
        <v>9.9999997764825821E-3</v>
      </c>
    </row>
    <row r="887" spans="2:9" x14ac:dyDescent="0.3">
      <c r="B887" t="s">
        <v>5604</v>
      </c>
      <c r="C887" t="s">
        <v>5605</v>
      </c>
      <c r="D887" s="28" t="s">
        <v>4105</v>
      </c>
      <c r="E887" s="28" t="s">
        <v>1943</v>
      </c>
      <c r="F887" s="13">
        <v>48.4</v>
      </c>
      <c r="G887" s="13">
        <v>-115.9</v>
      </c>
      <c r="H887" s="13">
        <v>8.9600000381469727</v>
      </c>
      <c r="I887" s="67">
        <v>9.9999997764825821E-3</v>
      </c>
    </row>
    <row r="888" spans="2:9" x14ac:dyDescent="0.3">
      <c r="B888" t="s">
        <v>5606</v>
      </c>
      <c r="C888" t="s">
        <v>5607</v>
      </c>
      <c r="D888" s="28" t="s">
        <v>4105</v>
      </c>
      <c r="E888" s="28" t="s">
        <v>1943</v>
      </c>
      <c r="F888" s="13">
        <v>44.6</v>
      </c>
      <c r="G888" s="13">
        <v>-111</v>
      </c>
      <c r="H888" s="13">
        <v>-12.460000038146973</v>
      </c>
      <c r="I888" s="67">
        <v>9.9999997764825821E-3</v>
      </c>
    </row>
    <row r="889" spans="2:9" x14ac:dyDescent="0.3">
      <c r="B889" t="s">
        <v>5608</v>
      </c>
      <c r="C889" t="s">
        <v>5609</v>
      </c>
      <c r="D889" s="28" t="s">
        <v>4105</v>
      </c>
      <c r="E889" s="28" t="s">
        <v>1943</v>
      </c>
      <c r="F889" s="13">
        <v>44.6</v>
      </c>
      <c r="G889" s="13">
        <v>-111.1</v>
      </c>
      <c r="H889" s="13">
        <v>-16.959999084472656</v>
      </c>
      <c r="I889" s="67">
        <v>9.9999997764825821E-3</v>
      </c>
    </row>
    <row r="890" spans="2:9" x14ac:dyDescent="0.3">
      <c r="B890" t="s">
        <v>5610</v>
      </c>
      <c r="C890" t="s">
        <v>5611</v>
      </c>
      <c r="D890" s="28" t="s">
        <v>4105</v>
      </c>
      <c r="E890" s="28" t="s">
        <v>1260</v>
      </c>
      <c r="F890" s="13">
        <v>40.1</v>
      </c>
      <c r="G890" s="13">
        <v>-103.1</v>
      </c>
      <c r="H890" s="13">
        <v>10.039999961853027</v>
      </c>
      <c r="I890" s="67">
        <v>1.0999999940395355E-2</v>
      </c>
    </row>
    <row r="891" spans="2:9" x14ac:dyDescent="0.3">
      <c r="B891" t="s">
        <v>2974</v>
      </c>
      <c r="C891" t="s">
        <v>2975</v>
      </c>
      <c r="D891" s="28" t="s">
        <v>4105</v>
      </c>
      <c r="E891" s="28" t="s">
        <v>1636</v>
      </c>
      <c r="F891" s="13">
        <v>37.1</v>
      </c>
      <c r="G891" s="13">
        <v>-98</v>
      </c>
      <c r="H891" s="13">
        <v>23</v>
      </c>
      <c r="I891" s="67">
        <v>1.0999999940395355E-2</v>
      </c>
    </row>
    <row r="892" spans="2:9" x14ac:dyDescent="0.3">
      <c r="B892" t="s">
        <v>5612</v>
      </c>
      <c r="C892" t="s">
        <v>5613</v>
      </c>
      <c r="D892" s="28" t="s">
        <v>4105</v>
      </c>
      <c r="E892" s="28" t="s">
        <v>1160</v>
      </c>
      <c r="F892" s="13">
        <v>33.4</v>
      </c>
      <c r="G892" s="13">
        <v>-111.4</v>
      </c>
      <c r="H892" s="13">
        <v>39.020000457763672</v>
      </c>
      <c r="I892" s="67">
        <v>1.0999999940395355E-2</v>
      </c>
    </row>
    <row r="893" spans="2:9" x14ac:dyDescent="0.3">
      <c r="B893" t="s">
        <v>5614</v>
      </c>
      <c r="C893" t="s">
        <v>5615</v>
      </c>
      <c r="D893" s="28" t="s">
        <v>1203</v>
      </c>
      <c r="E893" s="28" t="s">
        <v>1061</v>
      </c>
      <c r="F893" s="13">
        <v>52.1</v>
      </c>
      <c r="G893" s="13">
        <v>-128.1</v>
      </c>
      <c r="H893" s="13">
        <v>29.299999237060547</v>
      </c>
      <c r="I893" s="67">
        <v>1.0999999940395355E-2</v>
      </c>
    </row>
    <row r="894" spans="2:9" x14ac:dyDescent="0.3">
      <c r="B894" t="s">
        <v>5616</v>
      </c>
      <c r="C894" t="s">
        <v>5617</v>
      </c>
      <c r="D894" s="28" t="s">
        <v>4105</v>
      </c>
      <c r="E894" s="28" t="s">
        <v>1160</v>
      </c>
      <c r="F894" s="13">
        <v>36.200000000000003</v>
      </c>
      <c r="G894" s="13">
        <v>-112</v>
      </c>
      <c r="H894" s="13">
        <v>12.920000076293945</v>
      </c>
      <c r="I894" s="67">
        <v>1.0999999940395355E-2</v>
      </c>
    </row>
    <row r="895" spans="2:9" x14ac:dyDescent="0.3">
      <c r="B895" t="s">
        <v>5618</v>
      </c>
      <c r="C895" t="s">
        <v>5619</v>
      </c>
      <c r="D895" s="28" t="s">
        <v>4105</v>
      </c>
      <c r="E895" s="28" t="s">
        <v>1260</v>
      </c>
      <c r="F895" s="13">
        <v>39.799999999999997</v>
      </c>
      <c r="G895" s="13">
        <v>-107.6</v>
      </c>
      <c r="H895" s="13">
        <v>-5.2600002288818359</v>
      </c>
      <c r="I895" s="67">
        <v>1.0999999940395355E-2</v>
      </c>
    </row>
    <row r="896" spans="2:9" x14ac:dyDescent="0.3">
      <c r="B896" t="s">
        <v>2628</v>
      </c>
      <c r="C896" t="s">
        <v>2629</v>
      </c>
      <c r="D896" s="28" t="s">
        <v>4105</v>
      </c>
      <c r="E896" s="28" t="s">
        <v>2617</v>
      </c>
      <c r="F896" s="13">
        <v>47.9</v>
      </c>
      <c r="G896" s="13">
        <v>-118.9</v>
      </c>
      <c r="H896" s="13">
        <v>19.040000915527344</v>
      </c>
      <c r="I896" s="67">
        <v>1.0999999940395355E-2</v>
      </c>
    </row>
    <row r="897" spans="2:9" x14ac:dyDescent="0.3">
      <c r="B897" t="s">
        <v>2630</v>
      </c>
      <c r="C897" t="s">
        <v>2631</v>
      </c>
      <c r="D897" s="28" t="s">
        <v>4105</v>
      </c>
      <c r="E897" s="28" t="s">
        <v>2617</v>
      </c>
      <c r="F897" s="13">
        <v>47.6</v>
      </c>
      <c r="G897" s="13">
        <v>-118.1</v>
      </c>
      <c r="H897" s="13">
        <v>10.939999580383301</v>
      </c>
      <c r="I897" s="67">
        <v>1.0999999940395355E-2</v>
      </c>
    </row>
    <row r="898" spans="2:9" x14ac:dyDescent="0.3">
      <c r="B898" t="s">
        <v>5620</v>
      </c>
      <c r="C898" t="s">
        <v>5621</v>
      </c>
      <c r="D898" s="28" t="s">
        <v>4105</v>
      </c>
      <c r="E898" s="28" t="s">
        <v>1260</v>
      </c>
      <c r="F898" s="13">
        <v>39.6</v>
      </c>
      <c r="G898" s="13">
        <v>-106.4</v>
      </c>
      <c r="H898" s="13">
        <v>5</v>
      </c>
      <c r="I898" s="67">
        <v>1.0999999940395355E-2</v>
      </c>
    </row>
    <row r="899" spans="2:9" x14ac:dyDescent="0.3">
      <c r="B899" t="s">
        <v>1961</v>
      </c>
      <c r="C899" t="s">
        <v>1962</v>
      </c>
      <c r="D899" s="28" t="s">
        <v>4105</v>
      </c>
      <c r="E899" s="28" t="s">
        <v>1943</v>
      </c>
      <c r="F899" s="13">
        <v>45.3</v>
      </c>
      <c r="G899" s="13">
        <v>-111.7</v>
      </c>
      <c r="H899" s="13">
        <v>-3.9999999105930328E-2</v>
      </c>
      <c r="I899" s="67">
        <v>1.0999999940395355E-2</v>
      </c>
    </row>
    <row r="900" spans="2:9" x14ac:dyDescent="0.3">
      <c r="B900" t="s">
        <v>5622</v>
      </c>
      <c r="C900" t="s">
        <v>5623</v>
      </c>
      <c r="D900" s="28" t="s">
        <v>4105</v>
      </c>
      <c r="E900" s="28" t="s">
        <v>1943</v>
      </c>
      <c r="F900" s="13">
        <v>48.8</v>
      </c>
      <c r="G900" s="13">
        <v>-113.8</v>
      </c>
      <c r="H900" s="13">
        <v>-9.7600002288818359</v>
      </c>
      <c r="I900" s="67">
        <v>1.0999999940395355E-2</v>
      </c>
    </row>
    <row r="901" spans="2:9" x14ac:dyDescent="0.3">
      <c r="B901" t="s">
        <v>2491</v>
      </c>
      <c r="C901" t="s">
        <v>2492</v>
      </c>
      <c r="D901" s="28" t="s">
        <v>4105</v>
      </c>
      <c r="E901" s="28" t="s">
        <v>364</v>
      </c>
      <c r="F901" s="13">
        <v>36.4</v>
      </c>
      <c r="G901" s="13">
        <v>-100.1</v>
      </c>
      <c r="H901" s="13">
        <v>19.040000915527344</v>
      </c>
      <c r="I901" s="67">
        <v>1.0999999940395355E-2</v>
      </c>
    </row>
    <row r="902" spans="2:9" x14ac:dyDescent="0.3">
      <c r="B902" t="s">
        <v>5624</v>
      </c>
      <c r="C902" t="s">
        <v>5625</v>
      </c>
      <c r="D902" s="28" t="s">
        <v>4105</v>
      </c>
      <c r="E902" s="28" t="s">
        <v>1260</v>
      </c>
      <c r="F902" s="13">
        <v>40.5</v>
      </c>
      <c r="G902" s="13">
        <v>-105</v>
      </c>
      <c r="H902" s="13">
        <v>8.0600004196166992</v>
      </c>
      <c r="I902" s="67">
        <v>1.0999999940395355E-2</v>
      </c>
    </row>
    <row r="903" spans="2:9" x14ac:dyDescent="0.3">
      <c r="B903" t="s">
        <v>5626</v>
      </c>
      <c r="C903" t="s">
        <v>5627</v>
      </c>
      <c r="D903" s="28" t="s">
        <v>4105</v>
      </c>
      <c r="E903" s="28" t="s">
        <v>1260</v>
      </c>
      <c r="F903" s="13">
        <v>40.200000000000003</v>
      </c>
      <c r="G903" s="13">
        <v>-103.8</v>
      </c>
      <c r="H903" s="13">
        <v>8.9600000381469727</v>
      </c>
      <c r="I903" s="67">
        <v>1.0999999940395355E-2</v>
      </c>
    </row>
    <row r="904" spans="2:9" x14ac:dyDescent="0.3">
      <c r="B904" t="s">
        <v>1655</v>
      </c>
      <c r="C904" t="s">
        <v>1656</v>
      </c>
      <c r="D904" s="28" t="s">
        <v>4105</v>
      </c>
      <c r="E904" s="28" t="s">
        <v>1636</v>
      </c>
      <c r="F904" s="13">
        <v>37.9</v>
      </c>
      <c r="G904" s="13">
        <v>-100.8</v>
      </c>
      <c r="H904" s="13">
        <v>15.079999923706055</v>
      </c>
      <c r="I904" s="67">
        <v>1.0999999940395355E-2</v>
      </c>
    </row>
    <row r="905" spans="2:9" x14ac:dyDescent="0.3">
      <c r="B905" t="s">
        <v>488</v>
      </c>
      <c r="C905" t="s">
        <v>5628</v>
      </c>
      <c r="D905" s="28" t="s">
        <v>4105</v>
      </c>
      <c r="E905" s="28" t="s">
        <v>1260</v>
      </c>
      <c r="F905" s="13">
        <v>39.700000000000003</v>
      </c>
      <c r="G905" s="13">
        <v>-105.6</v>
      </c>
      <c r="H905" s="13">
        <v>8.0600004196166992</v>
      </c>
      <c r="I905" s="67">
        <v>1.0999999940395355E-2</v>
      </c>
    </row>
    <row r="906" spans="2:9" x14ac:dyDescent="0.3">
      <c r="B906" t="s">
        <v>5629</v>
      </c>
      <c r="C906" t="s">
        <v>5630</v>
      </c>
      <c r="D906" s="28" t="s">
        <v>4105</v>
      </c>
      <c r="E906" s="28" t="s">
        <v>2070</v>
      </c>
      <c r="F906" s="13">
        <v>39</v>
      </c>
      <c r="G906" s="13">
        <v>-119.9</v>
      </c>
      <c r="H906" s="13">
        <v>19.040000915527344</v>
      </c>
      <c r="I906" s="67">
        <v>1.0999999940395355E-2</v>
      </c>
    </row>
    <row r="907" spans="2:9" x14ac:dyDescent="0.3">
      <c r="B907" t="s">
        <v>5631</v>
      </c>
      <c r="C907" t="s">
        <v>5632</v>
      </c>
      <c r="D907" s="28" t="s">
        <v>4105</v>
      </c>
      <c r="E907" s="28" t="s">
        <v>1160</v>
      </c>
      <c r="F907" s="13">
        <v>36.700000000000003</v>
      </c>
      <c r="G907" s="13">
        <v>-112.5</v>
      </c>
      <c r="H907" s="13">
        <v>21.020000457763672</v>
      </c>
      <c r="I907" s="67">
        <v>1.0999999940395355E-2</v>
      </c>
    </row>
    <row r="908" spans="2:9" x14ac:dyDescent="0.3">
      <c r="B908" t="s">
        <v>5633</v>
      </c>
      <c r="C908" t="s">
        <v>5634</v>
      </c>
      <c r="D908" s="28" t="s">
        <v>4105</v>
      </c>
      <c r="E908" s="28" t="s">
        <v>366</v>
      </c>
      <c r="F908" s="13">
        <v>35.799999999999997</v>
      </c>
      <c r="G908" s="13">
        <v>-97.4</v>
      </c>
      <c r="H908" s="13">
        <v>28.040000915527344</v>
      </c>
      <c r="I908" s="67">
        <v>1.0999999940395355E-2</v>
      </c>
    </row>
    <row r="909" spans="2:9" x14ac:dyDescent="0.3">
      <c r="B909" t="s">
        <v>5635</v>
      </c>
      <c r="C909" t="s">
        <v>5636</v>
      </c>
      <c r="D909" s="28" t="s">
        <v>4105</v>
      </c>
      <c r="E909" s="28" t="s">
        <v>1260</v>
      </c>
      <c r="F909" s="13">
        <v>39.6</v>
      </c>
      <c r="G909" s="13">
        <v>-106.9</v>
      </c>
      <c r="H909" s="13">
        <v>8.9600000381469727</v>
      </c>
      <c r="I909" s="67">
        <v>1.0999999940395355E-2</v>
      </c>
    </row>
    <row r="910" spans="2:9" x14ac:dyDescent="0.3">
      <c r="B910" t="s">
        <v>5637</v>
      </c>
      <c r="C910" t="s">
        <v>5638</v>
      </c>
      <c r="D910" s="28" t="s">
        <v>4105</v>
      </c>
      <c r="E910" s="28" t="s">
        <v>2617</v>
      </c>
      <c r="F910" s="13">
        <v>48.7</v>
      </c>
      <c r="G910" s="13">
        <v>-120.6</v>
      </c>
      <c r="H910" s="13">
        <v>3.2000000476837158</v>
      </c>
      <c r="I910" s="67">
        <v>1.0999999940395355E-2</v>
      </c>
    </row>
    <row r="911" spans="2:9" x14ac:dyDescent="0.3">
      <c r="B911" t="s">
        <v>5639</v>
      </c>
      <c r="C911" t="s">
        <v>5640</v>
      </c>
      <c r="D911" s="28" t="s">
        <v>1203</v>
      </c>
      <c r="E911" s="28" t="s">
        <v>1092</v>
      </c>
      <c r="F911" s="13">
        <v>52.3</v>
      </c>
      <c r="G911" s="13">
        <v>-114.4</v>
      </c>
      <c r="H911" s="13">
        <v>-7.5999999046325684</v>
      </c>
      <c r="I911" s="67">
        <v>1.0999999940395355E-2</v>
      </c>
    </row>
    <row r="912" spans="2:9" x14ac:dyDescent="0.3">
      <c r="B912" t="s">
        <v>5641</v>
      </c>
      <c r="C912" t="s">
        <v>5642</v>
      </c>
      <c r="D912" s="28" t="s">
        <v>4105</v>
      </c>
      <c r="E912" s="28" t="s">
        <v>2279</v>
      </c>
      <c r="F912" s="13">
        <v>45.3</v>
      </c>
      <c r="G912" s="13">
        <v>-118</v>
      </c>
      <c r="H912" s="13">
        <v>15.979999542236328</v>
      </c>
      <c r="I912" s="67">
        <v>1.0999999940395355E-2</v>
      </c>
    </row>
    <row r="913" spans="2:9" x14ac:dyDescent="0.3">
      <c r="B913" t="s">
        <v>5643</v>
      </c>
      <c r="C913" t="s">
        <v>5644</v>
      </c>
      <c r="D913" s="28" t="s">
        <v>4105</v>
      </c>
      <c r="E913" s="28" t="s">
        <v>1160</v>
      </c>
      <c r="F913" s="13">
        <v>34.5</v>
      </c>
      <c r="G913" s="13">
        <v>-114.3</v>
      </c>
      <c r="H913" s="13">
        <v>46.040000915527344</v>
      </c>
      <c r="I913" s="67">
        <v>1.0999999940395355E-2</v>
      </c>
    </row>
    <row r="914" spans="2:9" x14ac:dyDescent="0.3">
      <c r="B914" t="s">
        <v>5645</v>
      </c>
      <c r="C914" t="s">
        <v>5646</v>
      </c>
      <c r="D914" s="28" t="s">
        <v>4105</v>
      </c>
      <c r="E914" s="28" t="s">
        <v>1380</v>
      </c>
      <c r="F914" s="13">
        <v>44.7</v>
      </c>
      <c r="G914" s="13">
        <v>-113.3</v>
      </c>
      <c r="H914" s="13">
        <v>-2.9200000762939453</v>
      </c>
      <c r="I914" s="67">
        <v>1.0999999940395355E-2</v>
      </c>
    </row>
    <row r="915" spans="2:9" x14ac:dyDescent="0.3">
      <c r="B915" t="s">
        <v>5647</v>
      </c>
      <c r="C915" t="s">
        <v>5648</v>
      </c>
      <c r="D915" s="28" t="s">
        <v>4105</v>
      </c>
      <c r="E915" s="28" t="s">
        <v>1943</v>
      </c>
      <c r="F915" s="13">
        <v>48.4</v>
      </c>
      <c r="G915" s="13">
        <v>-115.3</v>
      </c>
      <c r="H915" s="13">
        <v>8.9600000381469727</v>
      </c>
      <c r="I915" s="67">
        <v>1.0999999940395355E-2</v>
      </c>
    </row>
    <row r="916" spans="2:9" x14ac:dyDescent="0.3">
      <c r="B916" t="s">
        <v>1679</v>
      </c>
      <c r="C916" t="s">
        <v>1680</v>
      </c>
      <c r="D916" s="28" t="s">
        <v>4105</v>
      </c>
      <c r="E916" s="28" t="s">
        <v>1636</v>
      </c>
      <c r="F916" s="13">
        <v>39</v>
      </c>
      <c r="G916" s="13">
        <v>-98.1</v>
      </c>
      <c r="H916" s="13">
        <v>14</v>
      </c>
      <c r="I916" s="67">
        <v>1.0999999940395355E-2</v>
      </c>
    </row>
    <row r="917" spans="2:9" x14ac:dyDescent="0.3">
      <c r="B917" t="s">
        <v>5649</v>
      </c>
      <c r="C917" t="s">
        <v>5650</v>
      </c>
      <c r="D917" s="28" t="s">
        <v>4105</v>
      </c>
      <c r="E917" s="28" t="s">
        <v>1380</v>
      </c>
      <c r="F917" s="13">
        <v>43.8</v>
      </c>
      <c r="G917" s="13">
        <v>-114.2</v>
      </c>
      <c r="H917" s="13">
        <v>-2.559999942779541</v>
      </c>
      <c r="I917" s="67">
        <v>1.0999999940395355E-2</v>
      </c>
    </row>
    <row r="918" spans="2:9" x14ac:dyDescent="0.3">
      <c r="B918" t="s">
        <v>5651</v>
      </c>
      <c r="C918" t="s">
        <v>5652</v>
      </c>
      <c r="D918" s="28" t="s">
        <v>4105</v>
      </c>
      <c r="E918" s="28" t="s">
        <v>1943</v>
      </c>
      <c r="F918" s="13">
        <v>45.5</v>
      </c>
      <c r="G918" s="13">
        <v>-111.9</v>
      </c>
      <c r="H918" s="13">
        <v>-6.5199999809265137</v>
      </c>
      <c r="I918" s="67">
        <v>1.0999999940395355E-2</v>
      </c>
    </row>
    <row r="919" spans="2:9" x14ac:dyDescent="0.3">
      <c r="B919" t="s">
        <v>5653</v>
      </c>
      <c r="C919" t="s">
        <v>5654</v>
      </c>
      <c r="D919" s="28" t="s">
        <v>4105</v>
      </c>
      <c r="E919" s="28" t="s">
        <v>2279</v>
      </c>
      <c r="F919" s="13">
        <v>45.4</v>
      </c>
      <c r="G919" s="13">
        <v>-120.7</v>
      </c>
      <c r="H919" s="13">
        <v>17.059999465942383</v>
      </c>
      <c r="I919" s="67">
        <v>1.0999999940395355E-2</v>
      </c>
    </row>
    <row r="920" spans="2:9" x14ac:dyDescent="0.3">
      <c r="B920" t="s">
        <v>5655</v>
      </c>
      <c r="C920" t="s">
        <v>5656</v>
      </c>
      <c r="D920" s="28" t="s">
        <v>4105</v>
      </c>
      <c r="E920" s="28" t="s">
        <v>1203</v>
      </c>
      <c r="F920" s="13">
        <v>41.3</v>
      </c>
      <c r="G920" s="13">
        <v>-122.3</v>
      </c>
      <c r="H920" s="13">
        <v>23</v>
      </c>
      <c r="I920" s="67">
        <v>1.0999999940395355E-2</v>
      </c>
    </row>
    <row r="921" spans="2:9" x14ac:dyDescent="0.3">
      <c r="B921" t="s">
        <v>1391</v>
      </c>
      <c r="C921" t="s">
        <v>1392</v>
      </c>
      <c r="D921" s="28" t="s">
        <v>4105</v>
      </c>
      <c r="E921" s="28" t="s">
        <v>1380</v>
      </c>
      <c r="F921" s="13">
        <v>46.2</v>
      </c>
      <c r="G921" s="13">
        <v>-116.2</v>
      </c>
      <c r="H921" s="13">
        <v>10.039999961853027</v>
      </c>
      <c r="I921" s="67">
        <v>1.0999999940395355E-2</v>
      </c>
    </row>
    <row r="922" spans="2:9" x14ac:dyDescent="0.3">
      <c r="B922" t="s">
        <v>3339</v>
      </c>
      <c r="C922" t="s">
        <v>3340</v>
      </c>
      <c r="D922" s="28" t="s">
        <v>4105</v>
      </c>
      <c r="E922" s="28" t="s">
        <v>2279</v>
      </c>
      <c r="F922" s="13">
        <v>43.4</v>
      </c>
      <c r="G922" s="13">
        <v>-124.2</v>
      </c>
      <c r="H922" s="13">
        <v>33.979999542236328</v>
      </c>
      <c r="I922" s="67">
        <v>1.0999999940395355E-2</v>
      </c>
    </row>
    <row r="923" spans="2:9" x14ac:dyDescent="0.3">
      <c r="B923" t="s">
        <v>5657</v>
      </c>
      <c r="C923" t="s">
        <v>5658</v>
      </c>
      <c r="D923" s="28" t="s">
        <v>4105</v>
      </c>
      <c r="E923" s="28" t="s">
        <v>2070</v>
      </c>
      <c r="F923" s="13">
        <v>36.5</v>
      </c>
      <c r="G923" s="13">
        <v>-114.4</v>
      </c>
      <c r="H923" s="13">
        <v>30.920000076293945</v>
      </c>
      <c r="I923" s="67">
        <v>1.0999999940395355E-2</v>
      </c>
    </row>
    <row r="924" spans="2:9" x14ac:dyDescent="0.3">
      <c r="B924" t="s">
        <v>3269</v>
      </c>
      <c r="C924" t="s">
        <v>3270</v>
      </c>
      <c r="D924" s="28" t="s">
        <v>4105</v>
      </c>
      <c r="E924" s="28" t="s">
        <v>2379</v>
      </c>
      <c r="F924" s="13">
        <v>44</v>
      </c>
      <c r="G924" s="13">
        <v>-103</v>
      </c>
      <c r="H924" s="13">
        <v>3.0199999809265137</v>
      </c>
      <c r="I924" s="67">
        <v>1.0999999940395355E-2</v>
      </c>
    </row>
    <row r="925" spans="2:9" x14ac:dyDescent="0.3">
      <c r="B925" t="s">
        <v>5659</v>
      </c>
      <c r="C925" t="s">
        <v>5660</v>
      </c>
      <c r="D925" s="28" t="s">
        <v>1203</v>
      </c>
      <c r="E925" s="28" t="s">
        <v>1092</v>
      </c>
      <c r="F925" s="13">
        <v>49.4</v>
      </c>
      <c r="G925" s="13">
        <v>-112.6</v>
      </c>
      <c r="H925" s="13">
        <v>-2.7400000095367432</v>
      </c>
      <c r="I925" s="67">
        <v>1.0999999940395355E-2</v>
      </c>
    </row>
    <row r="926" spans="2:9" x14ac:dyDescent="0.3">
      <c r="B926" t="s">
        <v>5661</v>
      </c>
      <c r="C926" t="s">
        <v>5662</v>
      </c>
      <c r="D926" s="28" t="s">
        <v>4105</v>
      </c>
      <c r="E926" s="28" t="s">
        <v>2279</v>
      </c>
      <c r="F926" s="13">
        <v>44.9</v>
      </c>
      <c r="G926" s="13">
        <v>-123.4</v>
      </c>
      <c r="H926" s="13">
        <v>30.020000457763672</v>
      </c>
      <c r="I926" s="67">
        <v>1.0999999940395355E-2</v>
      </c>
    </row>
    <row r="927" spans="2:9" x14ac:dyDescent="0.3">
      <c r="B927" t="s">
        <v>2650</v>
      </c>
      <c r="C927" t="s">
        <v>2651</v>
      </c>
      <c r="D927" s="28" t="s">
        <v>4105</v>
      </c>
      <c r="E927" s="28" t="s">
        <v>2617</v>
      </c>
      <c r="F927" s="13">
        <v>47.2</v>
      </c>
      <c r="G927" s="13">
        <v>-117.3</v>
      </c>
      <c r="H927" s="13">
        <v>12.920000076293945</v>
      </c>
      <c r="I927" s="67">
        <v>1.0999999940395355E-2</v>
      </c>
    </row>
    <row r="928" spans="2:9" x14ac:dyDescent="0.3">
      <c r="B928" t="s">
        <v>3457</v>
      </c>
      <c r="C928" t="s">
        <v>3458</v>
      </c>
      <c r="D928" s="28" t="s">
        <v>4105</v>
      </c>
      <c r="E928" s="28" t="s">
        <v>1636</v>
      </c>
      <c r="F928" s="13">
        <v>38.799999999999997</v>
      </c>
      <c r="G928" s="13">
        <v>-98.8</v>
      </c>
      <c r="H928" s="13">
        <v>16.159999847412109</v>
      </c>
      <c r="I928" s="67">
        <v>1.0999999940395355E-2</v>
      </c>
    </row>
    <row r="929" spans="2:9" x14ac:dyDescent="0.3">
      <c r="B929" t="s">
        <v>5663</v>
      </c>
      <c r="C929" t="s">
        <v>5664</v>
      </c>
      <c r="D929" s="28" t="s">
        <v>4105</v>
      </c>
      <c r="E929" s="28" t="s">
        <v>1160</v>
      </c>
      <c r="F929" s="13">
        <v>34.5</v>
      </c>
      <c r="G929" s="13">
        <v>-109.3</v>
      </c>
      <c r="H929" s="13">
        <v>17.959999084472656</v>
      </c>
      <c r="I929" s="67">
        <v>1.0999999940395355E-2</v>
      </c>
    </row>
    <row r="930" spans="2:9" x14ac:dyDescent="0.3">
      <c r="B930" t="s">
        <v>5665</v>
      </c>
      <c r="C930" t="s">
        <v>5666</v>
      </c>
      <c r="D930" s="28" t="s">
        <v>4105</v>
      </c>
      <c r="E930" s="28" t="s">
        <v>1380</v>
      </c>
      <c r="F930" s="13">
        <v>43.8</v>
      </c>
      <c r="G930" s="13">
        <v>-114.2</v>
      </c>
      <c r="H930" s="13">
        <v>-5.440000057220459</v>
      </c>
      <c r="I930" s="67">
        <v>1.0999999940395355E-2</v>
      </c>
    </row>
    <row r="931" spans="2:9" x14ac:dyDescent="0.3">
      <c r="B931" t="s">
        <v>3319</v>
      </c>
      <c r="C931" t="s">
        <v>3320</v>
      </c>
      <c r="D931" s="28" t="s">
        <v>4105</v>
      </c>
      <c r="E931" s="28" t="s">
        <v>2617</v>
      </c>
      <c r="F931" s="13">
        <v>45.6</v>
      </c>
      <c r="G931" s="13">
        <v>-121.1</v>
      </c>
      <c r="H931" s="13">
        <v>21.200000762939453</v>
      </c>
      <c r="I931" s="67">
        <v>1.0999999940395355E-2</v>
      </c>
    </row>
    <row r="932" spans="2:9" x14ac:dyDescent="0.3">
      <c r="B932" t="s">
        <v>5667</v>
      </c>
      <c r="C932" t="s">
        <v>5668</v>
      </c>
      <c r="D932" s="28" t="s">
        <v>4105</v>
      </c>
      <c r="E932" s="28" t="s">
        <v>1943</v>
      </c>
      <c r="F932" s="13">
        <v>45.9</v>
      </c>
      <c r="G932" s="13">
        <v>-111.4</v>
      </c>
      <c r="H932" s="13">
        <v>1.940000057220459</v>
      </c>
      <c r="I932" s="67">
        <v>1.0999999940395355E-2</v>
      </c>
    </row>
    <row r="933" spans="2:9" x14ac:dyDescent="0.3">
      <c r="B933" t="s">
        <v>5669</v>
      </c>
      <c r="C933" t="s">
        <v>5670</v>
      </c>
      <c r="D933" s="28" t="s">
        <v>4105</v>
      </c>
      <c r="E933" s="28" t="s">
        <v>1878</v>
      </c>
      <c r="F933" s="13">
        <v>40.4</v>
      </c>
      <c r="G933" s="13">
        <v>-93</v>
      </c>
      <c r="H933" s="13">
        <v>17.959999084472656</v>
      </c>
      <c r="I933" s="67">
        <v>1.0999999940395355E-2</v>
      </c>
    </row>
    <row r="934" spans="2:9" x14ac:dyDescent="0.3">
      <c r="B934" t="s">
        <v>3469</v>
      </c>
      <c r="C934" t="s">
        <v>3470</v>
      </c>
      <c r="D934" s="28" t="s">
        <v>4105</v>
      </c>
      <c r="E934" s="28" t="s">
        <v>2617</v>
      </c>
      <c r="F934" s="13">
        <v>47.3</v>
      </c>
      <c r="G934" s="13">
        <v>-120.2</v>
      </c>
      <c r="H934" s="13">
        <v>19.940000534057617</v>
      </c>
      <c r="I934" s="67">
        <v>1.0999999940395355E-2</v>
      </c>
    </row>
    <row r="935" spans="2:9" x14ac:dyDescent="0.3">
      <c r="B935" t="s">
        <v>5671</v>
      </c>
      <c r="C935" t="s">
        <v>5672</v>
      </c>
      <c r="D935" s="28" t="s">
        <v>4105</v>
      </c>
      <c r="E935" s="28" t="s">
        <v>2379</v>
      </c>
      <c r="F935" s="13">
        <v>43.5</v>
      </c>
      <c r="G935" s="13">
        <v>-103.4</v>
      </c>
      <c r="H935" s="13">
        <v>8.0600004196166992</v>
      </c>
      <c r="I935" s="67">
        <v>1.0999999940395355E-2</v>
      </c>
    </row>
    <row r="936" spans="2:9" x14ac:dyDescent="0.3">
      <c r="B936" t="s">
        <v>5673</v>
      </c>
      <c r="C936" t="s">
        <v>5674</v>
      </c>
      <c r="D936" s="28" t="s">
        <v>4105</v>
      </c>
      <c r="E936" s="28" t="s">
        <v>1636</v>
      </c>
      <c r="F936" s="13">
        <v>38.9</v>
      </c>
      <c r="G936" s="13">
        <v>-98.4</v>
      </c>
      <c r="H936" s="13">
        <v>17.059999465942383</v>
      </c>
      <c r="I936" s="67">
        <v>1.0999999940395355E-2</v>
      </c>
    </row>
    <row r="937" spans="2:9" x14ac:dyDescent="0.3">
      <c r="B937" t="s">
        <v>3337</v>
      </c>
      <c r="C937" t="s">
        <v>3338</v>
      </c>
      <c r="D937" s="28" t="s">
        <v>4105</v>
      </c>
      <c r="E937" s="28" t="s">
        <v>2617</v>
      </c>
      <c r="F937" s="13">
        <v>46.5</v>
      </c>
      <c r="G937" s="13">
        <v>-120.5</v>
      </c>
      <c r="H937" s="13">
        <v>14</v>
      </c>
      <c r="I937" s="67">
        <v>1.0999999940395355E-2</v>
      </c>
    </row>
    <row r="938" spans="2:9" x14ac:dyDescent="0.3">
      <c r="B938" t="s">
        <v>3465</v>
      </c>
      <c r="C938" t="s">
        <v>3466</v>
      </c>
      <c r="D938" s="28" t="s">
        <v>4105</v>
      </c>
      <c r="E938" s="28" t="s">
        <v>2279</v>
      </c>
      <c r="F938" s="13">
        <v>46.1</v>
      </c>
      <c r="G938" s="13">
        <v>-123.8</v>
      </c>
      <c r="H938" s="13">
        <v>30.020000457763672</v>
      </c>
      <c r="I938" s="67">
        <v>1.2000000104308128E-2</v>
      </c>
    </row>
    <row r="939" spans="2:9" x14ac:dyDescent="0.3">
      <c r="B939" t="s">
        <v>5675</v>
      </c>
      <c r="C939" t="s">
        <v>5676</v>
      </c>
      <c r="D939" s="28" t="s">
        <v>4105</v>
      </c>
      <c r="E939" s="28" t="s">
        <v>2379</v>
      </c>
      <c r="F939" s="13">
        <v>43.9</v>
      </c>
      <c r="G939" s="13">
        <v>-103.4</v>
      </c>
      <c r="H939" s="13">
        <v>1.940000057220459</v>
      </c>
      <c r="I939" s="67">
        <v>1.2000000104308128E-2</v>
      </c>
    </row>
    <row r="940" spans="2:9" x14ac:dyDescent="0.3">
      <c r="B940" t="s">
        <v>5677</v>
      </c>
      <c r="C940" t="s">
        <v>5678</v>
      </c>
      <c r="D940" s="28" t="s">
        <v>4105</v>
      </c>
      <c r="E940" s="28" t="s">
        <v>1380</v>
      </c>
      <c r="F940" s="13">
        <v>44.9</v>
      </c>
      <c r="G940" s="13">
        <v>-116.1</v>
      </c>
      <c r="H940" s="13">
        <v>6.0799999237060547</v>
      </c>
      <c r="I940" s="67">
        <v>1.2000000104308128E-2</v>
      </c>
    </row>
    <row r="941" spans="2:9" x14ac:dyDescent="0.3">
      <c r="B941" t="s">
        <v>5679</v>
      </c>
      <c r="C941" t="s">
        <v>5680</v>
      </c>
      <c r="D941" s="28" t="s">
        <v>4105</v>
      </c>
      <c r="E941" s="28" t="s">
        <v>2279</v>
      </c>
      <c r="F941" s="13">
        <v>44.6</v>
      </c>
      <c r="G941" s="13">
        <v>-117.9</v>
      </c>
      <c r="H941" s="13">
        <v>10.039999961853027</v>
      </c>
      <c r="I941" s="67">
        <v>1.2000000104308128E-2</v>
      </c>
    </row>
    <row r="942" spans="2:9" x14ac:dyDescent="0.3">
      <c r="B942" t="s">
        <v>3608</v>
      </c>
      <c r="C942" t="s">
        <v>3609</v>
      </c>
      <c r="D942" s="28" t="s">
        <v>4105</v>
      </c>
      <c r="E942" s="28" t="s">
        <v>1380</v>
      </c>
      <c r="F942" s="13">
        <v>48.6</v>
      </c>
      <c r="G942" s="13">
        <v>-116.3</v>
      </c>
      <c r="H942" s="13">
        <v>12.920000076293945</v>
      </c>
      <c r="I942" s="67">
        <v>1.2000000104308128E-2</v>
      </c>
    </row>
    <row r="943" spans="2:9" x14ac:dyDescent="0.3">
      <c r="B943" t="s">
        <v>5681</v>
      </c>
      <c r="C943" t="s">
        <v>5682</v>
      </c>
      <c r="D943" s="28" t="s">
        <v>4105</v>
      </c>
      <c r="E943" s="28" t="s">
        <v>2279</v>
      </c>
      <c r="F943" s="13">
        <v>44.2</v>
      </c>
      <c r="G943" s="13">
        <v>-122.8</v>
      </c>
      <c r="H943" s="13">
        <v>30.920000076293945</v>
      </c>
      <c r="I943" s="67">
        <v>1.2000000104308128E-2</v>
      </c>
    </row>
    <row r="944" spans="2:9" x14ac:dyDescent="0.3">
      <c r="B944" t="s">
        <v>5683</v>
      </c>
      <c r="C944" t="s">
        <v>5684</v>
      </c>
      <c r="D944" s="28" t="s">
        <v>4105</v>
      </c>
      <c r="E944" s="28" t="s">
        <v>2526</v>
      </c>
      <c r="F944" s="13">
        <v>37.700000000000003</v>
      </c>
      <c r="G944" s="13">
        <v>-112.1</v>
      </c>
      <c r="H944" s="13">
        <v>6.2600002288818359</v>
      </c>
      <c r="I944" s="67">
        <v>1.2000000104308128E-2</v>
      </c>
    </row>
    <row r="945" spans="2:9" x14ac:dyDescent="0.3">
      <c r="B945" t="s">
        <v>401</v>
      </c>
      <c r="C945" t="s">
        <v>1956</v>
      </c>
      <c r="D945" s="28" t="s">
        <v>4105</v>
      </c>
      <c r="E945" s="28" t="s">
        <v>1943</v>
      </c>
      <c r="F945" s="13">
        <v>45.6</v>
      </c>
      <c r="G945" s="13">
        <v>-109.2</v>
      </c>
      <c r="H945" s="13">
        <v>1.0399999618530273</v>
      </c>
      <c r="I945" s="67">
        <v>1.2000000104308128E-2</v>
      </c>
    </row>
    <row r="946" spans="2:9" x14ac:dyDescent="0.3">
      <c r="B946" t="s">
        <v>5685</v>
      </c>
      <c r="C946" t="s">
        <v>5686</v>
      </c>
      <c r="D946" s="28" t="s">
        <v>4105</v>
      </c>
      <c r="E946" s="28" t="s">
        <v>2279</v>
      </c>
      <c r="F946" s="13">
        <v>43.8</v>
      </c>
      <c r="G946" s="13">
        <v>-118.9</v>
      </c>
      <c r="H946" s="13">
        <v>3.0199999809265137</v>
      </c>
      <c r="I946" s="67">
        <v>1.2000000104308128E-2</v>
      </c>
    </row>
    <row r="947" spans="2:9" x14ac:dyDescent="0.3">
      <c r="B947" t="s">
        <v>5687</v>
      </c>
      <c r="C947" t="s">
        <v>5688</v>
      </c>
      <c r="D947" s="28" t="s">
        <v>4105</v>
      </c>
      <c r="E947" s="28" t="s">
        <v>1380</v>
      </c>
      <c r="F947" s="13">
        <v>44.5</v>
      </c>
      <c r="G947" s="13">
        <v>-115.5</v>
      </c>
      <c r="H947" s="13">
        <v>-6.5199999809265137</v>
      </c>
      <c r="I947" s="67">
        <v>1.2000000104308128E-2</v>
      </c>
    </row>
    <row r="948" spans="2:9" x14ac:dyDescent="0.3">
      <c r="B948" t="s">
        <v>5689</v>
      </c>
      <c r="C948" t="s">
        <v>5690</v>
      </c>
      <c r="D948" s="28" t="s">
        <v>4105</v>
      </c>
      <c r="E948" s="28" t="s">
        <v>2279</v>
      </c>
      <c r="F948" s="13">
        <v>44.4</v>
      </c>
      <c r="G948" s="13">
        <v>-119.9</v>
      </c>
      <c r="H948" s="13">
        <v>6.8000001907348633</v>
      </c>
      <c r="I948" s="67">
        <v>1.2000000104308128E-2</v>
      </c>
    </row>
    <row r="949" spans="2:9" x14ac:dyDescent="0.3">
      <c r="B949" t="s">
        <v>5691</v>
      </c>
      <c r="C949" t="s">
        <v>5692</v>
      </c>
      <c r="D949" s="28" t="s">
        <v>4105</v>
      </c>
      <c r="E949" s="28" t="s">
        <v>1260</v>
      </c>
      <c r="F949" s="13">
        <v>40.5</v>
      </c>
      <c r="G949" s="13">
        <v>-106.7</v>
      </c>
      <c r="H949" s="13">
        <v>-2.0199999809265137</v>
      </c>
      <c r="I949" s="67">
        <v>1.2000000104308128E-2</v>
      </c>
    </row>
    <row r="950" spans="2:9" x14ac:dyDescent="0.3">
      <c r="B950" t="s">
        <v>5693</v>
      </c>
      <c r="C950" t="s">
        <v>5694</v>
      </c>
      <c r="D950" s="28" t="s">
        <v>4105</v>
      </c>
      <c r="E950" s="28" t="s">
        <v>1203</v>
      </c>
      <c r="F950" s="13">
        <v>32.799999999999997</v>
      </c>
      <c r="G950" s="13">
        <v>-115.6</v>
      </c>
      <c r="H950" s="13">
        <v>41</v>
      </c>
      <c r="I950" s="67">
        <v>1.2000000104308128E-2</v>
      </c>
    </row>
    <row r="951" spans="2:9" x14ac:dyDescent="0.3">
      <c r="B951" t="s">
        <v>5695</v>
      </c>
      <c r="C951" t="s">
        <v>5696</v>
      </c>
      <c r="D951" s="28" t="s">
        <v>4105</v>
      </c>
      <c r="E951" s="28" t="s">
        <v>1380</v>
      </c>
      <c r="F951" s="13">
        <v>43.9</v>
      </c>
      <c r="G951" s="13">
        <v>-115.2</v>
      </c>
      <c r="H951" s="13">
        <v>-1.2999999523162842</v>
      </c>
      <c r="I951" s="67">
        <v>1.2000000104308128E-2</v>
      </c>
    </row>
    <row r="952" spans="2:9" x14ac:dyDescent="0.3">
      <c r="B952" t="s">
        <v>5697</v>
      </c>
      <c r="C952" t="s">
        <v>5698</v>
      </c>
      <c r="D952" s="28" t="s">
        <v>1203</v>
      </c>
      <c r="E952" s="28" t="s">
        <v>1092</v>
      </c>
      <c r="F952" s="13">
        <v>52.9</v>
      </c>
      <c r="G952" s="13">
        <v>-118</v>
      </c>
      <c r="H952" s="13">
        <v>-3.4600000381469727</v>
      </c>
      <c r="I952" s="67">
        <v>1.2000000104308128E-2</v>
      </c>
    </row>
    <row r="953" spans="2:9" x14ac:dyDescent="0.3">
      <c r="B953" t="s">
        <v>2806</v>
      </c>
      <c r="C953" t="s">
        <v>2807</v>
      </c>
      <c r="D953" s="28" t="s">
        <v>4105</v>
      </c>
      <c r="E953" s="28" t="s">
        <v>2792</v>
      </c>
      <c r="F953" s="13">
        <v>43.7</v>
      </c>
      <c r="G953" s="13">
        <v>-106.6</v>
      </c>
      <c r="H953" s="13">
        <v>1.0399999618530273</v>
      </c>
      <c r="I953" s="67">
        <v>1.2000000104308128E-2</v>
      </c>
    </row>
    <row r="954" spans="2:9" x14ac:dyDescent="0.3">
      <c r="B954" t="s">
        <v>5699</v>
      </c>
      <c r="C954" t="s">
        <v>5700</v>
      </c>
      <c r="D954" s="28" t="s">
        <v>4105</v>
      </c>
      <c r="E954" s="28" t="s">
        <v>2792</v>
      </c>
      <c r="F954" s="13">
        <v>41.3</v>
      </c>
      <c r="G954" s="13">
        <v>-105.6</v>
      </c>
      <c r="H954" s="13">
        <v>-5.0799999237060547</v>
      </c>
      <c r="I954" s="67">
        <v>1.2000000104308128E-2</v>
      </c>
    </row>
    <row r="955" spans="2:9" x14ac:dyDescent="0.3">
      <c r="B955" t="s">
        <v>3244</v>
      </c>
      <c r="C955" t="s">
        <v>3245</v>
      </c>
      <c r="D955" s="28" t="s">
        <v>4105</v>
      </c>
      <c r="E955" s="28" t="s">
        <v>2792</v>
      </c>
      <c r="F955" s="13">
        <v>41.3</v>
      </c>
      <c r="G955" s="13">
        <v>-105.6</v>
      </c>
      <c r="H955" s="13">
        <v>-5.9800000190734863</v>
      </c>
      <c r="I955" s="67">
        <v>1.2000000104308128E-2</v>
      </c>
    </row>
    <row r="956" spans="2:9" x14ac:dyDescent="0.3">
      <c r="B956" t="s">
        <v>3391</v>
      </c>
      <c r="C956" t="s">
        <v>3392</v>
      </c>
      <c r="D956" s="28" t="s">
        <v>4105</v>
      </c>
      <c r="E956" s="28" t="s">
        <v>1260</v>
      </c>
      <c r="F956" s="13">
        <v>39.1</v>
      </c>
      <c r="G956" s="13">
        <v>-103.7</v>
      </c>
      <c r="H956" s="13">
        <v>8.0600004196166992</v>
      </c>
      <c r="I956" s="67">
        <v>1.2000000104308128E-2</v>
      </c>
    </row>
    <row r="957" spans="2:9" x14ac:dyDescent="0.3">
      <c r="B957" t="s">
        <v>5701</v>
      </c>
      <c r="C957" t="s">
        <v>5702</v>
      </c>
      <c r="D957" s="28" t="s">
        <v>4105</v>
      </c>
      <c r="E957" s="28" t="s">
        <v>1380</v>
      </c>
      <c r="F957" s="13">
        <v>44</v>
      </c>
      <c r="G957" s="13">
        <v>-115.8</v>
      </c>
      <c r="H957" s="13">
        <v>12.920000076293945</v>
      </c>
      <c r="I957" s="67">
        <v>1.2000000104308128E-2</v>
      </c>
    </row>
    <row r="958" spans="2:9" x14ac:dyDescent="0.3">
      <c r="B958" t="s">
        <v>548</v>
      </c>
      <c r="C958" t="s">
        <v>2073</v>
      </c>
      <c r="D958" s="28" t="s">
        <v>4105</v>
      </c>
      <c r="E958" s="28" t="s">
        <v>2070</v>
      </c>
      <c r="F958" s="13">
        <v>38.9</v>
      </c>
      <c r="G958" s="13">
        <v>-119.7</v>
      </c>
      <c r="H958" s="13">
        <v>12.920000076293945</v>
      </c>
      <c r="I958" s="67">
        <v>1.2000000104308128E-2</v>
      </c>
    </row>
    <row r="959" spans="2:9" x14ac:dyDescent="0.3">
      <c r="B959" t="s">
        <v>5703</v>
      </c>
      <c r="C959" t="s">
        <v>5704</v>
      </c>
      <c r="D959" s="28" t="s">
        <v>4105</v>
      </c>
      <c r="E959" s="28" t="s">
        <v>1380</v>
      </c>
      <c r="F959" s="13">
        <v>43</v>
      </c>
      <c r="G959" s="13">
        <v>-115.8</v>
      </c>
      <c r="H959" s="13">
        <v>14</v>
      </c>
      <c r="I959" s="67">
        <v>1.2000000104308128E-2</v>
      </c>
    </row>
    <row r="960" spans="2:9" x14ac:dyDescent="0.3">
      <c r="B960" t="s">
        <v>5705</v>
      </c>
      <c r="C960" t="s">
        <v>5706</v>
      </c>
      <c r="D960" s="28" t="s">
        <v>1203</v>
      </c>
      <c r="E960" s="28" t="s">
        <v>1092</v>
      </c>
      <c r="F960" s="13">
        <v>52.5</v>
      </c>
      <c r="G960" s="13">
        <v>-116</v>
      </c>
      <c r="H960" s="13">
        <v>-14.260000228881836</v>
      </c>
      <c r="I960" s="67">
        <v>1.2000000104308128E-2</v>
      </c>
    </row>
    <row r="961" spans="2:9" x14ac:dyDescent="0.3">
      <c r="B961" t="s">
        <v>1987</v>
      </c>
      <c r="C961" t="s">
        <v>1988</v>
      </c>
      <c r="D961" s="28" t="s">
        <v>4105</v>
      </c>
      <c r="E961" s="28" t="s">
        <v>1943</v>
      </c>
      <c r="F961" s="13">
        <v>45.4</v>
      </c>
      <c r="G961" s="13">
        <v>-111.6</v>
      </c>
      <c r="H961" s="13">
        <v>8.9600000381469727</v>
      </c>
      <c r="I961" s="67">
        <v>1.2000000104308128E-2</v>
      </c>
    </row>
    <row r="962" spans="2:9" x14ac:dyDescent="0.3">
      <c r="B962" t="s">
        <v>5707</v>
      </c>
      <c r="C962" t="s">
        <v>5708</v>
      </c>
      <c r="D962" s="28" t="s">
        <v>4105</v>
      </c>
      <c r="E962" s="28" t="s">
        <v>1380</v>
      </c>
      <c r="F962" s="13">
        <v>43.7</v>
      </c>
      <c r="G962" s="13">
        <v>-114.4</v>
      </c>
      <c r="H962" s="13">
        <v>3.9200000762939453</v>
      </c>
      <c r="I962" s="67">
        <v>1.2000000104308128E-2</v>
      </c>
    </row>
    <row r="963" spans="2:9" x14ac:dyDescent="0.3">
      <c r="B963" t="s">
        <v>5709</v>
      </c>
      <c r="C963" t="s">
        <v>5710</v>
      </c>
      <c r="D963" s="28" t="s">
        <v>4105</v>
      </c>
      <c r="E963" s="28" t="s">
        <v>2011</v>
      </c>
      <c r="F963" s="13">
        <v>40.299999999999997</v>
      </c>
      <c r="G963" s="13">
        <v>-99.6</v>
      </c>
      <c r="H963" s="13">
        <v>12.920000076293945</v>
      </c>
      <c r="I963" s="67">
        <v>1.2000000104308128E-2</v>
      </c>
    </row>
    <row r="964" spans="2:9" x14ac:dyDescent="0.3">
      <c r="B964" t="s">
        <v>3913</v>
      </c>
      <c r="C964" t="s">
        <v>3914</v>
      </c>
      <c r="D964" s="28" t="s">
        <v>4105</v>
      </c>
      <c r="E964" s="28" t="s">
        <v>1160</v>
      </c>
      <c r="F964" s="13">
        <v>34.200000000000003</v>
      </c>
      <c r="G964" s="13">
        <v>-111.3</v>
      </c>
      <c r="H964" s="13">
        <v>24.079999923706055</v>
      </c>
      <c r="I964" s="67">
        <v>1.2000000104308128E-2</v>
      </c>
    </row>
    <row r="965" spans="2:9" x14ac:dyDescent="0.3">
      <c r="B965" t="s">
        <v>5711</v>
      </c>
      <c r="C965" t="s">
        <v>5712</v>
      </c>
      <c r="D965" s="28" t="s">
        <v>1203</v>
      </c>
      <c r="E965" s="28" t="s">
        <v>1061</v>
      </c>
      <c r="F965" s="13">
        <v>49.4</v>
      </c>
      <c r="G965" s="13">
        <v>-119.6</v>
      </c>
      <c r="H965" s="13">
        <v>16.340000152587891</v>
      </c>
      <c r="I965" s="67">
        <v>1.2000000104308128E-2</v>
      </c>
    </row>
    <row r="966" spans="2:9" x14ac:dyDescent="0.3">
      <c r="B966" t="s">
        <v>5713</v>
      </c>
      <c r="C966" t="s">
        <v>5714</v>
      </c>
      <c r="D966" s="28" t="s">
        <v>4105</v>
      </c>
      <c r="E966" s="28" t="s">
        <v>1380</v>
      </c>
      <c r="F966" s="13">
        <v>46.4</v>
      </c>
      <c r="G966" s="13">
        <v>-115.8</v>
      </c>
      <c r="H966" s="13">
        <v>8.0600004196166992</v>
      </c>
      <c r="I966" s="67">
        <v>1.2000000104308128E-2</v>
      </c>
    </row>
    <row r="967" spans="2:9" x14ac:dyDescent="0.3">
      <c r="B967" t="s">
        <v>5715</v>
      </c>
      <c r="C967" t="s">
        <v>5716</v>
      </c>
      <c r="D967" s="28" t="s">
        <v>4105</v>
      </c>
      <c r="E967" s="28" t="s">
        <v>1943</v>
      </c>
      <c r="F967" s="13">
        <v>46.1</v>
      </c>
      <c r="G967" s="13">
        <v>-108</v>
      </c>
      <c r="H967" s="13">
        <v>1.940000057220459</v>
      </c>
      <c r="I967" s="67">
        <v>1.2000000104308128E-2</v>
      </c>
    </row>
    <row r="968" spans="2:9" x14ac:dyDescent="0.3">
      <c r="B968" t="s">
        <v>2648</v>
      </c>
      <c r="C968" t="s">
        <v>2649</v>
      </c>
      <c r="D968" s="28" t="s">
        <v>4105</v>
      </c>
      <c r="E968" s="28" t="s">
        <v>2617</v>
      </c>
      <c r="F968" s="13">
        <v>47.1</v>
      </c>
      <c r="G968" s="13">
        <v>-118.3</v>
      </c>
      <c r="H968" s="13">
        <v>15.979999542236328</v>
      </c>
      <c r="I968" s="67">
        <v>1.2000000104308128E-2</v>
      </c>
    </row>
    <row r="969" spans="2:9" x14ac:dyDescent="0.3">
      <c r="B969" t="s">
        <v>5717</v>
      </c>
      <c r="C969" t="s">
        <v>5718</v>
      </c>
      <c r="D969" s="28" t="s">
        <v>4105</v>
      </c>
      <c r="E969" s="28" t="s">
        <v>2279</v>
      </c>
      <c r="F969" s="13">
        <v>44</v>
      </c>
      <c r="G969" s="13">
        <v>-118.8</v>
      </c>
      <c r="H969" s="13">
        <v>11.300000190734863</v>
      </c>
      <c r="I969" s="67">
        <v>1.2000000104308128E-2</v>
      </c>
    </row>
    <row r="970" spans="2:9" x14ac:dyDescent="0.3">
      <c r="B970" t="s">
        <v>5719</v>
      </c>
      <c r="C970" t="s">
        <v>5720</v>
      </c>
      <c r="D970" s="28" t="s">
        <v>1203</v>
      </c>
      <c r="E970" s="28" t="s">
        <v>1092</v>
      </c>
      <c r="F970" s="13">
        <v>52.4</v>
      </c>
      <c r="G970" s="13">
        <v>-114.9</v>
      </c>
      <c r="H970" s="13">
        <v>-9.2200002670288086</v>
      </c>
      <c r="I970" s="67">
        <v>1.2000000104308128E-2</v>
      </c>
    </row>
    <row r="971" spans="2:9" x14ac:dyDescent="0.3">
      <c r="B971" t="s">
        <v>5721</v>
      </c>
      <c r="C971" t="s">
        <v>5722</v>
      </c>
      <c r="D971" s="28" t="s">
        <v>4105</v>
      </c>
      <c r="E971" s="28" t="s">
        <v>2792</v>
      </c>
      <c r="F971" s="13">
        <v>42.5</v>
      </c>
      <c r="G971" s="13">
        <v>-110.9</v>
      </c>
      <c r="H971" s="13">
        <v>2.119999885559082</v>
      </c>
      <c r="I971" s="67">
        <v>1.2000000104308128E-2</v>
      </c>
    </row>
    <row r="972" spans="2:9" x14ac:dyDescent="0.3">
      <c r="B972" t="s">
        <v>5723</v>
      </c>
      <c r="C972" t="s">
        <v>5724</v>
      </c>
      <c r="D972" s="28" t="s">
        <v>4105</v>
      </c>
      <c r="E972" s="28" t="s">
        <v>1203</v>
      </c>
      <c r="F972" s="13">
        <v>40.4</v>
      </c>
      <c r="G972" s="13">
        <v>-124.1</v>
      </c>
      <c r="H972" s="13">
        <v>35.959999084472656</v>
      </c>
      <c r="I972" s="67">
        <v>1.2000000104308128E-2</v>
      </c>
    </row>
    <row r="973" spans="2:9" x14ac:dyDescent="0.3">
      <c r="B973" t="s">
        <v>5725</v>
      </c>
      <c r="C973" t="s">
        <v>5726</v>
      </c>
      <c r="D973" s="28" t="s">
        <v>4105</v>
      </c>
      <c r="E973" s="28" t="s">
        <v>1380</v>
      </c>
      <c r="F973" s="13">
        <v>46.9</v>
      </c>
      <c r="G973" s="13">
        <v>-116.3</v>
      </c>
      <c r="H973" s="13">
        <v>7.6999998092651367</v>
      </c>
      <c r="I973" s="67">
        <v>1.2000000104308128E-2</v>
      </c>
    </row>
    <row r="974" spans="2:9" x14ac:dyDescent="0.3">
      <c r="B974" t="s">
        <v>5727</v>
      </c>
      <c r="C974" t="s">
        <v>5728</v>
      </c>
      <c r="D974" s="28" t="s">
        <v>4105</v>
      </c>
      <c r="E974" s="28" t="s">
        <v>1380</v>
      </c>
      <c r="F974" s="13">
        <v>44.9</v>
      </c>
      <c r="G974" s="13">
        <v>-116.1</v>
      </c>
      <c r="H974" s="13">
        <v>6.0799999237060547</v>
      </c>
      <c r="I974" s="67">
        <v>1.2000000104308128E-2</v>
      </c>
    </row>
    <row r="975" spans="2:9" x14ac:dyDescent="0.3">
      <c r="B975" t="s">
        <v>5729</v>
      </c>
      <c r="C975" t="s">
        <v>5730</v>
      </c>
      <c r="D975" s="28" t="s">
        <v>4105</v>
      </c>
      <c r="E975" s="28" t="s">
        <v>1943</v>
      </c>
      <c r="F975" s="13">
        <v>48.7</v>
      </c>
      <c r="G975" s="13">
        <v>-113.4</v>
      </c>
      <c r="H975" s="13">
        <v>-3.0999999046325684</v>
      </c>
      <c r="I975" s="67">
        <v>1.2000000104308128E-2</v>
      </c>
    </row>
    <row r="976" spans="2:9" x14ac:dyDescent="0.3">
      <c r="B976" t="s">
        <v>5731</v>
      </c>
      <c r="C976" t="s">
        <v>5732</v>
      </c>
      <c r="D976" s="28" t="s">
        <v>4105</v>
      </c>
      <c r="E976" s="28" t="s">
        <v>2279</v>
      </c>
      <c r="F976" s="13">
        <v>42.2</v>
      </c>
      <c r="G976" s="13">
        <v>-120.2</v>
      </c>
      <c r="H976" s="13">
        <v>15.079999923706055</v>
      </c>
      <c r="I976" s="67">
        <v>1.2000000104308128E-2</v>
      </c>
    </row>
    <row r="977" spans="2:9" x14ac:dyDescent="0.3">
      <c r="B977" t="s">
        <v>2774</v>
      </c>
      <c r="C977" t="s">
        <v>3729</v>
      </c>
      <c r="D977" s="28" t="s">
        <v>4105</v>
      </c>
      <c r="E977" s="28" t="s">
        <v>2011</v>
      </c>
      <c r="F977" s="13">
        <v>40</v>
      </c>
      <c r="G977" s="13">
        <v>-98</v>
      </c>
      <c r="H977" s="13">
        <v>14</v>
      </c>
      <c r="I977" s="67">
        <v>1.2000000104308128E-2</v>
      </c>
    </row>
    <row r="978" spans="2:9" x14ac:dyDescent="0.3">
      <c r="B978" t="s">
        <v>5733</v>
      </c>
      <c r="C978" t="s">
        <v>5734</v>
      </c>
      <c r="D978" s="28" t="s">
        <v>4105</v>
      </c>
      <c r="E978" s="28" t="s">
        <v>2070</v>
      </c>
      <c r="F978" s="13">
        <v>41.2</v>
      </c>
      <c r="G978" s="13">
        <v>-116</v>
      </c>
      <c r="H978" s="13">
        <v>-2.9200000762939453</v>
      </c>
      <c r="I978" s="67">
        <v>1.2000000104308128E-2</v>
      </c>
    </row>
    <row r="979" spans="2:9" x14ac:dyDescent="0.3">
      <c r="B979" t="s">
        <v>5735</v>
      </c>
      <c r="C979" t="s">
        <v>5736</v>
      </c>
      <c r="D979" s="28" t="s">
        <v>4105</v>
      </c>
      <c r="E979" s="28" t="s">
        <v>1203</v>
      </c>
      <c r="F979" s="13">
        <v>41.6</v>
      </c>
      <c r="G979" s="13">
        <v>-121.7</v>
      </c>
      <c r="H979" s="13">
        <v>19.940000534057617</v>
      </c>
      <c r="I979" s="67">
        <v>1.2000000104308128E-2</v>
      </c>
    </row>
    <row r="980" spans="2:9" x14ac:dyDescent="0.3">
      <c r="B980" t="s">
        <v>5737</v>
      </c>
      <c r="C980" t="s">
        <v>5738</v>
      </c>
      <c r="D980" s="28" t="s">
        <v>4105</v>
      </c>
      <c r="E980" s="28" t="s">
        <v>2792</v>
      </c>
      <c r="F980" s="13">
        <v>41.6</v>
      </c>
      <c r="G980" s="13">
        <v>-107.9</v>
      </c>
      <c r="H980" s="13">
        <v>-3.9999999105930328E-2</v>
      </c>
      <c r="I980" s="67">
        <v>1.2000000104308128E-2</v>
      </c>
    </row>
    <row r="981" spans="2:9" x14ac:dyDescent="0.3">
      <c r="B981" t="s">
        <v>5739</v>
      </c>
      <c r="C981" t="s">
        <v>5740</v>
      </c>
      <c r="D981" s="28" t="s">
        <v>4105</v>
      </c>
      <c r="E981" s="28" t="s">
        <v>1203</v>
      </c>
      <c r="F981" s="13">
        <v>41.4</v>
      </c>
      <c r="G981" s="13">
        <v>-122.4</v>
      </c>
      <c r="H981" s="13">
        <v>24.079999923706055</v>
      </c>
      <c r="I981" s="67">
        <v>1.2000000104308128E-2</v>
      </c>
    </row>
    <row r="982" spans="2:9" x14ac:dyDescent="0.3">
      <c r="B982" t="s">
        <v>3275</v>
      </c>
      <c r="C982" t="s">
        <v>3276</v>
      </c>
      <c r="D982" s="28" t="s">
        <v>4105</v>
      </c>
      <c r="E982" s="28" t="s">
        <v>2070</v>
      </c>
      <c r="F982" s="13">
        <v>40.9</v>
      </c>
      <c r="G982" s="13">
        <v>-117.8</v>
      </c>
      <c r="H982" s="13">
        <v>6.9800000190734863</v>
      </c>
      <c r="I982" s="67">
        <v>1.2000000104308128E-2</v>
      </c>
    </row>
    <row r="983" spans="2:9" x14ac:dyDescent="0.3">
      <c r="B983" t="s">
        <v>5741</v>
      </c>
      <c r="C983" t="s">
        <v>5742</v>
      </c>
      <c r="D983" s="28" t="s">
        <v>4105</v>
      </c>
      <c r="E983" s="28" t="s">
        <v>1160</v>
      </c>
      <c r="F983" s="13">
        <v>33.700000000000003</v>
      </c>
      <c r="G983" s="13">
        <v>-112.5</v>
      </c>
      <c r="H983" s="13">
        <v>39.020000457763672</v>
      </c>
      <c r="I983" s="67">
        <v>1.2000000104308128E-2</v>
      </c>
    </row>
    <row r="984" spans="2:9" x14ac:dyDescent="0.3">
      <c r="B984" t="s">
        <v>5743</v>
      </c>
      <c r="C984" t="s">
        <v>5744</v>
      </c>
      <c r="D984" s="28" t="s">
        <v>4105</v>
      </c>
      <c r="E984" s="28" t="s">
        <v>2070</v>
      </c>
      <c r="F984" s="13">
        <v>41.9</v>
      </c>
      <c r="G984" s="13">
        <v>-119.9</v>
      </c>
      <c r="H984" s="13">
        <v>14</v>
      </c>
      <c r="I984" s="67">
        <v>1.3000000268220901E-2</v>
      </c>
    </row>
    <row r="985" spans="2:9" x14ac:dyDescent="0.3">
      <c r="B985" t="s">
        <v>5745</v>
      </c>
      <c r="C985" t="s">
        <v>5746</v>
      </c>
      <c r="D985" s="28" t="s">
        <v>4105</v>
      </c>
      <c r="E985" s="28" t="s">
        <v>2792</v>
      </c>
      <c r="F985" s="13">
        <v>44.1</v>
      </c>
      <c r="G985" s="13">
        <v>-111</v>
      </c>
      <c r="H985" s="13">
        <v>-2.0199999809265137</v>
      </c>
      <c r="I985" s="67">
        <v>1.3000000268220901E-2</v>
      </c>
    </row>
    <row r="986" spans="2:9" x14ac:dyDescent="0.3">
      <c r="B986" t="s">
        <v>5747</v>
      </c>
      <c r="C986" t="s">
        <v>5748</v>
      </c>
      <c r="D986" s="28" t="s">
        <v>1203</v>
      </c>
      <c r="E986" s="28" t="s">
        <v>1092</v>
      </c>
      <c r="F986" s="13">
        <v>51</v>
      </c>
      <c r="G986" s="13">
        <v>-115</v>
      </c>
      <c r="H986" s="13">
        <v>-9.7600002288818359</v>
      </c>
      <c r="I986" s="67">
        <v>1.3000000268220901E-2</v>
      </c>
    </row>
    <row r="987" spans="2:9" x14ac:dyDescent="0.3">
      <c r="B987" t="s">
        <v>1948</v>
      </c>
      <c r="C987" t="s">
        <v>1949</v>
      </c>
      <c r="D987" s="28" t="s">
        <v>4105</v>
      </c>
      <c r="E987" s="28" t="s">
        <v>1943</v>
      </c>
      <c r="F987" s="13">
        <v>45.8</v>
      </c>
      <c r="G987" s="13">
        <v>-106.2</v>
      </c>
      <c r="H987" s="13">
        <v>5</v>
      </c>
      <c r="I987" s="67">
        <v>1.3000000268220901E-2</v>
      </c>
    </row>
    <row r="988" spans="2:9" x14ac:dyDescent="0.3">
      <c r="B988" t="s">
        <v>5749</v>
      </c>
      <c r="C988" t="s">
        <v>5750</v>
      </c>
      <c r="D988" s="28" t="s">
        <v>4105</v>
      </c>
      <c r="E988" s="28" t="s">
        <v>1943</v>
      </c>
      <c r="F988" s="13">
        <v>48.5</v>
      </c>
      <c r="G988" s="13">
        <v>-113</v>
      </c>
      <c r="H988" s="13">
        <v>-5.0799999237060547</v>
      </c>
      <c r="I988" s="67">
        <v>1.3000000268220901E-2</v>
      </c>
    </row>
    <row r="989" spans="2:9" x14ac:dyDescent="0.3">
      <c r="B989" t="s">
        <v>2795</v>
      </c>
      <c r="C989" t="s">
        <v>2796</v>
      </c>
      <c r="D989" s="28" t="s">
        <v>4105</v>
      </c>
      <c r="E989" s="28" t="s">
        <v>2792</v>
      </c>
      <c r="F989" s="13">
        <v>44.3</v>
      </c>
      <c r="G989" s="13">
        <v>-106.6</v>
      </c>
      <c r="H989" s="13">
        <v>3.9200000762939453</v>
      </c>
      <c r="I989" s="67">
        <v>1.3000000268220901E-2</v>
      </c>
    </row>
    <row r="990" spans="2:9" x14ac:dyDescent="0.3">
      <c r="B990" t="s">
        <v>5751</v>
      </c>
      <c r="C990" t="s">
        <v>5752</v>
      </c>
      <c r="D990" s="28" t="s">
        <v>4105</v>
      </c>
      <c r="E990" s="28" t="s">
        <v>2526</v>
      </c>
      <c r="F990" s="13">
        <v>39.799999999999997</v>
      </c>
      <c r="G990" s="13">
        <v>-113.7</v>
      </c>
      <c r="H990" s="13">
        <v>12.920000076293945</v>
      </c>
      <c r="I990" s="67">
        <v>1.3000000268220901E-2</v>
      </c>
    </row>
    <row r="991" spans="2:9" x14ac:dyDescent="0.3">
      <c r="B991" t="s">
        <v>5753</v>
      </c>
      <c r="C991" t="s">
        <v>5754</v>
      </c>
      <c r="D991" s="28" t="s">
        <v>4105</v>
      </c>
      <c r="E991" s="28" t="s">
        <v>2617</v>
      </c>
      <c r="F991" s="13">
        <v>48</v>
      </c>
      <c r="G991" s="13">
        <v>-120.2</v>
      </c>
      <c r="H991" s="13">
        <v>19.040000915527344</v>
      </c>
      <c r="I991" s="67">
        <v>1.3000000268220901E-2</v>
      </c>
    </row>
    <row r="992" spans="2:9" x14ac:dyDescent="0.3">
      <c r="B992" t="s">
        <v>5755</v>
      </c>
      <c r="C992" t="s">
        <v>5756</v>
      </c>
      <c r="D992" s="28" t="s">
        <v>4105</v>
      </c>
      <c r="E992" s="28" t="s">
        <v>2096</v>
      </c>
      <c r="F992" s="13">
        <v>35.6</v>
      </c>
      <c r="G992" s="13">
        <v>-106.3</v>
      </c>
      <c r="H992" s="13">
        <v>19.940000534057617</v>
      </c>
      <c r="I992" s="67">
        <v>1.3000000268220901E-2</v>
      </c>
    </row>
    <row r="993" spans="2:9" x14ac:dyDescent="0.3">
      <c r="B993" t="s">
        <v>5757</v>
      </c>
      <c r="C993" t="s">
        <v>5758</v>
      </c>
      <c r="D993" s="28" t="s">
        <v>4105</v>
      </c>
      <c r="E993" s="28" t="s">
        <v>1260</v>
      </c>
      <c r="F993" s="13">
        <v>40.799999999999997</v>
      </c>
      <c r="G993" s="13">
        <v>-102.8</v>
      </c>
      <c r="H993" s="13">
        <v>12.020000457763672</v>
      </c>
      <c r="I993" s="67">
        <v>1.3000000268220901E-2</v>
      </c>
    </row>
    <row r="994" spans="2:9" x14ac:dyDescent="0.3">
      <c r="B994" t="s">
        <v>5759</v>
      </c>
      <c r="C994" t="s">
        <v>5760</v>
      </c>
      <c r="D994" s="28" t="s">
        <v>4105</v>
      </c>
      <c r="E994" s="28" t="s">
        <v>2617</v>
      </c>
      <c r="F994" s="13">
        <v>48.1</v>
      </c>
      <c r="G994" s="13">
        <v>-120.1</v>
      </c>
      <c r="H994" s="13">
        <v>19.040000915527344</v>
      </c>
      <c r="I994" s="67">
        <v>1.3000000268220901E-2</v>
      </c>
    </row>
    <row r="995" spans="2:9" x14ac:dyDescent="0.3">
      <c r="B995" t="s">
        <v>5761</v>
      </c>
      <c r="C995" t="s">
        <v>5762</v>
      </c>
      <c r="D995" s="28" t="s">
        <v>4105</v>
      </c>
      <c r="E995" s="28" t="s">
        <v>2070</v>
      </c>
      <c r="F995" s="13">
        <v>41.8</v>
      </c>
      <c r="G995" s="13">
        <v>-116.1</v>
      </c>
      <c r="H995" s="13">
        <v>8.9600000381469727</v>
      </c>
      <c r="I995" s="67">
        <v>1.3000000268220901E-2</v>
      </c>
    </row>
    <row r="996" spans="2:9" x14ac:dyDescent="0.3">
      <c r="B996" t="s">
        <v>2803</v>
      </c>
      <c r="C996" t="s">
        <v>2804</v>
      </c>
      <c r="D996" s="28" t="s">
        <v>4105</v>
      </c>
      <c r="E996" s="28" t="s">
        <v>2792</v>
      </c>
      <c r="F996" s="13">
        <v>44.2</v>
      </c>
      <c r="G996" s="13">
        <v>-105.4</v>
      </c>
      <c r="H996" s="13">
        <v>3.9200000762939453</v>
      </c>
      <c r="I996" s="67">
        <v>1.3000000268220901E-2</v>
      </c>
    </row>
    <row r="997" spans="2:9" x14ac:dyDescent="0.3">
      <c r="B997" t="s">
        <v>5763</v>
      </c>
      <c r="C997" t="s">
        <v>5764</v>
      </c>
      <c r="D997" s="28" t="s">
        <v>4105</v>
      </c>
      <c r="E997" s="28" t="s">
        <v>1943</v>
      </c>
      <c r="F997" s="13">
        <v>48.9</v>
      </c>
      <c r="G997" s="13">
        <v>-114.7</v>
      </c>
      <c r="H997" s="13">
        <v>3.0199999809265137</v>
      </c>
      <c r="I997" s="67">
        <v>1.3000000268220901E-2</v>
      </c>
    </row>
    <row r="998" spans="2:9" x14ac:dyDescent="0.3">
      <c r="B998" t="s">
        <v>3293</v>
      </c>
      <c r="C998" t="s">
        <v>3294</v>
      </c>
      <c r="D998" s="28" t="s">
        <v>4105</v>
      </c>
      <c r="E998" s="28" t="s">
        <v>1943</v>
      </c>
      <c r="F998" s="13">
        <v>47.4</v>
      </c>
      <c r="G998" s="13">
        <v>-111.3</v>
      </c>
      <c r="H998" s="13">
        <v>-2.0199999809265137</v>
      </c>
      <c r="I998" s="67">
        <v>1.3000000268220901E-2</v>
      </c>
    </row>
    <row r="999" spans="2:9" x14ac:dyDescent="0.3">
      <c r="B999" t="s">
        <v>5765</v>
      </c>
      <c r="C999" t="s">
        <v>5766</v>
      </c>
      <c r="D999" s="28" t="s">
        <v>4105</v>
      </c>
      <c r="E999" s="28" t="s">
        <v>1943</v>
      </c>
      <c r="F999" s="13">
        <v>45.7</v>
      </c>
      <c r="G999" s="13">
        <v>-107.6</v>
      </c>
      <c r="H999" s="13">
        <v>3.0199999809265137</v>
      </c>
      <c r="I999" s="67">
        <v>1.3000000268220901E-2</v>
      </c>
    </row>
    <row r="1000" spans="2:9" x14ac:dyDescent="0.3">
      <c r="B1000" t="s">
        <v>2269</v>
      </c>
      <c r="C1000" t="s">
        <v>2270</v>
      </c>
      <c r="D1000" s="28" t="s">
        <v>4105</v>
      </c>
      <c r="E1000" s="28" t="s">
        <v>366</v>
      </c>
      <c r="F1000" s="13">
        <v>36.5</v>
      </c>
      <c r="G1000" s="13">
        <v>-98.2</v>
      </c>
      <c r="H1000" s="13">
        <v>23</v>
      </c>
      <c r="I1000" s="67">
        <v>1.3000000268220901E-2</v>
      </c>
    </row>
    <row r="1001" spans="2:9" x14ac:dyDescent="0.3">
      <c r="B1001" t="s">
        <v>5767</v>
      </c>
      <c r="C1001" t="s">
        <v>5768</v>
      </c>
      <c r="D1001" s="28" t="s">
        <v>4105</v>
      </c>
      <c r="E1001" s="28" t="s">
        <v>1380</v>
      </c>
      <c r="F1001" s="13">
        <v>48.8</v>
      </c>
      <c r="G1001" s="13">
        <v>-116.7</v>
      </c>
      <c r="H1001" s="13">
        <v>4.2800002098083496</v>
      </c>
      <c r="I1001" s="67">
        <v>1.3000000268220901E-2</v>
      </c>
    </row>
    <row r="1002" spans="2:9" x14ac:dyDescent="0.3">
      <c r="B1002" t="s">
        <v>1969</v>
      </c>
      <c r="C1002" t="s">
        <v>1970</v>
      </c>
      <c r="D1002" s="28" t="s">
        <v>4105</v>
      </c>
      <c r="E1002" s="28" t="s">
        <v>1943</v>
      </c>
      <c r="F1002" s="13">
        <v>46.9</v>
      </c>
      <c r="G1002" s="13">
        <v>-112</v>
      </c>
      <c r="H1002" s="13">
        <v>6.0799999237060547</v>
      </c>
      <c r="I1002" s="67">
        <v>1.3000000268220901E-2</v>
      </c>
    </row>
    <row r="1003" spans="2:9" x14ac:dyDescent="0.3">
      <c r="B1003" t="s">
        <v>5769</v>
      </c>
      <c r="C1003" t="s">
        <v>5770</v>
      </c>
      <c r="D1003" s="28" t="s">
        <v>4105</v>
      </c>
      <c r="E1003" s="28" t="s">
        <v>2526</v>
      </c>
      <c r="F1003" s="13">
        <v>38.6</v>
      </c>
      <c r="G1003" s="13">
        <v>-112.6</v>
      </c>
      <c r="H1003" s="13">
        <v>10.039999961853027</v>
      </c>
      <c r="I1003" s="67">
        <v>1.3000000268220901E-2</v>
      </c>
    </row>
    <row r="1004" spans="2:9" x14ac:dyDescent="0.3">
      <c r="B1004" t="s">
        <v>5771</v>
      </c>
      <c r="C1004" t="s">
        <v>5772</v>
      </c>
      <c r="D1004" s="28" t="s">
        <v>4105</v>
      </c>
      <c r="E1004" s="28" t="s">
        <v>2279</v>
      </c>
      <c r="F1004" s="13">
        <v>44.3</v>
      </c>
      <c r="G1004" s="13">
        <v>-122.1</v>
      </c>
      <c r="H1004" s="13">
        <v>23.899999618530273</v>
      </c>
      <c r="I1004" s="67">
        <v>1.3000000268220901E-2</v>
      </c>
    </row>
    <row r="1005" spans="2:9" x14ac:dyDescent="0.3">
      <c r="B1005" t="s">
        <v>5773</v>
      </c>
      <c r="C1005" t="s">
        <v>5774</v>
      </c>
      <c r="D1005" s="28" t="s">
        <v>4105</v>
      </c>
      <c r="E1005" s="28" t="s">
        <v>2070</v>
      </c>
      <c r="F1005" s="13">
        <v>41</v>
      </c>
      <c r="G1005" s="13">
        <v>-119.7</v>
      </c>
      <c r="H1005" s="13">
        <v>19.940000534057617</v>
      </c>
      <c r="I1005" s="67">
        <v>1.3000000268220901E-2</v>
      </c>
    </row>
    <row r="1006" spans="2:9" x14ac:dyDescent="0.3">
      <c r="B1006" t="s">
        <v>3610</v>
      </c>
      <c r="C1006" t="s">
        <v>3611</v>
      </c>
      <c r="D1006" s="28" t="s">
        <v>4105</v>
      </c>
      <c r="E1006" s="28" t="s">
        <v>1380</v>
      </c>
      <c r="F1006" s="13">
        <v>46.2</v>
      </c>
      <c r="G1006" s="13">
        <v>-116</v>
      </c>
      <c r="H1006" s="13">
        <v>17.959999084472656</v>
      </c>
      <c r="I1006" s="67">
        <v>1.3000000268220901E-2</v>
      </c>
    </row>
    <row r="1007" spans="2:9" x14ac:dyDescent="0.3">
      <c r="B1007" t="s">
        <v>5775</v>
      </c>
      <c r="C1007" t="s">
        <v>5776</v>
      </c>
      <c r="D1007" s="28" t="s">
        <v>1203</v>
      </c>
      <c r="E1007" s="28" t="s">
        <v>1061</v>
      </c>
      <c r="F1007" s="13">
        <v>49.9</v>
      </c>
      <c r="G1007" s="13">
        <v>-119.3</v>
      </c>
      <c r="H1007" s="13">
        <v>12.380000114440918</v>
      </c>
      <c r="I1007" s="67">
        <v>1.3000000268220901E-2</v>
      </c>
    </row>
    <row r="1008" spans="2:9" x14ac:dyDescent="0.3">
      <c r="B1008" t="s">
        <v>3172</v>
      </c>
      <c r="C1008" t="s">
        <v>3173</v>
      </c>
      <c r="D1008" s="28" t="s">
        <v>4105</v>
      </c>
      <c r="E1008" s="28" t="s">
        <v>1260</v>
      </c>
      <c r="F1008" s="13">
        <v>38</v>
      </c>
      <c r="G1008" s="13">
        <v>-103.5</v>
      </c>
      <c r="H1008" s="13">
        <v>17.059999465942383</v>
      </c>
      <c r="I1008" s="67">
        <v>1.3000000268220901E-2</v>
      </c>
    </row>
    <row r="1009" spans="2:9" x14ac:dyDescent="0.3">
      <c r="B1009" t="s">
        <v>5777</v>
      </c>
      <c r="C1009" t="s">
        <v>5778</v>
      </c>
      <c r="D1009" s="28" t="s">
        <v>4105</v>
      </c>
      <c r="E1009" s="28" t="s">
        <v>2279</v>
      </c>
      <c r="F1009" s="13">
        <v>42.6</v>
      </c>
      <c r="G1009" s="13">
        <v>-122.6</v>
      </c>
      <c r="H1009" s="13">
        <v>21.920000076293945</v>
      </c>
      <c r="I1009" s="67">
        <v>1.3000000268220901E-2</v>
      </c>
    </row>
    <row r="1010" spans="2:9" x14ac:dyDescent="0.3">
      <c r="B1010" t="s">
        <v>5779</v>
      </c>
      <c r="C1010" t="s">
        <v>5780</v>
      </c>
      <c r="D1010" s="28" t="s">
        <v>4105</v>
      </c>
      <c r="E1010" s="28" t="s">
        <v>2526</v>
      </c>
      <c r="F1010" s="13">
        <v>38.700000000000003</v>
      </c>
      <c r="G1010" s="13">
        <v>-109.7</v>
      </c>
      <c r="H1010" s="13">
        <v>19.040000915527344</v>
      </c>
      <c r="I1010" s="67">
        <v>1.3000000268220901E-2</v>
      </c>
    </row>
    <row r="1011" spans="2:9" x14ac:dyDescent="0.3">
      <c r="B1011" t="s">
        <v>1983</v>
      </c>
      <c r="C1011" t="s">
        <v>1984</v>
      </c>
      <c r="D1011" s="28" t="s">
        <v>4105</v>
      </c>
      <c r="E1011" s="28" t="s">
        <v>1943</v>
      </c>
      <c r="F1011" s="13">
        <v>45.1</v>
      </c>
      <c r="G1011" s="13">
        <v>-105.7</v>
      </c>
      <c r="H1011" s="13">
        <v>3.9200000762939453</v>
      </c>
      <c r="I1011" s="67">
        <v>1.3000000268220901E-2</v>
      </c>
    </row>
    <row r="1012" spans="2:9" x14ac:dyDescent="0.3">
      <c r="B1012" t="s">
        <v>5781</v>
      </c>
      <c r="C1012" t="s">
        <v>5782</v>
      </c>
      <c r="D1012" s="28" t="s">
        <v>4105</v>
      </c>
      <c r="E1012" s="28" t="s">
        <v>1203</v>
      </c>
      <c r="F1012" s="13">
        <v>33.200000000000003</v>
      </c>
      <c r="G1012" s="13">
        <v>-117.3</v>
      </c>
      <c r="H1012" s="13">
        <v>39.919998168945313</v>
      </c>
      <c r="I1012" s="67">
        <v>1.3000000268220901E-2</v>
      </c>
    </row>
    <row r="1013" spans="2:9" x14ac:dyDescent="0.3">
      <c r="B1013" t="s">
        <v>5783</v>
      </c>
      <c r="C1013" t="s">
        <v>5784</v>
      </c>
      <c r="D1013" s="28" t="s">
        <v>4105</v>
      </c>
      <c r="E1013" s="28" t="s">
        <v>2279</v>
      </c>
      <c r="F1013" s="13">
        <v>42.1</v>
      </c>
      <c r="G1013" s="13">
        <v>-122.2</v>
      </c>
      <c r="H1013" s="13">
        <v>24.079999923706055</v>
      </c>
      <c r="I1013" s="67">
        <v>1.3000000268220901E-2</v>
      </c>
    </row>
    <row r="1014" spans="2:9" x14ac:dyDescent="0.3">
      <c r="B1014" t="s">
        <v>5785</v>
      </c>
      <c r="C1014" t="s">
        <v>5786</v>
      </c>
      <c r="D1014" s="28" t="s">
        <v>1203</v>
      </c>
      <c r="E1014" s="28" t="s">
        <v>1092</v>
      </c>
      <c r="F1014" s="13">
        <v>50.3</v>
      </c>
      <c r="G1014" s="13">
        <v>-114.4</v>
      </c>
      <c r="H1014" s="13">
        <v>-13</v>
      </c>
      <c r="I1014" s="67">
        <v>1.3000000268220901E-2</v>
      </c>
    </row>
    <row r="1015" spans="2:9" x14ac:dyDescent="0.3">
      <c r="B1015" t="s">
        <v>5787</v>
      </c>
      <c r="C1015" t="s">
        <v>5788</v>
      </c>
      <c r="D1015" s="28" t="s">
        <v>4105</v>
      </c>
      <c r="E1015" s="28" t="s">
        <v>2279</v>
      </c>
      <c r="F1015" s="13">
        <v>42.8</v>
      </c>
      <c r="G1015" s="13">
        <v>-118.9</v>
      </c>
      <c r="H1015" s="13">
        <v>12.020000457763672</v>
      </c>
      <c r="I1015" s="67">
        <v>1.3000000268220901E-2</v>
      </c>
    </row>
    <row r="1016" spans="2:9" x14ac:dyDescent="0.3">
      <c r="B1016" t="s">
        <v>2557</v>
      </c>
      <c r="C1016" t="s">
        <v>2558</v>
      </c>
      <c r="D1016" s="28" t="s">
        <v>4105</v>
      </c>
      <c r="E1016" s="28" t="s">
        <v>2526</v>
      </c>
      <c r="F1016" s="13">
        <v>41.2</v>
      </c>
      <c r="G1016" s="13">
        <v>-111.8</v>
      </c>
      <c r="H1016" s="13">
        <v>12.920000076293945</v>
      </c>
      <c r="I1016" s="67">
        <v>1.3000000268220901E-2</v>
      </c>
    </row>
    <row r="1017" spans="2:9" x14ac:dyDescent="0.3">
      <c r="B1017" t="s">
        <v>5789</v>
      </c>
      <c r="C1017" t="s">
        <v>5790</v>
      </c>
      <c r="D1017" s="28" t="s">
        <v>4105</v>
      </c>
      <c r="E1017" s="28" t="s">
        <v>1260</v>
      </c>
      <c r="F1017" s="13">
        <v>38.4</v>
      </c>
      <c r="G1017" s="13">
        <v>-106.3</v>
      </c>
      <c r="H1017" s="13">
        <v>-2.9200000762939453</v>
      </c>
      <c r="I1017" s="67">
        <v>1.3000000268220901E-2</v>
      </c>
    </row>
    <row r="1018" spans="2:9" x14ac:dyDescent="0.3">
      <c r="B1018" t="s">
        <v>5791</v>
      </c>
      <c r="C1018" t="s">
        <v>5792</v>
      </c>
      <c r="D1018" s="28" t="s">
        <v>4105</v>
      </c>
      <c r="E1018" s="28" t="s">
        <v>2279</v>
      </c>
      <c r="F1018" s="13">
        <v>45.5</v>
      </c>
      <c r="G1018" s="13">
        <v>-122.6</v>
      </c>
      <c r="H1018" s="13">
        <v>35.060001373291016</v>
      </c>
      <c r="I1018" s="67">
        <v>1.3000000268220901E-2</v>
      </c>
    </row>
    <row r="1019" spans="2:9" x14ac:dyDescent="0.3">
      <c r="B1019" t="s">
        <v>5793</v>
      </c>
      <c r="C1019" t="s">
        <v>5794</v>
      </c>
      <c r="D1019" s="28" t="s">
        <v>4105</v>
      </c>
      <c r="E1019" s="28" t="s">
        <v>1380</v>
      </c>
      <c r="F1019" s="13">
        <v>46.9</v>
      </c>
      <c r="G1019" s="13">
        <v>-116.8</v>
      </c>
      <c r="H1019" s="13">
        <v>14</v>
      </c>
      <c r="I1019" s="67">
        <v>1.3000000268220901E-2</v>
      </c>
    </row>
    <row r="1020" spans="2:9" x14ac:dyDescent="0.3">
      <c r="B1020" t="s">
        <v>5795</v>
      </c>
      <c r="C1020" t="s">
        <v>5796</v>
      </c>
      <c r="D1020" s="28" t="s">
        <v>4105</v>
      </c>
      <c r="E1020" s="28" t="s">
        <v>2279</v>
      </c>
      <c r="F1020" s="13">
        <v>43.5</v>
      </c>
      <c r="G1020" s="13">
        <v>-119.2</v>
      </c>
      <c r="H1020" s="13">
        <v>8.0600004196166992</v>
      </c>
      <c r="I1020" s="67">
        <v>1.3000000268220901E-2</v>
      </c>
    </row>
    <row r="1021" spans="2:9" x14ac:dyDescent="0.3">
      <c r="B1021" t="s">
        <v>5797</v>
      </c>
      <c r="C1021" t="s">
        <v>5798</v>
      </c>
      <c r="D1021" s="28" t="s">
        <v>4105</v>
      </c>
      <c r="E1021" s="28" t="s">
        <v>2011</v>
      </c>
      <c r="F1021" s="13">
        <v>41.8</v>
      </c>
      <c r="G1021" s="13">
        <v>-103.7</v>
      </c>
      <c r="H1021" s="13">
        <v>8.0600004196166992</v>
      </c>
      <c r="I1021" s="67">
        <v>1.3000000268220901E-2</v>
      </c>
    </row>
    <row r="1022" spans="2:9" x14ac:dyDescent="0.3">
      <c r="B1022" t="s">
        <v>5799</v>
      </c>
      <c r="C1022" t="s">
        <v>5800</v>
      </c>
      <c r="D1022" s="28" t="s">
        <v>4105</v>
      </c>
      <c r="E1022" s="28" t="s">
        <v>1260</v>
      </c>
      <c r="F1022" s="13">
        <v>39.5</v>
      </c>
      <c r="G1022" s="13">
        <v>-105.9</v>
      </c>
      <c r="H1022" s="13">
        <v>3.0199999809265137</v>
      </c>
      <c r="I1022" s="67">
        <v>1.3000000268220901E-2</v>
      </c>
    </row>
    <row r="1023" spans="2:9" x14ac:dyDescent="0.3">
      <c r="B1023" t="s">
        <v>5801</v>
      </c>
      <c r="C1023" t="s">
        <v>5802</v>
      </c>
      <c r="D1023" s="28" t="s">
        <v>1203</v>
      </c>
      <c r="E1023" s="28" t="s">
        <v>1092</v>
      </c>
      <c r="F1023" s="13">
        <v>50.1</v>
      </c>
      <c r="G1023" s="13">
        <v>-113.8</v>
      </c>
      <c r="H1023" s="13">
        <v>0.5</v>
      </c>
      <c r="I1023" s="67">
        <v>1.3000000268220901E-2</v>
      </c>
    </row>
    <row r="1024" spans="2:9" x14ac:dyDescent="0.3">
      <c r="B1024" t="s">
        <v>2812</v>
      </c>
      <c r="C1024" t="s">
        <v>2813</v>
      </c>
      <c r="D1024" s="28" t="s">
        <v>4105</v>
      </c>
      <c r="E1024" s="28" t="s">
        <v>2792</v>
      </c>
      <c r="F1024" s="13">
        <v>44</v>
      </c>
      <c r="G1024" s="13">
        <v>-108.9</v>
      </c>
      <c r="H1024" s="13">
        <v>-4</v>
      </c>
      <c r="I1024" s="67">
        <v>1.3000000268220901E-2</v>
      </c>
    </row>
    <row r="1025" spans="2:9" x14ac:dyDescent="0.3">
      <c r="B1025" t="s">
        <v>5803</v>
      </c>
      <c r="C1025" t="s">
        <v>5804</v>
      </c>
      <c r="D1025" s="28" t="s">
        <v>4105</v>
      </c>
      <c r="E1025" s="28" t="s">
        <v>1943</v>
      </c>
      <c r="F1025" s="13">
        <v>45.8</v>
      </c>
      <c r="G1025" s="13">
        <v>-112.1</v>
      </c>
      <c r="H1025" s="13">
        <v>1.0399999618530273</v>
      </c>
      <c r="I1025" s="67">
        <v>1.3000000268220901E-2</v>
      </c>
    </row>
    <row r="1026" spans="2:9" x14ac:dyDescent="0.3">
      <c r="B1026" t="s">
        <v>5805</v>
      </c>
      <c r="C1026" t="s">
        <v>5806</v>
      </c>
      <c r="D1026" s="28" t="s">
        <v>4105</v>
      </c>
      <c r="E1026" s="28" t="s">
        <v>2526</v>
      </c>
      <c r="F1026" s="13">
        <v>40.5</v>
      </c>
      <c r="G1026" s="13">
        <v>-111.6</v>
      </c>
      <c r="H1026" s="13">
        <v>3.0199999809265137</v>
      </c>
      <c r="I1026" s="67">
        <v>1.4000000432133675E-2</v>
      </c>
    </row>
    <row r="1027" spans="2:9" x14ac:dyDescent="0.3">
      <c r="B1027" t="s">
        <v>5807</v>
      </c>
      <c r="C1027" t="s">
        <v>5808</v>
      </c>
      <c r="D1027" s="28" t="s">
        <v>4105</v>
      </c>
      <c r="E1027" s="28" t="s">
        <v>1260</v>
      </c>
      <c r="F1027" s="13">
        <v>40</v>
      </c>
      <c r="G1027" s="13">
        <v>-107</v>
      </c>
      <c r="H1027" s="13">
        <v>1.3999999761581421</v>
      </c>
      <c r="I1027" s="67">
        <v>1.4000000432133675E-2</v>
      </c>
    </row>
    <row r="1028" spans="2:9" x14ac:dyDescent="0.3">
      <c r="B1028" t="s">
        <v>5809</v>
      </c>
      <c r="C1028" t="s">
        <v>5810</v>
      </c>
      <c r="D1028" s="28" t="s">
        <v>1203</v>
      </c>
      <c r="E1028" s="28" t="s">
        <v>1092</v>
      </c>
      <c r="F1028" s="13">
        <v>49.5</v>
      </c>
      <c r="G1028" s="13">
        <v>-113</v>
      </c>
      <c r="H1028" s="13">
        <v>-1.4800000190734863</v>
      </c>
      <c r="I1028" s="67">
        <v>1.4000000432133675E-2</v>
      </c>
    </row>
    <row r="1029" spans="2:9" x14ac:dyDescent="0.3">
      <c r="B1029" t="s">
        <v>5811</v>
      </c>
      <c r="C1029" t="s">
        <v>5812</v>
      </c>
      <c r="D1029" s="28" t="s">
        <v>4105</v>
      </c>
      <c r="E1029" s="28" t="s">
        <v>2279</v>
      </c>
      <c r="F1029" s="13">
        <v>44.2</v>
      </c>
      <c r="G1029" s="13">
        <v>-118.5</v>
      </c>
      <c r="H1029" s="13">
        <v>9.5</v>
      </c>
      <c r="I1029" s="67">
        <v>1.4000000432133675E-2</v>
      </c>
    </row>
    <row r="1030" spans="2:9" x14ac:dyDescent="0.3">
      <c r="B1030" t="s">
        <v>2281</v>
      </c>
      <c r="C1030" t="s">
        <v>2282</v>
      </c>
      <c r="D1030" s="28" t="s">
        <v>4105</v>
      </c>
      <c r="E1030" s="28" t="s">
        <v>2279</v>
      </c>
      <c r="F1030" s="13">
        <v>45.6</v>
      </c>
      <c r="G1030" s="13">
        <v>-121.9</v>
      </c>
      <c r="H1030" s="13">
        <v>32</v>
      </c>
      <c r="I1030" s="67">
        <v>1.4000000432133675E-2</v>
      </c>
    </row>
    <row r="1031" spans="2:9" x14ac:dyDescent="0.3">
      <c r="B1031" t="s">
        <v>781</v>
      </c>
      <c r="C1031" t="s">
        <v>782</v>
      </c>
      <c r="D1031" s="28" t="s">
        <v>4105</v>
      </c>
      <c r="E1031" s="28" t="s">
        <v>364</v>
      </c>
      <c r="F1031" s="13">
        <v>34.9</v>
      </c>
      <c r="G1031" s="13">
        <v>-101.9</v>
      </c>
      <c r="H1031" s="13">
        <v>24.079999923706055</v>
      </c>
      <c r="I1031" s="67">
        <v>1.4000000432133675E-2</v>
      </c>
    </row>
    <row r="1032" spans="2:9" x14ac:dyDescent="0.3">
      <c r="B1032" t="s">
        <v>5813</v>
      </c>
      <c r="C1032" t="s">
        <v>5814</v>
      </c>
      <c r="D1032" s="28" t="s">
        <v>1203</v>
      </c>
      <c r="E1032" s="28" t="s">
        <v>1061</v>
      </c>
      <c r="F1032" s="13">
        <v>49.3</v>
      </c>
      <c r="G1032" s="13">
        <v>-117.7</v>
      </c>
      <c r="H1032" s="13">
        <v>21.200000762939453</v>
      </c>
      <c r="I1032" s="67">
        <v>1.4000000432133675E-2</v>
      </c>
    </row>
    <row r="1033" spans="2:9" x14ac:dyDescent="0.3">
      <c r="B1033" t="s">
        <v>5815</v>
      </c>
      <c r="C1033" t="s">
        <v>5816</v>
      </c>
      <c r="D1033" s="28" t="s">
        <v>4105</v>
      </c>
      <c r="E1033" s="28" t="s">
        <v>2792</v>
      </c>
      <c r="F1033" s="13">
        <v>44.4</v>
      </c>
      <c r="G1033" s="13">
        <v>-108.9</v>
      </c>
      <c r="H1033" s="13">
        <v>-0.93999999761581421</v>
      </c>
      <c r="I1033" s="67">
        <v>1.4000000432133675E-2</v>
      </c>
    </row>
    <row r="1034" spans="2:9" x14ac:dyDescent="0.3">
      <c r="B1034" t="s">
        <v>5817</v>
      </c>
      <c r="C1034" t="s">
        <v>5818</v>
      </c>
      <c r="D1034" s="28" t="s">
        <v>4105</v>
      </c>
      <c r="E1034" s="28" t="s">
        <v>1636</v>
      </c>
      <c r="F1034" s="13">
        <v>39.5</v>
      </c>
      <c r="G1034" s="13">
        <v>-97.6</v>
      </c>
      <c r="H1034" s="13">
        <v>19.940000534057617</v>
      </c>
      <c r="I1034" s="67">
        <v>1.4000000432133675E-2</v>
      </c>
    </row>
    <row r="1035" spans="2:9" x14ac:dyDescent="0.3">
      <c r="B1035" t="s">
        <v>5819</v>
      </c>
      <c r="C1035" t="s">
        <v>5820</v>
      </c>
      <c r="D1035" s="28" t="s">
        <v>4105</v>
      </c>
      <c r="E1035" s="28" t="s">
        <v>1260</v>
      </c>
      <c r="F1035" s="13">
        <v>40.1</v>
      </c>
      <c r="G1035" s="13">
        <v>-107</v>
      </c>
      <c r="H1035" s="13">
        <v>1.2200000286102295</v>
      </c>
      <c r="I1035" s="67">
        <v>1.4000000432133675E-2</v>
      </c>
    </row>
    <row r="1036" spans="2:9" x14ac:dyDescent="0.3">
      <c r="B1036" t="s">
        <v>5821</v>
      </c>
      <c r="C1036" t="s">
        <v>5822</v>
      </c>
      <c r="D1036" s="28" t="s">
        <v>4105</v>
      </c>
      <c r="E1036" s="28" t="s">
        <v>2070</v>
      </c>
      <c r="F1036" s="13">
        <v>41.8</v>
      </c>
      <c r="G1036" s="13">
        <v>-119.6</v>
      </c>
      <c r="H1036" s="13">
        <v>10.579999923706055</v>
      </c>
      <c r="I1036" s="67">
        <v>1.4000000432133675E-2</v>
      </c>
    </row>
    <row r="1037" spans="2:9" x14ac:dyDescent="0.3">
      <c r="B1037" t="s">
        <v>5823</v>
      </c>
      <c r="C1037" t="s">
        <v>5824</v>
      </c>
      <c r="D1037" s="28" t="s">
        <v>4105</v>
      </c>
      <c r="E1037" s="28" t="s">
        <v>2070</v>
      </c>
      <c r="F1037" s="13">
        <v>39.6</v>
      </c>
      <c r="G1037" s="13">
        <v>-119.7</v>
      </c>
      <c r="H1037" s="13">
        <v>21.920000076293945</v>
      </c>
      <c r="I1037" s="67">
        <v>1.4000000432133675E-2</v>
      </c>
    </row>
    <row r="1038" spans="2:9" x14ac:dyDescent="0.3">
      <c r="B1038" t="s">
        <v>2287</v>
      </c>
      <c r="C1038" t="s">
        <v>2288</v>
      </c>
      <c r="D1038" s="28" t="s">
        <v>4105</v>
      </c>
      <c r="E1038" s="28" t="s">
        <v>2279</v>
      </c>
      <c r="F1038" s="13">
        <v>43.6</v>
      </c>
      <c r="G1038" s="13">
        <v>-123.3</v>
      </c>
      <c r="H1038" s="13">
        <v>28.040000915527344</v>
      </c>
      <c r="I1038" s="67">
        <v>1.4000000432133675E-2</v>
      </c>
    </row>
    <row r="1039" spans="2:9" x14ac:dyDescent="0.3">
      <c r="B1039" t="s">
        <v>5825</v>
      </c>
      <c r="C1039" t="s">
        <v>5826</v>
      </c>
      <c r="D1039" s="28" t="s">
        <v>1203</v>
      </c>
      <c r="E1039" s="28" t="s">
        <v>1092</v>
      </c>
      <c r="F1039" s="13">
        <v>53.5</v>
      </c>
      <c r="G1039" s="13">
        <v>-116.4</v>
      </c>
      <c r="H1039" s="13">
        <v>-0.2199999988079071</v>
      </c>
      <c r="I1039" s="67">
        <v>1.4000000432133675E-2</v>
      </c>
    </row>
    <row r="1040" spans="2:9" x14ac:dyDescent="0.3">
      <c r="B1040" t="s">
        <v>3271</v>
      </c>
      <c r="C1040" t="s">
        <v>3272</v>
      </c>
      <c r="D1040" s="28" t="s">
        <v>4105</v>
      </c>
      <c r="E1040" s="28" t="s">
        <v>2070</v>
      </c>
      <c r="F1040" s="13">
        <v>40.799999999999997</v>
      </c>
      <c r="G1040" s="13">
        <v>-115.7</v>
      </c>
      <c r="H1040" s="13">
        <v>6.9800000190734863</v>
      </c>
      <c r="I1040" s="67">
        <v>1.4000000432133675E-2</v>
      </c>
    </row>
    <row r="1041" spans="2:9" x14ac:dyDescent="0.3">
      <c r="B1041" t="s">
        <v>5827</v>
      </c>
      <c r="C1041" t="s">
        <v>5828</v>
      </c>
      <c r="D1041" s="28" t="s">
        <v>4105</v>
      </c>
      <c r="E1041" s="28" t="s">
        <v>1260</v>
      </c>
      <c r="F1041" s="13">
        <v>38.9</v>
      </c>
      <c r="G1041" s="13">
        <v>-109</v>
      </c>
      <c r="H1041" s="13">
        <v>14</v>
      </c>
      <c r="I1041" s="67">
        <v>1.4000000432133675E-2</v>
      </c>
    </row>
    <row r="1042" spans="2:9" x14ac:dyDescent="0.3">
      <c r="B1042" t="s">
        <v>5829</v>
      </c>
      <c r="C1042" t="s">
        <v>5830</v>
      </c>
      <c r="D1042" s="28" t="s">
        <v>4105</v>
      </c>
      <c r="E1042" s="28" t="s">
        <v>1203</v>
      </c>
      <c r="F1042" s="13">
        <v>36.299999999999997</v>
      </c>
      <c r="G1042" s="13">
        <v>-119.6</v>
      </c>
      <c r="H1042" s="13">
        <v>33.979999542236328</v>
      </c>
      <c r="I1042" s="67">
        <v>1.4000000432133675E-2</v>
      </c>
    </row>
    <row r="1043" spans="2:9" x14ac:dyDescent="0.3">
      <c r="B1043" t="s">
        <v>5831</v>
      </c>
      <c r="C1043" t="s">
        <v>5832</v>
      </c>
      <c r="D1043" s="28" t="s">
        <v>4105</v>
      </c>
      <c r="E1043" s="28" t="s">
        <v>2279</v>
      </c>
      <c r="F1043" s="13">
        <v>42.1</v>
      </c>
      <c r="G1043" s="13">
        <v>-123.6</v>
      </c>
      <c r="H1043" s="13">
        <v>23</v>
      </c>
      <c r="I1043" s="67">
        <v>1.4000000432133675E-2</v>
      </c>
    </row>
    <row r="1044" spans="2:9" x14ac:dyDescent="0.3">
      <c r="B1044" t="s">
        <v>5833</v>
      </c>
      <c r="C1044" t="s">
        <v>5834</v>
      </c>
      <c r="D1044" s="28" t="s">
        <v>4105</v>
      </c>
      <c r="E1044" s="28" t="s">
        <v>1260</v>
      </c>
      <c r="F1044" s="13">
        <v>40.9</v>
      </c>
      <c r="G1044" s="13">
        <v>-102.2</v>
      </c>
      <c r="H1044" s="13">
        <v>10.939999580383301</v>
      </c>
      <c r="I1044" s="67">
        <v>1.4000000432133675E-2</v>
      </c>
    </row>
    <row r="1045" spans="2:9" x14ac:dyDescent="0.3">
      <c r="B1045" t="s">
        <v>5835</v>
      </c>
      <c r="C1045" t="s">
        <v>5836</v>
      </c>
      <c r="D1045" s="28" t="s">
        <v>1203</v>
      </c>
      <c r="E1045" s="28" t="s">
        <v>1061</v>
      </c>
      <c r="F1045" s="13">
        <v>50.7</v>
      </c>
      <c r="G1045" s="13">
        <v>-120.4</v>
      </c>
      <c r="H1045" s="13">
        <v>16.700000762939453</v>
      </c>
      <c r="I1045" s="67">
        <v>1.4000000432133675E-2</v>
      </c>
    </row>
    <row r="1046" spans="2:9" x14ac:dyDescent="0.3">
      <c r="B1046" t="s">
        <v>5837</v>
      </c>
      <c r="C1046" t="s">
        <v>5838</v>
      </c>
      <c r="D1046" s="28" t="s">
        <v>4105</v>
      </c>
      <c r="E1046" s="28" t="s">
        <v>2792</v>
      </c>
      <c r="F1046" s="13">
        <v>44.8</v>
      </c>
      <c r="G1046" s="13">
        <v>-110.2</v>
      </c>
      <c r="H1046" s="13">
        <v>-5.9800000190734863</v>
      </c>
      <c r="I1046" s="67">
        <v>1.4000000432133675E-2</v>
      </c>
    </row>
    <row r="1047" spans="2:9" x14ac:dyDescent="0.3">
      <c r="B1047" t="s">
        <v>5839</v>
      </c>
      <c r="C1047" t="s">
        <v>5840</v>
      </c>
      <c r="D1047" s="28" t="s">
        <v>4105</v>
      </c>
      <c r="E1047" s="28" t="s">
        <v>2792</v>
      </c>
      <c r="F1047" s="13">
        <v>41</v>
      </c>
      <c r="G1047" s="13">
        <v>-106.9</v>
      </c>
      <c r="H1047" s="13">
        <v>-0.57999998331069946</v>
      </c>
      <c r="I1047" s="67">
        <v>1.4000000432133675E-2</v>
      </c>
    </row>
    <row r="1048" spans="2:9" x14ac:dyDescent="0.3">
      <c r="B1048" t="s">
        <v>5841</v>
      </c>
      <c r="C1048" t="s">
        <v>5842</v>
      </c>
      <c r="D1048" s="28" t="s">
        <v>4105</v>
      </c>
      <c r="E1048" s="28" t="s">
        <v>1203</v>
      </c>
      <c r="F1048" s="13">
        <v>37.200000000000003</v>
      </c>
      <c r="G1048" s="13">
        <v>-120.5</v>
      </c>
      <c r="H1048" s="13">
        <v>33.979999542236328</v>
      </c>
      <c r="I1048" s="67">
        <v>1.4000000432133675E-2</v>
      </c>
    </row>
    <row r="1049" spans="2:9" x14ac:dyDescent="0.3">
      <c r="B1049" t="s">
        <v>5843</v>
      </c>
      <c r="C1049" t="s">
        <v>5844</v>
      </c>
      <c r="D1049" s="28" t="s">
        <v>4105</v>
      </c>
      <c r="E1049" s="28" t="s">
        <v>2070</v>
      </c>
      <c r="F1049" s="13">
        <v>36.6</v>
      </c>
      <c r="G1049" s="13">
        <v>-116</v>
      </c>
      <c r="H1049" s="13">
        <v>31.819999694824219</v>
      </c>
      <c r="I1049" s="67">
        <v>1.4000000432133675E-2</v>
      </c>
    </row>
    <row r="1050" spans="2:9" x14ac:dyDescent="0.3">
      <c r="B1050" t="s">
        <v>5845</v>
      </c>
      <c r="C1050" t="s">
        <v>5846</v>
      </c>
      <c r="D1050" s="28" t="s">
        <v>4105</v>
      </c>
      <c r="E1050" s="28" t="s">
        <v>1380</v>
      </c>
      <c r="F1050" s="13">
        <v>43.9</v>
      </c>
      <c r="G1050" s="13">
        <v>-115.6</v>
      </c>
      <c r="H1050" s="13">
        <v>9.5</v>
      </c>
      <c r="I1050" s="67">
        <v>1.4000000432133675E-2</v>
      </c>
    </row>
    <row r="1051" spans="2:9" x14ac:dyDescent="0.3">
      <c r="B1051" t="s">
        <v>5847</v>
      </c>
      <c r="C1051" t="s">
        <v>5848</v>
      </c>
      <c r="D1051" s="28" t="s">
        <v>4105</v>
      </c>
      <c r="E1051" s="28" t="s">
        <v>2279</v>
      </c>
      <c r="F1051" s="13">
        <v>45.2</v>
      </c>
      <c r="G1051" s="13">
        <v>-121.7</v>
      </c>
      <c r="H1051" s="13">
        <v>18.319999694824219</v>
      </c>
      <c r="I1051" s="67">
        <v>1.4000000432133675E-2</v>
      </c>
    </row>
    <row r="1052" spans="2:9" x14ac:dyDescent="0.3">
      <c r="B1052" t="s">
        <v>1690</v>
      </c>
      <c r="C1052" t="s">
        <v>1691</v>
      </c>
      <c r="D1052" s="28" t="s">
        <v>4105</v>
      </c>
      <c r="E1052" s="28" t="s">
        <v>1636</v>
      </c>
      <c r="F1052" s="13">
        <v>39.1</v>
      </c>
      <c r="G1052" s="13">
        <v>-100.9</v>
      </c>
      <c r="H1052" s="13">
        <v>15.979999542236328</v>
      </c>
      <c r="I1052" s="67">
        <v>1.4000000432133675E-2</v>
      </c>
    </row>
    <row r="1053" spans="2:9" x14ac:dyDescent="0.3">
      <c r="B1053" t="s">
        <v>2111</v>
      </c>
      <c r="C1053" t="s">
        <v>2112</v>
      </c>
      <c r="D1053" s="28" t="s">
        <v>4105</v>
      </c>
      <c r="E1053" s="28" t="s">
        <v>2096</v>
      </c>
      <c r="F1053" s="13">
        <v>36.1</v>
      </c>
      <c r="G1053" s="13">
        <v>-105</v>
      </c>
      <c r="H1053" s="13">
        <v>6.9800000190734863</v>
      </c>
      <c r="I1053" s="67">
        <v>1.4000000432133675E-2</v>
      </c>
    </row>
    <row r="1054" spans="2:9" x14ac:dyDescent="0.3">
      <c r="B1054" t="s">
        <v>638</v>
      </c>
      <c r="C1054" t="s">
        <v>639</v>
      </c>
      <c r="D1054" s="28" t="s">
        <v>4105</v>
      </c>
      <c r="E1054" s="28" t="s">
        <v>364</v>
      </c>
      <c r="F1054" s="13">
        <v>31.8</v>
      </c>
      <c r="G1054" s="13">
        <v>-102.3</v>
      </c>
      <c r="H1054" s="13">
        <v>33.979999542236328</v>
      </c>
      <c r="I1054" s="67">
        <v>1.4000000432133675E-2</v>
      </c>
    </row>
    <row r="1055" spans="2:9" x14ac:dyDescent="0.3">
      <c r="B1055" t="s">
        <v>5849</v>
      </c>
      <c r="C1055" t="s">
        <v>5850</v>
      </c>
      <c r="D1055" s="28" t="s">
        <v>4105</v>
      </c>
      <c r="E1055" s="28" t="s">
        <v>364</v>
      </c>
      <c r="F1055" s="13">
        <v>31.9</v>
      </c>
      <c r="G1055" s="13">
        <v>-102.3</v>
      </c>
      <c r="H1055" s="13">
        <v>33.979999542236328</v>
      </c>
      <c r="I1055" s="67">
        <v>1.4000000432133675E-2</v>
      </c>
    </row>
    <row r="1056" spans="2:9" x14ac:dyDescent="0.3">
      <c r="B1056" t="s">
        <v>5851</v>
      </c>
      <c r="C1056" t="s">
        <v>5852</v>
      </c>
      <c r="D1056" s="28" t="s">
        <v>4105</v>
      </c>
      <c r="E1056" s="28" t="s">
        <v>2792</v>
      </c>
      <c r="F1056" s="13">
        <v>44.4</v>
      </c>
      <c r="G1056" s="13">
        <v>-110.8</v>
      </c>
      <c r="H1056" s="13">
        <v>-11.920000076293945</v>
      </c>
      <c r="I1056" s="67">
        <v>1.4000000432133675E-2</v>
      </c>
    </row>
    <row r="1057" spans="2:9" x14ac:dyDescent="0.3">
      <c r="B1057" t="s">
        <v>5853</v>
      </c>
      <c r="C1057" t="s">
        <v>5854</v>
      </c>
      <c r="D1057" s="28" t="s">
        <v>4105</v>
      </c>
      <c r="E1057" s="28" t="s">
        <v>1160</v>
      </c>
      <c r="F1057" s="13">
        <v>31.9</v>
      </c>
      <c r="G1057" s="13">
        <v>-112.8</v>
      </c>
      <c r="H1057" s="13">
        <v>37.040000915527344</v>
      </c>
      <c r="I1057" s="67">
        <v>1.4000000432133675E-2</v>
      </c>
    </row>
    <row r="1058" spans="2:9" x14ac:dyDescent="0.3">
      <c r="B1058" t="s">
        <v>5855</v>
      </c>
      <c r="C1058" t="s">
        <v>5856</v>
      </c>
      <c r="D1058" s="28" t="s">
        <v>4105</v>
      </c>
      <c r="E1058" s="28" t="s">
        <v>1260</v>
      </c>
      <c r="F1058" s="13">
        <v>40.4</v>
      </c>
      <c r="G1058" s="13">
        <v>-105.8</v>
      </c>
      <c r="H1058" s="13">
        <v>-1.4800000190734863</v>
      </c>
      <c r="I1058" s="67">
        <v>1.4000000432133675E-2</v>
      </c>
    </row>
    <row r="1059" spans="2:9" x14ac:dyDescent="0.3">
      <c r="B1059" t="s">
        <v>5857</v>
      </c>
      <c r="C1059" t="s">
        <v>5858</v>
      </c>
      <c r="D1059" s="28" t="s">
        <v>4105</v>
      </c>
      <c r="E1059" s="28" t="s">
        <v>1943</v>
      </c>
      <c r="F1059" s="13">
        <v>48.3</v>
      </c>
      <c r="G1059" s="13">
        <v>-113.3</v>
      </c>
      <c r="H1059" s="13">
        <v>0.5</v>
      </c>
      <c r="I1059" s="67">
        <v>1.4000000432133675E-2</v>
      </c>
    </row>
    <row r="1060" spans="2:9" x14ac:dyDescent="0.3">
      <c r="B1060" t="s">
        <v>3401</v>
      </c>
      <c r="C1060" t="s">
        <v>3402</v>
      </c>
      <c r="D1060" s="28" t="s">
        <v>4105</v>
      </c>
      <c r="E1060" s="28" t="s">
        <v>1260</v>
      </c>
      <c r="F1060" s="13">
        <v>38.200000000000003</v>
      </c>
      <c r="G1060" s="13">
        <v>-104.4</v>
      </c>
      <c r="H1060" s="13">
        <v>14</v>
      </c>
      <c r="I1060" s="67">
        <v>1.4000000432133675E-2</v>
      </c>
    </row>
    <row r="1061" spans="2:9" x14ac:dyDescent="0.3">
      <c r="B1061" t="s">
        <v>5859</v>
      </c>
      <c r="C1061" t="s">
        <v>5860</v>
      </c>
      <c r="D1061" s="28" t="s">
        <v>4105</v>
      </c>
      <c r="E1061" s="28" t="s">
        <v>1260</v>
      </c>
      <c r="F1061" s="13">
        <v>38.200000000000003</v>
      </c>
      <c r="G1061" s="13">
        <v>-104.7</v>
      </c>
      <c r="H1061" s="13">
        <v>15.079999923706055</v>
      </c>
      <c r="I1061" s="67">
        <v>1.4000000432133675E-2</v>
      </c>
    </row>
    <row r="1062" spans="2:9" x14ac:dyDescent="0.3">
      <c r="B1062" t="s">
        <v>5861</v>
      </c>
      <c r="C1062" t="s">
        <v>5862</v>
      </c>
      <c r="D1062" s="28" t="s">
        <v>4105</v>
      </c>
      <c r="E1062" s="28" t="s">
        <v>1203</v>
      </c>
      <c r="F1062" s="13">
        <v>35.299999999999997</v>
      </c>
      <c r="G1062" s="13">
        <v>-117.6</v>
      </c>
      <c r="H1062" s="13">
        <v>33.979999542236328</v>
      </c>
      <c r="I1062" s="67">
        <v>1.4000000432133675E-2</v>
      </c>
    </row>
    <row r="1063" spans="2:9" x14ac:dyDescent="0.3">
      <c r="B1063" t="s">
        <v>5863</v>
      </c>
      <c r="C1063" t="s">
        <v>5864</v>
      </c>
      <c r="D1063" s="28" t="s">
        <v>4105</v>
      </c>
      <c r="E1063" s="28" t="s">
        <v>2279</v>
      </c>
      <c r="F1063" s="13">
        <v>43.2</v>
      </c>
      <c r="G1063" s="13">
        <v>-123.3</v>
      </c>
      <c r="H1063" s="13">
        <v>28.940000534057617</v>
      </c>
      <c r="I1063" s="67">
        <v>1.4000000432133675E-2</v>
      </c>
    </row>
    <row r="1064" spans="2:9" x14ac:dyDescent="0.3">
      <c r="B1064" t="s">
        <v>3224</v>
      </c>
      <c r="C1064" t="s">
        <v>3225</v>
      </c>
      <c r="D1064" s="28" t="s">
        <v>4105</v>
      </c>
      <c r="E1064" s="28" t="s">
        <v>1203</v>
      </c>
      <c r="F1064" s="13">
        <v>38.5</v>
      </c>
      <c r="G1064" s="13">
        <v>-121.4</v>
      </c>
      <c r="H1064" s="13">
        <v>41</v>
      </c>
      <c r="I1064" s="67">
        <v>1.4000000432133675E-2</v>
      </c>
    </row>
    <row r="1065" spans="2:9" x14ac:dyDescent="0.3">
      <c r="B1065" t="s">
        <v>5865</v>
      </c>
      <c r="C1065" t="s">
        <v>5866</v>
      </c>
      <c r="D1065" s="28" t="s">
        <v>4105</v>
      </c>
      <c r="E1065" s="28" t="s">
        <v>2279</v>
      </c>
      <c r="F1065" s="13">
        <v>42.8</v>
      </c>
      <c r="G1065" s="13">
        <v>-123.3</v>
      </c>
      <c r="H1065" s="13">
        <v>28.040000915527344</v>
      </c>
      <c r="I1065" s="67">
        <v>1.4000000432133675E-2</v>
      </c>
    </row>
    <row r="1066" spans="2:9" x14ac:dyDescent="0.3">
      <c r="B1066" t="s">
        <v>5867</v>
      </c>
      <c r="C1066" t="s">
        <v>5868</v>
      </c>
      <c r="D1066" s="28" t="s">
        <v>4105</v>
      </c>
      <c r="E1066" s="28" t="s">
        <v>1636</v>
      </c>
      <c r="F1066" s="13">
        <v>37.5</v>
      </c>
      <c r="G1066" s="13">
        <v>-96.8</v>
      </c>
      <c r="H1066" s="13">
        <v>23</v>
      </c>
      <c r="I1066" s="67">
        <v>1.4000000432133675E-2</v>
      </c>
    </row>
    <row r="1067" spans="2:9" x14ac:dyDescent="0.3">
      <c r="B1067" t="s">
        <v>5869</v>
      </c>
      <c r="C1067" t="s">
        <v>5870</v>
      </c>
      <c r="D1067" s="28" t="s">
        <v>4105</v>
      </c>
      <c r="E1067" s="28" t="s">
        <v>1260</v>
      </c>
      <c r="F1067" s="13">
        <v>37.9</v>
      </c>
      <c r="G1067" s="13">
        <v>-105.5</v>
      </c>
      <c r="H1067" s="13">
        <v>-2.7400000095367432</v>
      </c>
      <c r="I1067" s="67">
        <v>1.4000000432133675E-2</v>
      </c>
    </row>
    <row r="1068" spans="2:9" x14ac:dyDescent="0.3">
      <c r="B1068" t="s">
        <v>5871</v>
      </c>
      <c r="C1068" t="s">
        <v>5872</v>
      </c>
      <c r="D1068" s="28" t="s">
        <v>4105</v>
      </c>
      <c r="E1068" s="28" t="s">
        <v>1943</v>
      </c>
      <c r="F1068" s="13">
        <v>48.7</v>
      </c>
      <c r="G1068" s="13">
        <v>-113.4</v>
      </c>
      <c r="H1068" s="13">
        <v>-2.0199999809265137</v>
      </c>
      <c r="I1068" s="67">
        <v>1.4000000432133675E-2</v>
      </c>
    </row>
    <row r="1069" spans="2:9" x14ac:dyDescent="0.3">
      <c r="B1069" t="s">
        <v>1314</v>
      </c>
      <c r="C1069" t="s">
        <v>1315</v>
      </c>
      <c r="D1069" s="28" t="s">
        <v>4105</v>
      </c>
      <c r="E1069" s="28" t="s">
        <v>1260</v>
      </c>
      <c r="F1069" s="13">
        <v>38.299999999999997</v>
      </c>
      <c r="G1069" s="13">
        <v>-104</v>
      </c>
      <c r="H1069" s="13">
        <v>12.920000076293945</v>
      </c>
      <c r="I1069" s="67">
        <v>1.4000000432133675E-2</v>
      </c>
    </row>
    <row r="1070" spans="2:9" x14ac:dyDescent="0.3">
      <c r="B1070" t="s">
        <v>5873</v>
      </c>
      <c r="C1070" t="s">
        <v>5874</v>
      </c>
      <c r="D1070" s="28" t="s">
        <v>1203</v>
      </c>
      <c r="E1070" s="28" t="s">
        <v>1092</v>
      </c>
      <c r="F1070" s="13">
        <v>51.7</v>
      </c>
      <c r="G1070" s="13">
        <v>-113.2</v>
      </c>
      <c r="H1070" s="13">
        <v>-3.2799999713897705</v>
      </c>
      <c r="I1070" s="67">
        <v>1.4000000432133675E-2</v>
      </c>
    </row>
    <row r="1071" spans="2:9" x14ac:dyDescent="0.3">
      <c r="B1071" t="s">
        <v>5875</v>
      </c>
      <c r="C1071" t="s">
        <v>5876</v>
      </c>
      <c r="D1071" s="28" t="s">
        <v>4105</v>
      </c>
      <c r="E1071" s="28" t="s">
        <v>2279</v>
      </c>
      <c r="F1071" s="13">
        <v>44.1</v>
      </c>
      <c r="G1071" s="13">
        <v>-122.5</v>
      </c>
      <c r="H1071" s="13">
        <v>30.920000076293945</v>
      </c>
      <c r="I1071" s="67">
        <v>1.4000000432133675E-2</v>
      </c>
    </row>
    <row r="1072" spans="2:9" x14ac:dyDescent="0.3">
      <c r="B1072" t="s">
        <v>5877</v>
      </c>
      <c r="C1072" t="s">
        <v>5878</v>
      </c>
      <c r="D1072" s="28" t="s">
        <v>4105</v>
      </c>
      <c r="E1072" s="28" t="s">
        <v>1943</v>
      </c>
      <c r="F1072" s="13">
        <v>47.9</v>
      </c>
      <c r="G1072" s="13">
        <v>-112.7</v>
      </c>
      <c r="H1072" s="13">
        <v>-3.0999999046325684</v>
      </c>
      <c r="I1072" s="67">
        <v>1.4000000432133675E-2</v>
      </c>
    </row>
    <row r="1073" spans="2:9" x14ac:dyDescent="0.3">
      <c r="B1073" t="s">
        <v>5879</v>
      </c>
      <c r="C1073" t="s">
        <v>5880</v>
      </c>
      <c r="D1073" s="28" t="s">
        <v>1203</v>
      </c>
      <c r="E1073" s="28" t="s">
        <v>1092</v>
      </c>
      <c r="F1073" s="13">
        <v>49.4</v>
      </c>
      <c r="G1073" s="13">
        <v>-114.1</v>
      </c>
      <c r="H1073" s="13">
        <v>-5.8000001907348633</v>
      </c>
      <c r="I1073" s="67">
        <v>1.4999999664723873E-2</v>
      </c>
    </row>
    <row r="1074" spans="2:9" x14ac:dyDescent="0.3">
      <c r="B1074" t="s">
        <v>5881</v>
      </c>
      <c r="C1074" t="s">
        <v>5882</v>
      </c>
      <c r="D1074" s="28" t="s">
        <v>4105</v>
      </c>
      <c r="E1074" s="28" t="s">
        <v>2617</v>
      </c>
      <c r="F1074" s="13">
        <v>48.9</v>
      </c>
      <c r="G1074" s="13">
        <v>-117.3</v>
      </c>
      <c r="H1074" s="13">
        <v>14</v>
      </c>
      <c r="I1074" s="67">
        <v>1.4999999664723873E-2</v>
      </c>
    </row>
    <row r="1075" spans="2:9" x14ac:dyDescent="0.3">
      <c r="B1075" t="s">
        <v>1952</v>
      </c>
      <c r="C1075" t="s">
        <v>1953</v>
      </c>
      <c r="D1075" s="28" t="s">
        <v>4105</v>
      </c>
      <c r="E1075" s="28" t="s">
        <v>1943</v>
      </c>
      <c r="F1075" s="13">
        <v>45.5</v>
      </c>
      <c r="G1075" s="13">
        <v>-106.9</v>
      </c>
      <c r="H1075" s="13">
        <v>1.0399999618530273</v>
      </c>
      <c r="I1075" s="67">
        <v>1.4999999664723873E-2</v>
      </c>
    </row>
    <row r="1076" spans="2:9" x14ac:dyDescent="0.3">
      <c r="B1076" t="s">
        <v>5883</v>
      </c>
      <c r="C1076" t="s">
        <v>5884</v>
      </c>
      <c r="D1076" s="28" t="s">
        <v>4105</v>
      </c>
      <c r="E1076" s="28" t="s">
        <v>2526</v>
      </c>
      <c r="F1076" s="13">
        <v>38.200000000000003</v>
      </c>
      <c r="G1076" s="13">
        <v>-111.2</v>
      </c>
      <c r="H1076" s="13">
        <v>24.079999923706055</v>
      </c>
      <c r="I1076" s="67">
        <v>1.4999999664723873E-2</v>
      </c>
    </row>
    <row r="1077" spans="2:9" x14ac:dyDescent="0.3">
      <c r="B1077" t="s">
        <v>5885</v>
      </c>
      <c r="C1077" t="s">
        <v>5886</v>
      </c>
      <c r="D1077" s="28" t="s">
        <v>4105</v>
      </c>
      <c r="E1077" s="28" t="s">
        <v>364</v>
      </c>
      <c r="F1077" s="13">
        <v>35.6</v>
      </c>
      <c r="G1077" s="13">
        <v>-101.5</v>
      </c>
      <c r="H1077" s="13">
        <v>24.079999923706055</v>
      </c>
      <c r="I1077" s="67">
        <v>1.4999999664723873E-2</v>
      </c>
    </row>
    <row r="1078" spans="2:9" x14ac:dyDescent="0.3">
      <c r="B1078" t="s">
        <v>5887</v>
      </c>
      <c r="C1078" t="s">
        <v>5888</v>
      </c>
      <c r="D1078" s="28" t="s">
        <v>4105</v>
      </c>
      <c r="E1078" s="28" t="s">
        <v>2279</v>
      </c>
      <c r="F1078" s="13">
        <v>45.1</v>
      </c>
      <c r="G1078" s="13">
        <v>-121.6</v>
      </c>
      <c r="H1078" s="13">
        <v>17.239999771118164</v>
      </c>
      <c r="I1078" s="67">
        <v>1.4999999664723873E-2</v>
      </c>
    </row>
    <row r="1079" spans="2:9" x14ac:dyDescent="0.3">
      <c r="B1079" t="s">
        <v>5889</v>
      </c>
      <c r="C1079" t="s">
        <v>5890</v>
      </c>
      <c r="D1079" s="28" t="s">
        <v>4105</v>
      </c>
      <c r="E1079" s="28" t="s">
        <v>1203</v>
      </c>
      <c r="F1079" s="13">
        <v>40</v>
      </c>
      <c r="G1079" s="13">
        <v>-120.1</v>
      </c>
      <c r="H1079" s="13">
        <v>17.059999465942383</v>
      </c>
      <c r="I1079" s="67">
        <v>1.4999999664723873E-2</v>
      </c>
    </row>
    <row r="1080" spans="2:9" x14ac:dyDescent="0.3">
      <c r="B1080" t="s">
        <v>5891</v>
      </c>
      <c r="C1080" t="s">
        <v>5892</v>
      </c>
      <c r="D1080" s="28" t="s">
        <v>4105</v>
      </c>
      <c r="E1080" s="28" t="s">
        <v>1380</v>
      </c>
      <c r="F1080" s="13">
        <v>43.6</v>
      </c>
      <c r="G1080" s="13">
        <v>-114.8</v>
      </c>
      <c r="H1080" s="13">
        <v>8.0600004196166992</v>
      </c>
      <c r="I1080" s="67">
        <v>1.4999999664723873E-2</v>
      </c>
    </row>
    <row r="1081" spans="2:9" x14ac:dyDescent="0.3">
      <c r="B1081" t="s">
        <v>5893</v>
      </c>
      <c r="C1081" t="s">
        <v>5894</v>
      </c>
      <c r="D1081" s="28" t="s">
        <v>4105</v>
      </c>
      <c r="E1081" s="28" t="s">
        <v>2617</v>
      </c>
      <c r="F1081" s="13">
        <v>48.2</v>
      </c>
      <c r="G1081" s="13">
        <v>-117.4</v>
      </c>
      <c r="H1081" s="13">
        <v>10.039999961853027</v>
      </c>
      <c r="I1081" s="67">
        <v>1.4999999664723873E-2</v>
      </c>
    </row>
    <row r="1082" spans="2:9" x14ac:dyDescent="0.3">
      <c r="B1082" t="s">
        <v>5895</v>
      </c>
      <c r="C1082" t="s">
        <v>5896</v>
      </c>
      <c r="D1082" s="28" t="s">
        <v>4105</v>
      </c>
      <c r="E1082" s="28" t="s">
        <v>2792</v>
      </c>
      <c r="F1082" s="13">
        <v>44.5</v>
      </c>
      <c r="G1082" s="13">
        <v>-108</v>
      </c>
      <c r="H1082" s="13">
        <v>6.0799999237060547</v>
      </c>
      <c r="I1082" s="67">
        <v>1.4999999664723873E-2</v>
      </c>
    </row>
    <row r="1083" spans="2:9" x14ac:dyDescent="0.3">
      <c r="B1083" t="s">
        <v>5897</v>
      </c>
      <c r="C1083" t="s">
        <v>5898</v>
      </c>
      <c r="D1083" s="28" t="s">
        <v>4105</v>
      </c>
      <c r="E1083" s="28" t="s">
        <v>1943</v>
      </c>
      <c r="F1083" s="13">
        <v>44.6</v>
      </c>
      <c r="G1083" s="13">
        <v>-111.1</v>
      </c>
      <c r="H1083" s="13">
        <v>-9.0399999618530273</v>
      </c>
      <c r="I1083" s="67">
        <v>1.4999999664723873E-2</v>
      </c>
    </row>
    <row r="1084" spans="2:9" x14ac:dyDescent="0.3">
      <c r="B1084" t="s">
        <v>5899</v>
      </c>
      <c r="C1084" t="s">
        <v>5900</v>
      </c>
      <c r="D1084" s="28" t="s">
        <v>4105</v>
      </c>
      <c r="E1084" s="28" t="s">
        <v>1260</v>
      </c>
      <c r="F1084" s="13">
        <v>38.299999999999997</v>
      </c>
      <c r="G1084" s="13">
        <v>-107</v>
      </c>
      <c r="H1084" s="13">
        <v>6.9800000190734863</v>
      </c>
      <c r="I1084" s="67">
        <v>1.4999999664723873E-2</v>
      </c>
    </row>
    <row r="1085" spans="2:9" x14ac:dyDescent="0.3">
      <c r="B1085" t="s">
        <v>5901</v>
      </c>
      <c r="C1085" t="s">
        <v>5902</v>
      </c>
      <c r="D1085" s="28" t="s">
        <v>4105</v>
      </c>
      <c r="E1085" s="28" t="s">
        <v>1380</v>
      </c>
      <c r="F1085" s="13">
        <v>44.4</v>
      </c>
      <c r="G1085" s="13">
        <v>-111.3</v>
      </c>
      <c r="H1085" s="13">
        <v>-4</v>
      </c>
      <c r="I1085" s="67">
        <v>1.4999999664723873E-2</v>
      </c>
    </row>
    <row r="1086" spans="2:9" x14ac:dyDescent="0.3">
      <c r="B1086" t="s">
        <v>5903</v>
      </c>
      <c r="C1086" t="s">
        <v>5904</v>
      </c>
      <c r="D1086" s="28" t="s">
        <v>4105</v>
      </c>
      <c r="E1086" s="28" t="s">
        <v>2279</v>
      </c>
      <c r="F1086" s="13">
        <v>45.5</v>
      </c>
      <c r="G1086" s="13">
        <v>-118</v>
      </c>
      <c r="H1086" s="13">
        <v>15.979999542236328</v>
      </c>
      <c r="I1086" s="67">
        <v>1.4999999664723873E-2</v>
      </c>
    </row>
    <row r="1087" spans="2:9" x14ac:dyDescent="0.3">
      <c r="B1087" t="s">
        <v>5905</v>
      </c>
      <c r="C1087" t="s">
        <v>5906</v>
      </c>
      <c r="D1087" s="28" t="s">
        <v>4105</v>
      </c>
      <c r="E1087" s="28" t="s">
        <v>2526</v>
      </c>
      <c r="F1087" s="13">
        <v>41.6</v>
      </c>
      <c r="G1087" s="13">
        <v>-111.8</v>
      </c>
      <c r="H1087" s="13">
        <v>12.920000076293945</v>
      </c>
      <c r="I1087" s="67">
        <v>1.4999999664723873E-2</v>
      </c>
    </row>
    <row r="1088" spans="2:9" x14ac:dyDescent="0.3">
      <c r="B1088" t="s">
        <v>5907</v>
      </c>
      <c r="C1088" t="s">
        <v>5908</v>
      </c>
      <c r="D1088" s="28" t="s">
        <v>4105</v>
      </c>
      <c r="E1088" s="28" t="s">
        <v>1260</v>
      </c>
      <c r="F1088" s="13">
        <v>38.200000000000003</v>
      </c>
      <c r="G1088" s="13">
        <v>-106.5</v>
      </c>
      <c r="H1088" s="13">
        <v>3.0199999809265137</v>
      </c>
      <c r="I1088" s="67">
        <v>1.4999999664723873E-2</v>
      </c>
    </row>
    <row r="1089" spans="2:9" x14ac:dyDescent="0.3">
      <c r="B1089" t="s">
        <v>5909</v>
      </c>
      <c r="C1089" t="s">
        <v>5910</v>
      </c>
      <c r="D1089" s="28" t="s">
        <v>4105</v>
      </c>
      <c r="E1089" s="28" t="s">
        <v>1943</v>
      </c>
      <c r="F1089" s="13">
        <v>48.8</v>
      </c>
      <c r="G1089" s="13">
        <v>-113.6</v>
      </c>
      <c r="H1089" s="13">
        <v>-2.380000114440918</v>
      </c>
      <c r="I1089" s="67">
        <v>1.4999999664723873E-2</v>
      </c>
    </row>
    <row r="1090" spans="2:9" x14ac:dyDescent="0.3">
      <c r="B1090" t="s">
        <v>5911</v>
      </c>
      <c r="C1090" t="s">
        <v>5912</v>
      </c>
      <c r="D1090" s="28" t="s">
        <v>4105</v>
      </c>
      <c r="E1090" s="28" t="s">
        <v>2011</v>
      </c>
      <c r="F1090" s="13">
        <v>40.200000000000003</v>
      </c>
      <c r="G1090" s="13">
        <v>-100.5</v>
      </c>
      <c r="H1090" s="13">
        <v>17.059999465942383</v>
      </c>
      <c r="I1090" s="67">
        <v>1.4999999664723873E-2</v>
      </c>
    </row>
    <row r="1091" spans="2:9" x14ac:dyDescent="0.3">
      <c r="B1091" t="s">
        <v>5913</v>
      </c>
      <c r="C1091" t="s">
        <v>5914</v>
      </c>
      <c r="D1091" s="28" t="s">
        <v>4105</v>
      </c>
      <c r="E1091" s="28" t="s">
        <v>2279</v>
      </c>
      <c r="F1091" s="13">
        <v>45.2</v>
      </c>
      <c r="G1091" s="13">
        <v>-117.6</v>
      </c>
      <c r="H1091" s="13">
        <v>3.9200000762939453</v>
      </c>
      <c r="I1091" s="67">
        <v>1.4999999664723873E-2</v>
      </c>
    </row>
    <row r="1092" spans="2:9" x14ac:dyDescent="0.3">
      <c r="B1092" t="s">
        <v>5915</v>
      </c>
      <c r="C1092" t="s">
        <v>5916</v>
      </c>
      <c r="D1092" s="28" t="s">
        <v>4105</v>
      </c>
      <c r="E1092" s="28" t="s">
        <v>1203</v>
      </c>
      <c r="F1092" s="13">
        <v>41.3</v>
      </c>
      <c r="G1092" s="13">
        <v>-122.3</v>
      </c>
      <c r="H1092" s="13">
        <v>21.920000076293945</v>
      </c>
      <c r="I1092" s="67">
        <v>1.4999999664723873E-2</v>
      </c>
    </row>
    <row r="1093" spans="2:9" x14ac:dyDescent="0.3">
      <c r="B1093" t="s">
        <v>5917</v>
      </c>
      <c r="C1093" t="s">
        <v>5918</v>
      </c>
      <c r="D1093" s="28" t="s">
        <v>1203</v>
      </c>
      <c r="E1093" s="28" t="s">
        <v>1061</v>
      </c>
      <c r="F1093" s="13">
        <v>49.5</v>
      </c>
      <c r="G1093" s="13">
        <v>-117.4</v>
      </c>
      <c r="H1093" s="13">
        <v>15.800000190734863</v>
      </c>
      <c r="I1093" s="67">
        <v>1.4999999664723873E-2</v>
      </c>
    </row>
    <row r="1094" spans="2:9" x14ac:dyDescent="0.3">
      <c r="B1094" t="s">
        <v>5919</v>
      </c>
      <c r="C1094" t="s">
        <v>5920</v>
      </c>
      <c r="D1094" s="28" t="s">
        <v>4105</v>
      </c>
      <c r="E1094" s="28" t="s">
        <v>1160</v>
      </c>
      <c r="F1094" s="13">
        <v>36.299999999999997</v>
      </c>
      <c r="G1094" s="13">
        <v>-113.1</v>
      </c>
      <c r="H1094" s="13">
        <v>17.059999465942383</v>
      </c>
      <c r="I1094" s="67">
        <v>1.4999999664723873E-2</v>
      </c>
    </row>
    <row r="1095" spans="2:9" x14ac:dyDescent="0.3">
      <c r="B1095" t="s">
        <v>5921</v>
      </c>
      <c r="C1095" t="s">
        <v>5922</v>
      </c>
      <c r="D1095" s="28" t="s">
        <v>4105</v>
      </c>
      <c r="E1095" s="28" t="s">
        <v>1260</v>
      </c>
      <c r="F1095" s="13">
        <v>39</v>
      </c>
      <c r="G1095" s="13">
        <v>-107.1</v>
      </c>
      <c r="H1095" s="13">
        <v>5.7199997901916504</v>
      </c>
      <c r="I1095" s="67">
        <v>1.4999999664723873E-2</v>
      </c>
    </row>
    <row r="1096" spans="2:9" x14ac:dyDescent="0.3">
      <c r="B1096" t="s">
        <v>5923</v>
      </c>
      <c r="C1096" t="s">
        <v>5924</v>
      </c>
      <c r="D1096" s="28" t="s">
        <v>4105</v>
      </c>
      <c r="E1096" s="28" t="s">
        <v>1160</v>
      </c>
      <c r="F1096" s="13">
        <v>34.9</v>
      </c>
      <c r="G1096" s="13">
        <v>-111.7</v>
      </c>
      <c r="H1096" s="13">
        <v>28.040000915527344</v>
      </c>
      <c r="I1096" s="67">
        <v>1.4999999664723873E-2</v>
      </c>
    </row>
    <row r="1097" spans="2:9" x14ac:dyDescent="0.3">
      <c r="B1097" t="s">
        <v>3325</v>
      </c>
      <c r="C1097" t="s">
        <v>3326</v>
      </c>
      <c r="D1097" s="28" t="s">
        <v>4105</v>
      </c>
      <c r="E1097" s="28" t="s">
        <v>2617</v>
      </c>
      <c r="F1097" s="13">
        <v>46.9</v>
      </c>
      <c r="G1097" s="13">
        <v>-122.9</v>
      </c>
      <c r="H1097" s="13">
        <v>21.920000076293945</v>
      </c>
      <c r="I1097" s="67">
        <v>1.4999999664723873E-2</v>
      </c>
    </row>
    <row r="1098" spans="2:9" x14ac:dyDescent="0.3">
      <c r="B1098" t="s">
        <v>5925</v>
      </c>
      <c r="C1098" t="s">
        <v>5926</v>
      </c>
      <c r="D1098" s="28" t="s">
        <v>4105</v>
      </c>
      <c r="E1098" s="28" t="s">
        <v>1380</v>
      </c>
      <c r="F1098" s="13">
        <v>46.5</v>
      </c>
      <c r="G1098" s="13">
        <v>-115.8</v>
      </c>
      <c r="H1098" s="13">
        <v>8.0600004196166992</v>
      </c>
      <c r="I1098" s="67">
        <v>1.4999999664723873E-2</v>
      </c>
    </row>
    <row r="1099" spans="2:9" x14ac:dyDescent="0.3">
      <c r="B1099" t="s">
        <v>5927</v>
      </c>
      <c r="C1099" t="s">
        <v>5928</v>
      </c>
      <c r="D1099" s="28" t="s">
        <v>4105</v>
      </c>
      <c r="E1099" s="28" t="s">
        <v>1160</v>
      </c>
      <c r="F1099" s="13">
        <v>32.799999999999997</v>
      </c>
      <c r="G1099" s="13">
        <v>-109.6</v>
      </c>
      <c r="H1099" s="13">
        <v>33.080001831054688</v>
      </c>
      <c r="I1099" s="67">
        <v>1.4999999664723873E-2</v>
      </c>
    </row>
    <row r="1100" spans="2:9" x14ac:dyDescent="0.3">
      <c r="B1100" t="s">
        <v>5929</v>
      </c>
      <c r="C1100" t="s">
        <v>5930</v>
      </c>
      <c r="D1100" s="28" t="s">
        <v>4105</v>
      </c>
      <c r="E1100" s="28" t="s">
        <v>1380</v>
      </c>
      <c r="F1100" s="13">
        <v>44.7</v>
      </c>
      <c r="G1100" s="13">
        <v>-116.2</v>
      </c>
      <c r="H1100" s="13">
        <v>2.4800000190734863</v>
      </c>
      <c r="I1100" s="67">
        <v>1.4999999664723873E-2</v>
      </c>
    </row>
    <row r="1101" spans="2:9" x14ac:dyDescent="0.3">
      <c r="B1101" t="s">
        <v>5931</v>
      </c>
      <c r="C1101" t="s">
        <v>5932</v>
      </c>
      <c r="D1101" s="28" t="s">
        <v>4105</v>
      </c>
      <c r="E1101" s="28" t="s">
        <v>1943</v>
      </c>
      <c r="F1101" s="13">
        <v>48.4</v>
      </c>
      <c r="G1101" s="13">
        <v>-106.5</v>
      </c>
      <c r="H1101" s="13">
        <v>3.9200000762939453</v>
      </c>
      <c r="I1101" s="67">
        <v>1.4999999664723873E-2</v>
      </c>
    </row>
    <row r="1102" spans="2:9" x14ac:dyDescent="0.3">
      <c r="B1102" t="s">
        <v>5933</v>
      </c>
      <c r="C1102" t="s">
        <v>5934</v>
      </c>
      <c r="D1102" s="28" t="s">
        <v>4105</v>
      </c>
      <c r="E1102" s="28" t="s">
        <v>1203</v>
      </c>
      <c r="F1102" s="13">
        <v>39.4</v>
      </c>
      <c r="G1102" s="13">
        <v>-120</v>
      </c>
      <c r="H1102" s="13">
        <v>17.059999465942383</v>
      </c>
      <c r="I1102" s="67">
        <v>1.4999999664723873E-2</v>
      </c>
    </row>
    <row r="1103" spans="2:9" x14ac:dyDescent="0.3">
      <c r="B1103" t="s">
        <v>5935</v>
      </c>
      <c r="C1103" t="s">
        <v>5936</v>
      </c>
      <c r="D1103" s="28" t="s">
        <v>4105</v>
      </c>
      <c r="E1103" s="28" t="s">
        <v>2279</v>
      </c>
      <c r="F1103" s="13">
        <v>42.7</v>
      </c>
      <c r="G1103" s="13">
        <v>-120.8</v>
      </c>
      <c r="H1103" s="13">
        <v>10.579999923706055</v>
      </c>
      <c r="I1103" s="67">
        <v>1.4999999664723873E-2</v>
      </c>
    </row>
    <row r="1104" spans="2:9" x14ac:dyDescent="0.3">
      <c r="B1104" t="s">
        <v>5937</v>
      </c>
      <c r="C1104" t="s">
        <v>5938</v>
      </c>
      <c r="D1104" s="28" t="s">
        <v>4105</v>
      </c>
      <c r="E1104" s="28" t="s">
        <v>1380</v>
      </c>
      <c r="F1104" s="13">
        <v>42.4</v>
      </c>
      <c r="G1104" s="13">
        <v>-114.4</v>
      </c>
      <c r="H1104" s="13">
        <v>12.920000076293945</v>
      </c>
      <c r="I1104" s="67">
        <v>1.4999999664723873E-2</v>
      </c>
    </row>
    <row r="1105" spans="2:9" x14ac:dyDescent="0.3">
      <c r="B1105" t="s">
        <v>3553</v>
      </c>
      <c r="C1105" t="s">
        <v>3554</v>
      </c>
      <c r="D1105" s="28" t="s">
        <v>4105</v>
      </c>
      <c r="E1105" s="28" t="s">
        <v>1160</v>
      </c>
      <c r="F1105" s="13">
        <v>32.299999999999997</v>
      </c>
      <c r="G1105" s="13">
        <v>-112.8</v>
      </c>
      <c r="H1105" s="13">
        <v>44.060001373291016</v>
      </c>
      <c r="I1105" s="67">
        <v>1.6000000759959221E-2</v>
      </c>
    </row>
    <row r="1106" spans="2:9" x14ac:dyDescent="0.3">
      <c r="B1106" t="s">
        <v>779</v>
      </c>
      <c r="C1106" t="s">
        <v>780</v>
      </c>
      <c r="D1106" s="28" t="s">
        <v>4105</v>
      </c>
      <c r="E1106" s="28" t="s">
        <v>364</v>
      </c>
      <c r="F1106" s="13">
        <v>35.200000000000003</v>
      </c>
      <c r="G1106" s="13">
        <v>-101.7</v>
      </c>
      <c r="H1106" s="13">
        <v>23</v>
      </c>
      <c r="I1106" s="67">
        <v>1.6000000759959221E-2</v>
      </c>
    </row>
    <row r="1107" spans="2:9" x14ac:dyDescent="0.3">
      <c r="B1107" t="s">
        <v>5939</v>
      </c>
      <c r="C1107" t="s">
        <v>5940</v>
      </c>
      <c r="D1107" s="28" t="s">
        <v>4105</v>
      </c>
      <c r="E1107" s="28" t="s">
        <v>1380</v>
      </c>
      <c r="F1107" s="13">
        <v>47.9</v>
      </c>
      <c r="G1107" s="13">
        <v>-116.5</v>
      </c>
      <c r="H1107" s="13">
        <v>12.020000457763672</v>
      </c>
      <c r="I1107" s="67">
        <v>1.6000000759959221E-2</v>
      </c>
    </row>
    <row r="1108" spans="2:9" x14ac:dyDescent="0.3">
      <c r="B1108" t="s">
        <v>5941</v>
      </c>
      <c r="C1108" t="s">
        <v>5942</v>
      </c>
      <c r="D1108" s="28" t="s">
        <v>1203</v>
      </c>
      <c r="E1108" s="28" t="s">
        <v>1061</v>
      </c>
      <c r="F1108" s="13">
        <v>49</v>
      </c>
      <c r="G1108" s="13">
        <v>-118.2</v>
      </c>
      <c r="H1108" s="13">
        <v>14.899999618530273</v>
      </c>
      <c r="I1108" s="67">
        <v>1.6000000759959221E-2</v>
      </c>
    </row>
    <row r="1109" spans="2:9" x14ac:dyDescent="0.3">
      <c r="B1109" t="s">
        <v>3184</v>
      </c>
      <c r="C1109" t="s">
        <v>3185</v>
      </c>
      <c r="D1109" s="28" t="s">
        <v>4105</v>
      </c>
      <c r="E1109" s="28" t="s">
        <v>1203</v>
      </c>
      <c r="F1109" s="13">
        <v>37.299999999999997</v>
      </c>
      <c r="G1109" s="13">
        <v>-118.3</v>
      </c>
      <c r="H1109" s="13">
        <v>19.940000534057617</v>
      </c>
      <c r="I1109" s="67">
        <v>1.6000000759959221E-2</v>
      </c>
    </row>
    <row r="1110" spans="2:9" x14ac:dyDescent="0.3">
      <c r="B1110" t="s">
        <v>5943</v>
      </c>
      <c r="C1110" t="s">
        <v>5944</v>
      </c>
      <c r="D1110" s="28" t="s">
        <v>4105</v>
      </c>
      <c r="E1110" s="28" t="s">
        <v>2279</v>
      </c>
      <c r="F1110" s="13">
        <v>44.8</v>
      </c>
      <c r="G1110" s="13">
        <v>-118.1</v>
      </c>
      <c r="H1110" s="13">
        <v>12.199999809265137</v>
      </c>
      <c r="I1110" s="67">
        <v>1.6000000759959221E-2</v>
      </c>
    </row>
    <row r="1111" spans="2:9" x14ac:dyDescent="0.3">
      <c r="B1111" t="s">
        <v>5945</v>
      </c>
      <c r="C1111" t="s">
        <v>5946</v>
      </c>
      <c r="D1111" s="28" t="s">
        <v>4105</v>
      </c>
      <c r="E1111" s="28" t="s">
        <v>2792</v>
      </c>
      <c r="F1111" s="13">
        <v>41.3</v>
      </c>
      <c r="G1111" s="13">
        <v>-106.2</v>
      </c>
      <c r="H1111" s="13">
        <v>-11.020000457763672</v>
      </c>
      <c r="I1111" s="67">
        <v>1.6000000759959221E-2</v>
      </c>
    </row>
    <row r="1112" spans="2:9" x14ac:dyDescent="0.3">
      <c r="B1112" t="s">
        <v>5947</v>
      </c>
      <c r="C1112" t="s">
        <v>5948</v>
      </c>
      <c r="D1112" s="28" t="s">
        <v>1203</v>
      </c>
      <c r="E1112" s="28" t="s">
        <v>1092</v>
      </c>
      <c r="F1112" s="13">
        <v>51.1</v>
      </c>
      <c r="G1112" s="13">
        <v>-114</v>
      </c>
      <c r="H1112" s="13">
        <v>-1.4800000190734863</v>
      </c>
      <c r="I1112" s="67">
        <v>1.6000000759959221E-2</v>
      </c>
    </row>
    <row r="1113" spans="2:9" x14ac:dyDescent="0.3">
      <c r="B1113" t="s">
        <v>764</v>
      </c>
      <c r="C1113" t="s">
        <v>765</v>
      </c>
      <c r="D1113" s="28" t="s">
        <v>4105</v>
      </c>
      <c r="E1113" s="28" t="s">
        <v>364</v>
      </c>
      <c r="F1113" s="13">
        <v>34.4</v>
      </c>
      <c r="G1113" s="13">
        <v>-100.2</v>
      </c>
      <c r="H1113" s="13">
        <v>28.940000534057617</v>
      </c>
      <c r="I1113" s="67">
        <v>1.6000000759959221E-2</v>
      </c>
    </row>
    <row r="1114" spans="2:9" x14ac:dyDescent="0.3">
      <c r="B1114" t="s">
        <v>5949</v>
      </c>
      <c r="C1114" t="s">
        <v>5950</v>
      </c>
      <c r="D1114" s="28" t="s">
        <v>4105</v>
      </c>
      <c r="E1114" s="28" t="s">
        <v>1260</v>
      </c>
      <c r="F1114" s="13">
        <v>40.299999999999997</v>
      </c>
      <c r="G1114" s="13">
        <v>-106.6</v>
      </c>
      <c r="H1114" s="13">
        <v>-4</v>
      </c>
      <c r="I1114" s="67">
        <v>1.6000000759959221E-2</v>
      </c>
    </row>
    <row r="1115" spans="2:9" x14ac:dyDescent="0.3">
      <c r="B1115" t="s">
        <v>5951</v>
      </c>
      <c r="C1115" t="s">
        <v>5952</v>
      </c>
      <c r="D1115" s="28" t="s">
        <v>4105</v>
      </c>
      <c r="E1115" s="28" t="s">
        <v>1943</v>
      </c>
      <c r="F1115" s="13">
        <v>47</v>
      </c>
      <c r="G1115" s="13">
        <v>-112.6</v>
      </c>
      <c r="H1115" s="13">
        <v>-5.9800000190734863</v>
      </c>
      <c r="I1115" s="67">
        <v>1.6000000759959221E-2</v>
      </c>
    </row>
    <row r="1116" spans="2:9" x14ac:dyDescent="0.3">
      <c r="B1116" t="s">
        <v>3180</v>
      </c>
      <c r="C1116" t="s">
        <v>3181</v>
      </c>
      <c r="D1116" s="28" t="s">
        <v>4105</v>
      </c>
      <c r="E1116" s="28" t="s">
        <v>2070</v>
      </c>
      <c r="F1116" s="13">
        <v>39.200000000000003</v>
      </c>
      <c r="G1116" s="13">
        <v>-114.8</v>
      </c>
      <c r="H1116" s="13">
        <v>6.0799999237060547</v>
      </c>
      <c r="I1116" s="67">
        <v>1.6000000759959221E-2</v>
      </c>
    </row>
    <row r="1117" spans="2:9" x14ac:dyDescent="0.3">
      <c r="B1117" t="s">
        <v>5953</v>
      </c>
      <c r="C1117" t="s">
        <v>5954</v>
      </c>
      <c r="D1117" s="28" t="s">
        <v>1203</v>
      </c>
      <c r="E1117" s="28" t="s">
        <v>1061</v>
      </c>
      <c r="F1117" s="13">
        <v>49.4</v>
      </c>
      <c r="G1117" s="13">
        <v>-115</v>
      </c>
      <c r="H1117" s="13">
        <v>3.2000000476837158</v>
      </c>
      <c r="I1117" s="67">
        <v>1.6000000759959221E-2</v>
      </c>
    </row>
    <row r="1118" spans="2:9" x14ac:dyDescent="0.3">
      <c r="B1118" t="s">
        <v>2970</v>
      </c>
      <c r="C1118" t="s">
        <v>2971</v>
      </c>
      <c r="D1118" s="28" t="s">
        <v>4105</v>
      </c>
      <c r="E1118" s="28" t="s">
        <v>366</v>
      </c>
      <c r="F1118" s="13">
        <v>36.200000000000003</v>
      </c>
      <c r="G1118" s="13">
        <v>-99.7</v>
      </c>
      <c r="H1118" s="13">
        <v>19.940000534057617</v>
      </c>
      <c r="I1118" s="67">
        <v>1.6000000759959221E-2</v>
      </c>
    </row>
    <row r="1119" spans="2:9" x14ac:dyDescent="0.3">
      <c r="B1119" t="s">
        <v>5955</v>
      </c>
      <c r="C1119" t="s">
        <v>5956</v>
      </c>
      <c r="D1119" s="28" t="s">
        <v>4105</v>
      </c>
      <c r="E1119" s="28" t="s">
        <v>1160</v>
      </c>
      <c r="F1119" s="13">
        <v>35.9</v>
      </c>
      <c r="G1119" s="13">
        <v>-112.1</v>
      </c>
      <c r="H1119" s="13">
        <v>12.020000457763672</v>
      </c>
      <c r="I1119" s="67">
        <v>1.6000000759959221E-2</v>
      </c>
    </row>
    <row r="1120" spans="2:9" x14ac:dyDescent="0.3">
      <c r="B1120" t="s">
        <v>5957</v>
      </c>
      <c r="C1120" t="s">
        <v>5958</v>
      </c>
      <c r="D1120" s="28" t="s">
        <v>4105</v>
      </c>
      <c r="E1120" s="28" t="s">
        <v>2792</v>
      </c>
      <c r="F1120" s="13">
        <v>43.3</v>
      </c>
      <c r="G1120" s="13">
        <v>-110.4</v>
      </c>
      <c r="H1120" s="13">
        <v>-4</v>
      </c>
      <c r="I1120" s="67">
        <v>1.6000000759959221E-2</v>
      </c>
    </row>
    <row r="1121" spans="2:9" x14ac:dyDescent="0.3">
      <c r="B1121" t="s">
        <v>5959</v>
      </c>
      <c r="C1121" t="s">
        <v>5960</v>
      </c>
      <c r="D1121" s="28" t="s">
        <v>4105</v>
      </c>
      <c r="E1121" s="28" t="s">
        <v>2792</v>
      </c>
      <c r="F1121" s="13">
        <v>41.5</v>
      </c>
      <c r="G1121" s="13">
        <v>-109.4</v>
      </c>
      <c r="H1121" s="13">
        <v>5</v>
      </c>
      <c r="I1121" s="67">
        <v>1.6000000759959221E-2</v>
      </c>
    </row>
    <row r="1122" spans="2:9" x14ac:dyDescent="0.3">
      <c r="B1122" t="s">
        <v>1663</v>
      </c>
      <c r="C1122" t="s">
        <v>1664</v>
      </c>
      <c r="D1122" s="28" t="s">
        <v>4105</v>
      </c>
      <c r="E1122" s="28" t="s">
        <v>1636</v>
      </c>
      <c r="F1122" s="13">
        <v>38.799999999999997</v>
      </c>
      <c r="G1122" s="13">
        <v>-99.3</v>
      </c>
      <c r="H1122" s="13">
        <v>15.079999923706055</v>
      </c>
      <c r="I1122" s="67">
        <v>1.6000000759959221E-2</v>
      </c>
    </row>
    <row r="1123" spans="2:9" x14ac:dyDescent="0.3">
      <c r="B1123" t="s">
        <v>1296</v>
      </c>
      <c r="C1123" t="s">
        <v>1297</v>
      </c>
      <c r="D1123" s="28" t="s">
        <v>4105</v>
      </c>
      <c r="E1123" s="28" t="s">
        <v>1260</v>
      </c>
      <c r="F1123" s="13">
        <v>40.5</v>
      </c>
      <c r="G1123" s="13">
        <v>-102.3</v>
      </c>
      <c r="H1123" s="13">
        <v>10.939999580383301</v>
      </c>
      <c r="I1123" s="67">
        <v>1.6000000759959221E-2</v>
      </c>
    </row>
    <row r="1124" spans="2:9" x14ac:dyDescent="0.3">
      <c r="B1124" t="s">
        <v>5961</v>
      </c>
      <c r="C1124" t="s">
        <v>5962</v>
      </c>
      <c r="D1124" s="28" t="s">
        <v>4105</v>
      </c>
      <c r="E1124" s="28" t="s">
        <v>1203</v>
      </c>
      <c r="F1124" s="13">
        <v>41.7</v>
      </c>
      <c r="G1124" s="13">
        <v>-121.5</v>
      </c>
      <c r="H1124" s="13">
        <v>19.040000915527344</v>
      </c>
      <c r="I1124" s="67">
        <v>1.6000000759959221E-2</v>
      </c>
    </row>
    <row r="1125" spans="2:9" x14ac:dyDescent="0.3">
      <c r="B1125" t="s">
        <v>3524</v>
      </c>
      <c r="C1125" t="s">
        <v>3525</v>
      </c>
      <c r="D1125" s="28" t="s">
        <v>1203</v>
      </c>
      <c r="E1125" s="28" t="s">
        <v>1061</v>
      </c>
      <c r="F1125" s="13">
        <v>50.7</v>
      </c>
      <c r="G1125" s="13">
        <v>-120.4</v>
      </c>
      <c r="H1125" s="13">
        <v>15.979999542236328</v>
      </c>
      <c r="I1125" s="67">
        <v>1.6000000759959221E-2</v>
      </c>
    </row>
    <row r="1126" spans="2:9" x14ac:dyDescent="0.3">
      <c r="B1126" t="s">
        <v>2301</v>
      </c>
      <c r="C1126" t="s">
        <v>2302</v>
      </c>
      <c r="D1126" s="28" t="s">
        <v>4105</v>
      </c>
      <c r="E1126" s="28" t="s">
        <v>2279</v>
      </c>
      <c r="F1126" s="13">
        <v>44.1</v>
      </c>
      <c r="G1126" s="13">
        <v>-122.6</v>
      </c>
      <c r="H1126" s="13">
        <v>30.020000457763672</v>
      </c>
      <c r="I1126" s="67">
        <v>1.6000000759959221E-2</v>
      </c>
    </row>
    <row r="1127" spans="2:9" x14ac:dyDescent="0.3">
      <c r="B1127" t="s">
        <v>5963</v>
      </c>
      <c r="C1127" t="s">
        <v>5964</v>
      </c>
      <c r="D1127" s="28" t="s">
        <v>4105</v>
      </c>
      <c r="E1127" s="28" t="s">
        <v>2526</v>
      </c>
      <c r="F1127" s="13">
        <v>38.4</v>
      </c>
      <c r="G1127" s="13">
        <v>-111.6</v>
      </c>
      <c r="H1127" s="13">
        <v>10.039999961853027</v>
      </c>
      <c r="I1127" s="67">
        <v>1.6000000759959221E-2</v>
      </c>
    </row>
    <row r="1128" spans="2:9" x14ac:dyDescent="0.3">
      <c r="B1128" t="s">
        <v>5965</v>
      </c>
      <c r="C1128" t="s">
        <v>5966</v>
      </c>
      <c r="D1128" s="28" t="s">
        <v>4105</v>
      </c>
      <c r="E1128" s="28" t="s">
        <v>1260</v>
      </c>
      <c r="F1128" s="13">
        <v>39.1</v>
      </c>
      <c r="G1128" s="13">
        <v>-107.2</v>
      </c>
      <c r="H1128" s="13">
        <v>6.8000001907348633</v>
      </c>
      <c r="I1128" s="67">
        <v>1.6000000759959221E-2</v>
      </c>
    </row>
    <row r="1129" spans="2:9" x14ac:dyDescent="0.3">
      <c r="B1129" t="s">
        <v>5967</v>
      </c>
      <c r="C1129" t="s">
        <v>5968</v>
      </c>
      <c r="D1129" s="28" t="s">
        <v>4105</v>
      </c>
      <c r="E1129" s="28" t="s">
        <v>2070</v>
      </c>
      <c r="F1129" s="13">
        <v>36</v>
      </c>
      <c r="G1129" s="13">
        <v>-115.5</v>
      </c>
      <c r="H1129" s="13">
        <v>26.059999465942383</v>
      </c>
      <c r="I1129" s="67">
        <v>1.6000000759959221E-2</v>
      </c>
    </row>
    <row r="1130" spans="2:9" x14ac:dyDescent="0.3">
      <c r="B1130" t="s">
        <v>560</v>
      </c>
      <c r="C1130" t="s">
        <v>561</v>
      </c>
      <c r="D1130" s="28" t="s">
        <v>4105</v>
      </c>
      <c r="E1130" s="28" t="s">
        <v>366</v>
      </c>
      <c r="F1130" s="13">
        <v>35.5</v>
      </c>
      <c r="G1130" s="13">
        <v>-97.6</v>
      </c>
      <c r="H1130" s="13">
        <v>30.020000457763672</v>
      </c>
      <c r="I1130" s="67">
        <v>1.6000000759959221E-2</v>
      </c>
    </row>
    <row r="1131" spans="2:9" x14ac:dyDescent="0.3">
      <c r="B1131" t="s">
        <v>5969</v>
      </c>
      <c r="C1131" t="s">
        <v>5970</v>
      </c>
      <c r="D1131" s="28" t="s">
        <v>1203</v>
      </c>
      <c r="E1131" s="28" t="s">
        <v>1092</v>
      </c>
      <c r="F1131" s="13">
        <v>51.7</v>
      </c>
      <c r="G1131" s="13">
        <v>-114</v>
      </c>
      <c r="H1131" s="13">
        <v>-1.6599999666213989</v>
      </c>
      <c r="I1131" s="67">
        <v>1.6000000759959221E-2</v>
      </c>
    </row>
    <row r="1132" spans="2:9" x14ac:dyDescent="0.3">
      <c r="B1132" t="s">
        <v>2509</v>
      </c>
      <c r="C1132" t="s">
        <v>2510</v>
      </c>
      <c r="D1132" s="28" t="s">
        <v>4105</v>
      </c>
      <c r="E1132" s="28" t="s">
        <v>364</v>
      </c>
      <c r="F1132" s="13">
        <v>35.5</v>
      </c>
      <c r="G1132" s="13">
        <v>-100.9</v>
      </c>
      <c r="H1132" s="13">
        <v>21.920000076293945</v>
      </c>
      <c r="I1132" s="67">
        <v>1.6000000759959221E-2</v>
      </c>
    </row>
    <row r="1133" spans="2:9" x14ac:dyDescent="0.3">
      <c r="B1133" t="s">
        <v>5971</v>
      </c>
      <c r="C1133" t="s">
        <v>5972</v>
      </c>
      <c r="D1133" s="28" t="s">
        <v>4105</v>
      </c>
      <c r="E1133" s="28" t="s">
        <v>2379</v>
      </c>
      <c r="F1133" s="13">
        <v>43</v>
      </c>
      <c r="G1133" s="13">
        <v>-102.5</v>
      </c>
      <c r="H1133" s="13">
        <v>6.9800000190734863</v>
      </c>
      <c r="I1133" s="67">
        <v>1.6000000759959221E-2</v>
      </c>
    </row>
    <row r="1134" spans="2:9" x14ac:dyDescent="0.3">
      <c r="B1134" t="s">
        <v>5973</v>
      </c>
      <c r="C1134" t="s">
        <v>5974</v>
      </c>
      <c r="D1134" s="28" t="s">
        <v>4105</v>
      </c>
      <c r="E1134" s="28" t="s">
        <v>2617</v>
      </c>
      <c r="F1134" s="13">
        <v>46.3</v>
      </c>
      <c r="G1134" s="13">
        <v>-119</v>
      </c>
      <c r="H1134" s="13">
        <v>19.940000534057617</v>
      </c>
      <c r="I1134" s="67">
        <v>1.6000000759959221E-2</v>
      </c>
    </row>
    <row r="1135" spans="2:9" x14ac:dyDescent="0.3">
      <c r="B1135" t="s">
        <v>3252</v>
      </c>
      <c r="C1135" t="s">
        <v>3253</v>
      </c>
      <c r="D1135" s="28" t="s">
        <v>4105</v>
      </c>
      <c r="E1135" s="28" t="s">
        <v>2011</v>
      </c>
      <c r="F1135" s="13">
        <v>41.8</v>
      </c>
      <c r="G1135" s="13">
        <v>-103.5</v>
      </c>
      <c r="H1135" s="13">
        <v>8.9600000381469727</v>
      </c>
      <c r="I1135" s="67">
        <v>1.6000000759959221E-2</v>
      </c>
    </row>
    <row r="1136" spans="2:9" x14ac:dyDescent="0.3">
      <c r="B1136" t="s">
        <v>3742</v>
      </c>
      <c r="C1136" t="s">
        <v>3743</v>
      </c>
      <c r="D1136" s="28" t="s">
        <v>4105</v>
      </c>
      <c r="E1136" s="28" t="s">
        <v>2070</v>
      </c>
      <c r="F1136" s="13">
        <v>35.4</v>
      </c>
      <c r="G1136" s="13">
        <v>-114.9</v>
      </c>
      <c r="H1136" s="13">
        <v>35.060001373291016</v>
      </c>
      <c r="I1136" s="67">
        <v>1.6000000759959221E-2</v>
      </c>
    </row>
    <row r="1137" spans="2:9" x14ac:dyDescent="0.3">
      <c r="B1137" t="s">
        <v>1698</v>
      </c>
      <c r="C1137" t="s">
        <v>1699</v>
      </c>
      <c r="D1137" s="28" t="s">
        <v>4105</v>
      </c>
      <c r="E1137" s="28" t="s">
        <v>1636</v>
      </c>
      <c r="F1137" s="13">
        <v>39.700000000000003</v>
      </c>
      <c r="G1137" s="13">
        <v>-98.7</v>
      </c>
      <c r="H1137" s="13">
        <v>17.059999465942383</v>
      </c>
      <c r="I1137" s="67">
        <v>1.6000000759959221E-2</v>
      </c>
    </row>
    <row r="1138" spans="2:9" x14ac:dyDescent="0.3">
      <c r="B1138" t="s">
        <v>3309</v>
      </c>
      <c r="C1138" t="s">
        <v>3310</v>
      </c>
      <c r="D1138" s="28" t="s">
        <v>4105</v>
      </c>
      <c r="E1138" s="28" t="s">
        <v>2617</v>
      </c>
      <c r="F1138" s="13">
        <v>47.6</v>
      </c>
      <c r="G1138" s="13">
        <v>-117.5</v>
      </c>
      <c r="H1138" s="13">
        <v>15.979999542236328</v>
      </c>
      <c r="I1138" s="67">
        <v>1.6000000759959221E-2</v>
      </c>
    </row>
    <row r="1139" spans="2:9" x14ac:dyDescent="0.3">
      <c r="B1139" t="s">
        <v>5975</v>
      </c>
      <c r="C1139" t="s">
        <v>5976</v>
      </c>
      <c r="D1139" s="28" t="s">
        <v>4105</v>
      </c>
      <c r="E1139" s="28" t="s">
        <v>2617</v>
      </c>
      <c r="F1139" s="13">
        <v>47.2</v>
      </c>
      <c r="G1139" s="13">
        <v>-121.3</v>
      </c>
      <c r="H1139" s="13">
        <v>18.139999389648438</v>
      </c>
      <c r="I1139" s="67">
        <v>1.6000000759959221E-2</v>
      </c>
    </row>
    <row r="1140" spans="2:9" x14ac:dyDescent="0.3">
      <c r="B1140" t="s">
        <v>5977</v>
      </c>
      <c r="C1140" t="s">
        <v>5978</v>
      </c>
      <c r="D1140" s="28" t="s">
        <v>4105</v>
      </c>
      <c r="E1140" s="28" t="s">
        <v>1515</v>
      </c>
      <c r="F1140" s="13">
        <v>42.6</v>
      </c>
      <c r="G1140" s="13">
        <v>-91.8</v>
      </c>
      <c r="H1140" s="13">
        <v>15.979999542236328</v>
      </c>
      <c r="I1140" s="67">
        <v>1.6000000759959221E-2</v>
      </c>
    </row>
    <row r="1141" spans="2:9" x14ac:dyDescent="0.3">
      <c r="B1141" t="s">
        <v>3220</v>
      </c>
      <c r="C1141" t="s">
        <v>3221</v>
      </c>
      <c r="D1141" s="28" t="s">
        <v>4105</v>
      </c>
      <c r="E1141" s="28" t="s">
        <v>1203</v>
      </c>
      <c r="F1141" s="13">
        <v>37.799999999999997</v>
      </c>
      <c r="G1141" s="13">
        <v>-121.2</v>
      </c>
      <c r="H1141" s="13">
        <v>37.040000915527344</v>
      </c>
      <c r="I1141" s="67">
        <v>1.6000000759959221E-2</v>
      </c>
    </row>
    <row r="1142" spans="2:9" x14ac:dyDescent="0.3">
      <c r="B1142" t="s">
        <v>5979</v>
      </c>
      <c r="C1142" t="s">
        <v>5980</v>
      </c>
      <c r="D1142" s="28" t="s">
        <v>4105</v>
      </c>
      <c r="E1142" s="28" t="s">
        <v>1636</v>
      </c>
      <c r="F1142" s="13">
        <v>38.4</v>
      </c>
      <c r="G1142" s="13">
        <v>-96.5</v>
      </c>
      <c r="H1142" s="13">
        <v>21.920000076293945</v>
      </c>
      <c r="I1142" s="67">
        <v>1.6000000759959221E-2</v>
      </c>
    </row>
    <row r="1143" spans="2:9" x14ac:dyDescent="0.3">
      <c r="B1143" t="s">
        <v>5981</v>
      </c>
      <c r="C1143" t="s">
        <v>5982</v>
      </c>
      <c r="D1143" s="28" t="s">
        <v>4105</v>
      </c>
      <c r="E1143" s="28" t="s">
        <v>1636</v>
      </c>
      <c r="F1143" s="13">
        <v>38.4</v>
      </c>
      <c r="G1143" s="13">
        <v>-96.5</v>
      </c>
      <c r="H1143" s="13">
        <v>21.920000076293945</v>
      </c>
      <c r="I1143" s="67">
        <v>1.6000000759959221E-2</v>
      </c>
    </row>
    <row r="1144" spans="2:9" x14ac:dyDescent="0.3">
      <c r="B1144" t="s">
        <v>5983</v>
      </c>
      <c r="C1144" t="s">
        <v>5984</v>
      </c>
      <c r="D1144" s="28" t="s">
        <v>4105</v>
      </c>
      <c r="E1144" s="28" t="s">
        <v>2279</v>
      </c>
      <c r="F1144" s="13">
        <v>44.6</v>
      </c>
      <c r="G1144" s="13">
        <v>-118.4</v>
      </c>
      <c r="H1144" s="13">
        <v>12.380000114440918</v>
      </c>
      <c r="I1144" s="67">
        <v>1.6000000759959221E-2</v>
      </c>
    </row>
    <row r="1145" spans="2:9" x14ac:dyDescent="0.3">
      <c r="B1145" t="s">
        <v>5985</v>
      </c>
      <c r="C1145" t="s">
        <v>5986</v>
      </c>
      <c r="D1145" s="28" t="s">
        <v>4105</v>
      </c>
      <c r="E1145" s="28" t="s">
        <v>1380</v>
      </c>
      <c r="F1145" s="13">
        <v>43.6</v>
      </c>
      <c r="G1145" s="13">
        <v>-115.4</v>
      </c>
      <c r="H1145" s="13">
        <v>-0.93999999761581421</v>
      </c>
      <c r="I1145" s="67">
        <v>1.6000000759959221E-2</v>
      </c>
    </row>
    <row r="1146" spans="2:9" x14ac:dyDescent="0.3">
      <c r="B1146" t="s">
        <v>5987</v>
      </c>
      <c r="C1146" t="s">
        <v>5988</v>
      </c>
      <c r="D1146" s="28" t="s">
        <v>4105</v>
      </c>
      <c r="E1146" s="28" t="s">
        <v>2526</v>
      </c>
      <c r="F1146" s="13">
        <v>40.4</v>
      </c>
      <c r="G1146" s="13">
        <v>-109.5</v>
      </c>
      <c r="H1146" s="13">
        <v>12.920000076293945</v>
      </c>
      <c r="I1146" s="67">
        <v>1.6000000759959221E-2</v>
      </c>
    </row>
    <row r="1147" spans="2:9" x14ac:dyDescent="0.3">
      <c r="B1147" t="s">
        <v>5989</v>
      </c>
      <c r="C1147" t="s">
        <v>5990</v>
      </c>
      <c r="D1147" s="28" t="s">
        <v>4105</v>
      </c>
      <c r="E1147" s="28" t="s">
        <v>2279</v>
      </c>
      <c r="F1147" s="13">
        <v>44.2</v>
      </c>
      <c r="G1147" s="13">
        <v>-123.4</v>
      </c>
      <c r="H1147" s="13">
        <v>32</v>
      </c>
      <c r="I1147" s="67">
        <v>1.6000000759959221E-2</v>
      </c>
    </row>
    <row r="1148" spans="2:9" x14ac:dyDescent="0.3">
      <c r="B1148" t="s">
        <v>5991</v>
      </c>
      <c r="C1148" t="s">
        <v>5992</v>
      </c>
      <c r="D1148" s="28" t="s">
        <v>1203</v>
      </c>
      <c r="E1148" s="28" t="s">
        <v>1092</v>
      </c>
      <c r="F1148" s="13">
        <v>49.1</v>
      </c>
      <c r="G1148" s="13">
        <v>-113.8</v>
      </c>
      <c r="H1148" s="13">
        <v>-7.9600000381469727</v>
      </c>
      <c r="I1148" s="67">
        <v>1.6000000759959221E-2</v>
      </c>
    </row>
    <row r="1149" spans="2:9" x14ac:dyDescent="0.3">
      <c r="B1149" t="s">
        <v>5993</v>
      </c>
      <c r="C1149" t="s">
        <v>5994</v>
      </c>
      <c r="D1149" s="28" t="s">
        <v>4105</v>
      </c>
      <c r="E1149" s="28" t="s">
        <v>1260</v>
      </c>
      <c r="F1149" s="13">
        <v>37.200000000000003</v>
      </c>
      <c r="G1149" s="13">
        <v>-105.1</v>
      </c>
      <c r="H1149" s="13">
        <v>2.4800000190734863</v>
      </c>
      <c r="I1149" s="67">
        <v>1.6000000759959221E-2</v>
      </c>
    </row>
    <row r="1150" spans="2:9" x14ac:dyDescent="0.3">
      <c r="B1150" t="s">
        <v>2816</v>
      </c>
      <c r="C1150" t="s">
        <v>2817</v>
      </c>
      <c r="D1150" s="28" t="s">
        <v>4105</v>
      </c>
      <c r="E1150" s="28" t="s">
        <v>2792</v>
      </c>
      <c r="F1150" s="13">
        <v>44</v>
      </c>
      <c r="G1150" s="13">
        <v>-107.9</v>
      </c>
      <c r="H1150" s="13">
        <v>8.9600000381469727</v>
      </c>
      <c r="I1150" s="67">
        <v>1.6000000759959221E-2</v>
      </c>
    </row>
    <row r="1151" spans="2:9" x14ac:dyDescent="0.3">
      <c r="B1151" t="s">
        <v>5995</v>
      </c>
      <c r="C1151" t="s">
        <v>5996</v>
      </c>
      <c r="D1151" s="28" t="s">
        <v>4105</v>
      </c>
      <c r="E1151" s="28" t="s">
        <v>1380</v>
      </c>
      <c r="F1151" s="13">
        <v>44.9</v>
      </c>
      <c r="G1151" s="13">
        <v>-115.4</v>
      </c>
      <c r="H1151" s="13">
        <v>5</v>
      </c>
      <c r="I1151" s="67">
        <v>1.6000000759959221E-2</v>
      </c>
    </row>
    <row r="1152" spans="2:9" x14ac:dyDescent="0.3">
      <c r="B1152" t="s">
        <v>3644</v>
      </c>
      <c r="C1152" t="s">
        <v>3645</v>
      </c>
      <c r="D1152" s="28" t="s">
        <v>4105</v>
      </c>
      <c r="E1152" s="28" t="s">
        <v>1636</v>
      </c>
      <c r="F1152" s="13">
        <v>38.9</v>
      </c>
      <c r="G1152" s="13">
        <v>-97.2</v>
      </c>
      <c r="H1152" s="13">
        <v>19.940000534057617</v>
      </c>
      <c r="I1152" s="67">
        <v>1.7000000923871994E-2</v>
      </c>
    </row>
    <row r="1153" spans="2:9" x14ac:dyDescent="0.3">
      <c r="B1153" t="s">
        <v>3156</v>
      </c>
      <c r="C1153" t="s">
        <v>3157</v>
      </c>
      <c r="D1153" s="28" t="s">
        <v>4105</v>
      </c>
      <c r="E1153" s="28" t="s">
        <v>2096</v>
      </c>
      <c r="F1153" s="13">
        <v>35</v>
      </c>
      <c r="G1153" s="13">
        <v>-106.6</v>
      </c>
      <c r="H1153" s="13">
        <v>26.059999465942383</v>
      </c>
      <c r="I1153" s="67">
        <v>1.7000000923871994E-2</v>
      </c>
    </row>
    <row r="1154" spans="2:9" x14ac:dyDescent="0.3">
      <c r="B1154" t="s">
        <v>5997</v>
      </c>
      <c r="C1154" t="s">
        <v>5998</v>
      </c>
      <c r="D1154" s="28" t="s">
        <v>4105</v>
      </c>
      <c r="E1154" s="28" t="s">
        <v>2792</v>
      </c>
      <c r="F1154" s="13">
        <v>44.1</v>
      </c>
      <c r="G1154" s="13">
        <v>-111</v>
      </c>
      <c r="H1154" s="13">
        <v>-3.9999999105930328E-2</v>
      </c>
      <c r="I1154" s="67">
        <v>1.7000000923871994E-2</v>
      </c>
    </row>
    <row r="1155" spans="2:9" x14ac:dyDescent="0.3">
      <c r="B1155" t="s">
        <v>5999</v>
      </c>
      <c r="C1155" t="s">
        <v>6000</v>
      </c>
      <c r="D1155" s="28" t="s">
        <v>4105</v>
      </c>
      <c r="E1155" s="28" t="s">
        <v>2792</v>
      </c>
      <c r="F1155" s="13">
        <v>42.8</v>
      </c>
      <c r="G1155" s="13">
        <v>-110.9</v>
      </c>
      <c r="H1155" s="13">
        <v>3.0199999809265137</v>
      </c>
      <c r="I1155" s="67">
        <v>1.7000000923871994E-2</v>
      </c>
    </row>
    <row r="1156" spans="2:9" x14ac:dyDescent="0.3">
      <c r="B1156" t="s">
        <v>6001</v>
      </c>
      <c r="C1156" t="s">
        <v>6002</v>
      </c>
      <c r="D1156" s="28" t="s">
        <v>4105</v>
      </c>
      <c r="E1156" s="28" t="s">
        <v>1943</v>
      </c>
      <c r="F1156" s="13">
        <v>45</v>
      </c>
      <c r="G1156" s="13">
        <v>-105.9</v>
      </c>
      <c r="H1156" s="13">
        <v>3.0199999809265137</v>
      </c>
      <c r="I1156" s="67">
        <v>1.7000000923871994E-2</v>
      </c>
    </row>
    <row r="1157" spans="2:9" x14ac:dyDescent="0.3">
      <c r="B1157" t="s">
        <v>6003</v>
      </c>
      <c r="C1157" t="s">
        <v>6004</v>
      </c>
      <c r="D1157" s="28" t="s">
        <v>4105</v>
      </c>
      <c r="E1157" s="28" t="s">
        <v>1636</v>
      </c>
      <c r="F1157" s="13">
        <v>39.799999999999997</v>
      </c>
      <c r="G1157" s="13">
        <v>-98.3</v>
      </c>
      <c r="H1157" s="13">
        <v>15.079999923706055</v>
      </c>
      <c r="I1157" s="67">
        <v>1.7000000923871994E-2</v>
      </c>
    </row>
    <row r="1158" spans="2:9" x14ac:dyDescent="0.3">
      <c r="B1158" t="s">
        <v>1642</v>
      </c>
      <c r="C1158" t="s">
        <v>1643</v>
      </c>
      <c r="D1158" s="28" t="s">
        <v>4105</v>
      </c>
      <c r="E1158" s="28" t="s">
        <v>1636</v>
      </c>
      <c r="F1158" s="13">
        <v>37.799999999999997</v>
      </c>
      <c r="G1158" s="13">
        <v>-100.3</v>
      </c>
      <c r="H1158" s="13">
        <v>15.979999542236328</v>
      </c>
      <c r="I1158" s="67">
        <v>1.7000000923871994E-2</v>
      </c>
    </row>
    <row r="1159" spans="2:9" x14ac:dyDescent="0.3">
      <c r="B1159" t="s">
        <v>1954</v>
      </c>
      <c r="C1159" t="s">
        <v>1955</v>
      </c>
      <c r="D1159" s="28" t="s">
        <v>4105</v>
      </c>
      <c r="E1159" s="28" t="s">
        <v>1943</v>
      </c>
      <c r="F1159" s="13">
        <v>45.8</v>
      </c>
      <c r="G1159" s="13">
        <v>-106.6</v>
      </c>
      <c r="H1159" s="13">
        <v>6.9800000190734863</v>
      </c>
      <c r="I1159" s="67">
        <v>1.7000000923871994E-2</v>
      </c>
    </row>
    <row r="1160" spans="2:9" x14ac:dyDescent="0.3">
      <c r="B1160" t="s">
        <v>6005</v>
      </c>
      <c r="C1160" t="s">
        <v>6006</v>
      </c>
      <c r="D1160" s="28" t="s">
        <v>4105</v>
      </c>
      <c r="E1160" s="28" t="s">
        <v>1203</v>
      </c>
      <c r="F1160" s="13">
        <v>36.9</v>
      </c>
      <c r="G1160" s="13">
        <v>-121.7</v>
      </c>
      <c r="H1160" s="13">
        <v>37.040000915527344</v>
      </c>
      <c r="I1160" s="67">
        <v>1.7000000923871994E-2</v>
      </c>
    </row>
    <row r="1161" spans="2:9" x14ac:dyDescent="0.3">
      <c r="B1161" t="s">
        <v>6007</v>
      </c>
      <c r="C1161" t="s">
        <v>6008</v>
      </c>
      <c r="D1161" s="28" t="s">
        <v>4105</v>
      </c>
      <c r="E1161" s="28" t="s">
        <v>2011</v>
      </c>
      <c r="F1161" s="13">
        <v>41.7</v>
      </c>
      <c r="G1161" s="13">
        <v>-102.4</v>
      </c>
      <c r="H1161" s="13">
        <v>10.939999580383301</v>
      </c>
      <c r="I1161" s="67">
        <v>1.7000000923871994E-2</v>
      </c>
    </row>
    <row r="1162" spans="2:9" x14ac:dyDescent="0.3">
      <c r="B1162" t="s">
        <v>6009</v>
      </c>
      <c r="C1162" t="s">
        <v>6010</v>
      </c>
      <c r="D1162" s="28" t="s">
        <v>1203</v>
      </c>
      <c r="E1162" s="28" t="s">
        <v>1061</v>
      </c>
      <c r="F1162" s="13">
        <v>49.1</v>
      </c>
      <c r="G1162" s="13">
        <v>-123</v>
      </c>
      <c r="H1162" s="13">
        <v>28.040000915527344</v>
      </c>
      <c r="I1162" s="67">
        <v>1.7000000923871994E-2</v>
      </c>
    </row>
    <row r="1163" spans="2:9" x14ac:dyDescent="0.3">
      <c r="B1163" t="s">
        <v>6011</v>
      </c>
      <c r="C1163" t="s">
        <v>6012</v>
      </c>
      <c r="D1163" s="28" t="s">
        <v>4105</v>
      </c>
      <c r="E1163" s="28" t="s">
        <v>2070</v>
      </c>
      <c r="F1163" s="13">
        <v>41.9</v>
      </c>
      <c r="G1163" s="13">
        <v>-118.1</v>
      </c>
      <c r="H1163" s="13">
        <v>15.800000190734863</v>
      </c>
      <c r="I1163" s="67">
        <v>1.7000000923871994E-2</v>
      </c>
    </row>
    <row r="1164" spans="2:9" x14ac:dyDescent="0.3">
      <c r="B1164" t="s">
        <v>6013</v>
      </c>
      <c r="C1164" t="s">
        <v>6014</v>
      </c>
      <c r="D1164" s="28" t="s">
        <v>4105</v>
      </c>
      <c r="E1164" s="28" t="s">
        <v>2279</v>
      </c>
      <c r="F1164" s="13">
        <v>43.6</v>
      </c>
      <c r="G1164" s="13">
        <v>-123.5</v>
      </c>
      <c r="H1164" s="13">
        <v>28.940000534057617</v>
      </c>
      <c r="I1164" s="67">
        <v>1.7000000923871994E-2</v>
      </c>
    </row>
    <row r="1165" spans="2:9" x14ac:dyDescent="0.3">
      <c r="B1165" t="s">
        <v>6015</v>
      </c>
      <c r="C1165" t="s">
        <v>6016</v>
      </c>
      <c r="D1165" s="28" t="s">
        <v>4105</v>
      </c>
      <c r="E1165" s="28" t="s">
        <v>2279</v>
      </c>
      <c r="F1165" s="13">
        <v>45.5</v>
      </c>
      <c r="G1165" s="13">
        <v>-118.4</v>
      </c>
      <c r="H1165" s="13">
        <v>13.100000381469727</v>
      </c>
      <c r="I1165" s="67">
        <v>1.7000000923871994E-2</v>
      </c>
    </row>
    <row r="1166" spans="2:9" x14ac:dyDescent="0.3">
      <c r="B1166" t="s">
        <v>6017</v>
      </c>
      <c r="C1166" t="s">
        <v>6018</v>
      </c>
      <c r="D1166" s="28" t="s">
        <v>4105</v>
      </c>
      <c r="E1166" s="28" t="s">
        <v>1380</v>
      </c>
      <c r="F1166" s="13">
        <v>43.6</v>
      </c>
      <c r="G1166" s="13">
        <v>-113.9</v>
      </c>
      <c r="H1166" s="13">
        <v>3.2000000476837158</v>
      </c>
      <c r="I1166" s="67">
        <v>1.7000000923871994E-2</v>
      </c>
    </row>
    <row r="1167" spans="2:9" x14ac:dyDescent="0.3">
      <c r="B1167" t="s">
        <v>6019</v>
      </c>
      <c r="C1167" t="s">
        <v>6020</v>
      </c>
      <c r="D1167" s="28" t="s">
        <v>4105</v>
      </c>
      <c r="E1167" s="28" t="s">
        <v>1943</v>
      </c>
      <c r="F1167" s="13">
        <v>47.4</v>
      </c>
      <c r="G1167" s="13">
        <v>-111.3</v>
      </c>
      <c r="H1167" s="13">
        <v>1.0399999618530273</v>
      </c>
      <c r="I1167" s="67">
        <v>1.7000000923871994E-2</v>
      </c>
    </row>
    <row r="1168" spans="2:9" x14ac:dyDescent="0.3">
      <c r="B1168" t="s">
        <v>1667</v>
      </c>
      <c r="C1168" t="s">
        <v>1668</v>
      </c>
      <c r="D1168" s="28" t="s">
        <v>4105</v>
      </c>
      <c r="E1168" s="28" t="s">
        <v>1636</v>
      </c>
      <c r="F1168" s="13">
        <v>38.6</v>
      </c>
      <c r="G1168" s="13">
        <v>-96.9</v>
      </c>
      <c r="H1168" s="13">
        <v>19.940000534057617</v>
      </c>
      <c r="I1168" s="67">
        <v>1.7000000923871994E-2</v>
      </c>
    </row>
    <row r="1169" spans="2:9" x14ac:dyDescent="0.3">
      <c r="B1169" t="s">
        <v>6021</v>
      </c>
      <c r="C1169" t="s">
        <v>6022</v>
      </c>
      <c r="D1169" s="28" t="s">
        <v>4105</v>
      </c>
      <c r="E1169" s="28" t="s">
        <v>1380</v>
      </c>
      <c r="F1169" s="13">
        <v>42.6</v>
      </c>
      <c r="G1169" s="13">
        <v>-112</v>
      </c>
      <c r="H1169" s="13">
        <v>12.020000457763672</v>
      </c>
      <c r="I1169" s="67">
        <v>1.7000000923871994E-2</v>
      </c>
    </row>
    <row r="1170" spans="2:9" x14ac:dyDescent="0.3">
      <c r="B1170" t="s">
        <v>1602</v>
      </c>
      <c r="C1170" t="s">
        <v>1689</v>
      </c>
      <c r="D1170" s="28" t="s">
        <v>4105</v>
      </c>
      <c r="E1170" s="28" t="s">
        <v>1636</v>
      </c>
      <c r="F1170" s="13">
        <v>38</v>
      </c>
      <c r="G1170" s="13">
        <v>-97.3</v>
      </c>
      <c r="H1170" s="13">
        <v>21.020000457763672</v>
      </c>
      <c r="I1170" s="67">
        <v>1.7000000923871994E-2</v>
      </c>
    </row>
    <row r="1171" spans="2:9" x14ac:dyDescent="0.3">
      <c r="B1171" t="s">
        <v>6023</v>
      </c>
      <c r="C1171" t="s">
        <v>6024</v>
      </c>
      <c r="D1171" s="28" t="s">
        <v>4105</v>
      </c>
      <c r="E1171" s="28" t="s">
        <v>2279</v>
      </c>
      <c r="F1171" s="13">
        <v>45.5</v>
      </c>
      <c r="G1171" s="13">
        <v>-122</v>
      </c>
      <c r="H1171" s="13">
        <v>22.639999389648438</v>
      </c>
      <c r="I1171" s="67">
        <v>1.7000000923871994E-2</v>
      </c>
    </row>
    <row r="1172" spans="2:9" x14ac:dyDescent="0.3">
      <c r="B1172" t="s">
        <v>6025</v>
      </c>
      <c r="C1172" t="s">
        <v>6026</v>
      </c>
      <c r="D1172" s="28" t="s">
        <v>4105</v>
      </c>
      <c r="E1172" s="28" t="s">
        <v>2379</v>
      </c>
      <c r="F1172" s="13">
        <v>43.1</v>
      </c>
      <c r="G1172" s="13">
        <v>-103.2</v>
      </c>
      <c r="H1172" s="13">
        <v>6.9800000190734863</v>
      </c>
      <c r="I1172" s="67">
        <v>1.7000000923871994E-2</v>
      </c>
    </row>
    <row r="1173" spans="2:9" x14ac:dyDescent="0.3">
      <c r="B1173" t="s">
        <v>6027</v>
      </c>
      <c r="C1173" t="s">
        <v>6028</v>
      </c>
      <c r="D1173" s="28" t="s">
        <v>1203</v>
      </c>
      <c r="E1173" s="28" t="s">
        <v>1092</v>
      </c>
      <c r="F1173" s="13">
        <v>49.5</v>
      </c>
      <c r="G1173" s="13">
        <v>-114</v>
      </c>
      <c r="H1173" s="13">
        <v>-4.5399999618530273</v>
      </c>
      <c r="I1173" s="67">
        <v>1.7000000923871994E-2</v>
      </c>
    </row>
    <row r="1174" spans="2:9" x14ac:dyDescent="0.3">
      <c r="B1174" t="s">
        <v>1991</v>
      </c>
      <c r="C1174" t="s">
        <v>1992</v>
      </c>
      <c r="D1174" s="28" t="s">
        <v>4105</v>
      </c>
      <c r="E1174" s="28" t="s">
        <v>1943</v>
      </c>
      <c r="F1174" s="13">
        <v>45.9</v>
      </c>
      <c r="G1174" s="13">
        <v>-109.2</v>
      </c>
      <c r="H1174" s="13">
        <v>1.0399999618530273</v>
      </c>
      <c r="I1174" s="67">
        <v>1.7000000923871994E-2</v>
      </c>
    </row>
    <row r="1175" spans="2:9" x14ac:dyDescent="0.3">
      <c r="B1175" t="s">
        <v>6029</v>
      </c>
      <c r="C1175" t="s">
        <v>6030</v>
      </c>
      <c r="D1175" s="28" t="s">
        <v>4105</v>
      </c>
      <c r="E1175" s="28" t="s">
        <v>2279</v>
      </c>
      <c r="F1175" s="13">
        <v>45.4</v>
      </c>
      <c r="G1175" s="13">
        <v>-121.7</v>
      </c>
      <c r="H1175" s="13">
        <v>15.079999923706055</v>
      </c>
      <c r="I1175" s="67">
        <v>1.7000000923871994E-2</v>
      </c>
    </row>
    <row r="1176" spans="2:9" x14ac:dyDescent="0.3">
      <c r="B1176" t="s">
        <v>6031</v>
      </c>
      <c r="C1176" t="s">
        <v>6032</v>
      </c>
      <c r="D1176" s="28" t="s">
        <v>4105</v>
      </c>
      <c r="E1176" s="28" t="s">
        <v>2617</v>
      </c>
      <c r="F1176" s="13">
        <v>48.6</v>
      </c>
      <c r="G1176" s="13">
        <v>-118.7</v>
      </c>
      <c r="H1176" s="13">
        <v>8.9600000381469727</v>
      </c>
      <c r="I1176" s="67">
        <v>1.7000000923871994E-2</v>
      </c>
    </row>
    <row r="1177" spans="2:9" x14ac:dyDescent="0.3">
      <c r="B1177" t="s">
        <v>6033</v>
      </c>
      <c r="C1177" t="s">
        <v>6034</v>
      </c>
      <c r="D1177" s="28" t="s">
        <v>4105</v>
      </c>
      <c r="E1177" s="28" t="s">
        <v>2070</v>
      </c>
      <c r="F1177" s="13">
        <v>40.6</v>
      </c>
      <c r="G1177" s="13">
        <v>-115.7</v>
      </c>
      <c r="H1177" s="13">
        <v>5</v>
      </c>
      <c r="I1177" s="67">
        <v>1.7000000923871994E-2</v>
      </c>
    </row>
    <row r="1178" spans="2:9" x14ac:dyDescent="0.3">
      <c r="B1178" t="s">
        <v>6035</v>
      </c>
      <c r="C1178" t="s">
        <v>6036</v>
      </c>
      <c r="D1178" s="28" t="s">
        <v>4105</v>
      </c>
      <c r="E1178" s="28" t="s">
        <v>1203</v>
      </c>
      <c r="F1178" s="13">
        <v>35.6</v>
      </c>
      <c r="G1178" s="13">
        <v>-118.3</v>
      </c>
      <c r="H1178" s="13">
        <v>30.020000457763672</v>
      </c>
      <c r="I1178" s="67">
        <v>1.7000000923871994E-2</v>
      </c>
    </row>
    <row r="1179" spans="2:9" x14ac:dyDescent="0.3">
      <c r="B1179" t="s">
        <v>6037</v>
      </c>
      <c r="C1179" t="s">
        <v>6038</v>
      </c>
      <c r="D1179" s="28" t="s">
        <v>4105</v>
      </c>
      <c r="E1179" s="28" t="s">
        <v>2279</v>
      </c>
      <c r="F1179" s="13">
        <v>42.7</v>
      </c>
      <c r="G1179" s="13">
        <v>-118.6</v>
      </c>
      <c r="H1179" s="13">
        <v>6.619999885559082</v>
      </c>
      <c r="I1179" s="67">
        <v>1.7000000923871994E-2</v>
      </c>
    </row>
    <row r="1180" spans="2:9" x14ac:dyDescent="0.3">
      <c r="B1180" t="s">
        <v>6039</v>
      </c>
      <c r="C1180" t="s">
        <v>6040</v>
      </c>
      <c r="D1180" s="28" t="s">
        <v>4105</v>
      </c>
      <c r="E1180" s="28" t="s">
        <v>1260</v>
      </c>
      <c r="F1180" s="13">
        <v>39.6</v>
      </c>
      <c r="G1180" s="13">
        <v>-106.3</v>
      </c>
      <c r="H1180" s="13">
        <v>2.4800000190734863</v>
      </c>
      <c r="I1180" s="67">
        <v>1.7000000923871994E-2</v>
      </c>
    </row>
    <row r="1181" spans="2:9" x14ac:dyDescent="0.3">
      <c r="B1181" t="s">
        <v>2699</v>
      </c>
      <c r="C1181" t="s">
        <v>6041</v>
      </c>
      <c r="D1181" s="28" t="s">
        <v>4105</v>
      </c>
      <c r="E1181" s="28" t="s">
        <v>1160</v>
      </c>
      <c r="F1181" s="13">
        <v>36.9</v>
      </c>
      <c r="G1181" s="13">
        <v>-113.9</v>
      </c>
      <c r="H1181" s="13">
        <v>32</v>
      </c>
      <c r="I1181" s="67">
        <v>1.7999999225139618E-2</v>
      </c>
    </row>
    <row r="1182" spans="2:9" x14ac:dyDescent="0.3">
      <c r="B1182" t="s">
        <v>6042</v>
      </c>
      <c r="C1182" t="s">
        <v>6043</v>
      </c>
      <c r="D1182" s="28" t="s">
        <v>4105</v>
      </c>
      <c r="E1182" s="28" t="s">
        <v>1260</v>
      </c>
      <c r="F1182" s="13">
        <v>39.700000000000003</v>
      </c>
      <c r="G1182" s="13">
        <v>-107.3</v>
      </c>
      <c r="H1182" s="13">
        <v>-0.57999998331069946</v>
      </c>
      <c r="I1182" s="67">
        <v>1.7999999225139618E-2</v>
      </c>
    </row>
    <row r="1183" spans="2:9" x14ac:dyDescent="0.3">
      <c r="B1183" t="s">
        <v>6044</v>
      </c>
      <c r="C1183" t="s">
        <v>6045</v>
      </c>
      <c r="D1183" s="28" t="s">
        <v>4105</v>
      </c>
      <c r="E1183" s="28" t="s">
        <v>2011</v>
      </c>
      <c r="F1183" s="13">
        <v>41.6</v>
      </c>
      <c r="G1183" s="13">
        <v>-103.1</v>
      </c>
      <c r="H1183" s="13">
        <v>10.939999580383301</v>
      </c>
      <c r="I1183" s="67">
        <v>1.7999999225139618E-2</v>
      </c>
    </row>
    <row r="1184" spans="2:9" x14ac:dyDescent="0.3">
      <c r="B1184" t="s">
        <v>6046</v>
      </c>
      <c r="C1184" t="s">
        <v>6047</v>
      </c>
      <c r="D1184" s="28" t="s">
        <v>4105</v>
      </c>
      <c r="E1184" s="28" t="s">
        <v>1943</v>
      </c>
      <c r="F1184" s="13">
        <v>45.8</v>
      </c>
      <c r="G1184" s="13">
        <v>-113.3</v>
      </c>
      <c r="H1184" s="13">
        <v>-4.5399999618530273</v>
      </c>
      <c r="I1184" s="67">
        <v>1.7999999225139618E-2</v>
      </c>
    </row>
    <row r="1185" spans="2:9" x14ac:dyDescent="0.3">
      <c r="B1185" t="s">
        <v>6048</v>
      </c>
      <c r="C1185" t="s">
        <v>6049</v>
      </c>
      <c r="D1185" s="28" t="s">
        <v>4105</v>
      </c>
      <c r="E1185" s="28" t="s">
        <v>1380</v>
      </c>
      <c r="F1185" s="13">
        <v>43.7</v>
      </c>
      <c r="G1185" s="13">
        <v>-114.4</v>
      </c>
      <c r="H1185" s="13">
        <v>3.380000114440918</v>
      </c>
      <c r="I1185" s="67">
        <v>1.7999999225139618E-2</v>
      </c>
    </row>
    <row r="1186" spans="2:9" x14ac:dyDescent="0.3">
      <c r="B1186" t="s">
        <v>6050</v>
      </c>
      <c r="C1186" t="s">
        <v>6051</v>
      </c>
      <c r="D1186" s="28" t="s">
        <v>4105</v>
      </c>
      <c r="E1186" s="28" t="s">
        <v>1943</v>
      </c>
      <c r="F1186" s="13">
        <v>48.4</v>
      </c>
      <c r="G1186" s="13">
        <v>-113.2</v>
      </c>
      <c r="H1186" s="13">
        <v>-5.0799999237060547</v>
      </c>
      <c r="I1186" s="67">
        <v>1.7999999225139618E-2</v>
      </c>
    </row>
    <row r="1187" spans="2:9" x14ac:dyDescent="0.3">
      <c r="B1187" t="s">
        <v>3313</v>
      </c>
      <c r="C1187" t="s">
        <v>3314</v>
      </c>
      <c r="D1187" s="28" t="s">
        <v>4105</v>
      </c>
      <c r="E1187" s="28" t="s">
        <v>1203</v>
      </c>
      <c r="F1187" s="13">
        <v>40.799999999999997</v>
      </c>
      <c r="G1187" s="13">
        <v>-124.1</v>
      </c>
      <c r="H1187" s="13">
        <v>37.040000915527344</v>
      </c>
      <c r="I1187" s="67">
        <v>1.7999999225139618E-2</v>
      </c>
    </row>
    <row r="1188" spans="2:9" x14ac:dyDescent="0.3">
      <c r="B1188" t="s">
        <v>6052</v>
      </c>
      <c r="C1188" t="s">
        <v>6053</v>
      </c>
      <c r="D1188" s="28" t="s">
        <v>4105</v>
      </c>
      <c r="E1188" s="28" t="s">
        <v>1943</v>
      </c>
      <c r="F1188" s="13">
        <v>45.2</v>
      </c>
      <c r="G1188" s="13">
        <v>-106.1</v>
      </c>
      <c r="H1188" s="13">
        <v>1.0399999618530273</v>
      </c>
      <c r="I1188" s="67">
        <v>1.7999999225139618E-2</v>
      </c>
    </row>
    <row r="1189" spans="2:9" x14ac:dyDescent="0.3">
      <c r="B1189" t="s">
        <v>6054</v>
      </c>
      <c r="C1189" t="s">
        <v>6055</v>
      </c>
      <c r="D1189" s="28" t="s">
        <v>4105</v>
      </c>
      <c r="E1189" s="28" t="s">
        <v>2379</v>
      </c>
      <c r="F1189" s="13">
        <v>44.1</v>
      </c>
      <c r="G1189" s="13">
        <v>-100.3</v>
      </c>
      <c r="H1189" s="13">
        <v>15.079999923706055</v>
      </c>
      <c r="I1189" s="67">
        <v>1.7999999225139618E-2</v>
      </c>
    </row>
    <row r="1190" spans="2:9" x14ac:dyDescent="0.3">
      <c r="B1190" t="s">
        <v>6056</v>
      </c>
      <c r="C1190" t="s">
        <v>6057</v>
      </c>
      <c r="D1190" s="28" t="s">
        <v>4105</v>
      </c>
      <c r="E1190" s="28" t="s">
        <v>1943</v>
      </c>
      <c r="F1190" s="13">
        <v>48.9</v>
      </c>
      <c r="G1190" s="13">
        <v>-115.8</v>
      </c>
      <c r="H1190" s="13">
        <v>1.940000057220459</v>
      </c>
      <c r="I1190" s="67">
        <v>1.7999999225139618E-2</v>
      </c>
    </row>
    <row r="1191" spans="2:9" x14ac:dyDescent="0.3">
      <c r="B1191" t="s">
        <v>6058</v>
      </c>
      <c r="C1191" t="s">
        <v>6059</v>
      </c>
      <c r="D1191" s="28" t="s">
        <v>4105</v>
      </c>
      <c r="E1191" s="28" t="s">
        <v>1260</v>
      </c>
      <c r="F1191" s="13">
        <v>40.4</v>
      </c>
      <c r="G1191" s="13">
        <v>-107.2</v>
      </c>
      <c r="H1191" s="13">
        <v>8.0600004196166992</v>
      </c>
      <c r="I1191" s="67">
        <v>1.7999999225139618E-2</v>
      </c>
    </row>
    <row r="1192" spans="2:9" x14ac:dyDescent="0.3">
      <c r="B1192" t="s">
        <v>6060</v>
      </c>
      <c r="C1192" t="s">
        <v>6061</v>
      </c>
      <c r="D1192" s="28" t="s">
        <v>4105</v>
      </c>
      <c r="E1192" s="28" t="s">
        <v>1636</v>
      </c>
      <c r="F1192" s="13">
        <v>39.299999999999997</v>
      </c>
      <c r="G1192" s="13">
        <v>-99.8</v>
      </c>
      <c r="H1192" s="13">
        <v>17.059999465942383</v>
      </c>
      <c r="I1192" s="67">
        <v>1.7999999225139618E-2</v>
      </c>
    </row>
    <row r="1193" spans="2:9" x14ac:dyDescent="0.3">
      <c r="B1193" t="s">
        <v>6062</v>
      </c>
      <c r="C1193" t="s">
        <v>6063</v>
      </c>
      <c r="D1193" s="28" t="s">
        <v>4105</v>
      </c>
      <c r="E1193" s="28" t="s">
        <v>1203</v>
      </c>
      <c r="F1193" s="13">
        <v>35.299999999999997</v>
      </c>
      <c r="G1193" s="13">
        <v>-120.1</v>
      </c>
      <c r="H1193" s="13">
        <v>26.059999465942383</v>
      </c>
      <c r="I1193" s="67">
        <v>1.7999999225139618E-2</v>
      </c>
    </row>
    <row r="1194" spans="2:9" x14ac:dyDescent="0.3">
      <c r="B1194" t="s">
        <v>3911</v>
      </c>
      <c r="C1194" t="s">
        <v>3912</v>
      </c>
      <c r="D1194" s="28" t="s">
        <v>4105</v>
      </c>
      <c r="E1194" s="28" t="s">
        <v>1260</v>
      </c>
      <c r="F1194" s="13">
        <v>39.200000000000003</v>
      </c>
      <c r="G1194" s="13">
        <v>-106.3</v>
      </c>
      <c r="H1194" s="13">
        <v>-3.9999999105930328E-2</v>
      </c>
      <c r="I1194" s="67">
        <v>1.7999999225139618E-2</v>
      </c>
    </row>
    <row r="1195" spans="2:9" x14ac:dyDescent="0.3">
      <c r="B1195" t="s">
        <v>2638</v>
      </c>
      <c r="C1195" t="s">
        <v>2639</v>
      </c>
      <c r="D1195" s="28" t="s">
        <v>4105</v>
      </c>
      <c r="E1195" s="28" t="s">
        <v>2617</v>
      </c>
      <c r="F1195" s="13">
        <v>47</v>
      </c>
      <c r="G1195" s="13">
        <v>-118.5</v>
      </c>
      <c r="H1195" s="13">
        <v>15.979999542236328</v>
      </c>
      <c r="I1195" s="67">
        <v>1.7999999225139618E-2</v>
      </c>
    </row>
    <row r="1196" spans="2:9" x14ac:dyDescent="0.3">
      <c r="B1196" t="s">
        <v>6064</v>
      </c>
      <c r="C1196" t="s">
        <v>6065</v>
      </c>
      <c r="D1196" s="28" t="s">
        <v>4105</v>
      </c>
      <c r="E1196" s="28" t="s">
        <v>1380</v>
      </c>
      <c r="F1196" s="13">
        <v>44.7</v>
      </c>
      <c r="G1196" s="13">
        <v>-116</v>
      </c>
      <c r="H1196" s="13">
        <v>6.2600002288818359</v>
      </c>
      <c r="I1196" s="67">
        <v>1.7999999225139618E-2</v>
      </c>
    </row>
    <row r="1197" spans="2:9" x14ac:dyDescent="0.3">
      <c r="B1197" t="s">
        <v>6066</v>
      </c>
      <c r="C1197" t="s">
        <v>6067</v>
      </c>
      <c r="D1197" s="28" t="s">
        <v>4105</v>
      </c>
      <c r="E1197" s="28" t="s">
        <v>2379</v>
      </c>
      <c r="F1197" s="13">
        <v>43.3</v>
      </c>
      <c r="G1197" s="13">
        <v>-101.1</v>
      </c>
      <c r="H1197" s="13">
        <v>8.9600000381469727</v>
      </c>
      <c r="I1197" s="67">
        <v>1.7999999225139618E-2</v>
      </c>
    </row>
    <row r="1198" spans="2:9" x14ac:dyDescent="0.3">
      <c r="B1198" t="s">
        <v>2810</v>
      </c>
      <c r="C1198" t="s">
        <v>2811</v>
      </c>
      <c r="D1198" s="28" t="s">
        <v>4105</v>
      </c>
      <c r="E1198" s="28" t="s">
        <v>2792</v>
      </c>
      <c r="F1198" s="13">
        <v>43.8</v>
      </c>
      <c r="G1198" s="13">
        <v>-110.5</v>
      </c>
      <c r="H1198" s="13">
        <v>1.0399999618530273</v>
      </c>
      <c r="I1198" s="67">
        <v>1.7999999225139618E-2</v>
      </c>
    </row>
    <row r="1199" spans="2:9" x14ac:dyDescent="0.3">
      <c r="B1199" t="s">
        <v>6068</v>
      </c>
      <c r="C1199" t="s">
        <v>6069</v>
      </c>
      <c r="D1199" s="28" t="s">
        <v>1203</v>
      </c>
      <c r="E1199" s="28" t="s">
        <v>1092</v>
      </c>
      <c r="F1199" s="13">
        <v>50.9</v>
      </c>
      <c r="G1199" s="13">
        <v>-115.1</v>
      </c>
      <c r="H1199" s="13">
        <v>-5.8000001907348633</v>
      </c>
      <c r="I1199" s="67">
        <v>1.7999999225139618E-2</v>
      </c>
    </row>
    <row r="1200" spans="2:9" x14ac:dyDescent="0.3">
      <c r="B1200" t="s">
        <v>6070</v>
      </c>
      <c r="C1200" t="s">
        <v>6071</v>
      </c>
      <c r="D1200" s="28" t="s">
        <v>4105</v>
      </c>
      <c r="E1200" s="28" t="s">
        <v>1203</v>
      </c>
      <c r="F1200" s="13">
        <v>37.700000000000003</v>
      </c>
      <c r="G1200" s="13">
        <v>-122.2</v>
      </c>
      <c r="H1200" s="13">
        <v>42.979999542236328</v>
      </c>
      <c r="I1200" s="67">
        <v>1.7999999225139618E-2</v>
      </c>
    </row>
    <row r="1201" spans="2:9" x14ac:dyDescent="0.3">
      <c r="B1201" t="s">
        <v>3843</v>
      </c>
      <c r="C1201" t="s">
        <v>3844</v>
      </c>
      <c r="D1201" s="28" t="s">
        <v>4105</v>
      </c>
      <c r="E1201" s="28" t="s">
        <v>364</v>
      </c>
      <c r="F1201" s="13">
        <v>36.299999999999997</v>
      </c>
      <c r="G1201" s="13">
        <v>-100.8</v>
      </c>
      <c r="H1201" s="13">
        <v>19.940000534057617</v>
      </c>
      <c r="I1201" s="67">
        <v>1.7999999225139618E-2</v>
      </c>
    </row>
    <row r="1202" spans="2:9" x14ac:dyDescent="0.3">
      <c r="B1202" t="s">
        <v>6072</v>
      </c>
      <c r="C1202" t="s">
        <v>6073</v>
      </c>
      <c r="D1202" s="28" t="s">
        <v>4105</v>
      </c>
      <c r="E1202" s="28" t="s">
        <v>2379</v>
      </c>
      <c r="F1202" s="13">
        <v>44</v>
      </c>
      <c r="G1202" s="13">
        <v>-100.3</v>
      </c>
      <c r="H1202" s="13">
        <v>14.180000305175781</v>
      </c>
      <c r="I1202" s="67">
        <v>1.7999999225139618E-2</v>
      </c>
    </row>
    <row r="1203" spans="2:9" x14ac:dyDescent="0.3">
      <c r="B1203" t="s">
        <v>6074</v>
      </c>
      <c r="C1203" t="s">
        <v>6075</v>
      </c>
      <c r="D1203" s="28" t="s">
        <v>4105</v>
      </c>
      <c r="E1203" s="28" t="s">
        <v>1405</v>
      </c>
      <c r="F1203" s="13">
        <v>41.5</v>
      </c>
      <c r="G1203" s="13">
        <v>-90.5</v>
      </c>
      <c r="H1203" s="13">
        <v>21.020000457763672</v>
      </c>
      <c r="I1203" s="67">
        <v>1.7999999225139618E-2</v>
      </c>
    </row>
    <row r="1204" spans="2:9" x14ac:dyDescent="0.3">
      <c r="B1204" t="s">
        <v>6076</v>
      </c>
      <c r="C1204" t="s">
        <v>6077</v>
      </c>
      <c r="D1204" s="28" t="s">
        <v>4105</v>
      </c>
      <c r="E1204" s="28" t="s">
        <v>1943</v>
      </c>
      <c r="F1204" s="13">
        <v>48.1</v>
      </c>
      <c r="G1204" s="13">
        <v>-109.6</v>
      </c>
      <c r="H1204" s="13">
        <v>2.4800000190734863</v>
      </c>
      <c r="I1204" s="67">
        <v>1.7999999225139618E-2</v>
      </c>
    </row>
    <row r="1205" spans="2:9" x14ac:dyDescent="0.3">
      <c r="B1205" t="s">
        <v>6078</v>
      </c>
      <c r="C1205" t="s">
        <v>6079</v>
      </c>
      <c r="D1205" s="28" t="s">
        <v>4105</v>
      </c>
      <c r="E1205" s="28" t="s">
        <v>2279</v>
      </c>
      <c r="F1205" s="13">
        <v>45.7</v>
      </c>
      <c r="G1205" s="13">
        <v>-122.8</v>
      </c>
      <c r="H1205" s="13">
        <v>26.059999465942383</v>
      </c>
      <c r="I1205" s="67">
        <v>1.7999999225139618E-2</v>
      </c>
    </row>
    <row r="1206" spans="2:9" x14ac:dyDescent="0.3">
      <c r="B1206" t="s">
        <v>6080</v>
      </c>
      <c r="C1206" t="s">
        <v>6081</v>
      </c>
      <c r="D1206" s="28" t="s">
        <v>4105</v>
      </c>
      <c r="E1206" s="28" t="s">
        <v>2792</v>
      </c>
      <c r="F1206" s="13">
        <v>44.1</v>
      </c>
      <c r="G1206" s="13">
        <v>-110.6</v>
      </c>
      <c r="H1206" s="13">
        <v>-6.6999998092651367</v>
      </c>
      <c r="I1206" s="67">
        <v>1.7999999225139618E-2</v>
      </c>
    </row>
    <row r="1207" spans="2:9" x14ac:dyDescent="0.3">
      <c r="B1207" t="s">
        <v>6082</v>
      </c>
      <c r="C1207" t="s">
        <v>6083</v>
      </c>
      <c r="D1207" s="28" t="s">
        <v>4105</v>
      </c>
      <c r="E1207" s="28" t="s">
        <v>2617</v>
      </c>
      <c r="F1207" s="13">
        <v>47.6</v>
      </c>
      <c r="G1207" s="13">
        <v>-117.3</v>
      </c>
      <c r="H1207" s="13">
        <v>17.059999465942383</v>
      </c>
      <c r="I1207" s="67">
        <v>1.7999999225139618E-2</v>
      </c>
    </row>
    <row r="1208" spans="2:9" x14ac:dyDescent="0.3">
      <c r="B1208" t="s">
        <v>1401</v>
      </c>
      <c r="C1208" t="s">
        <v>1402</v>
      </c>
      <c r="D1208" s="28" t="s">
        <v>4105</v>
      </c>
      <c r="E1208" s="28" t="s">
        <v>1380</v>
      </c>
      <c r="F1208" s="13">
        <v>43.4</v>
      </c>
      <c r="G1208" s="13">
        <v>-111.2</v>
      </c>
      <c r="H1208" s="13">
        <v>6.9800000190734863</v>
      </c>
      <c r="I1208" s="67">
        <v>1.7999999225139618E-2</v>
      </c>
    </row>
    <row r="1209" spans="2:9" x14ac:dyDescent="0.3">
      <c r="B1209" t="s">
        <v>6084</v>
      </c>
      <c r="C1209" t="s">
        <v>6085</v>
      </c>
      <c r="D1209" s="28" t="s">
        <v>4105</v>
      </c>
      <c r="E1209" s="28" t="s">
        <v>1203</v>
      </c>
      <c r="F1209" s="13">
        <v>39</v>
      </c>
      <c r="G1209" s="13">
        <v>-120.1</v>
      </c>
      <c r="H1209" s="13">
        <v>19.040000915527344</v>
      </c>
      <c r="I1209" s="67">
        <v>1.7999999225139618E-2</v>
      </c>
    </row>
    <row r="1210" spans="2:9" x14ac:dyDescent="0.3">
      <c r="B1210" t="s">
        <v>6086</v>
      </c>
      <c r="C1210" t="s">
        <v>6087</v>
      </c>
      <c r="D1210" s="28" t="s">
        <v>1203</v>
      </c>
      <c r="E1210" s="28" t="s">
        <v>1092</v>
      </c>
      <c r="F1210" s="13">
        <v>52.9</v>
      </c>
      <c r="G1210" s="13">
        <v>-113.4</v>
      </c>
      <c r="H1210" s="13">
        <v>0.86000001430511475</v>
      </c>
      <c r="I1210" s="67">
        <v>1.7999999225139618E-2</v>
      </c>
    </row>
    <row r="1211" spans="2:9" x14ac:dyDescent="0.3">
      <c r="B1211" t="s">
        <v>6088</v>
      </c>
      <c r="C1211" t="s">
        <v>6089</v>
      </c>
      <c r="D1211" s="28" t="s">
        <v>4105</v>
      </c>
      <c r="E1211" s="28" t="s">
        <v>2070</v>
      </c>
      <c r="F1211" s="13">
        <v>40.9</v>
      </c>
      <c r="G1211" s="13">
        <v>-117.7</v>
      </c>
      <c r="H1211" s="13">
        <v>8.9600000381469727</v>
      </c>
      <c r="I1211" s="67">
        <v>1.7999999225139618E-2</v>
      </c>
    </row>
    <row r="1212" spans="2:9" x14ac:dyDescent="0.3">
      <c r="B1212" t="s">
        <v>6090</v>
      </c>
      <c r="C1212" t="s">
        <v>6091</v>
      </c>
      <c r="D1212" s="28" t="s">
        <v>4105</v>
      </c>
      <c r="E1212" s="28" t="s">
        <v>2617</v>
      </c>
      <c r="F1212" s="13">
        <v>46.3</v>
      </c>
      <c r="G1212" s="13">
        <v>-123.1</v>
      </c>
      <c r="H1212" s="13">
        <v>26.959999084472656</v>
      </c>
      <c r="I1212" s="67">
        <v>1.8999999389052391E-2</v>
      </c>
    </row>
    <row r="1213" spans="2:9" x14ac:dyDescent="0.3">
      <c r="B1213" t="s">
        <v>6092</v>
      </c>
      <c r="C1213" t="s">
        <v>6093</v>
      </c>
      <c r="D1213" s="28" t="s">
        <v>4105</v>
      </c>
      <c r="E1213" s="28" t="s">
        <v>1380</v>
      </c>
      <c r="F1213" s="13">
        <v>44.3</v>
      </c>
      <c r="G1213" s="13">
        <v>-114.5</v>
      </c>
      <c r="H1213" s="13">
        <v>-0.93999999761581421</v>
      </c>
      <c r="I1213" s="67">
        <v>1.8999999389052391E-2</v>
      </c>
    </row>
    <row r="1214" spans="2:9" x14ac:dyDescent="0.3">
      <c r="B1214" t="s">
        <v>6094</v>
      </c>
      <c r="C1214" t="s">
        <v>6095</v>
      </c>
      <c r="D1214" s="28" t="s">
        <v>4105</v>
      </c>
      <c r="E1214" s="28" t="s">
        <v>2617</v>
      </c>
      <c r="F1214" s="13">
        <v>48.5</v>
      </c>
      <c r="G1214" s="13">
        <v>-117.9</v>
      </c>
      <c r="H1214" s="13">
        <v>15.079999923706055</v>
      </c>
      <c r="I1214" s="67">
        <v>1.8999999389052391E-2</v>
      </c>
    </row>
    <row r="1215" spans="2:9" x14ac:dyDescent="0.3">
      <c r="B1215" t="s">
        <v>6096</v>
      </c>
      <c r="C1215" t="s">
        <v>6097</v>
      </c>
      <c r="D1215" s="28" t="s">
        <v>4105</v>
      </c>
      <c r="E1215" s="28" t="s">
        <v>1203</v>
      </c>
      <c r="F1215" s="13">
        <v>41.7</v>
      </c>
      <c r="G1215" s="13">
        <v>-124.2</v>
      </c>
      <c r="H1215" s="13">
        <v>35.060001373291016</v>
      </c>
      <c r="I1215" s="67">
        <v>1.8999999389052391E-2</v>
      </c>
    </row>
    <row r="1216" spans="2:9" x14ac:dyDescent="0.3">
      <c r="B1216" t="s">
        <v>6098</v>
      </c>
      <c r="C1216" t="s">
        <v>6099</v>
      </c>
      <c r="D1216" s="28" t="s">
        <v>1203</v>
      </c>
      <c r="E1216" s="28" t="s">
        <v>1061</v>
      </c>
      <c r="F1216" s="13">
        <v>51</v>
      </c>
      <c r="G1216" s="13">
        <v>-120.7</v>
      </c>
      <c r="H1216" s="13">
        <v>3.2000000476837158</v>
      </c>
      <c r="I1216" s="67">
        <v>1.8999999389052391E-2</v>
      </c>
    </row>
    <row r="1217" spans="2:9" x14ac:dyDescent="0.3">
      <c r="B1217" t="s">
        <v>1086</v>
      </c>
      <c r="C1217" t="s">
        <v>1087</v>
      </c>
      <c r="D1217" s="28" t="s">
        <v>1203</v>
      </c>
      <c r="E1217" s="28" t="s">
        <v>1061</v>
      </c>
      <c r="F1217" s="13">
        <v>51.3</v>
      </c>
      <c r="G1217" s="13">
        <v>-116.9</v>
      </c>
      <c r="H1217" s="13">
        <v>8.6000003814697266</v>
      </c>
      <c r="I1217" s="67">
        <v>1.8999999389052391E-2</v>
      </c>
    </row>
    <row r="1218" spans="2:9" x14ac:dyDescent="0.3">
      <c r="B1218" t="s">
        <v>1973</v>
      </c>
      <c r="C1218" t="s">
        <v>1974</v>
      </c>
      <c r="D1218" s="28" t="s">
        <v>4105</v>
      </c>
      <c r="E1218" s="28" t="s">
        <v>1943</v>
      </c>
      <c r="F1218" s="13">
        <v>45.4</v>
      </c>
      <c r="G1218" s="13">
        <v>-109</v>
      </c>
      <c r="H1218" s="13">
        <v>5</v>
      </c>
      <c r="I1218" s="67">
        <v>1.8999999389052391E-2</v>
      </c>
    </row>
    <row r="1219" spans="2:9" x14ac:dyDescent="0.3">
      <c r="B1219" t="s">
        <v>3585</v>
      </c>
      <c r="C1219" t="s">
        <v>3586</v>
      </c>
      <c r="D1219" s="28" t="s">
        <v>4105</v>
      </c>
      <c r="E1219" s="28" t="s">
        <v>1260</v>
      </c>
      <c r="F1219" s="13">
        <v>40.5</v>
      </c>
      <c r="G1219" s="13">
        <v>-102.9</v>
      </c>
      <c r="H1219" s="13">
        <v>12.020000457763672</v>
      </c>
      <c r="I1219" s="67">
        <v>1.8999999389052391E-2</v>
      </c>
    </row>
    <row r="1220" spans="2:9" x14ac:dyDescent="0.3">
      <c r="B1220" t="s">
        <v>6100</v>
      </c>
      <c r="C1220" t="s">
        <v>6101</v>
      </c>
      <c r="D1220" s="28" t="s">
        <v>1203</v>
      </c>
      <c r="E1220" s="28" t="s">
        <v>1061</v>
      </c>
      <c r="F1220" s="13">
        <v>50.1</v>
      </c>
      <c r="G1220" s="13">
        <v>-120.7</v>
      </c>
      <c r="H1220" s="13">
        <v>11.479999542236328</v>
      </c>
      <c r="I1220" s="67">
        <v>1.8999999389052391E-2</v>
      </c>
    </row>
    <row r="1221" spans="2:9" x14ac:dyDescent="0.3">
      <c r="B1221" t="s">
        <v>1306</v>
      </c>
      <c r="C1221" t="s">
        <v>1307</v>
      </c>
      <c r="D1221" s="28" t="s">
        <v>4105</v>
      </c>
      <c r="E1221" s="28" t="s">
        <v>1260</v>
      </c>
      <c r="F1221" s="13">
        <v>37.1</v>
      </c>
      <c r="G1221" s="13">
        <v>-108.4</v>
      </c>
      <c r="H1221" s="13">
        <v>17.959999084472656</v>
      </c>
      <c r="I1221" s="67">
        <v>1.8999999389052391E-2</v>
      </c>
    </row>
    <row r="1222" spans="2:9" x14ac:dyDescent="0.3">
      <c r="B1222" t="s">
        <v>6102</v>
      </c>
      <c r="C1222" t="s">
        <v>6103</v>
      </c>
      <c r="D1222" s="28" t="s">
        <v>4105</v>
      </c>
      <c r="E1222" s="28" t="s">
        <v>2279</v>
      </c>
      <c r="F1222" s="13">
        <v>45.3</v>
      </c>
      <c r="G1222" s="13">
        <v>-121.7</v>
      </c>
      <c r="H1222" s="13">
        <v>17.059999465942383</v>
      </c>
      <c r="I1222" s="67">
        <v>1.8999999389052391E-2</v>
      </c>
    </row>
    <row r="1223" spans="2:9" x14ac:dyDescent="0.3">
      <c r="B1223" t="s">
        <v>6104</v>
      </c>
      <c r="C1223" t="s">
        <v>6105</v>
      </c>
      <c r="D1223" s="28" t="s">
        <v>4105</v>
      </c>
      <c r="E1223" s="28" t="s">
        <v>1203</v>
      </c>
      <c r="F1223" s="13">
        <v>40.200000000000003</v>
      </c>
      <c r="G1223" s="13">
        <v>-120.6</v>
      </c>
      <c r="H1223" s="13">
        <v>21.020000457763672</v>
      </c>
      <c r="I1223" s="67">
        <v>1.8999999389052391E-2</v>
      </c>
    </row>
    <row r="1224" spans="2:9" x14ac:dyDescent="0.3">
      <c r="B1224" t="s">
        <v>6106</v>
      </c>
      <c r="C1224" t="s">
        <v>6107</v>
      </c>
      <c r="D1224" s="28" t="s">
        <v>4105</v>
      </c>
      <c r="E1224" s="28" t="s">
        <v>1380</v>
      </c>
      <c r="F1224" s="13">
        <v>46.4</v>
      </c>
      <c r="G1224" s="13">
        <v>-115.8</v>
      </c>
      <c r="H1224" s="13">
        <v>10.579999923706055</v>
      </c>
      <c r="I1224" s="67">
        <v>1.8999999389052391E-2</v>
      </c>
    </row>
    <row r="1225" spans="2:9" x14ac:dyDescent="0.3">
      <c r="B1225" t="s">
        <v>6108</v>
      </c>
      <c r="C1225" t="s">
        <v>6109</v>
      </c>
      <c r="D1225" s="28" t="s">
        <v>1203</v>
      </c>
      <c r="E1225" s="28" t="s">
        <v>1092</v>
      </c>
      <c r="F1225" s="13">
        <v>51.1</v>
      </c>
      <c r="G1225" s="13">
        <v>-111.7</v>
      </c>
      <c r="H1225" s="13">
        <v>-2.0199999809265137</v>
      </c>
      <c r="I1225" s="67">
        <v>1.8999999389052391E-2</v>
      </c>
    </row>
    <row r="1226" spans="2:9" x14ac:dyDescent="0.3">
      <c r="B1226" t="s">
        <v>6110</v>
      </c>
      <c r="C1226" t="s">
        <v>6111</v>
      </c>
      <c r="D1226" s="28" t="s">
        <v>4105</v>
      </c>
      <c r="E1226" s="28" t="s">
        <v>2617</v>
      </c>
      <c r="F1226" s="13">
        <v>48.1</v>
      </c>
      <c r="G1226" s="13">
        <v>-123.4</v>
      </c>
      <c r="H1226" s="13">
        <v>27.139999389648438</v>
      </c>
      <c r="I1226" s="67">
        <v>1.8999999389052391E-2</v>
      </c>
    </row>
    <row r="1227" spans="2:9" x14ac:dyDescent="0.3">
      <c r="B1227" t="s">
        <v>2419</v>
      </c>
      <c r="C1227" t="s">
        <v>2420</v>
      </c>
      <c r="D1227" s="28" t="s">
        <v>4105</v>
      </c>
      <c r="E1227" s="28" t="s">
        <v>2379</v>
      </c>
      <c r="F1227" s="13">
        <v>44.1</v>
      </c>
      <c r="G1227" s="13">
        <v>-103.2</v>
      </c>
      <c r="H1227" s="13">
        <v>10.039999961853027</v>
      </c>
      <c r="I1227" s="67">
        <v>1.8999999389052391E-2</v>
      </c>
    </row>
    <row r="1228" spans="2:9" x14ac:dyDescent="0.3">
      <c r="B1228" t="s">
        <v>6112</v>
      </c>
      <c r="C1228" t="s">
        <v>6113</v>
      </c>
      <c r="D1228" s="28" t="s">
        <v>4105</v>
      </c>
      <c r="E1228" s="28" t="s">
        <v>1260</v>
      </c>
      <c r="F1228" s="13">
        <v>37.5</v>
      </c>
      <c r="G1228" s="13">
        <v>-108.1</v>
      </c>
      <c r="H1228" s="13">
        <v>6.8000001907348633</v>
      </c>
      <c r="I1228" s="67">
        <v>1.8999999389052391E-2</v>
      </c>
    </row>
    <row r="1229" spans="2:9" x14ac:dyDescent="0.3">
      <c r="B1229" t="s">
        <v>6114</v>
      </c>
      <c r="C1229" t="s">
        <v>6115</v>
      </c>
      <c r="D1229" s="28" t="s">
        <v>1203</v>
      </c>
      <c r="E1229" s="28" t="s">
        <v>1092</v>
      </c>
      <c r="F1229" s="13">
        <v>51</v>
      </c>
      <c r="G1229" s="13">
        <v>-113.2</v>
      </c>
      <c r="H1229" s="13">
        <v>0.86000001430511475</v>
      </c>
      <c r="I1229" s="67">
        <v>1.8999999389052391E-2</v>
      </c>
    </row>
    <row r="1230" spans="2:9" x14ac:dyDescent="0.3">
      <c r="B1230" t="s">
        <v>6116</v>
      </c>
      <c r="C1230" t="s">
        <v>6117</v>
      </c>
      <c r="D1230" s="28" t="s">
        <v>4105</v>
      </c>
      <c r="E1230" s="28" t="s">
        <v>2526</v>
      </c>
      <c r="F1230" s="13">
        <v>39.5</v>
      </c>
      <c r="G1230" s="13">
        <v>-110.3</v>
      </c>
      <c r="H1230" s="13">
        <v>15.979999542236328</v>
      </c>
      <c r="I1230" s="67">
        <v>1.8999999389052391E-2</v>
      </c>
    </row>
    <row r="1231" spans="2:9" x14ac:dyDescent="0.3">
      <c r="B1231" t="s">
        <v>6118</v>
      </c>
      <c r="C1231" t="s">
        <v>6119</v>
      </c>
      <c r="D1231" s="28" t="s">
        <v>4105</v>
      </c>
      <c r="E1231" s="28" t="s">
        <v>2526</v>
      </c>
      <c r="F1231" s="13">
        <v>41.9</v>
      </c>
      <c r="G1231" s="13">
        <v>-111.9</v>
      </c>
      <c r="H1231" s="13">
        <v>12.920000076293945</v>
      </c>
      <c r="I1231" s="67">
        <v>1.8999999389052391E-2</v>
      </c>
    </row>
    <row r="1232" spans="2:9" x14ac:dyDescent="0.3">
      <c r="B1232" t="s">
        <v>6120</v>
      </c>
      <c r="C1232" t="s">
        <v>6121</v>
      </c>
      <c r="D1232" s="28" t="s">
        <v>4105</v>
      </c>
      <c r="E1232" s="28" t="s">
        <v>2279</v>
      </c>
      <c r="F1232" s="13">
        <v>45.9</v>
      </c>
      <c r="G1232" s="13">
        <v>-119.5</v>
      </c>
      <c r="H1232" s="13">
        <v>17.959999084472656</v>
      </c>
      <c r="I1232" s="67">
        <v>1.8999999389052391E-2</v>
      </c>
    </row>
    <row r="1233" spans="2:9" x14ac:dyDescent="0.3">
      <c r="B1233" t="s">
        <v>6122</v>
      </c>
      <c r="C1233" t="s">
        <v>6123</v>
      </c>
      <c r="D1233" s="28" t="s">
        <v>4105</v>
      </c>
      <c r="E1233" s="28" t="s">
        <v>1203</v>
      </c>
      <c r="F1233" s="13">
        <v>40.299999999999997</v>
      </c>
      <c r="G1233" s="13">
        <v>-120.9</v>
      </c>
      <c r="H1233" s="13">
        <v>21.920000076293945</v>
      </c>
      <c r="I1233" s="67">
        <v>1.8999999389052391E-2</v>
      </c>
    </row>
    <row r="1234" spans="2:9" x14ac:dyDescent="0.3">
      <c r="B1234" t="s">
        <v>2856</v>
      </c>
      <c r="C1234" t="s">
        <v>2857</v>
      </c>
      <c r="D1234" s="28" t="s">
        <v>4105</v>
      </c>
      <c r="E1234" s="28" t="s">
        <v>1636</v>
      </c>
      <c r="F1234" s="13">
        <v>37.6</v>
      </c>
      <c r="G1234" s="13">
        <v>-97.4</v>
      </c>
      <c r="H1234" s="13">
        <v>24.079999923706055</v>
      </c>
      <c r="I1234" s="67">
        <v>1.8999999389052391E-2</v>
      </c>
    </row>
    <row r="1235" spans="2:9" x14ac:dyDescent="0.3">
      <c r="B1235" t="s">
        <v>6124</v>
      </c>
      <c r="C1235" t="s">
        <v>6125</v>
      </c>
      <c r="D1235" s="28" t="s">
        <v>4105</v>
      </c>
      <c r="E1235" s="28" t="s">
        <v>2617</v>
      </c>
      <c r="F1235" s="13">
        <v>47.3</v>
      </c>
      <c r="G1235" s="13">
        <v>-120.6</v>
      </c>
      <c r="H1235" s="13">
        <v>16.340000152587891</v>
      </c>
      <c r="I1235" s="67">
        <v>1.9999999552965164E-2</v>
      </c>
    </row>
    <row r="1236" spans="2:9" x14ac:dyDescent="0.3">
      <c r="B1236" t="s">
        <v>6126</v>
      </c>
      <c r="C1236" t="s">
        <v>6127</v>
      </c>
      <c r="D1236" s="28" t="s">
        <v>4105</v>
      </c>
      <c r="E1236" s="28" t="s">
        <v>1203</v>
      </c>
      <c r="F1236" s="13">
        <v>41</v>
      </c>
      <c r="G1236" s="13">
        <v>-120.3</v>
      </c>
      <c r="H1236" s="13">
        <v>17.059999465942383</v>
      </c>
      <c r="I1236" s="67">
        <v>1.9999999552965164E-2</v>
      </c>
    </row>
    <row r="1237" spans="2:9" x14ac:dyDescent="0.3">
      <c r="B1237" t="s">
        <v>6128</v>
      </c>
      <c r="C1237" t="s">
        <v>6129</v>
      </c>
      <c r="D1237" s="28" t="s">
        <v>4105</v>
      </c>
      <c r="E1237" s="28" t="s">
        <v>2279</v>
      </c>
      <c r="F1237" s="13">
        <v>44.7</v>
      </c>
      <c r="G1237" s="13">
        <v>-122</v>
      </c>
      <c r="H1237" s="13">
        <v>19.940000534057617</v>
      </c>
      <c r="I1237" s="67">
        <v>1.9999999552965164E-2</v>
      </c>
    </row>
    <row r="1238" spans="2:9" x14ac:dyDescent="0.3">
      <c r="B1238" t="s">
        <v>6130</v>
      </c>
      <c r="C1238" t="s">
        <v>6131</v>
      </c>
      <c r="D1238" s="28" t="s">
        <v>4105</v>
      </c>
      <c r="E1238" s="28" t="s">
        <v>2792</v>
      </c>
      <c r="F1238" s="13">
        <v>42.7</v>
      </c>
      <c r="G1238" s="13">
        <v>-109.6</v>
      </c>
      <c r="H1238" s="13">
        <v>-2.9200000762939453</v>
      </c>
      <c r="I1238" s="67">
        <v>1.9999999552965164E-2</v>
      </c>
    </row>
    <row r="1239" spans="2:9" x14ac:dyDescent="0.3">
      <c r="B1239" t="s">
        <v>6132</v>
      </c>
      <c r="C1239" t="s">
        <v>6133</v>
      </c>
      <c r="D1239" s="28" t="s">
        <v>1203</v>
      </c>
      <c r="E1239" s="28" t="s">
        <v>1092</v>
      </c>
      <c r="F1239" s="13">
        <v>53</v>
      </c>
      <c r="G1239" s="13">
        <v>-114.4</v>
      </c>
      <c r="H1239" s="13">
        <v>0.86000001430511475</v>
      </c>
      <c r="I1239" s="67">
        <v>1.9999999552965164E-2</v>
      </c>
    </row>
    <row r="1240" spans="2:9" x14ac:dyDescent="0.3">
      <c r="B1240" t="s">
        <v>6134</v>
      </c>
      <c r="C1240" t="s">
        <v>6135</v>
      </c>
      <c r="D1240" s="28" t="s">
        <v>4105</v>
      </c>
      <c r="E1240" s="28" t="s">
        <v>1203</v>
      </c>
      <c r="F1240" s="13">
        <v>34.200000000000003</v>
      </c>
      <c r="G1240" s="13">
        <v>-119</v>
      </c>
      <c r="H1240" s="13">
        <v>42.080001831054688</v>
      </c>
      <c r="I1240" s="67">
        <v>1.9999999552965164E-2</v>
      </c>
    </row>
    <row r="1241" spans="2:9" x14ac:dyDescent="0.3">
      <c r="B1241" t="s">
        <v>2620</v>
      </c>
      <c r="C1241" t="s">
        <v>2621</v>
      </c>
      <c r="D1241" s="28" t="s">
        <v>4105</v>
      </c>
      <c r="E1241" s="28" t="s">
        <v>2617</v>
      </c>
      <c r="F1241" s="13">
        <v>47.4</v>
      </c>
      <c r="G1241" s="13">
        <v>-121.7</v>
      </c>
      <c r="H1241" s="13">
        <v>28.040000915527344</v>
      </c>
      <c r="I1241" s="67">
        <v>1.9999999552965164E-2</v>
      </c>
    </row>
    <row r="1242" spans="2:9" x14ac:dyDescent="0.3">
      <c r="B1242" t="s">
        <v>1208</v>
      </c>
      <c r="C1242" t="s">
        <v>1209</v>
      </c>
      <c r="D1242" s="28" t="s">
        <v>4105</v>
      </c>
      <c r="E1242" s="28" t="s">
        <v>1203</v>
      </c>
      <c r="F1242" s="13">
        <v>40.299999999999997</v>
      </c>
      <c r="G1242" s="13">
        <v>-121.2</v>
      </c>
      <c r="H1242" s="13">
        <v>19.940000534057617</v>
      </c>
      <c r="I1242" s="67">
        <v>1.9999999552965164E-2</v>
      </c>
    </row>
    <row r="1243" spans="2:9" x14ac:dyDescent="0.3">
      <c r="B1243" t="s">
        <v>6136</v>
      </c>
      <c r="C1243" t="s">
        <v>6137</v>
      </c>
      <c r="D1243" s="28" t="s">
        <v>4105</v>
      </c>
      <c r="E1243" s="28" t="s">
        <v>1380</v>
      </c>
      <c r="F1243" s="13">
        <v>44.2</v>
      </c>
      <c r="G1243" s="13">
        <v>-115.6</v>
      </c>
      <c r="H1243" s="13">
        <v>8.2399997711181641</v>
      </c>
      <c r="I1243" s="67">
        <v>1.9999999552965164E-2</v>
      </c>
    </row>
    <row r="1244" spans="2:9" x14ac:dyDescent="0.3">
      <c r="B1244" t="s">
        <v>3724</v>
      </c>
      <c r="C1244" t="s">
        <v>3725</v>
      </c>
      <c r="D1244" s="28" t="s">
        <v>4105</v>
      </c>
      <c r="E1244" s="28" t="s">
        <v>2011</v>
      </c>
      <c r="F1244" s="13">
        <v>40.6</v>
      </c>
      <c r="G1244" s="13">
        <v>-96.8</v>
      </c>
      <c r="H1244" s="13">
        <v>17.959999084472656</v>
      </c>
      <c r="I1244" s="67">
        <v>1.9999999552965164E-2</v>
      </c>
    </row>
    <row r="1245" spans="2:9" x14ac:dyDescent="0.3">
      <c r="B1245" t="s">
        <v>2632</v>
      </c>
      <c r="C1245" t="s">
        <v>2633</v>
      </c>
      <c r="D1245" s="28" t="s">
        <v>4105</v>
      </c>
      <c r="E1245" s="28" t="s">
        <v>2617</v>
      </c>
      <c r="F1245" s="13">
        <v>48.7</v>
      </c>
      <c r="G1245" s="13">
        <v>-121.1</v>
      </c>
      <c r="H1245" s="13">
        <v>28.040000915527344</v>
      </c>
      <c r="I1245" s="67">
        <v>1.9999999552965164E-2</v>
      </c>
    </row>
    <row r="1246" spans="2:9" x14ac:dyDescent="0.3">
      <c r="B1246" t="s">
        <v>6138</v>
      </c>
      <c r="C1246" t="s">
        <v>6139</v>
      </c>
      <c r="D1246" s="28" t="s">
        <v>4105</v>
      </c>
      <c r="E1246" s="28" t="s">
        <v>1203</v>
      </c>
      <c r="F1246" s="13">
        <v>33.799999999999997</v>
      </c>
      <c r="G1246" s="13">
        <v>-115.4</v>
      </c>
      <c r="H1246" s="13">
        <v>48.020000457763672</v>
      </c>
      <c r="I1246" s="67">
        <v>1.9999999552965164E-2</v>
      </c>
    </row>
    <row r="1247" spans="2:9" x14ac:dyDescent="0.3">
      <c r="B1247" t="s">
        <v>6140</v>
      </c>
      <c r="C1247" t="s">
        <v>6141</v>
      </c>
      <c r="D1247" s="28" t="s">
        <v>4105</v>
      </c>
      <c r="E1247" s="28" t="s">
        <v>1160</v>
      </c>
      <c r="F1247" s="13">
        <v>33.6</v>
      </c>
      <c r="G1247" s="13">
        <v>-111.7</v>
      </c>
      <c r="H1247" s="13">
        <v>42.080001831054688</v>
      </c>
      <c r="I1247" s="67">
        <v>1.9999999552965164E-2</v>
      </c>
    </row>
    <row r="1248" spans="2:9" x14ac:dyDescent="0.3">
      <c r="B1248" t="s">
        <v>6142</v>
      </c>
      <c r="C1248" t="s">
        <v>6143</v>
      </c>
      <c r="D1248" s="28" t="s">
        <v>4105</v>
      </c>
      <c r="E1248" s="28" t="s">
        <v>2279</v>
      </c>
      <c r="F1248" s="13">
        <v>43.9</v>
      </c>
      <c r="G1248" s="13">
        <v>-123.8</v>
      </c>
      <c r="H1248" s="13">
        <v>33.080001831054688</v>
      </c>
      <c r="I1248" s="67">
        <v>1.9999999552965164E-2</v>
      </c>
    </row>
    <row r="1249" spans="2:9" x14ac:dyDescent="0.3">
      <c r="B1249" t="s">
        <v>3295</v>
      </c>
      <c r="C1249" t="s">
        <v>3296</v>
      </c>
      <c r="D1249" s="28" t="s">
        <v>4105</v>
      </c>
      <c r="E1249" s="28" t="s">
        <v>1943</v>
      </c>
      <c r="F1249" s="13">
        <v>46.6</v>
      </c>
      <c r="G1249" s="13">
        <v>-111.9</v>
      </c>
      <c r="H1249" s="13">
        <v>3.9200000762939453</v>
      </c>
      <c r="I1249" s="67">
        <v>1.9999999552965164E-2</v>
      </c>
    </row>
    <row r="1250" spans="2:9" x14ac:dyDescent="0.3">
      <c r="B1250" t="s">
        <v>2395</v>
      </c>
      <c r="C1250" t="s">
        <v>2396</v>
      </c>
      <c r="D1250" s="28" t="s">
        <v>4105</v>
      </c>
      <c r="E1250" s="28" t="s">
        <v>2379</v>
      </c>
      <c r="F1250" s="13">
        <v>43.4</v>
      </c>
      <c r="G1250" s="13">
        <v>-103.4</v>
      </c>
      <c r="H1250" s="13">
        <v>10.039999961853027</v>
      </c>
      <c r="I1250" s="67">
        <v>1.9999999552965164E-2</v>
      </c>
    </row>
    <row r="1251" spans="2:9" x14ac:dyDescent="0.3">
      <c r="B1251" t="s">
        <v>6144</v>
      </c>
      <c r="C1251" t="s">
        <v>6145</v>
      </c>
      <c r="D1251" s="28" t="s">
        <v>4105</v>
      </c>
      <c r="E1251" s="28" t="s">
        <v>1260</v>
      </c>
      <c r="F1251" s="13">
        <v>39.6</v>
      </c>
      <c r="G1251" s="13">
        <v>-102.6</v>
      </c>
      <c r="H1251" s="13">
        <v>14</v>
      </c>
      <c r="I1251" s="67">
        <v>1.9999999552965164E-2</v>
      </c>
    </row>
    <row r="1252" spans="2:9" x14ac:dyDescent="0.3">
      <c r="B1252" t="s">
        <v>6146</v>
      </c>
      <c r="C1252" t="s">
        <v>6147</v>
      </c>
      <c r="D1252" s="28" t="s">
        <v>4105</v>
      </c>
      <c r="E1252" s="28" t="s">
        <v>1203</v>
      </c>
      <c r="F1252" s="13">
        <v>41.7</v>
      </c>
      <c r="G1252" s="13">
        <v>-122</v>
      </c>
      <c r="H1252" s="13">
        <v>23</v>
      </c>
      <c r="I1252" s="67">
        <v>1.9999999552965164E-2</v>
      </c>
    </row>
    <row r="1253" spans="2:9" x14ac:dyDescent="0.3">
      <c r="B1253" t="s">
        <v>6148</v>
      </c>
      <c r="C1253" t="s">
        <v>6149</v>
      </c>
      <c r="D1253" s="28" t="s">
        <v>4105</v>
      </c>
      <c r="E1253" s="28" t="s">
        <v>1943</v>
      </c>
      <c r="F1253" s="13">
        <v>47.8</v>
      </c>
      <c r="G1253" s="13">
        <v>-109</v>
      </c>
      <c r="H1253" s="13">
        <v>6.9800000190734863</v>
      </c>
      <c r="I1253" s="67">
        <v>1.9999999552965164E-2</v>
      </c>
    </row>
    <row r="1254" spans="2:9" x14ac:dyDescent="0.3">
      <c r="B1254" t="s">
        <v>6150</v>
      </c>
      <c r="C1254" t="s">
        <v>6151</v>
      </c>
      <c r="D1254" s="28" t="s">
        <v>4105</v>
      </c>
      <c r="E1254" s="28" t="s">
        <v>2617</v>
      </c>
      <c r="F1254" s="13">
        <v>46.7</v>
      </c>
      <c r="G1254" s="13">
        <v>-121.8</v>
      </c>
      <c r="H1254" s="13">
        <v>23</v>
      </c>
      <c r="I1254" s="67">
        <v>1.9999999552965164E-2</v>
      </c>
    </row>
    <row r="1255" spans="2:9" x14ac:dyDescent="0.3">
      <c r="B1255" t="s">
        <v>6152</v>
      </c>
      <c r="C1255" t="s">
        <v>6153</v>
      </c>
      <c r="D1255" s="28" t="s">
        <v>4105</v>
      </c>
      <c r="E1255" s="28" t="s">
        <v>1203</v>
      </c>
      <c r="F1255" s="13">
        <v>38.6</v>
      </c>
      <c r="G1255" s="13">
        <v>-119.7</v>
      </c>
      <c r="H1255" s="13">
        <v>17.059999465942383</v>
      </c>
      <c r="I1255" s="67">
        <v>1.9999999552965164E-2</v>
      </c>
    </row>
    <row r="1256" spans="2:9" x14ac:dyDescent="0.3">
      <c r="B1256" t="s">
        <v>1389</v>
      </c>
      <c r="C1256" t="s">
        <v>1390</v>
      </c>
      <c r="D1256" s="28" t="s">
        <v>4105</v>
      </c>
      <c r="E1256" s="28" t="s">
        <v>1380</v>
      </c>
      <c r="F1256" s="13">
        <v>44.8</v>
      </c>
      <c r="G1256" s="13">
        <v>-116.1</v>
      </c>
      <c r="H1256" s="13">
        <v>8.9600000381469727</v>
      </c>
      <c r="I1256" s="67">
        <v>1.9999999552965164E-2</v>
      </c>
    </row>
    <row r="1257" spans="2:9" x14ac:dyDescent="0.3">
      <c r="B1257" t="s">
        <v>3323</v>
      </c>
      <c r="C1257" t="s">
        <v>3324</v>
      </c>
      <c r="D1257" s="28" t="s">
        <v>4105</v>
      </c>
      <c r="E1257" s="28" t="s">
        <v>2279</v>
      </c>
      <c r="F1257" s="13">
        <v>42.3</v>
      </c>
      <c r="G1257" s="13">
        <v>-122.8</v>
      </c>
      <c r="H1257" s="13">
        <v>26.059999465942383</v>
      </c>
      <c r="I1257" s="67">
        <v>1.9999999552965164E-2</v>
      </c>
    </row>
    <row r="1258" spans="2:9" x14ac:dyDescent="0.3">
      <c r="B1258" t="s">
        <v>3222</v>
      </c>
      <c r="C1258" t="s">
        <v>3223</v>
      </c>
      <c r="D1258" s="28" t="s">
        <v>4105</v>
      </c>
      <c r="E1258" s="28" t="s">
        <v>1203</v>
      </c>
      <c r="F1258" s="13">
        <v>37.6</v>
      </c>
      <c r="G1258" s="13">
        <v>-120.9</v>
      </c>
      <c r="H1258" s="13">
        <v>37.939998626708984</v>
      </c>
      <c r="I1258" s="67">
        <v>1.9999999552965164E-2</v>
      </c>
    </row>
    <row r="1259" spans="2:9" x14ac:dyDescent="0.3">
      <c r="B1259" t="s">
        <v>6154</v>
      </c>
      <c r="C1259" t="s">
        <v>6155</v>
      </c>
      <c r="D1259" s="28" t="s">
        <v>4105</v>
      </c>
      <c r="E1259" s="28" t="s">
        <v>1203</v>
      </c>
      <c r="F1259" s="13">
        <v>38.6</v>
      </c>
      <c r="G1259" s="13">
        <v>-119.6</v>
      </c>
      <c r="H1259" s="13">
        <v>10.939999580383301</v>
      </c>
      <c r="I1259" s="67">
        <v>1.9999999552965164E-2</v>
      </c>
    </row>
    <row r="1260" spans="2:9" x14ac:dyDescent="0.3">
      <c r="B1260" t="s">
        <v>6156</v>
      </c>
      <c r="C1260" t="s">
        <v>6157</v>
      </c>
      <c r="D1260" s="28" t="s">
        <v>4105</v>
      </c>
      <c r="E1260" s="28" t="s">
        <v>1380</v>
      </c>
      <c r="F1260" s="13">
        <v>43</v>
      </c>
      <c r="G1260" s="13">
        <v>-115.8</v>
      </c>
      <c r="H1260" s="13">
        <v>15.979999542236328</v>
      </c>
      <c r="I1260" s="67">
        <v>1.9999999552965164E-2</v>
      </c>
    </row>
    <row r="1261" spans="2:9" x14ac:dyDescent="0.3">
      <c r="B1261" t="s">
        <v>6158</v>
      </c>
      <c r="C1261" t="s">
        <v>6159</v>
      </c>
      <c r="D1261" s="28" t="s">
        <v>4105</v>
      </c>
      <c r="E1261" s="28" t="s">
        <v>2526</v>
      </c>
      <c r="F1261" s="13">
        <v>37.799999999999997</v>
      </c>
      <c r="G1261" s="13">
        <v>-112.4</v>
      </c>
      <c r="H1261" s="13">
        <v>8.0600004196166992</v>
      </c>
      <c r="I1261" s="67">
        <v>1.9999999552965164E-2</v>
      </c>
    </row>
    <row r="1262" spans="2:9" x14ac:dyDescent="0.3">
      <c r="B1262" t="s">
        <v>1694</v>
      </c>
      <c r="C1262" t="s">
        <v>1695</v>
      </c>
      <c r="D1262" s="28" t="s">
        <v>4105</v>
      </c>
      <c r="E1262" s="28" t="s">
        <v>1636</v>
      </c>
      <c r="F1262" s="13">
        <v>39.200000000000003</v>
      </c>
      <c r="G1262" s="13">
        <v>-99.3</v>
      </c>
      <c r="H1262" s="13">
        <v>17.059999465942383</v>
      </c>
      <c r="I1262" s="67">
        <v>1.9999999552965164E-2</v>
      </c>
    </row>
    <row r="1263" spans="2:9" x14ac:dyDescent="0.3">
      <c r="B1263" t="s">
        <v>6160</v>
      </c>
      <c r="C1263" t="s">
        <v>6161</v>
      </c>
      <c r="D1263" s="28" t="s">
        <v>4105</v>
      </c>
      <c r="E1263" s="28" t="s">
        <v>1260</v>
      </c>
      <c r="F1263" s="13">
        <v>40.299999999999997</v>
      </c>
      <c r="G1263" s="13">
        <v>-106.7</v>
      </c>
      <c r="H1263" s="13">
        <v>-1.8400000333786011</v>
      </c>
      <c r="I1263" s="67">
        <v>1.9999999552965164E-2</v>
      </c>
    </row>
    <row r="1264" spans="2:9" x14ac:dyDescent="0.3">
      <c r="B1264" t="s">
        <v>6162</v>
      </c>
      <c r="C1264" t="s">
        <v>6163</v>
      </c>
      <c r="D1264" s="28" t="s">
        <v>1203</v>
      </c>
      <c r="E1264" s="28" t="s">
        <v>1061</v>
      </c>
      <c r="F1264" s="13">
        <v>50.9</v>
      </c>
      <c r="G1264" s="13">
        <v>-118.1</v>
      </c>
      <c r="H1264" s="13">
        <v>20.120000839233398</v>
      </c>
      <c r="I1264" s="67">
        <v>1.9999999552965164E-2</v>
      </c>
    </row>
    <row r="1265" spans="2:9" x14ac:dyDescent="0.3">
      <c r="B1265" t="s">
        <v>6164</v>
      </c>
      <c r="C1265" t="s">
        <v>6165</v>
      </c>
      <c r="D1265" s="28" t="s">
        <v>4105</v>
      </c>
      <c r="E1265" s="28" t="s">
        <v>1160</v>
      </c>
      <c r="F1265" s="13">
        <v>32.799999999999997</v>
      </c>
      <c r="G1265" s="13">
        <v>-111.6</v>
      </c>
      <c r="H1265" s="13">
        <v>35.959999084472656</v>
      </c>
      <c r="I1265" s="67">
        <v>1.9999999552965164E-2</v>
      </c>
    </row>
    <row r="1266" spans="2:9" x14ac:dyDescent="0.3">
      <c r="B1266" t="s">
        <v>6166</v>
      </c>
      <c r="C1266" t="s">
        <v>6167</v>
      </c>
      <c r="D1266" s="28" t="s">
        <v>4105</v>
      </c>
      <c r="E1266" s="28" t="s">
        <v>2279</v>
      </c>
      <c r="F1266" s="13">
        <v>44.4</v>
      </c>
      <c r="G1266" s="13">
        <v>-121.9</v>
      </c>
      <c r="H1266" s="13">
        <v>18.319999694824219</v>
      </c>
      <c r="I1266" s="67">
        <v>1.9999999552965164E-2</v>
      </c>
    </row>
    <row r="1267" spans="2:9" x14ac:dyDescent="0.3">
      <c r="B1267" t="s">
        <v>6168</v>
      </c>
      <c r="C1267" t="s">
        <v>6169</v>
      </c>
      <c r="D1267" s="28" t="s">
        <v>4105</v>
      </c>
      <c r="E1267" s="28" t="s">
        <v>2617</v>
      </c>
      <c r="F1267" s="13">
        <v>46.1</v>
      </c>
      <c r="G1267" s="13">
        <v>-122.2</v>
      </c>
      <c r="H1267" s="13">
        <v>22.100000381469727</v>
      </c>
      <c r="I1267" s="67">
        <v>1.9999999552965164E-2</v>
      </c>
    </row>
    <row r="1268" spans="2:9" x14ac:dyDescent="0.3">
      <c r="B1268" t="s">
        <v>6170</v>
      </c>
      <c r="C1268" t="s">
        <v>6171</v>
      </c>
      <c r="D1268" s="28" t="s">
        <v>4105</v>
      </c>
      <c r="E1268" s="28" t="s">
        <v>1260</v>
      </c>
      <c r="F1268" s="13">
        <v>37.9</v>
      </c>
      <c r="G1268" s="13">
        <v>-107.2</v>
      </c>
      <c r="H1268" s="13">
        <v>-0.2199999988079071</v>
      </c>
      <c r="I1268" s="67">
        <v>1.9999999552965164E-2</v>
      </c>
    </row>
    <row r="1269" spans="2:9" x14ac:dyDescent="0.3">
      <c r="B1269" t="s">
        <v>6172</v>
      </c>
      <c r="C1269" t="s">
        <v>6173</v>
      </c>
      <c r="D1269" s="28" t="s">
        <v>4105</v>
      </c>
      <c r="E1269" s="28" t="s">
        <v>1203</v>
      </c>
      <c r="F1269" s="13">
        <v>41.3</v>
      </c>
      <c r="G1269" s="13">
        <v>-123.4</v>
      </c>
      <c r="H1269" s="13">
        <v>33.080001831054688</v>
      </c>
      <c r="I1269" s="67">
        <v>1.9999999552965164E-2</v>
      </c>
    </row>
    <row r="1270" spans="2:9" x14ac:dyDescent="0.3">
      <c r="B1270" t="s">
        <v>6174</v>
      </c>
      <c r="C1270" t="s">
        <v>6175</v>
      </c>
      <c r="D1270" s="28" t="s">
        <v>4105</v>
      </c>
      <c r="E1270" s="28" t="s">
        <v>1380</v>
      </c>
      <c r="F1270" s="13">
        <v>44.1</v>
      </c>
      <c r="G1270" s="13">
        <v>-114.9</v>
      </c>
      <c r="H1270" s="13">
        <v>-2.0199999809265137</v>
      </c>
      <c r="I1270" s="67">
        <v>1.9999999552965164E-2</v>
      </c>
    </row>
    <row r="1271" spans="2:9" x14ac:dyDescent="0.3">
      <c r="B1271" t="s">
        <v>6176</v>
      </c>
      <c r="C1271" t="s">
        <v>6177</v>
      </c>
      <c r="D1271" s="28" t="s">
        <v>4105</v>
      </c>
      <c r="E1271" s="28" t="s">
        <v>1380</v>
      </c>
      <c r="F1271" s="13">
        <v>44.1</v>
      </c>
      <c r="G1271" s="13">
        <v>-114.9</v>
      </c>
      <c r="H1271" s="13">
        <v>-2.0199999809265137</v>
      </c>
      <c r="I1271" s="67">
        <v>1.9999999552965164E-2</v>
      </c>
    </row>
    <row r="1272" spans="2:9" x14ac:dyDescent="0.3">
      <c r="B1272" t="s">
        <v>6178</v>
      </c>
      <c r="C1272" t="s">
        <v>6179</v>
      </c>
      <c r="D1272" s="28" t="s">
        <v>1203</v>
      </c>
      <c r="E1272" s="28" t="s">
        <v>1061</v>
      </c>
      <c r="F1272" s="13">
        <v>49.5</v>
      </c>
      <c r="G1272" s="13">
        <v>-119.6</v>
      </c>
      <c r="H1272" s="13">
        <v>20.659999847412109</v>
      </c>
      <c r="I1272" s="67">
        <v>1.9999999552965164E-2</v>
      </c>
    </row>
    <row r="1273" spans="2:9" x14ac:dyDescent="0.3">
      <c r="B1273" t="s">
        <v>6180</v>
      </c>
      <c r="C1273" t="s">
        <v>6181</v>
      </c>
      <c r="D1273" s="28" t="s">
        <v>4105</v>
      </c>
      <c r="E1273" s="28" t="s">
        <v>1203</v>
      </c>
      <c r="F1273" s="13">
        <v>38.299999999999997</v>
      </c>
      <c r="G1273" s="13">
        <v>-121.9</v>
      </c>
      <c r="H1273" s="13">
        <v>37.040000915527344</v>
      </c>
      <c r="I1273" s="67">
        <v>1.9999999552965164E-2</v>
      </c>
    </row>
    <row r="1274" spans="2:9" x14ac:dyDescent="0.3">
      <c r="B1274" t="s">
        <v>6182</v>
      </c>
      <c r="C1274" t="s">
        <v>6183</v>
      </c>
      <c r="D1274" s="28" t="s">
        <v>4105</v>
      </c>
      <c r="E1274" s="28" t="s">
        <v>2617</v>
      </c>
      <c r="F1274" s="13">
        <v>46.6</v>
      </c>
      <c r="G1274" s="13">
        <v>-121.3</v>
      </c>
      <c r="H1274" s="13">
        <v>14.899999618530273</v>
      </c>
      <c r="I1274" s="67">
        <v>1.9999999552965164E-2</v>
      </c>
    </row>
    <row r="1275" spans="2:9" x14ac:dyDescent="0.3">
      <c r="B1275" t="s">
        <v>6184</v>
      </c>
      <c r="C1275" t="s">
        <v>6185</v>
      </c>
      <c r="D1275" s="28" t="s">
        <v>4105</v>
      </c>
      <c r="E1275" s="28" t="s">
        <v>2096</v>
      </c>
      <c r="F1275" s="13">
        <v>35.9</v>
      </c>
      <c r="G1275" s="13">
        <v>-106.7</v>
      </c>
      <c r="H1275" s="13">
        <v>8.0600004196166992</v>
      </c>
      <c r="I1275" s="67">
        <v>1.9999999552965164E-2</v>
      </c>
    </row>
    <row r="1276" spans="2:9" x14ac:dyDescent="0.3">
      <c r="B1276" t="s">
        <v>6186</v>
      </c>
      <c r="C1276" t="s">
        <v>6187</v>
      </c>
      <c r="D1276" s="28" t="s">
        <v>1203</v>
      </c>
      <c r="E1276" s="28" t="s">
        <v>1061</v>
      </c>
      <c r="F1276" s="13">
        <v>49.2</v>
      </c>
      <c r="G1276" s="13">
        <v>-121.7</v>
      </c>
      <c r="H1276" s="13">
        <v>30.920000076293945</v>
      </c>
      <c r="I1276" s="67">
        <v>2.0999999716877937E-2</v>
      </c>
    </row>
    <row r="1277" spans="2:9" x14ac:dyDescent="0.3">
      <c r="B1277" t="s">
        <v>1258</v>
      </c>
      <c r="C1277" t="s">
        <v>1259</v>
      </c>
      <c r="D1277" s="28" t="s">
        <v>4105</v>
      </c>
      <c r="E1277" s="28" t="s">
        <v>1260</v>
      </c>
      <c r="F1277" s="13">
        <v>39.4</v>
      </c>
      <c r="G1277" s="13">
        <v>-108.3</v>
      </c>
      <c r="H1277" s="13">
        <v>12.920000076293945</v>
      </c>
      <c r="I1277" s="67">
        <v>2.0999999716877937E-2</v>
      </c>
    </row>
    <row r="1278" spans="2:9" x14ac:dyDescent="0.3">
      <c r="B1278" t="s">
        <v>1640</v>
      </c>
      <c r="C1278" t="s">
        <v>1641</v>
      </c>
      <c r="D1278" s="28" t="s">
        <v>4105</v>
      </c>
      <c r="E1278" s="28" t="s">
        <v>1636</v>
      </c>
      <c r="F1278" s="13">
        <v>39.4</v>
      </c>
      <c r="G1278" s="13">
        <v>-98.1</v>
      </c>
      <c r="H1278" s="13">
        <v>19.940000534057617</v>
      </c>
      <c r="I1278" s="67">
        <v>2.0999999716877937E-2</v>
      </c>
    </row>
    <row r="1279" spans="2:9" x14ac:dyDescent="0.3">
      <c r="B1279" t="s">
        <v>6188</v>
      </c>
      <c r="C1279" t="s">
        <v>6189</v>
      </c>
      <c r="D1279" s="28" t="s">
        <v>4105</v>
      </c>
      <c r="E1279" s="28" t="s">
        <v>2617</v>
      </c>
      <c r="F1279" s="13">
        <v>48.6</v>
      </c>
      <c r="G1279" s="13">
        <v>-117.1</v>
      </c>
      <c r="H1279" s="13">
        <v>0.5</v>
      </c>
      <c r="I1279" s="67">
        <v>2.0999999716877937E-2</v>
      </c>
    </row>
    <row r="1280" spans="2:9" x14ac:dyDescent="0.3">
      <c r="B1280" t="s">
        <v>6190</v>
      </c>
      <c r="C1280" t="s">
        <v>6191</v>
      </c>
      <c r="D1280" s="28" t="s">
        <v>4105</v>
      </c>
      <c r="E1280" s="28" t="s">
        <v>1636</v>
      </c>
      <c r="F1280" s="13">
        <v>38.700000000000003</v>
      </c>
      <c r="G1280" s="13">
        <v>-99.7</v>
      </c>
      <c r="H1280" s="13">
        <v>15.979999542236328</v>
      </c>
      <c r="I1280" s="67">
        <v>2.0999999716877937E-2</v>
      </c>
    </row>
    <row r="1281" spans="2:9" x14ac:dyDescent="0.3">
      <c r="B1281" t="s">
        <v>1644</v>
      </c>
      <c r="C1281" t="s">
        <v>1645</v>
      </c>
      <c r="D1281" s="28" t="s">
        <v>4105</v>
      </c>
      <c r="E1281" s="28" t="s">
        <v>1636</v>
      </c>
      <c r="F1281" s="13">
        <v>39.299999999999997</v>
      </c>
      <c r="G1281" s="13">
        <v>-97.1</v>
      </c>
      <c r="H1281" s="13">
        <v>21.020000457763672</v>
      </c>
      <c r="I1281" s="67">
        <v>2.0999999716877937E-2</v>
      </c>
    </row>
    <row r="1282" spans="2:9" x14ac:dyDescent="0.3">
      <c r="B1282" t="s">
        <v>6192</v>
      </c>
      <c r="C1282" t="s">
        <v>6193</v>
      </c>
      <c r="D1282" s="28" t="s">
        <v>4105</v>
      </c>
      <c r="E1282" s="28" t="s">
        <v>2617</v>
      </c>
      <c r="F1282" s="13">
        <v>46.8</v>
      </c>
      <c r="G1282" s="13">
        <v>-119.3</v>
      </c>
      <c r="H1282" s="13">
        <v>19.040000915527344</v>
      </c>
      <c r="I1282" s="67">
        <v>2.0999999716877937E-2</v>
      </c>
    </row>
    <row r="1283" spans="2:9" x14ac:dyDescent="0.3">
      <c r="B1283" t="s">
        <v>6194</v>
      </c>
      <c r="C1283" t="s">
        <v>6195</v>
      </c>
      <c r="D1283" s="28" t="s">
        <v>4105</v>
      </c>
      <c r="E1283" s="28" t="s">
        <v>1943</v>
      </c>
      <c r="F1283" s="13">
        <v>48.3</v>
      </c>
      <c r="G1283" s="13">
        <v>-113.1</v>
      </c>
      <c r="H1283" s="13">
        <v>-2.0199999809265137</v>
      </c>
      <c r="I1283" s="67">
        <v>2.0999999716877937E-2</v>
      </c>
    </row>
    <row r="1284" spans="2:9" x14ac:dyDescent="0.3">
      <c r="B1284" t="s">
        <v>6196</v>
      </c>
      <c r="C1284" t="s">
        <v>6197</v>
      </c>
      <c r="D1284" s="28" t="s">
        <v>1203</v>
      </c>
      <c r="E1284" s="28" t="s">
        <v>1092</v>
      </c>
      <c r="F1284" s="13">
        <v>49</v>
      </c>
      <c r="G1284" s="13">
        <v>-112.8</v>
      </c>
      <c r="H1284" s="13">
        <v>-1.8400000333786011</v>
      </c>
      <c r="I1284" s="67">
        <v>2.0999999716877937E-2</v>
      </c>
    </row>
    <row r="1285" spans="2:9" x14ac:dyDescent="0.3">
      <c r="B1285" t="s">
        <v>6198</v>
      </c>
      <c r="C1285" t="s">
        <v>6199</v>
      </c>
      <c r="D1285" s="28" t="s">
        <v>4105</v>
      </c>
      <c r="E1285" s="28" t="s">
        <v>2279</v>
      </c>
      <c r="F1285" s="13">
        <v>42.4</v>
      </c>
      <c r="G1285" s="13">
        <v>-119.1</v>
      </c>
      <c r="H1285" s="13">
        <v>12.020000457763672</v>
      </c>
      <c r="I1285" s="67">
        <v>2.0999999716877937E-2</v>
      </c>
    </row>
    <row r="1286" spans="2:9" x14ac:dyDescent="0.3">
      <c r="B1286" t="s">
        <v>2025</v>
      </c>
      <c r="C1286" t="s">
        <v>6200</v>
      </c>
      <c r="D1286" s="28" t="s">
        <v>4105</v>
      </c>
      <c r="E1286" s="28" t="s">
        <v>1203</v>
      </c>
      <c r="F1286" s="13">
        <v>37.5</v>
      </c>
      <c r="G1286" s="13">
        <v>-122</v>
      </c>
      <c r="H1286" s="13">
        <v>41</v>
      </c>
      <c r="I1286" s="67">
        <v>2.0999999716877937E-2</v>
      </c>
    </row>
    <row r="1287" spans="2:9" x14ac:dyDescent="0.3">
      <c r="B1287" t="s">
        <v>2027</v>
      </c>
      <c r="C1287" t="s">
        <v>2028</v>
      </c>
      <c r="D1287" s="28" t="s">
        <v>4105</v>
      </c>
      <c r="E1287" s="28" t="s">
        <v>2011</v>
      </c>
      <c r="F1287" s="13">
        <v>40.5</v>
      </c>
      <c r="G1287" s="13">
        <v>-97.5</v>
      </c>
      <c r="H1287" s="13">
        <v>19.040000915527344</v>
      </c>
      <c r="I1287" s="67">
        <v>2.0999999716877937E-2</v>
      </c>
    </row>
    <row r="1288" spans="2:9" x14ac:dyDescent="0.3">
      <c r="B1288" t="s">
        <v>6201</v>
      </c>
      <c r="C1288" t="s">
        <v>6202</v>
      </c>
      <c r="D1288" s="28" t="s">
        <v>4105</v>
      </c>
      <c r="E1288" s="28" t="s">
        <v>1943</v>
      </c>
      <c r="F1288" s="13">
        <v>46.3</v>
      </c>
      <c r="G1288" s="13">
        <v>-111.5</v>
      </c>
      <c r="H1288" s="13">
        <v>5</v>
      </c>
      <c r="I1288" s="67">
        <v>2.0999999716877937E-2</v>
      </c>
    </row>
    <row r="1289" spans="2:9" x14ac:dyDescent="0.3">
      <c r="B1289" t="s">
        <v>6203</v>
      </c>
      <c r="C1289" t="s">
        <v>6204</v>
      </c>
      <c r="D1289" s="28" t="s">
        <v>4105</v>
      </c>
      <c r="E1289" s="28" t="s">
        <v>1943</v>
      </c>
      <c r="F1289" s="13">
        <v>46.7</v>
      </c>
      <c r="G1289" s="13">
        <v>-112</v>
      </c>
      <c r="H1289" s="13">
        <v>3.9200000762939453</v>
      </c>
      <c r="I1289" s="67">
        <v>2.0999999716877937E-2</v>
      </c>
    </row>
    <row r="1290" spans="2:9" x14ac:dyDescent="0.3">
      <c r="B1290" t="s">
        <v>6205</v>
      </c>
      <c r="C1290" t="s">
        <v>6206</v>
      </c>
      <c r="D1290" s="28" t="s">
        <v>4105</v>
      </c>
      <c r="E1290" s="28" t="s">
        <v>1203</v>
      </c>
      <c r="F1290" s="13">
        <v>35.700000000000003</v>
      </c>
      <c r="G1290" s="13">
        <v>-115.9</v>
      </c>
      <c r="H1290" s="13">
        <v>32</v>
      </c>
      <c r="I1290" s="67">
        <v>2.0999999716877937E-2</v>
      </c>
    </row>
    <row r="1291" spans="2:9" x14ac:dyDescent="0.3">
      <c r="B1291" t="s">
        <v>6207</v>
      </c>
      <c r="C1291" t="s">
        <v>6208</v>
      </c>
      <c r="D1291" s="28" t="s">
        <v>4105</v>
      </c>
      <c r="E1291" s="28" t="s">
        <v>1203</v>
      </c>
      <c r="F1291" s="13">
        <v>32.799999999999997</v>
      </c>
      <c r="G1291" s="13">
        <v>-115.5</v>
      </c>
      <c r="H1291" s="13">
        <v>42.080001831054688</v>
      </c>
      <c r="I1291" s="67">
        <v>2.0999999716877937E-2</v>
      </c>
    </row>
    <row r="1292" spans="2:9" x14ac:dyDescent="0.3">
      <c r="B1292" t="s">
        <v>6209</v>
      </c>
      <c r="C1292" t="s">
        <v>6210</v>
      </c>
      <c r="D1292" s="28" t="s">
        <v>4105</v>
      </c>
      <c r="E1292" s="28" t="s">
        <v>2279</v>
      </c>
      <c r="F1292" s="13">
        <v>44.6</v>
      </c>
      <c r="G1292" s="13">
        <v>-122.7</v>
      </c>
      <c r="H1292" s="13">
        <v>26.959999084472656</v>
      </c>
      <c r="I1292" s="67">
        <v>2.0999999716877937E-2</v>
      </c>
    </row>
    <row r="1293" spans="2:9" x14ac:dyDescent="0.3">
      <c r="B1293" t="s">
        <v>6211</v>
      </c>
      <c r="C1293" t="s">
        <v>6212</v>
      </c>
      <c r="D1293" s="28" t="s">
        <v>4105</v>
      </c>
      <c r="E1293" s="28" t="s">
        <v>1203</v>
      </c>
      <c r="F1293" s="13">
        <v>38.799999999999997</v>
      </c>
      <c r="G1293" s="13">
        <v>-121.2</v>
      </c>
      <c r="H1293" s="13">
        <v>33.080001831054688</v>
      </c>
      <c r="I1293" s="67">
        <v>2.0999999716877937E-2</v>
      </c>
    </row>
    <row r="1294" spans="2:9" x14ac:dyDescent="0.3">
      <c r="B1294" t="s">
        <v>6213</v>
      </c>
      <c r="C1294" t="s">
        <v>6214</v>
      </c>
      <c r="D1294" s="28" t="s">
        <v>4105</v>
      </c>
      <c r="E1294" s="28" t="s">
        <v>1260</v>
      </c>
      <c r="F1294" s="13">
        <v>40.1</v>
      </c>
      <c r="G1294" s="13">
        <v>-105</v>
      </c>
      <c r="H1294" s="13">
        <v>12.020000457763672</v>
      </c>
      <c r="I1294" s="67">
        <v>2.0999999716877937E-2</v>
      </c>
    </row>
    <row r="1295" spans="2:9" x14ac:dyDescent="0.3">
      <c r="B1295" t="s">
        <v>6215</v>
      </c>
      <c r="C1295" t="s">
        <v>6216</v>
      </c>
      <c r="D1295" s="28" t="s">
        <v>4105</v>
      </c>
      <c r="E1295" s="28" t="s">
        <v>2011</v>
      </c>
      <c r="F1295" s="13">
        <v>40.799999999999997</v>
      </c>
      <c r="G1295" s="13">
        <v>-101.5</v>
      </c>
      <c r="H1295" s="13">
        <v>14</v>
      </c>
      <c r="I1295" s="67">
        <v>2.0999999716877937E-2</v>
      </c>
    </row>
    <row r="1296" spans="2:9" x14ac:dyDescent="0.3">
      <c r="B1296" t="s">
        <v>6217</v>
      </c>
      <c r="C1296" t="s">
        <v>6218</v>
      </c>
      <c r="D1296" s="28" t="s">
        <v>4105</v>
      </c>
      <c r="E1296" s="28" t="s">
        <v>1160</v>
      </c>
      <c r="F1296" s="13">
        <v>34.299999999999997</v>
      </c>
      <c r="G1296" s="13">
        <v>-111.4</v>
      </c>
      <c r="H1296" s="13">
        <v>28.940000534057617</v>
      </c>
      <c r="I1296" s="67">
        <v>2.0999999716877937E-2</v>
      </c>
    </row>
    <row r="1297" spans="2:9" x14ac:dyDescent="0.3">
      <c r="B1297" t="s">
        <v>6219</v>
      </c>
      <c r="C1297" t="s">
        <v>6220</v>
      </c>
      <c r="D1297" s="28" t="s">
        <v>1203</v>
      </c>
      <c r="E1297" s="28" t="s">
        <v>1092</v>
      </c>
      <c r="F1297" s="13">
        <v>49.5</v>
      </c>
      <c r="G1297" s="13">
        <v>-114</v>
      </c>
      <c r="H1297" s="13">
        <v>-4.5399999618530273</v>
      </c>
      <c r="I1297" s="67">
        <v>2.0999999716877937E-2</v>
      </c>
    </row>
    <row r="1298" spans="2:9" x14ac:dyDescent="0.3">
      <c r="B1298" t="s">
        <v>6221</v>
      </c>
      <c r="C1298" t="s">
        <v>6222</v>
      </c>
      <c r="D1298" s="28" t="s">
        <v>4105</v>
      </c>
      <c r="E1298" s="28" t="s">
        <v>1203</v>
      </c>
      <c r="F1298" s="13">
        <v>37.5</v>
      </c>
      <c r="G1298" s="13">
        <v>-118.6</v>
      </c>
      <c r="H1298" s="13">
        <v>19.040000915527344</v>
      </c>
      <c r="I1298" s="67">
        <v>2.0999999716877937E-2</v>
      </c>
    </row>
    <row r="1299" spans="2:9" x14ac:dyDescent="0.3">
      <c r="B1299" t="s">
        <v>6223</v>
      </c>
      <c r="C1299" t="s">
        <v>6224</v>
      </c>
      <c r="D1299" s="28" t="s">
        <v>4105</v>
      </c>
      <c r="E1299" s="28" t="s">
        <v>2792</v>
      </c>
      <c r="F1299" s="13">
        <v>43.6</v>
      </c>
      <c r="G1299" s="13">
        <v>-108.2</v>
      </c>
      <c r="H1299" s="13">
        <v>8.9600000381469727</v>
      </c>
      <c r="I1299" s="67">
        <v>2.0999999716877937E-2</v>
      </c>
    </row>
    <row r="1300" spans="2:9" x14ac:dyDescent="0.3">
      <c r="B1300" t="s">
        <v>2313</v>
      </c>
      <c r="C1300" t="s">
        <v>2314</v>
      </c>
      <c r="D1300" s="28" t="s">
        <v>4105</v>
      </c>
      <c r="E1300" s="28" t="s">
        <v>2279</v>
      </c>
      <c r="F1300" s="13">
        <v>43.2</v>
      </c>
      <c r="G1300" s="13">
        <v>-122.4</v>
      </c>
      <c r="H1300" s="13">
        <v>26.959999084472656</v>
      </c>
      <c r="I1300" s="67">
        <v>2.0999999716877937E-2</v>
      </c>
    </row>
    <row r="1301" spans="2:9" x14ac:dyDescent="0.3">
      <c r="B1301" t="s">
        <v>2120</v>
      </c>
      <c r="C1301" t="s">
        <v>2121</v>
      </c>
      <c r="D1301" s="28" t="s">
        <v>4105</v>
      </c>
      <c r="E1301" s="28" t="s">
        <v>2096</v>
      </c>
      <c r="F1301" s="13">
        <v>35.700000000000003</v>
      </c>
      <c r="G1301" s="13">
        <v>-107.1</v>
      </c>
      <c r="H1301" s="13">
        <v>15.079999923706055</v>
      </c>
      <c r="I1301" s="67">
        <v>2.0999999716877937E-2</v>
      </c>
    </row>
    <row r="1302" spans="2:9" x14ac:dyDescent="0.3">
      <c r="B1302" t="s">
        <v>3899</v>
      </c>
      <c r="C1302" t="s">
        <v>3900</v>
      </c>
      <c r="D1302" s="28" t="s">
        <v>4105</v>
      </c>
      <c r="E1302" s="28" t="s">
        <v>2792</v>
      </c>
      <c r="F1302" s="13">
        <v>44.9</v>
      </c>
      <c r="G1302" s="13">
        <v>-110.4</v>
      </c>
      <c r="H1302" s="13">
        <v>-4</v>
      </c>
      <c r="I1302" s="67">
        <v>2.0999999716877937E-2</v>
      </c>
    </row>
    <row r="1303" spans="2:9" x14ac:dyDescent="0.3">
      <c r="B1303" t="s">
        <v>6225</v>
      </c>
      <c r="C1303" t="s">
        <v>6226</v>
      </c>
      <c r="D1303" s="28" t="s">
        <v>4105</v>
      </c>
      <c r="E1303" s="28" t="s">
        <v>1636</v>
      </c>
      <c r="F1303" s="13">
        <v>37.200000000000003</v>
      </c>
      <c r="G1303" s="13">
        <v>-97.4</v>
      </c>
      <c r="H1303" s="13">
        <v>24.079999923706055</v>
      </c>
      <c r="I1303" s="67">
        <v>2.0999999716877937E-2</v>
      </c>
    </row>
    <row r="1304" spans="2:9" x14ac:dyDescent="0.3">
      <c r="B1304" t="s">
        <v>6227</v>
      </c>
      <c r="C1304" t="s">
        <v>6228</v>
      </c>
      <c r="D1304" s="28" t="s">
        <v>1203</v>
      </c>
      <c r="E1304" s="28" t="s">
        <v>1092</v>
      </c>
      <c r="F1304" s="13">
        <v>53.3</v>
      </c>
      <c r="G1304" s="13">
        <v>-118.3</v>
      </c>
      <c r="H1304" s="13">
        <v>-11.380000114440918</v>
      </c>
      <c r="I1304" s="67">
        <v>2.0999999716877937E-2</v>
      </c>
    </row>
    <row r="1305" spans="2:9" x14ac:dyDescent="0.3">
      <c r="B1305" t="s">
        <v>6229</v>
      </c>
      <c r="C1305" t="s">
        <v>6230</v>
      </c>
      <c r="D1305" s="28" t="s">
        <v>4105</v>
      </c>
      <c r="E1305" s="28" t="s">
        <v>1203</v>
      </c>
      <c r="F1305" s="13">
        <v>40.9</v>
      </c>
      <c r="G1305" s="13">
        <v>-123.6</v>
      </c>
      <c r="H1305" s="13">
        <v>30.920000076293945</v>
      </c>
      <c r="I1305" s="67">
        <v>2.0999999716877937E-2</v>
      </c>
    </row>
    <row r="1306" spans="2:9" x14ac:dyDescent="0.3">
      <c r="B1306" t="s">
        <v>6231</v>
      </c>
      <c r="C1306" t="s">
        <v>6232</v>
      </c>
      <c r="D1306" s="28" t="s">
        <v>4105</v>
      </c>
      <c r="E1306" s="28" t="s">
        <v>1160</v>
      </c>
      <c r="F1306" s="13">
        <v>35.6</v>
      </c>
      <c r="G1306" s="13">
        <v>-109</v>
      </c>
      <c r="H1306" s="13">
        <v>14</v>
      </c>
      <c r="I1306" s="67">
        <v>2.0999999716877937E-2</v>
      </c>
    </row>
    <row r="1307" spans="2:9" x14ac:dyDescent="0.3">
      <c r="B1307" t="s">
        <v>6233</v>
      </c>
      <c r="C1307" t="s">
        <v>6234</v>
      </c>
      <c r="D1307" s="28" t="s">
        <v>1203</v>
      </c>
      <c r="E1307" s="28" t="s">
        <v>1092</v>
      </c>
      <c r="F1307" s="13">
        <v>52.3</v>
      </c>
      <c r="G1307" s="13">
        <v>-111.7</v>
      </c>
      <c r="H1307" s="13">
        <v>1.5800000429153442</v>
      </c>
      <c r="I1307" s="67">
        <v>2.199999988079071E-2</v>
      </c>
    </row>
    <row r="1308" spans="2:9" x14ac:dyDescent="0.3">
      <c r="B1308" t="s">
        <v>6235</v>
      </c>
      <c r="C1308" t="s">
        <v>6236</v>
      </c>
      <c r="D1308" s="28" t="s">
        <v>1203</v>
      </c>
      <c r="E1308" s="28" t="s">
        <v>1061</v>
      </c>
      <c r="F1308" s="13">
        <v>52.1</v>
      </c>
      <c r="G1308" s="13">
        <v>-119.2</v>
      </c>
      <c r="H1308" s="13">
        <v>10.399999618530273</v>
      </c>
      <c r="I1308" s="67">
        <v>2.199999988079071E-2</v>
      </c>
    </row>
    <row r="1309" spans="2:9" x14ac:dyDescent="0.3">
      <c r="B1309" t="s">
        <v>6237</v>
      </c>
      <c r="C1309" t="s">
        <v>6238</v>
      </c>
      <c r="D1309" s="28" t="s">
        <v>4105</v>
      </c>
      <c r="E1309" s="28" t="s">
        <v>2526</v>
      </c>
      <c r="F1309" s="13">
        <v>37.5</v>
      </c>
      <c r="G1309" s="13">
        <v>-110.7</v>
      </c>
      <c r="H1309" s="13">
        <v>32</v>
      </c>
      <c r="I1309" s="67">
        <v>2.199999988079071E-2</v>
      </c>
    </row>
    <row r="1310" spans="2:9" x14ac:dyDescent="0.3">
      <c r="B1310" t="s">
        <v>6239</v>
      </c>
      <c r="C1310" t="s">
        <v>6240</v>
      </c>
      <c r="D1310" s="28" t="s">
        <v>4105</v>
      </c>
      <c r="E1310" s="28" t="s">
        <v>2279</v>
      </c>
      <c r="F1310" s="13">
        <v>43.3</v>
      </c>
      <c r="G1310" s="13">
        <v>-122.1</v>
      </c>
      <c r="H1310" s="13">
        <v>17.959999084472656</v>
      </c>
      <c r="I1310" s="67">
        <v>2.199999988079071E-2</v>
      </c>
    </row>
    <row r="1311" spans="2:9" x14ac:dyDescent="0.3">
      <c r="B1311" t="s">
        <v>3164</v>
      </c>
      <c r="C1311" t="s">
        <v>3165</v>
      </c>
      <c r="D1311" s="28" t="s">
        <v>4105</v>
      </c>
      <c r="E1311" s="28" t="s">
        <v>1260</v>
      </c>
      <c r="F1311" s="13">
        <v>39.700000000000003</v>
      </c>
      <c r="G1311" s="13">
        <v>-104.8</v>
      </c>
      <c r="H1311" s="13">
        <v>15.979999542236328</v>
      </c>
      <c r="I1311" s="67">
        <v>2.199999988079071E-2</v>
      </c>
    </row>
    <row r="1312" spans="2:9" x14ac:dyDescent="0.3">
      <c r="B1312" t="s">
        <v>6241</v>
      </c>
      <c r="C1312" t="s">
        <v>6242</v>
      </c>
      <c r="D1312" s="28" t="s">
        <v>4105</v>
      </c>
      <c r="E1312" s="28" t="s">
        <v>1203</v>
      </c>
      <c r="F1312" s="13">
        <v>41.5</v>
      </c>
      <c r="G1312" s="13">
        <v>-120.6</v>
      </c>
      <c r="H1312" s="13">
        <v>21.020000457763672</v>
      </c>
      <c r="I1312" s="67">
        <v>2.199999988079071E-2</v>
      </c>
    </row>
    <row r="1313" spans="2:9" x14ac:dyDescent="0.3">
      <c r="B1313" t="s">
        <v>6243</v>
      </c>
      <c r="C1313" t="s">
        <v>6244</v>
      </c>
      <c r="D1313" s="28" t="s">
        <v>4105</v>
      </c>
      <c r="E1313" s="28" t="s">
        <v>1260</v>
      </c>
      <c r="F1313" s="13">
        <v>40.5</v>
      </c>
      <c r="G1313" s="13">
        <v>-106.7</v>
      </c>
      <c r="H1313" s="13">
        <v>3.2000000476837158</v>
      </c>
      <c r="I1313" s="67">
        <v>2.199999988079071E-2</v>
      </c>
    </row>
    <row r="1314" spans="2:9" x14ac:dyDescent="0.3">
      <c r="B1314" t="s">
        <v>6245</v>
      </c>
      <c r="C1314" t="s">
        <v>6246</v>
      </c>
      <c r="D1314" s="28" t="s">
        <v>4105</v>
      </c>
      <c r="E1314" s="28" t="s">
        <v>1203</v>
      </c>
      <c r="F1314" s="13">
        <v>38.5</v>
      </c>
      <c r="G1314" s="13">
        <v>-119.8</v>
      </c>
      <c r="H1314" s="13">
        <v>12.560000419616699</v>
      </c>
      <c r="I1314" s="67">
        <v>2.199999988079071E-2</v>
      </c>
    </row>
    <row r="1315" spans="2:9" x14ac:dyDescent="0.3">
      <c r="B1315" t="s">
        <v>2099</v>
      </c>
      <c r="C1315" t="s">
        <v>2100</v>
      </c>
      <c r="D1315" s="28" t="s">
        <v>4105</v>
      </c>
      <c r="E1315" s="28" t="s">
        <v>2096</v>
      </c>
      <c r="F1315" s="13">
        <v>35</v>
      </c>
      <c r="G1315" s="13">
        <v>-108.3</v>
      </c>
      <c r="H1315" s="13">
        <v>12.020000457763672</v>
      </c>
      <c r="I1315" s="67">
        <v>2.199999988079071E-2</v>
      </c>
    </row>
    <row r="1316" spans="2:9" x14ac:dyDescent="0.3">
      <c r="B1316" t="s">
        <v>6247</v>
      </c>
      <c r="C1316" t="s">
        <v>6248</v>
      </c>
      <c r="D1316" s="28" t="s">
        <v>4105</v>
      </c>
      <c r="E1316" s="28" t="s">
        <v>2792</v>
      </c>
      <c r="F1316" s="13">
        <v>41.8</v>
      </c>
      <c r="G1316" s="13">
        <v>-110.7</v>
      </c>
      <c r="H1316" s="13">
        <v>3.0199999809265137</v>
      </c>
      <c r="I1316" s="67">
        <v>2.199999988079071E-2</v>
      </c>
    </row>
    <row r="1317" spans="2:9" x14ac:dyDescent="0.3">
      <c r="B1317" t="s">
        <v>6249</v>
      </c>
      <c r="C1317" t="s">
        <v>6250</v>
      </c>
      <c r="D1317" s="28" t="s">
        <v>4105</v>
      </c>
      <c r="E1317" s="28" t="s">
        <v>1203</v>
      </c>
      <c r="F1317" s="13">
        <v>40.700000000000003</v>
      </c>
      <c r="G1317" s="13">
        <v>-120.8</v>
      </c>
      <c r="H1317" s="13">
        <v>15.979999542236328</v>
      </c>
      <c r="I1317" s="67">
        <v>2.199999988079071E-2</v>
      </c>
    </row>
    <row r="1318" spans="2:9" x14ac:dyDescent="0.3">
      <c r="B1318" t="s">
        <v>6251</v>
      </c>
      <c r="C1318" t="s">
        <v>6252</v>
      </c>
      <c r="D1318" s="28" t="s">
        <v>4105</v>
      </c>
      <c r="E1318" s="28" t="s">
        <v>1203</v>
      </c>
      <c r="F1318" s="13">
        <v>40.700000000000003</v>
      </c>
      <c r="G1318" s="13">
        <v>-120.7</v>
      </c>
      <c r="H1318" s="13">
        <v>15.979999542236328</v>
      </c>
      <c r="I1318" s="67">
        <v>2.199999988079071E-2</v>
      </c>
    </row>
    <row r="1319" spans="2:9" x14ac:dyDescent="0.3">
      <c r="B1319" t="s">
        <v>6253</v>
      </c>
      <c r="C1319" t="s">
        <v>6254</v>
      </c>
      <c r="D1319" s="28" t="s">
        <v>4105</v>
      </c>
      <c r="E1319" s="28" t="s">
        <v>1260</v>
      </c>
      <c r="F1319" s="13">
        <v>40.200000000000003</v>
      </c>
      <c r="G1319" s="13">
        <v>-105.8</v>
      </c>
      <c r="H1319" s="13">
        <v>-3.9999999105930328E-2</v>
      </c>
      <c r="I1319" s="67">
        <v>2.199999988079071E-2</v>
      </c>
    </row>
    <row r="1320" spans="2:9" x14ac:dyDescent="0.3">
      <c r="B1320" t="s">
        <v>2299</v>
      </c>
      <c r="C1320" t="s">
        <v>2300</v>
      </c>
      <c r="D1320" s="28" t="s">
        <v>4105</v>
      </c>
      <c r="E1320" s="28" t="s">
        <v>2279</v>
      </c>
      <c r="F1320" s="13">
        <v>44.4</v>
      </c>
      <c r="G1320" s="13">
        <v>-118.9</v>
      </c>
      <c r="H1320" s="13">
        <v>17.059999465942383</v>
      </c>
      <c r="I1320" s="67">
        <v>2.199999988079071E-2</v>
      </c>
    </row>
    <row r="1321" spans="2:9" x14ac:dyDescent="0.3">
      <c r="B1321" t="s">
        <v>2503</v>
      </c>
      <c r="C1321" t="s">
        <v>2504</v>
      </c>
      <c r="D1321" s="28" t="s">
        <v>4105</v>
      </c>
      <c r="E1321" s="28" t="s">
        <v>364</v>
      </c>
      <c r="F1321" s="13">
        <v>34.700000000000003</v>
      </c>
      <c r="G1321" s="13">
        <v>-100.5</v>
      </c>
      <c r="H1321" s="13">
        <v>26.959999084472656</v>
      </c>
      <c r="I1321" s="67">
        <v>2.199999988079071E-2</v>
      </c>
    </row>
    <row r="1322" spans="2:9" x14ac:dyDescent="0.3">
      <c r="B1322" t="s">
        <v>2415</v>
      </c>
      <c r="C1322" t="s">
        <v>2416</v>
      </c>
      <c r="D1322" s="28" t="s">
        <v>4105</v>
      </c>
      <c r="E1322" s="28" t="s">
        <v>2379</v>
      </c>
      <c r="F1322" s="13">
        <v>43.8</v>
      </c>
      <c r="G1322" s="13">
        <v>-100.7</v>
      </c>
      <c r="H1322" s="13">
        <v>12.020000457763672</v>
      </c>
      <c r="I1322" s="67">
        <v>2.199999988079071E-2</v>
      </c>
    </row>
    <row r="1323" spans="2:9" x14ac:dyDescent="0.3">
      <c r="B1323" t="s">
        <v>6255</v>
      </c>
      <c r="C1323" t="s">
        <v>6256</v>
      </c>
      <c r="D1323" s="28" t="s">
        <v>4105</v>
      </c>
      <c r="E1323" s="28" t="s">
        <v>1380</v>
      </c>
      <c r="F1323" s="13">
        <v>43.6</v>
      </c>
      <c r="G1323" s="13">
        <v>-114.3</v>
      </c>
      <c r="H1323" s="13">
        <v>8.0600004196166992</v>
      </c>
      <c r="I1323" s="67">
        <v>2.199999988079071E-2</v>
      </c>
    </row>
    <row r="1324" spans="2:9" x14ac:dyDescent="0.3">
      <c r="B1324" t="s">
        <v>6257</v>
      </c>
      <c r="C1324" t="s">
        <v>6258</v>
      </c>
      <c r="D1324" s="28" t="s">
        <v>4105</v>
      </c>
      <c r="E1324" s="28" t="s">
        <v>2617</v>
      </c>
      <c r="F1324" s="13">
        <v>46.3</v>
      </c>
      <c r="G1324" s="13">
        <v>-121.5</v>
      </c>
      <c r="H1324" s="13">
        <v>14.720000267028809</v>
      </c>
      <c r="I1324" s="67">
        <v>2.199999988079071E-2</v>
      </c>
    </row>
    <row r="1325" spans="2:9" x14ac:dyDescent="0.3">
      <c r="B1325" t="s">
        <v>6259</v>
      </c>
      <c r="C1325" t="s">
        <v>6260</v>
      </c>
      <c r="D1325" s="28" t="s">
        <v>4105</v>
      </c>
      <c r="E1325" s="28" t="s">
        <v>2617</v>
      </c>
      <c r="F1325" s="13">
        <v>47.5</v>
      </c>
      <c r="G1325" s="13">
        <v>-123.8</v>
      </c>
      <c r="H1325" s="13">
        <v>29.299999237060547</v>
      </c>
      <c r="I1325" s="67">
        <v>2.199999988079071E-2</v>
      </c>
    </row>
    <row r="1326" spans="2:9" x14ac:dyDescent="0.3">
      <c r="B1326" t="s">
        <v>6261</v>
      </c>
      <c r="C1326" t="s">
        <v>6262</v>
      </c>
      <c r="D1326" s="28" t="s">
        <v>4105</v>
      </c>
      <c r="E1326" s="28" t="s">
        <v>1203</v>
      </c>
      <c r="F1326" s="13">
        <v>41.4</v>
      </c>
      <c r="G1326" s="13">
        <v>-121.4</v>
      </c>
      <c r="H1326" s="13">
        <v>23</v>
      </c>
      <c r="I1326" s="67">
        <v>2.199999988079071E-2</v>
      </c>
    </row>
    <row r="1327" spans="2:9" x14ac:dyDescent="0.3">
      <c r="B1327" t="s">
        <v>6263</v>
      </c>
      <c r="C1327" t="s">
        <v>6264</v>
      </c>
      <c r="D1327" s="28" t="s">
        <v>4105</v>
      </c>
      <c r="E1327" s="28" t="s">
        <v>1260</v>
      </c>
      <c r="F1327" s="13">
        <v>37.1</v>
      </c>
      <c r="G1327" s="13">
        <v>-104.5</v>
      </c>
      <c r="H1327" s="13">
        <v>10.039999961853027</v>
      </c>
      <c r="I1327" s="67">
        <v>2.199999988079071E-2</v>
      </c>
    </row>
    <row r="1328" spans="2:9" x14ac:dyDescent="0.3">
      <c r="B1328" t="s">
        <v>1265</v>
      </c>
      <c r="C1328" t="s">
        <v>6265</v>
      </c>
      <c r="D1328" s="28" t="s">
        <v>4105</v>
      </c>
      <c r="E1328" s="28" t="s">
        <v>1943</v>
      </c>
      <c r="F1328" s="13">
        <v>46.2</v>
      </c>
      <c r="G1328" s="13">
        <v>-112.1</v>
      </c>
      <c r="H1328" s="13">
        <v>1.940000057220459</v>
      </c>
      <c r="I1328" s="67">
        <v>2.3000000044703484E-2</v>
      </c>
    </row>
    <row r="1329" spans="2:9" x14ac:dyDescent="0.3">
      <c r="B1329" t="s">
        <v>6266</v>
      </c>
      <c r="C1329" t="s">
        <v>6267</v>
      </c>
      <c r="D1329" s="28" t="s">
        <v>4105</v>
      </c>
      <c r="E1329" s="28" t="s">
        <v>1260</v>
      </c>
      <c r="F1329" s="13">
        <v>39.9</v>
      </c>
      <c r="G1329" s="13">
        <v>-104.8</v>
      </c>
      <c r="H1329" s="13">
        <v>14</v>
      </c>
      <c r="I1329" s="67">
        <v>2.3000000044703484E-2</v>
      </c>
    </row>
    <row r="1330" spans="2:9" x14ac:dyDescent="0.3">
      <c r="B1330" t="s">
        <v>6268</v>
      </c>
      <c r="C1330" t="s">
        <v>6269</v>
      </c>
      <c r="D1330" s="28" t="s">
        <v>4105</v>
      </c>
      <c r="E1330" s="28" t="s">
        <v>2617</v>
      </c>
      <c r="F1330" s="13">
        <v>46.7</v>
      </c>
      <c r="G1330" s="13">
        <v>-122.9</v>
      </c>
      <c r="H1330" s="13">
        <v>28.040000915527344</v>
      </c>
      <c r="I1330" s="67">
        <v>2.3000000044703484E-2</v>
      </c>
    </row>
    <row r="1331" spans="2:9" x14ac:dyDescent="0.3">
      <c r="B1331" t="s">
        <v>3158</v>
      </c>
      <c r="C1331" t="s">
        <v>3159</v>
      </c>
      <c r="D1331" s="28" t="s">
        <v>4105</v>
      </c>
      <c r="E1331" s="28" t="s">
        <v>2096</v>
      </c>
      <c r="F1331" s="13">
        <v>36.4</v>
      </c>
      <c r="G1331" s="13">
        <v>-103.1</v>
      </c>
      <c r="H1331" s="13">
        <v>21.020000457763672</v>
      </c>
      <c r="I1331" s="67">
        <v>2.3000000044703484E-2</v>
      </c>
    </row>
    <row r="1332" spans="2:9" x14ac:dyDescent="0.3">
      <c r="B1332" t="s">
        <v>6270</v>
      </c>
      <c r="C1332" t="s">
        <v>6271</v>
      </c>
      <c r="D1332" s="28" t="s">
        <v>1203</v>
      </c>
      <c r="E1332" s="28" t="s">
        <v>1092</v>
      </c>
      <c r="F1332" s="13">
        <v>52.7</v>
      </c>
      <c r="G1332" s="13">
        <v>-113.9</v>
      </c>
      <c r="H1332" s="13">
        <v>0.14000000059604645</v>
      </c>
      <c r="I1332" s="67">
        <v>2.3000000044703484E-2</v>
      </c>
    </row>
    <row r="1333" spans="2:9" x14ac:dyDescent="0.3">
      <c r="B1333" t="s">
        <v>6272</v>
      </c>
      <c r="C1333" t="s">
        <v>6273</v>
      </c>
      <c r="D1333" s="28" t="s">
        <v>4105</v>
      </c>
      <c r="E1333" s="28" t="s">
        <v>1943</v>
      </c>
      <c r="F1333" s="13">
        <v>46.7</v>
      </c>
      <c r="G1333" s="13">
        <v>-109.5</v>
      </c>
      <c r="H1333" s="13">
        <v>-2.380000114440918</v>
      </c>
      <c r="I1333" s="67">
        <v>2.3000000044703484E-2</v>
      </c>
    </row>
    <row r="1334" spans="2:9" x14ac:dyDescent="0.3">
      <c r="B1334" t="s">
        <v>1651</v>
      </c>
      <c r="C1334" t="s">
        <v>1652</v>
      </c>
      <c r="D1334" s="28" t="s">
        <v>4105</v>
      </c>
      <c r="E1334" s="28" t="s">
        <v>1636</v>
      </c>
      <c r="F1334" s="13">
        <v>37.799999999999997</v>
      </c>
      <c r="G1334" s="13">
        <v>-96.8</v>
      </c>
      <c r="H1334" s="13">
        <v>24.079999923706055</v>
      </c>
      <c r="I1334" s="67">
        <v>2.3000000044703484E-2</v>
      </c>
    </row>
    <row r="1335" spans="2:9" x14ac:dyDescent="0.3">
      <c r="B1335" t="s">
        <v>6274</v>
      </c>
      <c r="C1335" t="s">
        <v>6275</v>
      </c>
      <c r="D1335" s="28" t="s">
        <v>1203</v>
      </c>
      <c r="E1335" s="28" t="s">
        <v>1092</v>
      </c>
      <c r="F1335" s="13">
        <v>49.7</v>
      </c>
      <c r="G1335" s="13">
        <v>-113.3</v>
      </c>
      <c r="H1335" s="13">
        <v>-2.2000000476837158</v>
      </c>
      <c r="I1335" s="67">
        <v>2.3000000044703484E-2</v>
      </c>
    </row>
    <row r="1336" spans="2:9" x14ac:dyDescent="0.3">
      <c r="B1336" t="s">
        <v>3240</v>
      </c>
      <c r="C1336" t="s">
        <v>3241</v>
      </c>
      <c r="D1336" s="28" t="s">
        <v>4105</v>
      </c>
      <c r="E1336" s="28" t="s">
        <v>2011</v>
      </c>
      <c r="F1336" s="13">
        <v>40.5</v>
      </c>
      <c r="G1336" s="13">
        <v>-101</v>
      </c>
      <c r="H1336" s="13">
        <v>15.979999542236328</v>
      </c>
      <c r="I1336" s="67">
        <v>2.3000000044703484E-2</v>
      </c>
    </row>
    <row r="1337" spans="2:9" x14ac:dyDescent="0.3">
      <c r="B1337" t="s">
        <v>6276</v>
      </c>
      <c r="C1337" t="s">
        <v>6277</v>
      </c>
      <c r="D1337" s="28" t="s">
        <v>4105</v>
      </c>
      <c r="E1337" s="28" t="s">
        <v>2792</v>
      </c>
      <c r="F1337" s="13">
        <v>43.2</v>
      </c>
      <c r="G1337" s="13">
        <v>-110</v>
      </c>
      <c r="H1337" s="13">
        <v>-4.3600001335144043</v>
      </c>
      <c r="I1337" s="67">
        <v>2.3000000044703484E-2</v>
      </c>
    </row>
    <row r="1338" spans="2:9" x14ac:dyDescent="0.3">
      <c r="B1338" t="s">
        <v>6278</v>
      </c>
      <c r="C1338" t="s">
        <v>6279</v>
      </c>
      <c r="D1338" s="28" t="s">
        <v>4105</v>
      </c>
      <c r="E1338" s="28" t="s">
        <v>2011</v>
      </c>
      <c r="F1338" s="13">
        <v>42.9</v>
      </c>
      <c r="G1338" s="13">
        <v>-100.9</v>
      </c>
      <c r="H1338" s="13">
        <v>12.020000457763672</v>
      </c>
      <c r="I1338" s="67">
        <v>2.3000000044703484E-2</v>
      </c>
    </row>
    <row r="1339" spans="2:9" x14ac:dyDescent="0.3">
      <c r="B1339" t="s">
        <v>6280</v>
      </c>
      <c r="C1339" t="s">
        <v>6281</v>
      </c>
      <c r="D1339" s="28" t="s">
        <v>4105</v>
      </c>
      <c r="E1339" s="28" t="s">
        <v>2070</v>
      </c>
      <c r="F1339" s="13">
        <v>40</v>
      </c>
      <c r="G1339" s="13">
        <v>-118.5</v>
      </c>
      <c r="H1339" s="13">
        <v>12.199999809265137</v>
      </c>
      <c r="I1339" s="67">
        <v>2.3000000044703484E-2</v>
      </c>
    </row>
    <row r="1340" spans="2:9" x14ac:dyDescent="0.3">
      <c r="B1340" t="s">
        <v>6282</v>
      </c>
      <c r="C1340" t="s">
        <v>6283</v>
      </c>
      <c r="D1340" s="28" t="s">
        <v>4105</v>
      </c>
      <c r="E1340" s="28" t="s">
        <v>1260</v>
      </c>
      <c r="F1340" s="13">
        <v>37.4</v>
      </c>
      <c r="G1340" s="13">
        <v>-108.1</v>
      </c>
      <c r="H1340" s="13">
        <v>10.220000267028809</v>
      </c>
      <c r="I1340" s="67">
        <v>2.3000000044703484E-2</v>
      </c>
    </row>
    <row r="1341" spans="2:9" x14ac:dyDescent="0.3">
      <c r="B1341" t="s">
        <v>6284</v>
      </c>
      <c r="C1341" t="s">
        <v>6285</v>
      </c>
      <c r="D1341" s="28" t="s">
        <v>4105</v>
      </c>
      <c r="E1341" s="28" t="s">
        <v>1380</v>
      </c>
      <c r="F1341" s="13">
        <v>44.8</v>
      </c>
      <c r="G1341" s="13">
        <v>-116.1</v>
      </c>
      <c r="H1341" s="13">
        <v>8.9600000381469727</v>
      </c>
      <c r="I1341" s="67">
        <v>2.3000000044703484E-2</v>
      </c>
    </row>
    <row r="1342" spans="2:9" x14ac:dyDescent="0.3">
      <c r="B1342" t="s">
        <v>6286</v>
      </c>
      <c r="C1342" t="s">
        <v>6287</v>
      </c>
      <c r="D1342" s="28" t="s">
        <v>4105</v>
      </c>
      <c r="E1342" s="28" t="s">
        <v>2617</v>
      </c>
      <c r="F1342" s="13">
        <v>47.2</v>
      </c>
      <c r="G1342" s="13">
        <v>-121.4</v>
      </c>
      <c r="H1342" s="13">
        <v>23.360000610351563</v>
      </c>
      <c r="I1342" s="67">
        <v>2.3000000044703484E-2</v>
      </c>
    </row>
    <row r="1343" spans="2:9" x14ac:dyDescent="0.3">
      <c r="B1343" t="s">
        <v>1236</v>
      </c>
      <c r="C1343" t="s">
        <v>1237</v>
      </c>
      <c r="D1343" s="28" t="s">
        <v>4105</v>
      </c>
      <c r="E1343" s="28" t="s">
        <v>1203</v>
      </c>
      <c r="F1343" s="13">
        <v>39.9</v>
      </c>
      <c r="G1343" s="13">
        <v>-120.9</v>
      </c>
      <c r="H1343" s="13">
        <v>19.040000915527344</v>
      </c>
      <c r="I1343" s="67">
        <v>2.3000000044703484E-2</v>
      </c>
    </row>
    <row r="1344" spans="2:9" x14ac:dyDescent="0.3">
      <c r="B1344" t="s">
        <v>6288</v>
      </c>
      <c r="C1344" t="s">
        <v>6289</v>
      </c>
      <c r="D1344" s="28" t="s">
        <v>4105</v>
      </c>
      <c r="E1344" s="28" t="s">
        <v>1943</v>
      </c>
      <c r="F1344" s="13">
        <v>48.2</v>
      </c>
      <c r="G1344" s="13">
        <v>-109.7</v>
      </c>
      <c r="H1344" s="13">
        <v>-0.93999999761581421</v>
      </c>
      <c r="I1344" s="67">
        <v>2.3000000044703484E-2</v>
      </c>
    </row>
    <row r="1345" spans="2:9" x14ac:dyDescent="0.3">
      <c r="B1345" t="s">
        <v>6290</v>
      </c>
      <c r="C1345" t="s">
        <v>6291</v>
      </c>
      <c r="D1345" s="28" t="s">
        <v>4105</v>
      </c>
      <c r="E1345" s="28" t="s">
        <v>1636</v>
      </c>
      <c r="F1345" s="13">
        <v>38.9</v>
      </c>
      <c r="G1345" s="13">
        <v>-101.1</v>
      </c>
      <c r="H1345" s="13">
        <v>15.079999923706055</v>
      </c>
      <c r="I1345" s="67">
        <v>2.3000000044703484E-2</v>
      </c>
    </row>
    <row r="1346" spans="2:9" x14ac:dyDescent="0.3">
      <c r="B1346" t="s">
        <v>6292</v>
      </c>
      <c r="C1346" t="s">
        <v>6293</v>
      </c>
      <c r="D1346" s="28" t="s">
        <v>4105</v>
      </c>
      <c r="E1346" s="28" t="s">
        <v>1160</v>
      </c>
      <c r="F1346" s="13">
        <v>32.200000000000003</v>
      </c>
      <c r="G1346" s="13">
        <v>-109.2</v>
      </c>
      <c r="H1346" s="13">
        <v>26.959999084472656</v>
      </c>
      <c r="I1346" s="67">
        <v>2.3000000044703484E-2</v>
      </c>
    </row>
    <row r="1347" spans="2:9" x14ac:dyDescent="0.3">
      <c r="B1347" t="s">
        <v>6294</v>
      </c>
      <c r="C1347" t="s">
        <v>6295</v>
      </c>
      <c r="D1347" s="28" t="s">
        <v>1203</v>
      </c>
      <c r="E1347" s="28" t="s">
        <v>1061</v>
      </c>
      <c r="F1347" s="13">
        <v>50.5</v>
      </c>
      <c r="G1347" s="13">
        <v>-119.3</v>
      </c>
      <c r="H1347" s="13">
        <v>14</v>
      </c>
      <c r="I1347" s="67">
        <v>2.3000000044703484E-2</v>
      </c>
    </row>
    <row r="1348" spans="2:9" x14ac:dyDescent="0.3">
      <c r="B1348" t="s">
        <v>6296</v>
      </c>
      <c r="C1348" t="s">
        <v>6297</v>
      </c>
      <c r="D1348" s="28" t="s">
        <v>4105</v>
      </c>
      <c r="E1348" s="28" t="s">
        <v>2617</v>
      </c>
      <c r="F1348" s="13">
        <v>47.2</v>
      </c>
      <c r="G1348" s="13">
        <v>-122.5</v>
      </c>
      <c r="H1348" s="13">
        <v>33.080001831054688</v>
      </c>
      <c r="I1348" s="67">
        <v>2.3000000044703484E-2</v>
      </c>
    </row>
    <row r="1349" spans="2:9" x14ac:dyDescent="0.3">
      <c r="B1349" t="s">
        <v>6298</v>
      </c>
      <c r="C1349" t="s">
        <v>6299</v>
      </c>
      <c r="D1349" s="28" t="s">
        <v>4105</v>
      </c>
      <c r="E1349" s="28" t="s">
        <v>1160</v>
      </c>
      <c r="F1349" s="13">
        <v>34.5</v>
      </c>
      <c r="G1349" s="13">
        <v>-111.8</v>
      </c>
      <c r="H1349" s="13">
        <v>26.959999084472656</v>
      </c>
      <c r="I1349" s="67">
        <v>2.3000000044703484E-2</v>
      </c>
    </row>
    <row r="1350" spans="2:9" x14ac:dyDescent="0.3">
      <c r="B1350" t="s">
        <v>2615</v>
      </c>
      <c r="C1350" t="s">
        <v>2616</v>
      </c>
      <c r="D1350" s="28" t="s">
        <v>4105</v>
      </c>
      <c r="E1350" s="28" t="s">
        <v>2617</v>
      </c>
      <c r="F1350" s="13">
        <v>46.9</v>
      </c>
      <c r="G1350" s="13">
        <v>-123.8</v>
      </c>
      <c r="H1350" s="13">
        <v>30.920000076293945</v>
      </c>
      <c r="I1350" s="67">
        <v>2.4000000208616257E-2</v>
      </c>
    </row>
    <row r="1351" spans="2:9" x14ac:dyDescent="0.3">
      <c r="B1351" t="s">
        <v>6300</v>
      </c>
      <c r="C1351" t="s">
        <v>6301</v>
      </c>
      <c r="D1351" s="28" t="s">
        <v>4105</v>
      </c>
      <c r="E1351" s="28" t="s">
        <v>2279</v>
      </c>
      <c r="F1351" s="13">
        <v>43.9</v>
      </c>
      <c r="G1351" s="13">
        <v>-119.5</v>
      </c>
      <c r="H1351" s="13">
        <v>8.9600000381469727</v>
      </c>
      <c r="I1351" s="67">
        <v>2.4000000208616257E-2</v>
      </c>
    </row>
    <row r="1352" spans="2:9" x14ac:dyDescent="0.3">
      <c r="B1352" t="s">
        <v>6302</v>
      </c>
      <c r="C1352" t="s">
        <v>6303</v>
      </c>
      <c r="D1352" s="28" t="s">
        <v>4105</v>
      </c>
      <c r="E1352" s="28" t="s">
        <v>2279</v>
      </c>
      <c r="F1352" s="13">
        <v>43.5</v>
      </c>
      <c r="G1352" s="13">
        <v>-121.8</v>
      </c>
      <c r="H1352" s="13">
        <v>14</v>
      </c>
      <c r="I1352" s="67">
        <v>2.4000000208616257E-2</v>
      </c>
    </row>
    <row r="1353" spans="2:9" x14ac:dyDescent="0.3">
      <c r="B1353" t="s">
        <v>6304</v>
      </c>
      <c r="C1353" t="s">
        <v>6305</v>
      </c>
      <c r="D1353" s="28" t="s">
        <v>4105</v>
      </c>
      <c r="E1353" s="28" t="s">
        <v>2279</v>
      </c>
      <c r="F1353" s="13">
        <v>44.3</v>
      </c>
      <c r="G1353" s="13">
        <v>-123.8</v>
      </c>
      <c r="H1353" s="13">
        <v>30.920000076293945</v>
      </c>
      <c r="I1353" s="67">
        <v>2.4000000208616257E-2</v>
      </c>
    </row>
    <row r="1354" spans="2:9" x14ac:dyDescent="0.3">
      <c r="B1354" t="s">
        <v>6306</v>
      </c>
      <c r="C1354" t="s">
        <v>6307</v>
      </c>
      <c r="D1354" s="28" t="s">
        <v>1203</v>
      </c>
      <c r="E1354" s="28" t="s">
        <v>1092</v>
      </c>
      <c r="F1354" s="13">
        <v>49</v>
      </c>
      <c r="G1354" s="13">
        <v>-113.3</v>
      </c>
      <c r="H1354" s="13">
        <v>-2.559999942779541</v>
      </c>
      <c r="I1354" s="67">
        <v>2.4000000208616257E-2</v>
      </c>
    </row>
    <row r="1355" spans="2:9" x14ac:dyDescent="0.3">
      <c r="B1355" t="s">
        <v>6308</v>
      </c>
      <c r="C1355" t="s">
        <v>6309</v>
      </c>
      <c r="D1355" s="28" t="s">
        <v>4105</v>
      </c>
      <c r="E1355" s="28" t="s">
        <v>2279</v>
      </c>
      <c r="F1355" s="13">
        <v>43.5</v>
      </c>
      <c r="G1355" s="13">
        <v>-122</v>
      </c>
      <c r="H1355" s="13">
        <v>19.040000915527344</v>
      </c>
      <c r="I1355" s="67">
        <v>2.4000000208616257E-2</v>
      </c>
    </row>
    <row r="1356" spans="2:9" x14ac:dyDescent="0.3">
      <c r="B1356" t="s">
        <v>6310</v>
      </c>
      <c r="C1356" t="s">
        <v>6311</v>
      </c>
      <c r="D1356" s="28" t="s">
        <v>4105</v>
      </c>
      <c r="E1356" s="28" t="s">
        <v>1203</v>
      </c>
      <c r="F1356" s="13">
        <v>39.6</v>
      </c>
      <c r="G1356" s="13">
        <v>-121.8</v>
      </c>
      <c r="H1356" s="13">
        <v>33.080001831054688</v>
      </c>
      <c r="I1356" s="67">
        <v>2.4000000208616257E-2</v>
      </c>
    </row>
    <row r="1357" spans="2:9" x14ac:dyDescent="0.3">
      <c r="B1357" t="s">
        <v>768</v>
      </c>
      <c r="C1357" t="s">
        <v>769</v>
      </c>
      <c r="D1357" s="28" t="s">
        <v>4105</v>
      </c>
      <c r="E1357" s="28" t="s">
        <v>364</v>
      </c>
      <c r="F1357" s="13">
        <v>34.4</v>
      </c>
      <c r="G1357" s="13">
        <v>-100.2</v>
      </c>
      <c r="H1357" s="13">
        <v>30.020000457763672</v>
      </c>
      <c r="I1357" s="67">
        <v>2.4000000208616257E-2</v>
      </c>
    </row>
    <row r="1358" spans="2:9" x14ac:dyDescent="0.3">
      <c r="B1358" t="s">
        <v>6312</v>
      </c>
      <c r="C1358" t="s">
        <v>6313</v>
      </c>
      <c r="D1358" s="28" t="s">
        <v>4105</v>
      </c>
      <c r="E1358" s="28" t="s">
        <v>1380</v>
      </c>
      <c r="F1358" s="13">
        <v>43.9</v>
      </c>
      <c r="G1358" s="13">
        <v>-113.8</v>
      </c>
      <c r="H1358" s="13">
        <v>3.9200000762939453</v>
      </c>
      <c r="I1358" s="67">
        <v>2.4000000208616257E-2</v>
      </c>
    </row>
    <row r="1359" spans="2:9" x14ac:dyDescent="0.3">
      <c r="B1359" t="s">
        <v>6314</v>
      </c>
      <c r="C1359" t="s">
        <v>6315</v>
      </c>
      <c r="D1359" s="28" t="s">
        <v>4105</v>
      </c>
      <c r="E1359" s="28" t="s">
        <v>1203</v>
      </c>
      <c r="F1359" s="13">
        <v>37.9</v>
      </c>
      <c r="G1359" s="13">
        <v>-122</v>
      </c>
      <c r="H1359" s="13">
        <v>41</v>
      </c>
      <c r="I1359" s="67">
        <v>2.4000000208616257E-2</v>
      </c>
    </row>
    <row r="1360" spans="2:9" x14ac:dyDescent="0.3">
      <c r="B1360" t="s">
        <v>2624</v>
      </c>
      <c r="C1360" t="s">
        <v>2625</v>
      </c>
      <c r="D1360" s="28" t="s">
        <v>4105</v>
      </c>
      <c r="E1360" s="28" t="s">
        <v>2617</v>
      </c>
      <c r="F1360" s="13">
        <v>48.5</v>
      </c>
      <c r="G1360" s="13">
        <v>-121.7</v>
      </c>
      <c r="H1360" s="13">
        <v>30.020000457763672</v>
      </c>
      <c r="I1360" s="67">
        <v>2.4000000208616257E-2</v>
      </c>
    </row>
    <row r="1361" spans="2:9" x14ac:dyDescent="0.3">
      <c r="B1361" t="s">
        <v>6316</v>
      </c>
      <c r="C1361" t="s">
        <v>6317</v>
      </c>
      <c r="D1361" s="28" t="s">
        <v>4105</v>
      </c>
      <c r="E1361" s="28" t="s">
        <v>1260</v>
      </c>
      <c r="F1361" s="13">
        <v>40.4</v>
      </c>
      <c r="G1361" s="13">
        <v>-107.5</v>
      </c>
      <c r="H1361" s="13">
        <v>5</v>
      </c>
      <c r="I1361" s="67">
        <v>2.4000000208616257E-2</v>
      </c>
    </row>
    <row r="1362" spans="2:9" x14ac:dyDescent="0.3">
      <c r="B1362" t="s">
        <v>6318</v>
      </c>
      <c r="C1362" t="s">
        <v>6319</v>
      </c>
      <c r="D1362" s="28" t="s">
        <v>4105</v>
      </c>
      <c r="E1362" s="28" t="s">
        <v>2011</v>
      </c>
      <c r="F1362" s="13">
        <v>40.200000000000003</v>
      </c>
      <c r="G1362" s="13">
        <v>-99.7</v>
      </c>
      <c r="H1362" s="13">
        <v>15.079999923706055</v>
      </c>
      <c r="I1362" s="67">
        <v>2.4000000208616257E-2</v>
      </c>
    </row>
    <row r="1363" spans="2:9" x14ac:dyDescent="0.3">
      <c r="B1363" t="s">
        <v>6320</v>
      </c>
      <c r="C1363" t="s">
        <v>6321</v>
      </c>
      <c r="D1363" s="28" t="s">
        <v>1203</v>
      </c>
      <c r="E1363" s="28" t="s">
        <v>1092</v>
      </c>
      <c r="F1363" s="13">
        <v>53.6</v>
      </c>
      <c r="G1363" s="13">
        <v>-113.4</v>
      </c>
      <c r="H1363" s="13">
        <v>3.380000114440918</v>
      </c>
      <c r="I1363" s="67">
        <v>2.4000000208616257E-2</v>
      </c>
    </row>
    <row r="1364" spans="2:9" x14ac:dyDescent="0.3">
      <c r="B1364" t="s">
        <v>6322</v>
      </c>
      <c r="C1364" t="s">
        <v>6323</v>
      </c>
      <c r="D1364" s="28" t="s">
        <v>4105</v>
      </c>
      <c r="E1364" s="28" t="s">
        <v>2526</v>
      </c>
      <c r="F1364" s="13">
        <v>38.5</v>
      </c>
      <c r="G1364" s="13">
        <v>-112.3</v>
      </c>
      <c r="H1364" s="13">
        <v>12.020000457763672</v>
      </c>
      <c r="I1364" s="67">
        <v>2.4000000208616257E-2</v>
      </c>
    </row>
    <row r="1365" spans="2:9" x14ac:dyDescent="0.3">
      <c r="B1365" t="s">
        <v>6324</v>
      </c>
      <c r="C1365" t="s">
        <v>6325</v>
      </c>
      <c r="D1365" s="28" t="s">
        <v>4105</v>
      </c>
      <c r="E1365" s="28" t="s">
        <v>1380</v>
      </c>
      <c r="F1365" s="13">
        <v>44.1</v>
      </c>
      <c r="G1365" s="13">
        <v>-111.7</v>
      </c>
      <c r="H1365" s="13">
        <v>1.940000057220459</v>
      </c>
      <c r="I1365" s="67">
        <v>2.4000000208616257E-2</v>
      </c>
    </row>
    <row r="1366" spans="2:9" x14ac:dyDescent="0.3">
      <c r="B1366" t="s">
        <v>6326</v>
      </c>
      <c r="C1366" t="s">
        <v>6327</v>
      </c>
      <c r="D1366" s="28" t="s">
        <v>4105</v>
      </c>
      <c r="E1366" s="28" t="s">
        <v>2279</v>
      </c>
      <c r="F1366" s="13">
        <v>43.4</v>
      </c>
      <c r="G1366" s="13">
        <v>-122.5</v>
      </c>
      <c r="H1366" s="13">
        <v>28.940000534057617</v>
      </c>
      <c r="I1366" s="67">
        <v>2.4000000208616257E-2</v>
      </c>
    </row>
    <row r="1367" spans="2:9" x14ac:dyDescent="0.3">
      <c r="B1367" t="s">
        <v>1290</v>
      </c>
      <c r="C1367" t="s">
        <v>1291</v>
      </c>
      <c r="D1367" s="28" t="s">
        <v>4105</v>
      </c>
      <c r="E1367" s="28" t="s">
        <v>1260</v>
      </c>
      <c r="F1367" s="13">
        <v>39.4</v>
      </c>
      <c r="G1367" s="13">
        <v>-105.6</v>
      </c>
      <c r="H1367" s="13">
        <v>5</v>
      </c>
      <c r="I1367" s="67">
        <v>2.4000000208616257E-2</v>
      </c>
    </row>
    <row r="1368" spans="2:9" x14ac:dyDescent="0.3">
      <c r="B1368" t="s">
        <v>6328</v>
      </c>
      <c r="C1368" t="s">
        <v>6329</v>
      </c>
      <c r="D1368" s="28" t="s">
        <v>4105</v>
      </c>
      <c r="E1368" s="28" t="s">
        <v>2011</v>
      </c>
      <c r="F1368" s="13">
        <v>40.6</v>
      </c>
      <c r="G1368" s="13">
        <v>-98.4</v>
      </c>
      <c r="H1368" s="13">
        <v>21.020000457763672</v>
      </c>
      <c r="I1368" s="67">
        <v>2.4000000208616257E-2</v>
      </c>
    </row>
    <row r="1369" spans="2:9" x14ac:dyDescent="0.3">
      <c r="B1369" t="s">
        <v>6330</v>
      </c>
      <c r="C1369" t="s">
        <v>6331</v>
      </c>
      <c r="D1369" s="28" t="s">
        <v>4105</v>
      </c>
      <c r="E1369" s="28" t="s">
        <v>1636</v>
      </c>
      <c r="F1369" s="13">
        <v>39.299999999999997</v>
      </c>
      <c r="G1369" s="13">
        <v>-99.8</v>
      </c>
      <c r="H1369" s="13">
        <v>17.959999084472656</v>
      </c>
      <c r="I1369" s="67">
        <v>2.4000000208616257E-2</v>
      </c>
    </row>
    <row r="1370" spans="2:9" x14ac:dyDescent="0.3">
      <c r="B1370" t="s">
        <v>6332</v>
      </c>
      <c r="C1370" t="s">
        <v>6333</v>
      </c>
      <c r="D1370" s="28" t="s">
        <v>4105</v>
      </c>
      <c r="E1370" s="28" t="s">
        <v>1380</v>
      </c>
      <c r="F1370" s="13">
        <v>44.4</v>
      </c>
      <c r="G1370" s="13">
        <v>-113.4</v>
      </c>
      <c r="H1370" s="13">
        <v>-3.4600000381469727</v>
      </c>
      <c r="I1370" s="67">
        <v>2.4000000208616257E-2</v>
      </c>
    </row>
    <row r="1371" spans="2:9" x14ac:dyDescent="0.3">
      <c r="B1371" t="s">
        <v>6334</v>
      </c>
      <c r="C1371" t="s">
        <v>6335</v>
      </c>
      <c r="D1371" s="28" t="s">
        <v>4105</v>
      </c>
      <c r="E1371" s="28" t="s">
        <v>2617</v>
      </c>
      <c r="F1371" s="13">
        <v>48.3</v>
      </c>
      <c r="G1371" s="13">
        <v>-119</v>
      </c>
      <c r="H1371" s="13">
        <v>10.939999580383301</v>
      </c>
      <c r="I1371" s="67">
        <v>2.4000000208616257E-2</v>
      </c>
    </row>
    <row r="1372" spans="2:9" x14ac:dyDescent="0.3">
      <c r="B1372" t="s">
        <v>6336</v>
      </c>
      <c r="C1372" t="s">
        <v>6337</v>
      </c>
      <c r="D1372" s="28" t="s">
        <v>4105</v>
      </c>
      <c r="E1372" s="28" t="s">
        <v>1380</v>
      </c>
      <c r="F1372" s="13">
        <v>42.6</v>
      </c>
      <c r="G1372" s="13">
        <v>-116.5</v>
      </c>
      <c r="H1372" s="13">
        <v>6.0799999237060547</v>
      </c>
      <c r="I1372" s="67">
        <v>2.4000000208616257E-2</v>
      </c>
    </row>
    <row r="1373" spans="2:9" x14ac:dyDescent="0.3">
      <c r="B1373" t="s">
        <v>6338</v>
      </c>
      <c r="C1373" t="s">
        <v>6339</v>
      </c>
      <c r="D1373" s="28" t="s">
        <v>4105</v>
      </c>
      <c r="E1373" s="28" t="s">
        <v>2011</v>
      </c>
      <c r="F1373" s="13">
        <v>42</v>
      </c>
      <c r="G1373" s="13">
        <v>-101</v>
      </c>
      <c r="H1373" s="13">
        <v>10.939999580383301</v>
      </c>
      <c r="I1373" s="67">
        <v>2.4000000208616257E-2</v>
      </c>
    </row>
    <row r="1374" spans="2:9" x14ac:dyDescent="0.3">
      <c r="B1374" t="s">
        <v>6340</v>
      </c>
      <c r="C1374" t="s">
        <v>6341</v>
      </c>
      <c r="D1374" s="28" t="s">
        <v>4105</v>
      </c>
      <c r="E1374" s="28" t="s">
        <v>2617</v>
      </c>
      <c r="F1374" s="13">
        <v>47.3</v>
      </c>
      <c r="G1374" s="13">
        <v>-121.4</v>
      </c>
      <c r="H1374" s="13">
        <v>19.760000228881836</v>
      </c>
      <c r="I1374" s="67">
        <v>2.4000000208616257E-2</v>
      </c>
    </row>
    <row r="1375" spans="2:9" x14ac:dyDescent="0.3">
      <c r="B1375" t="s">
        <v>6342</v>
      </c>
      <c r="C1375" t="s">
        <v>6343</v>
      </c>
      <c r="D1375" s="28" t="s">
        <v>4105</v>
      </c>
      <c r="E1375" s="28" t="s">
        <v>2379</v>
      </c>
      <c r="F1375" s="13">
        <v>43.4</v>
      </c>
      <c r="G1375" s="13">
        <v>-103.2</v>
      </c>
      <c r="H1375" s="13">
        <v>8.9600000381469727</v>
      </c>
      <c r="I1375" s="67">
        <v>2.4000000208616257E-2</v>
      </c>
    </row>
    <row r="1376" spans="2:9" x14ac:dyDescent="0.3">
      <c r="B1376" t="s">
        <v>6344</v>
      </c>
      <c r="C1376" t="s">
        <v>6345</v>
      </c>
      <c r="D1376" s="28" t="s">
        <v>4105</v>
      </c>
      <c r="E1376" s="28" t="s">
        <v>1260</v>
      </c>
      <c r="F1376" s="13">
        <v>40</v>
      </c>
      <c r="G1376" s="13">
        <v>-106.6</v>
      </c>
      <c r="H1376" s="13">
        <v>-2.0199999809265137</v>
      </c>
      <c r="I1376" s="67">
        <v>2.4000000208616257E-2</v>
      </c>
    </row>
    <row r="1377" spans="2:9" x14ac:dyDescent="0.3">
      <c r="B1377" t="s">
        <v>6346</v>
      </c>
      <c r="C1377" t="s">
        <v>6347</v>
      </c>
      <c r="D1377" s="28" t="s">
        <v>1203</v>
      </c>
      <c r="E1377" s="28" t="s">
        <v>1061</v>
      </c>
      <c r="F1377" s="13">
        <v>50.7</v>
      </c>
      <c r="G1377" s="13">
        <v>-119.2</v>
      </c>
      <c r="H1377" s="13">
        <v>17.600000381469727</v>
      </c>
      <c r="I1377" s="67">
        <v>2.4000000208616257E-2</v>
      </c>
    </row>
    <row r="1378" spans="2:9" x14ac:dyDescent="0.3">
      <c r="B1378" t="s">
        <v>6348</v>
      </c>
      <c r="C1378" t="s">
        <v>6349</v>
      </c>
      <c r="D1378" s="28" t="s">
        <v>4105</v>
      </c>
      <c r="E1378" s="28" t="s">
        <v>2011</v>
      </c>
      <c r="F1378" s="13">
        <v>41.1</v>
      </c>
      <c r="G1378" s="13">
        <v>-102.9</v>
      </c>
      <c r="H1378" s="13">
        <v>10.939999580383301</v>
      </c>
      <c r="I1378" s="67">
        <v>2.4000000208616257E-2</v>
      </c>
    </row>
    <row r="1379" spans="2:9" x14ac:dyDescent="0.3">
      <c r="B1379" t="s">
        <v>6350</v>
      </c>
      <c r="C1379" t="s">
        <v>6351</v>
      </c>
      <c r="D1379" s="28" t="s">
        <v>4105</v>
      </c>
      <c r="E1379" s="28" t="s">
        <v>2792</v>
      </c>
      <c r="F1379" s="13">
        <v>44.1</v>
      </c>
      <c r="G1379" s="13">
        <v>-110.6</v>
      </c>
      <c r="H1379" s="13">
        <v>-5.0799999237060547</v>
      </c>
      <c r="I1379" s="67">
        <v>2.4000000208616257E-2</v>
      </c>
    </row>
    <row r="1380" spans="2:9" x14ac:dyDescent="0.3">
      <c r="B1380" t="s">
        <v>6352</v>
      </c>
      <c r="C1380" t="s">
        <v>6353</v>
      </c>
      <c r="D1380" s="28" t="s">
        <v>1203</v>
      </c>
      <c r="E1380" s="28" t="s">
        <v>1061</v>
      </c>
      <c r="F1380" s="13">
        <v>49.9</v>
      </c>
      <c r="G1380" s="13">
        <v>-126.6</v>
      </c>
      <c r="H1380" s="13">
        <v>28.399999618530273</v>
      </c>
      <c r="I1380" s="67">
        <v>2.4000000208616257E-2</v>
      </c>
    </row>
    <row r="1381" spans="2:9" x14ac:dyDescent="0.3">
      <c r="B1381" t="s">
        <v>6354</v>
      </c>
      <c r="C1381" t="s">
        <v>6355</v>
      </c>
      <c r="D1381" s="28" t="s">
        <v>4105</v>
      </c>
      <c r="E1381" s="28" t="s">
        <v>2011</v>
      </c>
      <c r="F1381" s="13">
        <v>42.4</v>
      </c>
      <c r="G1381" s="13">
        <v>-100.5</v>
      </c>
      <c r="H1381" s="13">
        <v>14</v>
      </c>
      <c r="I1381" s="67">
        <v>2.4000000208616257E-2</v>
      </c>
    </row>
    <row r="1382" spans="2:9" x14ac:dyDescent="0.3">
      <c r="B1382" t="s">
        <v>6356</v>
      </c>
      <c r="C1382" t="s">
        <v>6357</v>
      </c>
      <c r="D1382" s="28" t="s">
        <v>4105</v>
      </c>
      <c r="E1382" s="28" t="s">
        <v>1943</v>
      </c>
      <c r="F1382" s="13">
        <v>45.7</v>
      </c>
      <c r="G1382" s="13">
        <v>-112.9</v>
      </c>
      <c r="H1382" s="13">
        <v>-2.9200000762939453</v>
      </c>
      <c r="I1382" s="67">
        <v>2.4000000208616257E-2</v>
      </c>
    </row>
    <row r="1383" spans="2:9" x14ac:dyDescent="0.3">
      <c r="B1383" t="s">
        <v>6358</v>
      </c>
      <c r="C1383" t="s">
        <v>6359</v>
      </c>
      <c r="D1383" s="28" t="s">
        <v>4105</v>
      </c>
      <c r="E1383" s="28" t="s">
        <v>2279</v>
      </c>
      <c r="F1383" s="13">
        <v>42.5</v>
      </c>
      <c r="G1383" s="13">
        <v>-124</v>
      </c>
      <c r="H1383" s="13">
        <v>32</v>
      </c>
      <c r="I1383" s="67">
        <v>2.500000037252903E-2</v>
      </c>
    </row>
    <row r="1384" spans="2:9" x14ac:dyDescent="0.3">
      <c r="B1384" t="s">
        <v>6360</v>
      </c>
      <c r="C1384" t="s">
        <v>6361</v>
      </c>
      <c r="D1384" s="28" t="s">
        <v>4105</v>
      </c>
      <c r="E1384" s="28" t="s">
        <v>1380</v>
      </c>
      <c r="F1384" s="13">
        <v>42.3</v>
      </c>
      <c r="G1384" s="13">
        <v>-111.3</v>
      </c>
      <c r="H1384" s="13">
        <v>8.9600000381469727</v>
      </c>
      <c r="I1384" s="67">
        <v>2.500000037252903E-2</v>
      </c>
    </row>
    <row r="1385" spans="2:9" x14ac:dyDescent="0.3">
      <c r="B1385" t="s">
        <v>811</v>
      </c>
      <c r="C1385" t="s">
        <v>812</v>
      </c>
      <c r="D1385" s="28" t="s">
        <v>4105</v>
      </c>
      <c r="E1385" s="28" t="s">
        <v>364</v>
      </c>
      <c r="F1385" s="13">
        <v>35.6</v>
      </c>
      <c r="G1385" s="13">
        <v>-101.3</v>
      </c>
      <c r="H1385" s="13">
        <v>26.059999465942383</v>
      </c>
      <c r="I1385" s="67">
        <v>2.500000037252903E-2</v>
      </c>
    </row>
    <row r="1386" spans="2:9" x14ac:dyDescent="0.3">
      <c r="B1386" t="s">
        <v>6362</v>
      </c>
      <c r="C1386" t="s">
        <v>6363</v>
      </c>
      <c r="D1386" s="28" t="s">
        <v>1203</v>
      </c>
      <c r="E1386" s="28" t="s">
        <v>1092</v>
      </c>
      <c r="F1386" s="13">
        <v>50</v>
      </c>
      <c r="G1386" s="13">
        <v>-113.6</v>
      </c>
      <c r="H1386" s="13">
        <v>-3.4600000381469727</v>
      </c>
      <c r="I1386" s="67">
        <v>2.500000037252903E-2</v>
      </c>
    </row>
    <row r="1387" spans="2:9" x14ac:dyDescent="0.3">
      <c r="B1387" t="s">
        <v>1959</v>
      </c>
      <c r="C1387" t="s">
        <v>1960</v>
      </c>
      <c r="D1387" s="28" t="s">
        <v>4105</v>
      </c>
      <c r="E1387" s="28" t="s">
        <v>1943</v>
      </c>
      <c r="F1387" s="13">
        <v>45.8</v>
      </c>
      <c r="G1387" s="13">
        <v>-104.5</v>
      </c>
      <c r="H1387" s="13">
        <v>6.9800000190734863</v>
      </c>
      <c r="I1387" s="67">
        <v>2.500000037252903E-2</v>
      </c>
    </row>
    <row r="1388" spans="2:9" x14ac:dyDescent="0.3">
      <c r="B1388" t="s">
        <v>2391</v>
      </c>
      <c r="C1388" t="s">
        <v>2392</v>
      </c>
      <c r="D1388" s="28" t="s">
        <v>4105</v>
      </c>
      <c r="E1388" s="28" t="s">
        <v>2379</v>
      </c>
      <c r="F1388" s="13">
        <v>44.4</v>
      </c>
      <c r="G1388" s="13">
        <v>-103.4</v>
      </c>
      <c r="H1388" s="13">
        <v>10.939999580383301</v>
      </c>
      <c r="I1388" s="67">
        <v>2.500000037252903E-2</v>
      </c>
    </row>
    <row r="1389" spans="2:9" x14ac:dyDescent="0.3">
      <c r="B1389" t="s">
        <v>3168</v>
      </c>
      <c r="C1389" t="s">
        <v>3169</v>
      </c>
      <c r="D1389" s="28" t="s">
        <v>4105</v>
      </c>
      <c r="E1389" s="28" t="s">
        <v>1636</v>
      </c>
      <c r="F1389" s="13">
        <v>39.299999999999997</v>
      </c>
      <c r="G1389" s="13">
        <v>-101.7</v>
      </c>
      <c r="H1389" s="13">
        <v>17.059999465942383</v>
      </c>
      <c r="I1389" s="67">
        <v>2.500000037252903E-2</v>
      </c>
    </row>
    <row r="1390" spans="2:9" x14ac:dyDescent="0.3">
      <c r="B1390" t="s">
        <v>6364</v>
      </c>
      <c r="C1390" t="s">
        <v>6365</v>
      </c>
      <c r="D1390" s="28" t="s">
        <v>4105</v>
      </c>
      <c r="E1390" s="28" t="s">
        <v>2617</v>
      </c>
      <c r="F1390" s="13">
        <v>47.2</v>
      </c>
      <c r="G1390" s="13">
        <v>-120.4</v>
      </c>
      <c r="H1390" s="13">
        <v>11.300000190734863</v>
      </c>
      <c r="I1390" s="67">
        <v>2.500000037252903E-2</v>
      </c>
    </row>
    <row r="1391" spans="2:9" x14ac:dyDescent="0.3">
      <c r="B1391" t="s">
        <v>1385</v>
      </c>
      <c r="C1391" t="s">
        <v>1386</v>
      </c>
      <c r="D1391" s="28" t="s">
        <v>4105</v>
      </c>
      <c r="E1391" s="28" t="s">
        <v>1380</v>
      </c>
      <c r="F1391" s="13">
        <v>43.3</v>
      </c>
      <c r="G1391" s="13">
        <v>-111.7</v>
      </c>
      <c r="H1391" s="13">
        <v>5</v>
      </c>
      <c r="I1391" s="67">
        <v>2.500000037252903E-2</v>
      </c>
    </row>
    <row r="1392" spans="2:9" x14ac:dyDescent="0.3">
      <c r="B1392" t="s">
        <v>6366</v>
      </c>
      <c r="C1392" t="s">
        <v>6367</v>
      </c>
      <c r="D1392" s="28" t="s">
        <v>1203</v>
      </c>
      <c r="E1392" s="28" t="s">
        <v>1092</v>
      </c>
      <c r="F1392" s="13">
        <v>52.4</v>
      </c>
      <c r="G1392" s="13">
        <v>-113.7</v>
      </c>
      <c r="H1392" s="13">
        <v>-0.75999999046325684</v>
      </c>
      <c r="I1392" s="67">
        <v>2.500000037252903E-2</v>
      </c>
    </row>
    <row r="1393" spans="2:9" x14ac:dyDescent="0.3">
      <c r="B1393" t="s">
        <v>6368</v>
      </c>
      <c r="C1393" t="s">
        <v>6369</v>
      </c>
      <c r="D1393" s="28" t="s">
        <v>4105</v>
      </c>
      <c r="E1393" s="28" t="s">
        <v>2279</v>
      </c>
      <c r="F1393" s="13">
        <v>44.2</v>
      </c>
      <c r="G1393" s="13">
        <v>-118.6</v>
      </c>
      <c r="H1393" s="13">
        <v>6.8000001907348633</v>
      </c>
      <c r="I1393" s="67">
        <v>2.500000037252903E-2</v>
      </c>
    </row>
    <row r="1394" spans="2:9" x14ac:dyDescent="0.3">
      <c r="B1394" t="s">
        <v>3727</v>
      </c>
      <c r="C1394" t="s">
        <v>3728</v>
      </c>
      <c r="D1394" s="28" t="s">
        <v>4105</v>
      </c>
      <c r="E1394" s="28" t="s">
        <v>2011</v>
      </c>
      <c r="F1394" s="13">
        <v>40.200000000000003</v>
      </c>
      <c r="G1394" s="13">
        <v>-100.6</v>
      </c>
      <c r="H1394" s="13">
        <v>17.059999465942383</v>
      </c>
      <c r="I1394" s="67">
        <v>2.500000037252903E-2</v>
      </c>
    </row>
    <row r="1395" spans="2:9" x14ac:dyDescent="0.3">
      <c r="B1395" t="s">
        <v>1088</v>
      </c>
      <c r="C1395" t="s">
        <v>1089</v>
      </c>
      <c r="D1395" s="28" t="s">
        <v>1203</v>
      </c>
      <c r="E1395" s="28" t="s">
        <v>1061</v>
      </c>
      <c r="F1395" s="13">
        <v>52</v>
      </c>
      <c r="G1395" s="13">
        <v>-118.5</v>
      </c>
      <c r="H1395" s="13">
        <v>18.5</v>
      </c>
      <c r="I1395" s="67">
        <v>2.500000037252903E-2</v>
      </c>
    </row>
    <row r="1396" spans="2:9" x14ac:dyDescent="0.3">
      <c r="B1396" t="s">
        <v>6370</v>
      </c>
      <c r="C1396" t="s">
        <v>6371</v>
      </c>
      <c r="D1396" s="28" t="s">
        <v>4105</v>
      </c>
      <c r="E1396" s="28" t="s">
        <v>2617</v>
      </c>
      <c r="F1396" s="13">
        <v>48.4</v>
      </c>
      <c r="G1396" s="13">
        <v>-119.5</v>
      </c>
      <c r="H1396" s="13">
        <v>15.979999542236328</v>
      </c>
      <c r="I1396" s="67">
        <v>2.500000037252903E-2</v>
      </c>
    </row>
    <row r="1397" spans="2:9" x14ac:dyDescent="0.3">
      <c r="B1397" t="s">
        <v>1080</v>
      </c>
      <c r="C1397" t="s">
        <v>1081</v>
      </c>
      <c r="D1397" s="28" t="s">
        <v>1203</v>
      </c>
      <c r="E1397" s="28" t="s">
        <v>1061</v>
      </c>
      <c r="F1397" s="13">
        <v>49.4</v>
      </c>
      <c r="G1397" s="13">
        <v>-120.5</v>
      </c>
      <c r="H1397" s="13">
        <v>12.199999809265137</v>
      </c>
      <c r="I1397" s="67">
        <v>2.500000037252903E-2</v>
      </c>
    </row>
    <row r="1398" spans="2:9" x14ac:dyDescent="0.3">
      <c r="B1398" t="s">
        <v>6372</v>
      </c>
      <c r="C1398" t="s">
        <v>6373</v>
      </c>
      <c r="D1398" s="28" t="s">
        <v>4105</v>
      </c>
      <c r="E1398" s="28" t="s">
        <v>2279</v>
      </c>
      <c r="F1398" s="13">
        <v>42.2</v>
      </c>
      <c r="G1398" s="13">
        <v>-123.2</v>
      </c>
      <c r="H1398" s="13">
        <v>21.920000076293945</v>
      </c>
      <c r="I1398" s="67">
        <v>2.500000037252903E-2</v>
      </c>
    </row>
    <row r="1399" spans="2:9" x14ac:dyDescent="0.3">
      <c r="B1399" t="s">
        <v>3331</v>
      </c>
      <c r="C1399" t="s">
        <v>3332</v>
      </c>
      <c r="D1399" s="28" t="s">
        <v>4105</v>
      </c>
      <c r="E1399" s="28" t="s">
        <v>2279</v>
      </c>
      <c r="F1399" s="13">
        <v>44.9</v>
      </c>
      <c r="G1399" s="13">
        <v>-123</v>
      </c>
      <c r="H1399" s="13">
        <v>26.959999084472656</v>
      </c>
      <c r="I1399" s="67">
        <v>2.500000037252903E-2</v>
      </c>
    </row>
    <row r="1400" spans="2:9" x14ac:dyDescent="0.3">
      <c r="B1400" t="s">
        <v>6374</v>
      </c>
      <c r="C1400" t="s">
        <v>6375</v>
      </c>
      <c r="D1400" s="28" t="s">
        <v>1203</v>
      </c>
      <c r="E1400" s="28" t="s">
        <v>1061</v>
      </c>
      <c r="F1400" s="13">
        <v>49.4</v>
      </c>
      <c r="G1400" s="13">
        <v>-123.7</v>
      </c>
      <c r="H1400" s="13">
        <v>29.840000152587891</v>
      </c>
      <c r="I1400" s="67">
        <v>2.500000037252903E-2</v>
      </c>
    </row>
    <row r="1401" spans="2:9" x14ac:dyDescent="0.3">
      <c r="B1401" t="s">
        <v>1312</v>
      </c>
      <c r="C1401" t="s">
        <v>1313</v>
      </c>
      <c r="D1401" s="28" t="s">
        <v>4105</v>
      </c>
      <c r="E1401" s="28" t="s">
        <v>1260</v>
      </c>
      <c r="F1401" s="13">
        <v>40.799999999999997</v>
      </c>
      <c r="G1401" s="13">
        <v>-102.5</v>
      </c>
      <c r="H1401" s="13">
        <v>15.079999923706055</v>
      </c>
      <c r="I1401" s="67">
        <v>2.500000037252903E-2</v>
      </c>
    </row>
    <row r="1402" spans="2:9" x14ac:dyDescent="0.3">
      <c r="B1402" t="s">
        <v>6376</v>
      </c>
      <c r="C1402" t="s">
        <v>6377</v>
      </c>
      <c r="D1402" s="28" t="s">
        <v>1203</v>
      </c>
      <c r="E1402" s="28" t="s">
        <v>1061</v>
      </c>
      <c r="F1402" s="13">
        <v>49.7</v>
      </c>
      <c r="G1402" s="13">
        <v>-123.1</v>
      </c>
      <c r="H1402" s="13">
        <v>27.860000610351563</v>
      </c>
      <c r="I1402" s="67">
        <v>2.500000037252903E-2</v>
      </c>
    </row>
    <row r="1403" spans="2:9" x14ac:dyDescent="0.3">
      <c r="B1403" t="s">
        <v>6378</v>
      </c>
      <c r="C1403" t="s">
        <v>6379</v>
      </c>
      <c r="D1403" s="28" t="s">
        <v>4105</v>
      </c>
      <c r="E1403" s="28" t="s">
        <v>2617</v>
      </c>
      <c r="F1403" s="13">
        <v>47.2</v>
      </c>
      <c r="G1403" s="13">
        <v>-120.3</v>
      </c>
      <c r="H1403" s="13">
        <v>15.800000190734863</v>
      </c>
      <c r="I1403" s="67">
        <v>2.500000037252903E-2</v>
      </c>
    </row>
    <row r="1404" spans="2:9" x14ac:dyDescent="0.3">
      <c r="B1404" t="s">
        <v>6380</v>
      </c>
      <c r="C1404" t="s">
        <v>6381</v>
      </c>
      <c r="D1404" s="28" t="s">
        <v>4105</v>
      </c>
      <c r="E1404" s="28" t="s">
        <v>2617</v>
      </c>
      <c r="F1404" s="13">
        <v>45.6</v>
      </c>
      <c r="G1404" s="13">
        <v>-122.6</v>
      </c>
      <c r="H1404" s="13">
        <v>28.940000534057617</v>
      </c>
      <c r="I1404" s="67">
        <v>2.500000037252903E-2</v>
      </c>
    </row>
    <row r="1405" spans="2:9" x14ac:dyDescent="0.3">
      <c r="B1405" t="s">
        <v>6382</v>
      </c>
      <c r="C1405" t="s">
        <v>6383</v>
      </c>
      <c r="D1405" s="28" t="s">
        <v>1203</v>
      </c>
      <c r="E1405" s="28" t="s">
        <v>1061</v>
      </c>
      <c r="F1405" s="13">
        <v>50.2</v>
      </c>
      <c r="G1405" s="13">
        <v>-119.2</v>
      </c>
      <c r="H1405" s="13">
        <v>19.219999313354492</v>
      </c>
      <c r="I1405" s="67">
        <v>2.500000037252903E-2</v>
      </c>
    </row>
    <row r="1406" spans="2:9" x14ac:dyDescent="0.3">
      <c r="B1406" t="s">
        <v>6384</v>
      </c>
      <c r="C1406" t="s">
        <v>6385</v>
      </c>
      <c r="D1406" s="28" t="s">
        <v>4105</v>
      </c>
      <c r="E1406" s="28" t="s">
        <v>2279</v>
      </c>
      <c r="F1406" s="13">
        <v>44.3</v>
      </c>
      <c r="G1406" s="13">
        <v>-123.7</v>
      </c>
      <c r="H1406" s="13">
        <v>33.080001831054688</v>
      </c>
      <c r="I1406" s="67">
        <v>2.500000037252903E-2</v>
      </c>
    </row>
    <row r="1407" spans="2:9" x14ac:dyDescent="0.3">
      <c r="B1407" t="s">
        <v>6386</v>
      </c>
      <c r="C1407" t="s">
        <v>6387</v>
      </c>
      <c r="D1407" s="28" t="s">
        <v>4105</v>
      </c>
      <c r="E1407" s="28" t="s">
        <v>1203</v>
      </c>
      <c r="F1407" s="13">
        <v>37.799999999999997</v>
      </c>
      <c r="G1407" s="13">
        <v>-118.4</v>
      </c>
      <c r="H1407" s="13">
        <v>19.040000915527344</v>
      </c>
      <c r="I1407" s="67">
        <v>2.6000000536441803E-2</v>
      </c>
    </row>
    <row r="1408" spans="2:9" x14ac:dyDescent="0.3">
      <c r="B1408" t="s">
        <v>5941</v>
      </c>
      <c r="C1408" t="s">
        <v>6388</v>
      </c>
      <c r="D1408" s="28" t="s">
        <v>4105</v>
      </c>
      <c r="E1408" s="28" t="s">
        <v>366</v>
      </c>
      <c r="F1408" s="13">
        <v>36.5</v>
      </c>
      <c r="G1408" s="13">
        <v>-97.4</v>
      </c>
      <c r="H1408" s="13">
        <v>26.059999465942383</v>
      </c>
      <c r="I1408" s="67">
        <v>2.6000000536441803E-2</v>
      </c>
    </row>
    <row r="1409" spans="2:9" x14ac:dyDescent="0.3">
      <c r="B1409" t="s">
        <v>6389</v>
      </c>
      <c r="C1409" t="s">
        <v>6390</v>
      </c>
      <c r="D1409" s="28" t="s">
        <v>4105</v>
      </c>
      <c r="E1409" s="28" t="s">
        <v>2792</v>
      </c>
      <c r="F1409" s="13">
        <v>41.5</v>
      </c>
      <c r="G1409" s="13">
        <v>-108.5</v>
      </c>
      <c r="H1409" s="13">
        <v>3.9200000762939453</v>
      </c>
      <c r="I1409" s="67">
        <v>2.6000000536441803E-2</v>
      </c>
    </row>
    <row r="1410" spans="2:9" x14ac:dyDescent="0.3">
      <c r="B1410" t="s">
        <v>6391</v>
      </c>
      <c r="C1410" t="s">
        <v>6392</v>
      </c>
      <c r="D1410" s="28" t="s">
        <v>1203</v>
      </c>
      <c r="E1410" s="28" t="s">
        <v>1061</v>
      </c>
      <c r="F1410" s="13">
        <v>52.1</v>
      </c>
      <c r="G1410" s="13">
        <v>-119.2</v>
      </c>
      <c r="H1410" s="13">
        <v>10.220000267028809</v>
      </c>
      <c r="I1410" s="67">
        <v>2.6000000536441803E-2</v>
      </c>
    </row>
    <row r="1411" spans="2:9" x14ac:dyDescent="0.3">
      <c r="B1411" t="s">
        <v>1950</v>
      </c>
      <c r="C1411" t="s">
        <v>1951</v>
      </c>
      <c r="D1411" s="28" t="s">
        <v>4105</v>
      </c>
      <c r="E1411" s="28" t="s">
        <v>1943</v>
      </c>
      <c r="F1411" s="13">
        <v>45.4</v>
      </c>
      <c r="G1411" s="13">
        <v>-105.4</v>
      </c>
      <c r="H1411" s="13">
        <v>8.9600000381469727</v>
      </c>
      <c r="I1411" s="67">
        <v>2.6000000536441803E-2</v>
      </c>
    </row>
    <row r="1412" spans="2:9" x14ac:dyDescent="0.3">
      <c r="B1412" t="s">
        <v>6393</v>
      </c>
      <c r="C1412" t="s">
        <v>6394</v>
      </c>
      <c r="D1412" s="28" t="s">
        <v>4105</v>
      </c>
      <c r="E1412" s="28" t="s">
        <v>2617</v>
      </c>
      <c r="F1412" s="13">
        <v>46.8</v>
      </c>
      <c r="G1412" s="13">
        <v>-121.3</v>
      </c>
      <c r="H1412" s="13">
        <v>15.800000190734863</v>
      </c>
      <c r="I1412" s="67">
        <v>2.6000000536441803E-2</v>
      </c>
    </row>
    <row r="1413" spans="2:9" x14ac:dyDescent="0.3">
      <c r="B1413" t="s">
        <v>6395</v>
      </c>
      <c r="C1413" t="s">
        <v>6396</v>
      </c>
      <c r="D1413" s="28" t="s">
        <v>4105</v>
      </c>
      <c r="E1413" s="28" t="s">
        <v>1203</v>
      </c>
      <c r="F1413" s="13">
        <v>35.6</v>
      </c>
      <c r="G1413" s="13">
        <v>-117.6</v>
      </c>
      <c r="H1413" s="13">
        <v>29.120000839233398</v>
      </c>
      <c r="I1413" s="67">
        <v>2.6000000536441803E-2</v>
      </c>
    </row>
    <row r="1414" spans="2:9" x14ac:dyDescent="0.3">
      <c r="B1414" t="s">
        <v>3850</v>
      </c>
      <c r="C1414" t="s">
        <v>3851</v>
      </c>
      <c r="D1414" s="28" t="s">
        <v>4105</v>
      </c>
      <c r="E1414" s="28" t="s">
        <v>2526</v>
      </c>
      <c r="F1414" s="13">
        <v>40.799999999999997</v>
      </c>
      <c r="G1414" s="13">
        <v>-111.8</v>
      </c>
      <c r="H1414" s="13">
        <v>17.059999465942383</v>
      </c>
      <c r="I1414" s="67">
        <v>2.6000000536441803E-2</v>
      </c>
    </row>
    <row r="1415" spans="2:9" x14ac:dyDescent="0.3">
      <c r="B1415" t="s">
        <v>6397</v>
      </c>
      <c r="C1415" t="s">
        <v>6398</v>
      </c>
      <c r="D1415" s="28" t="s">
        <v>4105</v>
      </c>
      <c r="E1415" s="28" t="s">
        <v>2279</v>
      </c>
      <c r="F1415" s="13">
        <v>44.3</v>
      </c>
      <c r="G1415" s="13">
        <v>-120.1</v>
      </c>
      <c r="H1415" s="13">
        <v>8.9600000381469727</v>
      </c>
      <c r="I1415" s="67">
        <v>2.6000000536441803E-2</v>
      </c>
    </row>
    <row r="1416" spans="2:9" x14ac:dyDescent="0.3">
      <c r="B1416" t="s">
        <v>6399</v>
      </c>
      <c r="C1416" t="s">
        <v>6400</v>
      </c>
      <c r="D1416" s="28" t="s">
        <v>4105</v>
      </c>
      <c r="E1416" s="28" t="s">
        <v>2096</v>
      </c>
      <c r="F1416" s="13">
        <v>36.6</v>
      </c>
      <c r="G1416" s="13">
        <v>-108.3</v>
      </c>
      <c r="H1416" s="13">
        <v>21.020000457763672</v>
      </c>
      <c r="I1416" s="67">
        <v>2.6000000536441803E-2</v>
      </c>
    </row>
    <row r="1417" spans="2:9" x14ac:dyDescent="0.3">
      <c r="B1417" t="s">
        <v>6401</v>
      </c>
      <c r="C1417" t="s">
        <v>6402</v>
      </c>
      <c r="D1417" s="28" t="s">
        <v>4105</v>
      </c>
      <c r="E1417" s="28" t="s">
        <v>366</v>
      </c>
      <c r="F1417" s="13">
        <v>36.5</v>
      </c>
      <c r="G1417" s="13">
        <v>-101.6</v>
      </c>
      <c r="H1417" s="13">
        <v>21.920000076293945</v>
      </c>
      <c r="I1417" s="67">
        <v>2.6000000536441803E-2</v>
      </c>
    </row>
    <row r="1418" spans="2:9" x14ac:dyDescent="0.3">
      <c r="B1418" t="s">
        <v>6403</v>
      </c>
      <c r="C1418" t="s">
        <v>6404</v>
      </c>
      <c r="D1418" s="28" t="s">
        <v>4105</v>
      </c>
      <c r="E1418" s="28" t="s">
        <v>2279</v>
      </c>
      <c r="F1418" s="13">
        <v>44.9</v>
      </c>
      <c r="G1418" s="13">
        <v>-121.4</v>
      </c>
      <c r="H1418" s="13">
        <v>12.020000457763672</v>
      </c>
      <c r="I1418" s="67">
        <v>2.6000000536441803E-2</v>
      </c>
    </row>
    <row r="1419" spans="2:9" x14ac:dyDescent="0.3">
      <c r="B1419" t="s">
        <v>6405</v>
      </c>
      <c r="C1419" t="s">
        <v>6406</v>
      </c>
      <c r="D1419" s="28" t="s">
        <v>4105</v>
      </c>
      <c r="E1419" s="28" t="s">
        <v>1260</v>
      </c>
      <c r="F1419" s="13">
        <v>40.9</v>
      </c>
      <c r="G1419" s="13">
        <v>-106</v>
      </c>
      <c r="H1419" s="13">
        <v>-2.9200000762939453</v>
      </c>
      <c r="I1419" s="67">
        <v>2.6000000536441803E-2</v>
      </c>
    </row>
    <row r="1420" spans="2:9" x14ac:dyDescent="0.3">
      <c r="B1420" t="s">
        <v>2037</v>
      </c>
      <c r="C1420" t="s">
        <v>2038</v>
      </c>
      <c r="D1420" s="28" t="s">
        <v>4105</v>
      </c>
      <c r="E1420" s="28" t="s">
        <v>2011</v>
      </c>
      <c r="F1420" s="13">
        <v>40.4</v>
      </c>
      <c r="G1420" s="13">
        <v>-99.3</v>
      </c>
      <c r="H1420" s="13">
        <v>15.979999542236328</v>
      </c>
      <c r="I1420" s="67">
        <v>2.6000000536441803E-2</v>
      </c>
    </row>
    <row r="1421" spans="2:9" x14ac:dyDescent="0.3">
      <c r="B1421" t="s">
        <v>2303</v>
      </c>
      <c r="C1421" t="s">
        <v>2304</v>
      </c>
      <c r="D1421" s="28" t="s">
        <v>4105</v>
      </c>
      <c r="E1421" s="28" t="s">
        <v>2279</v>
      </c>
      <c r="F1421" s="13">
        <v>44.6</v>
      </c>
      <c r="G1421" s="13">
        <v>-121.9</v>
      </c>
      <c r="H1421" s="13">
        <v>24.079999923706055</v>
      </c>
      <c r="I1421" s="67">
        <v>2.6000000536441803E-2</v>
      </c>
    </row>
    <row r="1422" spans="2:9" x14ac:dyDescent="0.3">
      <c r="B1422" t="s">
        <v>1683</v>
      </c>
      <c r="C1422" t="s">
        <v>1684</v>
      </c>
      <c r="D1422" s="28" t="s">
        <v>4105</v>
      </c>
      <c r="E1422" s="28" t="s">
        <v>1636</v>
      </c>
      <c r="F1422" s="13">
        <v>39.799999999999997</v>
      </c>
      <c r="G1422" s="13">
        <v>-96.6</v>
      </c>
      <c r="H1422" s="13">
        <v>21.020000457763672</v>
      </c>
      <c r="I1422" s="67">
        <v>2.6000000536441803E-2</v>
      </c>
    </row>
    <row r="1423" spans="2:9" x14ac:dyDescent="0.3">
      <c r="B1423" t="s">
        <v>6407</v>
      </c>
      <c r="C1423" t="s">
        <v>6408</v>
      </c>
      <c r="D1423" s="28" t="s">
        <v>4105</v>
      </c>
      <c r="E1423" s="28" t="s">
        <v>1260</v>
      </c>
      <c r="F1423" s="13">
        <v>37</v>
      </c>
      <c r="G1423" s="13">
        <v>-107.7</v>
      </c>
      <c r="H1423" s="13">
        <v>21.020000457763672</v>
      </c>
      <c r="I1423" s="67">
        <v>2.6000000536441803E-2</v>
      </c>
    </row>
    <row r="1424" spans="2:9" x14ac:dyDescent="0.3">
      <c r="B1424" t="s">
        <v>6409</v>
      </c>
      <c r="C1424" t="s">
        <v>6410</v>
      </c>
      <c r="D1424" s="28" t="s">
        <v>4105</v>
      </c>
      <c r="E1424" s="28" t="s">
        <v>1636</v>
      </c>
      <c r="F1424" s="13">
        <v>39</v>
      </c>
      <c r="G1424" s="13">
        <v>-96.8</v>
      </c>
      <c r="H1424" s="13">
        <v>24.079999923706055</v>
      </c>
      <c r="I1424" s="67">
        <v>2.6000000536441803E-2</v>
      </c>
    </row>
    <row r="1425" spans="2:9" x14ac:dyDescent="0.3">
      <c r="B1425" t="s">
        <v>1308</v>
      </c>
      <c r="C1425" t="s">
        <v>1309</v>
      </c>
      <c r="D1425" s="28" t="s">
        <v>4105</v>
      </c>
      <c r="E1425" s="28" t="s">
        <v>1260</v>
      </c>
      <c r="F1425" s="13">
        <v>39.1</v>
      </c>
      <c r="G1425" s="13">
        <v>-108.3</v>
      </c>
      <c r="H1425" s="13">
        <v>24.979999542236328</v>
      </c>
      <c r="I1425" s="67">
        <v>2.6000000536441803E-2</v>
      </c>
    </row>
    <row r="1426" spans="2:9" x14ac:dyDescent="0.3">
      <c r="B1426" t="s">
        <v>6411</v>
      </c>
      <c r="C1426" t="s">
        <v>6412</v>
      </c>
      <c r="D1426" s="28" t="s">
        <v>4105</v>
      </c>
      <c r="E1426" s="28" t="s">
        <v>2526</v>
      </c>
      <c r="F1426" s="13">
        <v>39.299999999999997</v>
      </c>
      <c r="G1426" s="13">
        <v>-112</v>
      </c>
      <c r="H1426" s="13">
        <v>14</v>
      </c>
      <c r="I1426" s="67">
        <v>2.6000000536441803E-2</v>
      </c>
    </row>
    <row r="1427" spans="2:9" x14ac:dyDescent="0.3">
      <c r="B1427" t="s">
        <v>2001</v>
      </c>
      <c r="C1427" t="s">
        <v>2002</v>
      </c>
      <c r="D1427" s="28" t="s">
        <v>4105</v>
      </c>
      <c r="E1427" s="28" t="s">
        <v>1943</v>
      </c>
      <c r="F1427" s="13">
        <v>47.4</v>
      </c>
      <c r="G1427" s="13">
        <v>-111.7</v>
      </c>
      <c r="H1427" s="13">
        <v>-0.93999999761581421</v>
      </c>
      <c r="I1427" s="67">
        <v>2.6000000536441803E-2</v>
      </c>
    </row>
    <row r="1428" spans="2:9" x14ac:dyDescent="0.3">
      <c r="B1428" t="s">
        <v>6413</v>
      </c>
      <c r="C1428" t="s">
        <v>6414</v>
      </c>
      <c r="D1428" s="28" t="s">
        <v>4105</v>
      </c>
      <c r="E1428" s="28" t="s">
        <v>2526</v>
      </c>
      <c r="F1428" s="13">
        <v>37.200000000000003</v>
      </c>
      <c r="G1428" s="13">
        <v>-112</v>
      </c>
      <c r="H1428" s="13">
        <v>19.940000534057617</v>
      </c>
      <c r="I1428" s="67">
        <v>2.6000000536441803E-2</v>
      </c>
    </row>
    <row r="1429" spans="2:9" x14ac:dyDescent="0.3">
      <c r="B1429" t="s">
        <v>6415</v>
      </c>
      <c r="C1429" t="s">
        <v>6416</v>
      </c>
      <c r="D1429" s="28" t="s">
        <v>4105</v>
      </c>
      <c r="E1429" s="28" t="s">
        <v>2617</v>
      </c>
      <c r="F1429" s="13">
        <v>47.3</v>
      </c>
      <c r="G1429" s="13">
        <v>-121.4</v>
      </c>
      <c r="H1429" s="13">
        <v>24.079999923706055</v>
      </c>
      <c r="I1429" s="67">
        <v>2.6000000536441803E-2</v>
      </c>
    </row>
    <row r="1430" spans="2:9" x14ac:dyDescent="0.3">
      <c r="B1430" t="s">
        <v>3730</v>
      </c>
      <c r="C1430" t="s">
        <v>3731</v>
      </c>
      <c r="D1430" s="28" t="s">
        <v>4105</v>
      </c>
      <c r="E1430" s="28" t="s">
        <v>2011</v>
      </c>
      <c r="F1430" s="13">
        <v>40.1</v>
      </c>
      <c r="G1430" s="13">
        <v>-101</v>
      </c>
      <c r="H1430" s="13">
        <v>15.079999923706055</v>
      </c>
      <c r="I1430" s="67">
        <v>2.6000000536441803E-2</v>
      </c>
    </row>
    <row r="1431" spans="2:9" x14ac:dyDescent="0.3">
      <c r="B1431" t="s">
        <v>1629</v>
      </c>
      <c r="C1431" t="s">
        <v>1706</v>
      </c>
      <c r="D1431" s="28" t="s">
        <v>4105</v>
      </c>
      <c r="E1431" s="28" t="s">
        <v>1636</v>
      </c>
      <c r="F1431" s="13">
        <v>39.799999999999997</v>
      </c>
      <c r="G1431" s="13">
        <v>-97</v>
      </c>
      <c r="H1431" s="13">
        <v>21.020000457763672</v>
      </c>
      <c r="I1431" s="67">
        <v>2.6000000536441803E-2</v>
      </c>
    </row>
    <row r="1432" spans="2:9" x14ac:dyDescent="0.3">
      <c r="B1432" t="s">
        <v>6417</v>
      </c>
      <c r="C1432" t="s">
        <v>6418</v>
      </c>
      <c r="D1432" s="28" t="s">
        <v>4105</v>
      </c>
      <c r="E1432" s="28" t="s">
        <v>1943</v>
      </c>
      <c r="F1432" s="13">
        <v>48.9</v>
      </c>
      <c r="G1432" s="13">
        <v>-115.6</v>
      </c>
      <c r="H1432" s="13">
        <v>1.940000057220459</v>
      </c>
      <c r="I1432" s="67">
        <v>2.6000000536441803E-2</v>
      </c>
    </row>
    <row r="1433" spans="2:9" x14ac:dyDescent="0.3">
      <c r="B1433" t="s">
        <v>2473</v>
      </c>
      <c r="C1433" t="s">
        <v>3849</v>
      </c>
      <c r="D1433" s="28" t="s">
        <v>4105</v>
      </c>
      <c r="E1433" s="28" t="s">
        <v>2526</v>
      </c>
      <c r="F1433" s="13">
        <v>40.4</v>
      </c>
      <c r="G1433" s="13">
        <v>-111.7</v>
      </c>
      <c r="H1433" s="13">
        <v>21.920000076293945</v>
      </c>
      <c r="I1433" s="67">
        <v>2.7000000700354576E-2</v>
      </c>
    </row>
    <row r="1434" spans="2:9" x14ac:dyDescent="0.3">
      <c r="B1434" t="s">
        <v>6419</v>
      </c>
      <c r="C1434" t="s">
        <v>6420</v>
      </c>
      <c r="D1434" s="28" t="s">
        <v>4105</v>
      </c>
      <c r="E1434" s="28" t="s">
        <v>2070</v>
      </c>
      <c r="F1434" s="13">
        <v>40.5</v>
      </c>
      <c r="G1434" s="13">
        <v>-116.7</v>
      </c>
      <c r="H1434" s="13">
        <v>21.020000457763672</v>
      </c>
      <c r="I1434" s="67">
        <v>2.7000000700354576E-2</v>
      </c>
    </row>
    <row r="1435" spans="2:9" x14ac:dyDescent="0.3">
      <c r="B1435" t="s">
        <v>6421</v>
      </c>
      <c r="C1435" t="s">
        <v>6422</v>
      </c>
      <c r="D1435" s="28" t="s">
        <v>4105</v>
      </c>
      <c r="E1435" s="28" t="s">
        <v>2279</v>
      </c>
      <c r="F1435" s="13">
        <v>44</v>
      </c>
      <c r="G1435" s="13">
        <v>-121.2</v>
      </c>
      <c r="H1435" s="13">
        <v>15.079999923706055</v>
      </c>
      <c r="I1435" s="67">
        <v>2.7000000700354576E-2</v>
      </c>
    </row>
    <row r="1436" spans="2:9" x14ac:dyDescent="0.3">
      <c r="B1436" t="s">
        <v>1379</v>
      </c>
      <c r="C1436" t="s">
        <v>6423</v>
      </c>
      <c r="D1436" s="28" t="s">
        <v>4105</v>
      </c>
      <c r="E1436" s="28" t="s">
        <v>2011</v>
      </c>
      <c r="F1436" s="13">
        <v>40.200000000000003</v>
      </c>
      <c r="G1436" s="13">
        <v>-100.1</v>
      </c>
      <c r="H1436" s="13">
        <v>14</v>
      </c>
      <c r="I1436" s="67">
        <v>2.7000000700354576E-2</v>
      </c>
    </row>
    <row r="1437" spans="2:9" x14ac:dyDescent="0.3">
      <c r="B1437" t="s">
        <v>6424</v>
      </c>
      <c r="C1437" t="s">
        <v>6425</v>
      </c>
      <c r="D1437" s="28" t="s">
        <v>1203</v>
      </c>
      <c r="E1437" s="28" t="s">
        <v>1061</v>
      </c>
      <c r="F1437" s="13">
        <v>49.9</v>
      </c>
      <c r="G1437" s="13">
        <v>-125.2</v>
      </c>
      <c r="H1437" s="13">
        <v>23.899999618530273</v>
      </c>
      <c r="I1437" s="67">
        <v>2.7000000700354576E-2</v>
      </c>
    </row>
    <row r="1438" spans="2:9" x14ac:dyDescent="0.3">
      <c r="B1438" t="s">
        <v>6426</v>
      </c>
      <c r="C1438" t="s">
        <v>6427</v>
      </c>
      <c r="D1438" s="28" t="s">
        <v>4105</v>
      </c>
      <c r="E1438" s="28" t="s">
        <v>1260</v>
      </c>
      <c r="F1438" s="13">
        <v>37.4</v>
      </c>
      <c r="G1438" s="13">
        <v>-108</v>
      </c>
      <c r="H1438" s="13">
        <v>9.1400003433227539</v>
      </c>
      <c r="I1438" s="67">
        <v>2.7000000700354576E-2</v>
      </c>
    </row>
    <row r="1439" spans="2:9" x14ac:dyDescent="0.3">
      <c r="B1439" t="s">
        <v>6428</v>
      </c>
      <c r="C1439" t="s">
        <v>6429</v>
      </c>
      <c r="D1439" s="28" t="s">
        <v>4105</v>
      </c>
      <c r="E1439" s="28" t="s">
        <v>1260</v>
      </c>
      <c r="F1439" s="13">
        <v>38.299999999999997</v>
      </c>
      <c r="G1439" s="13">
        <v>-105.4</v>
      </c>
      <c r="H1439" s="13">
        <v>6.9800000190734863</v>
      </c>
      <c r="I1439" s="67">
        <v>2.7000000700354576E-2</v>
      </c>
    </row>
    <row r="1440" spans="2:9" x14ac:dyDescent="0.3">
      <c r="B1440" t="s">
        <v>6430</v>
      </c>
      <c r="C1440" t="s">
        <v>6431</v>
      </c>
      <c r="D1440" s="28" t="s">
        <v>4105</v>
      </c>
      <c r="E1440" s="28" t="s">
        <v>1636</v>
      </c>
      <c r="F1440" s="13">
        <v>39.700000000000003</v>
      </c>
      <c r="G1440" s="13">
        <v>-97.8</v>
      </c>
      <c r="H1440" s="13">
        <v>21.920000076293945</v>
      </c>
      <c r="I1440" s="67">
        <v>2.7000000700354576E-2</v>
      </c>
    </row>
    <row r="1441" spans="2:9" x14ac:dyDescent="0.3">
      <c r="B1441" t="s">
        <v>6432</v>
      </c>
      <c r="C1441" t="s">
        <v>6433</v>
      </c>
      <c r="D1441" s="28" t="s">
        <v>4105</v>
      </c>
      <c r="E1441" s="28" t="s">
        <v>2070</v>
      </c>
      <c r="F1441" s="13">
        <v>39.299999999999997</v>
      </c>
      <c r="G1441" s="13">
        <v>-117.5</v>
      </c>
      <c r="H1441" s="13">
        <v>8.9600000381469727</v>
      </c>
      <c r="I1441" s="67">
        <v>2.7000000700354576E-2</v>
      </c>
    </row>
    <row r="1442" spans="2:9" x14ac:dyDescent="0.3">
      <c r="B1442" t="s">
        <v>6434</v>
      </c>
      <c r="C1442" t="s">
        <v>6435</v>
      </c>
      <c r="D1442" s="28" t="s">
        <v>4105</v>
      </c>
      <c r="E1442" s="28" t="s">
        <v>1943</v>
      </c>
      <c r="F1442" s="13">
        <v>48</v>
      </c>
      <c r="G1442" s="13">
        <v>-112.7</v>
      </c>
      <c r="H1442" s="13">
        <v>1.3999999761581421</v>
      </c>
      <c r="I1442" s="67">
        <v>2.7000000700354576E-2</v>
      </c>
    </row>
    <row r="1443" spans="2:9" x14ac:dyDescent="0.3">
      <c r="B1443" t="s">
        <v>6436</v>
      </c>
      <c r="C1443" t="s">
        <v>6437</v>
      </c>
      <c r="D1443" s="28" t="s">
        <v>1203</v>
      </c>
      <c r="E1443" s="28" t="s">
        <v>1092</v>
      </c>
      <c r="F1443" s="13">
        <v>53.3</v>
      </c>
      <c r="G1443" s="13">
        <v>-113.6</v>
      </c>
      <c r="H1443" s="13">
        <v>-1.4800000190734863</v>
      </c>
      <c r="I1443" s="67">
        <v>2.7000000700354576E-2</v>
      </c>
    </row>
    <row r="1444" spans="2:9" x14ac:dyDescent="0.3">
      <c r="B1444" t="s">
        <v>6438</v>
      </c>
      <c r="C1444" t="s">
        <v>6439</v>
      </c>
      <c r="D1444" s="28" t="s">
        <v>1203</v>
      </c>
      <c r="E1444" s="28" t="s">
        <v>1092</v>
      </c>
      <c r="F1444" s="13">
        <v>53.5</v>
      </c>
      <c r="G1444" s="13">
        <v>-116.4</v>
      </c>
      <c r="H1444" s="13">
        <v>-2.0199999809265137</v>
      </c>
      <c r="I1444" s="67">
        <v>2.7000000700354576E-2</v>
      </c>
    </row>
    <row r="1445" spans="2:9" x14ac:dyDescent="0.3">
      <c r="B1445" t="s">
        <v>6440</v>
      </c>
      <c r="C1445" t="s">
        <v>6441</v>
      </c>
      <c r="D1445" s="28" t="s">
        <v>4105</v>
      </c>
      <c r="E1445" s="28" t="s">
        <v>1380</v>
      </c>
      <c r="F1445" s="13">
        <v>46.7</v>
      </c>
      <c r="G1445" s="13">
        <v>-116.1</v>
      </c>
      <c r="H1445" s="13">
        <v>14</v>
      </c>
      <c r="I1445" s="67">
        <v>2.7000000700354576E-2</v>
      </c>
    </row>
    <row r="1446" spans="2:9" x14ac:dyDescent="0.3">
      <c r="B1446" t="s">
        <v>6442</v>
      </c>
      <c r="C1446" t="s">
        <v>6443</v>
      </c>
      <c r="D1446" s="28" t="s">
        <v>4105</v>
      </c>
      <c r="E1446" s="28" t="s">
        <v>2617</v>
      </c>
      <c r="F1446" s="13">
        <v>47</v>
      </c>
      <c r="G1446" s="13">
        <v>-120.5</v>
      </c>
      <c r="H1446" s="13">
        <v>14.180000305175781</v>
      </c>
      <c r="I1446" s="67">
        <v>2.7000000700354576E-2</v>
      </c>
    </row>
    <row r="1447" spans="2:9" x14ac:dyDescent="0.3">
      <c r="B1447" t="s">
        <v>6444</v>
      </c>
      <c r="C1447" t="s">
        <v>6445</v>
      </c>
      <c r="D1447" s="28" t="s">
        <v>4105</v>
      </c>
      <c r="E1447" s="28" t="s">
        <v>1943</v>
      </c>
      <c r="F1447" s="13">
        <v>46.2</v>
      </c>
      <c r="G1447" s="13">
        <v>-106.6</v>
      </c>
      <c r="H1447" s="13">
        <v>8.0600004196166992</v>
      </c>
      <c r="I1447" s="67">
        <v>2.7000000700354576E-2</v>
      </c>
    </row>
    <row r="1448" spans="2:9" x14ac:dyDescent="0.3">
      <c r="B1448" t="s">
        <v>3823</v>
      </c>
      <c r="C1448" t="s">
        <v>3824</v>
      </c>
      <c r="D1448" s="28" t="s">
        <v>4105</v>
      </c>
      <c r="E1448" s="28" t="s">
        <v>2379</v>
      </c>
      <c r="F1448" s="13">
        <v>43.9</v>
      </c>
      <c r="G1448" s="13">
        <v>-103.5</v>
      </c>
      <c r="H1448" s="13">
        <v>5</v>
      </c>
      <c r="I1448" s="67">
        <v>2.7000000700354576E-2</v>
      </c>
    </row>
    <row r="1449" spans="2:9" x14ac:dyDescent="0.3">
      <c r="B1449" t="s">
        <v>2399</v>
      </c>
      <c r="C1449" t="s">
        <v>2400</v>
      </c>
      <c r="D1449" s="28" t="s">
        <v>4105</v>
      </c>
      <c r="E1449" s="28" t="s">
        <v>2379</v>
      </c>
      <c r="F1449" s="13">
        <v>43.7</v>
      </c>
      <c r="G1449" s="13">
        <v>-101.9</v>
      </c>
      <c r="H1449" s="13">
        <v>14</v>
      </c>
      <c r="I1449" s="67">
        <v>2.7000000700354576E-2</v>
      </c>
    </row>
    <row r="1450" spans="2:9" x14ac:dyDescent="0.3">
      <c r="B1450" t="s">
        <v>6446</v>
      </c>
      <c r="C1450" t="s">
        <v>6447</v>
      </c>
      <c r="D1450" s="28" t="s">
        <v>4105</v>
      </c>
      <c r="E1450" s="28" t="s">
        <v>1260</v>
      </c>
      <c r="F1450" s="13">
        <v>38.9</v>
      </c>
      <c r="G1450" s="13">
        <v>-105.3</v>
      </c>
      <c r="H1450" s="13">
        <v>-0.93999999761581421</v>
      </c>
      <c r="I1450" s="67">
        <v>2.7000000700354576E-2</v>
      </c>
    </row>
    <row r="1451" spans="2:9" x14ac:dyDescent="0.3">
      <c r="B1451" t="s">
        <v>1300</v>
      </c>
      <c r="C1451" t="s">
        <v>1301</v>
      </c>
      <c r="D1451" s="28" t="s">
        <v>4105</v>
      </c>
      <c r="E1451" s="28" t="s">
        <v>1260</v>
      </c>
      <c r="F1451" s="13">
        <v>39.700000000000003</v>
      </c>
      <c r="G1451" s="13">
        <v>-105.1</v>
      </c>
      <c r="H1451" s="13">
        <v>15.079999923706055</v>
      </c>
      <c r="I1451" s="67">
        <v>2.7000000700354576E-2</v>
      </c>
    </row>
    <row r="1452" spans="2:9" x14ac:dyDescent="0.3">
      <c r="B1452" t="s">
        <v>6448</v>
      </c>
      <c r="C1452" t="s">
        <v>6449</v>
      </c>
      <c r="D1452" s="28" t="s">
        <v>4105</v>
      </c>
      <c r="E1452" s="28" t="s">
        <v>2279</v>
      </c>
      <c r="F1452" s="13">
        <v>44.6</v>
      </c>
      <c r="G1452" s="13">
        <v>-122.2</v>
      </c>
      <c r="H1452" s="13">
        <v>21.020000457763672</v>
      </c>
      <c r="I1452" s="67">
        <v>2.7000000700354576E-2</v>
      </c>
    </row>
    <row r="1453" spans="2:9" x14ac:dyDescent="0.3">
      <c r="B1453" t="s">
        <v>6450</v>
      </c>
      <c r="C1453" t="s">
        <v>6451</v>
      </c>
      <c r="D1453" s="28" t="s">
        <v>4105</v>
      </c>
      <c r="E1453" s="28" t="s">
        <v>1203</v>
      </c>
      <c r="F1453" s="13">
        <v>38.4</v>
      </c>
      <c r="G1453" s="13">
        <v>-122.1</v>
      </c>
      <c r="H1453" s="13">
        <v>37.040000915527344</v>
      </c>
      <c r="I1453" s="67">
        <v>2.7000000700354576E-2</v>
      </c>
    </row>
    <row r="1454" spans="2:9" x14ac:dyDescent="0.3">
      <c r="B1454" t="s">
        <v>6452</v>
      </c>
      <c r="C1454" t="s">
        <v>6453</v>
      </c>
      <c r="D1454" s="28" t="s">
        <v>4105</v>
      </c>
      <c r="E1454" s="28" t="s">
        <v>2617</v>
      </c>
      <c r="F1454" s="13">
        <v>46.9</v>
      </c>
      <c r="G1454" s="13">
        <v>-121.9</v>
      </c>
      <c r="H1454" s="13">
        <v>27.319999694824219</v>
      </c>
      <c r="I1454" s="67">
        <v>2.7000000700354576E-2</v>
      </c>
    </row>
    <row r="1455" spans="2:9" x14ac:dyDescent="0.3">
      <c r="B1455" t="s">
        <v>2271</v>
      </c>
      <c r="C1455" t="s">
        <v>2272</v>
      </c>
      <c r="D1455" s="28" t="s">
        <v>4105</v>
      </c>
      <c r="E1455" s="28" t="s">
        <v>366</v>
      </c>
      <c r="F1455" s="13">
        <v>36.200000000000003</v>
      </c>
      <c r="G1455" s="13">
        <v>-99.1</v>
      </c>
      <c r="H1455" s="13">
        <v>24.079999923706055</v>
      </c>
      <c r="I1455" s="67">
        <v>2.7000000700354576E-2</v>
      </c>
    </row>
    <row r="1456" spans="2:9" x14ac:dyDescent="0.3">
      <c r="B1456" t="s">
        <v>2555</v>
      </c>
      <c r="C1456" t="s">
        <v>2556</v>
      </c>
      <c r="D1456" s="28" t="s">
        <v>4105</v>
      </c>
      <c r="E1456" s="28" t="s">
        <v>2526</v>
      </c>
      <c r="F1456" s="13">
        <v>39.299999999999997</v>
      </c>
      <c r="G1456" s="13">
        <v>-112.3</v>
      </c>
      <c r="H1456" s="13">
        <v>19.940000534057617</v>
      </c>
      <c r="I1456" s="67">
        <v>2.7000000700354576E-2</v>
      </c>
    </row>
    <row r="1457" spans="2:9" x14ac:dyDescent="0.3">
      <c r="B1457" t="s">
        <v>719</v>
      </c>
      <c r="C1457" t="s">
        <v>720</v>
      </c>
      <c r="D1457" s="28" t="s">
        <v>4105</v>
      </c>
      <c r="E1457" s="28" t="s">
        <v>366</v>
      </c>
      <c r="F1457" s="13">
        <v>35.299999999999997</v>
      </c>
      <c r="G1457" s="13">
        <v>-97.6</v>
      </c>
      <c r="H1457" s="13">
        <v>30.020000457763672</v>
      </c>
      <c r="I1457" s="67">
        <v>2.7000000700354576E-2</v>
      </c>
    </row>
    <row r="1458" spans="2:9" x14ac:dyDescent="0.3">
      <c r="B1458" t="s">
        <v>3411</v>
      </c>
      <c r="C1458" t="s">
        <v>3412</v>
      </c>
      <c r="D1458" s="28" t="s">
        <v>4105</v>
      </c>
      <c r="E1458" s="28" t="s">
        <v>1203</v>
      </c>
      <c r="F1458" s="13">
        <v>35.6</v>
      </c>
      <c r="G1458" s="13">
        <v>-120.6</v>
      </c>
      <c r="H1458" s="13">
        <v>30.920000076293945</v>
      </c>
      <c r="I1458" s="67">
        <v>2.7000000700354576E-2</v>
      </c>
    </row>
    <row r="1459" spans="2:9" x14ac:dyDescent="0.3">
      <c r="B1459" t="s">
        <v>6454</v>
      </c>
      <c r="C1459" t="s">
        <v>6455</v>
      </c>
      <c r="D1459" s="28" t="s">
        <v>4105</v>
      </c>
      <c r="E1459" s="28" t="s">
        <v>2617</v>
      </c>
      <c r="F1459" s="13">
        <v>47.7</v>
      </c>
      <c r="G1459" s="13">
        <v>-120.6</v>
      </c>
      <c r="H1459" s="13">
        <v>17.959999084472656</v>
      </c>
      <c r="I1459" s="67">
        <v>2.7000000700354576E-2</v>
      </c>
    </row>
    <row r="1460" spans="2:9" x14ac:dyDescent="0.3">
      <c r="B1460" t="s">
        <v>1395</v>
      </c>
      <c r="C1460" t="s">
        <v>1396</v>
      </c>
      <c r="D1460" s="28" t="s">
        <v>4105</v>
      </c>
      <c r="E1460" s="28" t="s">
        <v>1380</v>
      </c>
      <c r="F1460" s="13">
        <v>48.9</v>
      </c>
      <c r="G1460" s="13">
        <v>-116.4</v>
      </c>
      <c r="H1460" s="13">
        <v>15.979999542236328</v>
      </c>
      <c r="I1460" s="67">
        <v>2.7000000700354576E-2</v>
      </c>
    </row>
    <row r="1461" spans="2:9" x14ac:dyDescent="0.3">
      <c r="B1461" t="s">
        <v>3208</v>
      </c>
      <c r="C1461" t="s">
        <v>3209</v>
      </c>
      <c r="D1461" s="28" t="s">
        <v>4105</v>
      </c>
      <c r="E1461" s="28" t="s">
        <v>1203</v>
      </c>
      <c r="F1461" s="13">
        <v>32.700000000000003</v>
      </c>
      <c r="G1461" s="13">
        <v>-117.1</v>
      </c>
      <c r="H1461" s="13">
        <v>51.080001831054688</v>
      </c>
      <c r="I1461" s="67">
        <v>2.7000000700354576E-2</v>
      </c>
    </row>
    <row r="1462" spans="2:9" x14ac:dyDescent="0.3">
      <c r="B1462" t="s">
        <v>6456</v>
      </c>
      <c r="C1462" t="s">
        <v>6457</v>
      </c>
      <c r="D1462" s="28" t="s">
        <v>4105</v>
      </c>
      <c r="E1462" s="28" t="s">
        <v>2617</v>
      </c>
      <c r="F1462" s="13">
        <v>46.6</v>
      </c>
      <c r="G1462" s="13">
        <v>-120.4</v>
      </c>
      <c r="H1462" s="13">
        <v>17.959999084472656</v>
      </c>
      <c r="I1462" s="67">
        <v>2.7000000700354576E-2</v>
      </c>
    </row>
    <row r="1463" spans="2:9" x14ac:dyDescent="0.3">
      <c r="B1463" t="s">
        <v>6458</v>
      </c>
      <c r="C1463" t="s">
        <v>6459</v>
      </c>
      <c r="D1463" s="28" t="s">
        <v>4105</v>
      </c>
      <c r="E1463" s="28" t="s">
        <v>1203</v>
      </c>
      <c r="F1463" s="13">
        <v>40.9</v>
      </c>
      <c r="G1463" s="13">
        <v>-121.5</v>
      </c>
      <c r="H1463" s="13">
        <v>28.940000534057617</v>
      </c>
      <c r="I1463" s="67">
        <v>2.7000000700354576E-2</v>
      </c>
    </row>
    <row r="1464" spans="2:9" x14ac:dyDescent="0.3">
      <c r="B1464" t="s">
        <v>6460</v>
      </c>
      <c r="C1464" t="s">
        <v>6461</v>
      </c>
      <c r="D1464" s="28" t="s">
        <v>4105</v>
      </c>
      <c r="E1464" s="28" t="s">
        <v>1943</v>
      </c>
      <c r="F1464" s="13">
        <v>47.5</v>
      </c>
      <c r="G1464" s="13">
        <v>-107.5</v>
      </c>
      <c r="H1464" s="13">
        <v>8.9600000381469727</v>
      </c>
      <c r="I1464" s="67">
        <v>2.7000000700354576E-2</v>
      </c>
    </row>
    <row r="1465" spans="2:9" x14ac:dyDescent="0.3">
      <c r="B1465" t="s">
        <v>3858</v>
      </c>
      <c r="C1465" t="s">
        <v>3859</v>
      </c>
      <c r="D1465" s="28" t="s">
        <v>4105</v>
      </c>
      <c r="E1465" s="28" t="s">
        <v>2526</v>
      </c>
      <c r="F1465" s="13">
        <v>37.1</v>
      </c>
      <c r="G1465" s="13">
        <v>-113.6</v>
      </c>
      <c r="H1465" s="13">
        <v>28.940000534057617</v>
      </c>
      <c r="I1465" s="67">
        <v>2.7000000700354576E-2</v>
      </c>
    </row>
    <row r="1466" spans="2:9" x14ac:dyDescent="0.3">
      <c r="B1466" t="s">
        <v>2007</v>
      </c>
      <c r="C1466" t="s">
        <v>2008</v>
      </c>
      <c r="D1466" s="28" t="s">
        <v>4105</v>
      </c>
      <c r="E1466" s="28" t="s">
        <v>1943</v>
      </c>
      <c r="F1466" s="13">
        <v>46.3</v>
      </c>
      <c r="G1466" s="13">
        <v>-111.5</v>
      </c>
      <c r="H1466" s="13">
        <v>6.9800000190734863</v>
      </c>
      <c r="I1466" s="67">
        <v>2.7000000700354576E-2</v>
      </c>
    </row>
    <row r="1467" spans="2:9" x14ac:dyDescent="0.3">
      <c r="B1467" t="s">
        <v>668</v>
      </c>
      <c r="C1467" t="s">
        <v>669</v>
      </c>
      <c r="D1467" s="28" t="s">
        <v>4105</v>
      </c>
      <c r="E1467" s="28" t="s">
        <v>364</v>
      </c>
      <c r="F1467" s="13">
        <v>34.5</v>
      </c>
      <c r="G1467" s="13">
        <v>-101.7</v>
      </c>
      <c r="H1467" s="13">
        <v>24.979999542236328</v>
      </c>
      <c r="I1467" s="67">
        <v>2.7000000700354576E-2</v>
      </c>
    </row>
    <row r="1468" spans="2:9" x14ac:dyDescent="0.3">
      <c r="B1468" t="s">
        <v>1637</v>
      </c>
      <c r="C1468" t="s">
        <v>1638</v>
      </c>
      <c r="D1468" s="28" t="s">
        <v>4105</v>
      </c>
      <c r="E1468" s="28" t="s">
        <v>1636</v>
      </c>
      <c r="F1468" s="13">
        <v>39.700000000000003</v>
      </c>
      <c r="G1468" s="13">
        <v>-101</v>
      </c>
      <c r="H1468" s="13">
        <v>15.079999923706055</v>
      </c>
      <c r="I1468" s="67">
        <v>2.8000000864267349E-2</v>
      </c>
    </row>
    <row r="1469" spans="2:9" x14ac:dyDescent="0.3">
      <c r="B1469" t="s">
        <v>6462</v>
      </c>
      <c r="C1469" t="s">
        <v>6463</v>
      </c>
      <c r="D1469" s="28" t="s">
        <v>4105</v>
      </c>
      <c r="E1469" s="28" t="s">
        <v>2011</v>
      </c>
      <c r="F1469" s="13">
        <v>41.4</v>
      </c>
      <c r="G1469" s="13">
        <v>-102.7</v>
      </c>
      <c r="H1469" s="13">
        <v>14</v>
      </c>
      <c r="I1469" s="67">
        <v>2.8000000864267349E-2</v>
      </c>
    </row>
    <row r="1470" spans="2:9" x14ac:dyDescent="0.3">
      <c r="B1470" t="s">
        <v>6464</v>
      </c>
      <c r="C1470" t="s">
        <v>6465</v>
      </c>
      <c r="D1470" s="28" t="s">
        <v>1203</v>
      </c>
      <c r="E1470" s="28" t="s">
        <v>1092</v>
      </c>
      <c r="F1470" s="13">
        <v>51.1</v>
      </c>
      <c r="G1470" s="13">
        <v>-114</v>
      </c>
      <c r="H1470" s="13">
        <v>2.119999885559082</v>
      </c>
      <c r="I1470" s="67">
        <v>2.8000000864267349E-2</v>
      </c>
    </row>
    <row r="1471" spans="2:9" x14ac:dyDescent="0.3">
      <c r="B1471" t="s">
        <v>6466</v>
      </c>
      <c r="C1471" t="s">
        <v>6467</v>
      </c>
      <c r="D1471" s="28" t="s">
        <v>4105</v>
      </c>
      <c r="E1471" s="28" t="s">
        <v>1203</v>
      </c>
      <c r="F1471" s="13">
        <v>33.9</v>
      </c>
      <c r="G1471" s="13">
        <v>-117.6</v>
      </c>
      <c r="H1471" s="13">
        <v>39.020000457763672</v>
      </c>
      <c r="I1471" s="67">
        <v>2.8000000864267349E-2</v>
      </c>
    </row>
    <row r="1472" spans="2:9" x14ac:dyDescent="0.3">
      <c r="B1472" t="s">
        <v>1649</v>
      </c>
      <c r="C1472" t="s">
        <v>1650</v>
      </c>
      <c r="D1472" s="28" t="s">
        <v>4105</v>
      </c>
      <c r="E1472" s="28" t="s">
        <v>1636</v>
      </c>
      <c r="F1472" s="13">
        <v>38.299999999999997</v>
      </c>
      <c r="G1472" s="13">
        <v>-96.5</v>
      </c>
      <c r="H1472" s="13">
        <v>23</v>
      </c>
      <c r="I1472" s="67">
        <v>2.8000000864267349E-2</v>
      </c>
    </row>
    <row r="1473" spans="2:9" x14ac:dyDescent="0.3">
      <c r="B1473" t="s">
        <v>1212</v>
      </c>
      <c r="C1473" t="s">
        <v>1213</v>
      </c>
      <c r="D1473" s="28" t="s">
        <v>4105</v>
      </c>
      <c r="E1473" s="28" t="s">
        <v>1203</v>
      </c>
      <c r="F1473" s="13">
        <v>36.4</v>
      </c>
      <c r="G1473" s="13">
        <v>-116.8</v>
      </c>
      <c r="H1473" s="13">
        <v>42.979999542236328</v>
      </c>
      <c r="I1473" s="67">
        <v>2.8000000864267349E-2</v>
      </c>
    </row>
    <row r="1474" spans="2:9" x14ac:dyDescent="0.3">
      <c r="B1474" t="s">
        <v>6468</v>
      </c>
      <c r="C1474" t="s">
        <v>6469</v>
      </c>
      <c r="D1474" s="28" t="s">
        <v>1203</v>
      </c>
      <c r="E1474" s="28" t="s">
        <v>1092</v>
      </c>
      <c r="F1474" s="13">
        <v>53.3</v>
      </c>
      <c r="G1474" s="13">
        <v>-113.5</v>
      </c>
      <c r="H1474" s="13">
        <v>-1.6599999666213989</v>
      </c>
      <c r="I1474" s="67">
        <v>2.8000000864267349E-2</v>
      </c>
    </row>
    <row r="1475" spans="2:9" x14ac:dyDescent="0.3">
      <c r="B1475" t="s">
        <v>6470</v>
      </c>
      <c r="C1475" t="s">
        <v>6471</v>
      </c>
      <c r="D1475" s="28" t="s">
        <v>4105</v>
      </c>
      <c r="E1475" s="28" t="s">
        <v>2070</v>
      </c>
      <c r="F1475" s="13">
        <v>40.799999999999997</v>
      </c>
      <c r="G1475" s="13">
        <v>-115.7</v>
      </c>
      <c r="H1475" s="13">
        <v>6.9800000190734863</v>
      </c>
      <c r="I1475" s="67">
        <v>2.8000000864267349E-2</v>
      </c>
    </row>
    <row r="1476" spans="2:9" x14ac:dyDescent="0.3">
      <c r="B1476" t="s">
        <v>6472</v>
      </c>
      <c r="C1476" t="s">
        <v>6473</v>
      </c>
      <c r="D1476" s="28" t="s">
        <v>4105</v>
      </c>
      <c r="E1476" s="28" t="s">
        <v>2617</v>
      </c>
      <c r="F1476" s="13">
        <v>47.9</v>
      </c>
      <c r="G1476" s="13">
        <v>-122.2</v>
      </c>
      <c r="H1476" s="13">
        <v>32</v>
      </c>
      <c r="I1476" s="67">
        <v>2.8000000864267349E-2</v>
      </c>
    </row>
    <row r="1477" spans="2:9" x14ac:dyDescent="0.3">
      <c r="B1477" t="s">
        <v>6474</v>
      </c>
      <c r="C1477" t="s">
        <v>6475</v>
      </c>
      <c r="D1477" s="28" t="s">
        <v>4105</v>
      </c>
      <c r="E1477" s="28" t="s">
        <v>2526</v>
      </c>
      <c r="F1477" s="13">
        <v>40.200000000000003</v>
      </c>
      <c r="G1477" s="13">
        <v>-109.8</v>
      </c>
      <c r="H1477" s="13">
        <v>14</v>
      </c>
      <c r="I1477" s="67">
        <v>2.8000000864267349E-2</v>
      </c>
    </row>
    <row r="1478" spans="2:9" x14ac:dyDescent="0.3">
      <c r="B1478" t="s">
        <v>6476</v>
      </c>
      <c r="C1478" t="s">
        <v>6477</v>
      </c>
      <c r="D1478" s="28" t="s">
        <v>4105</v>
      </c>
      <c r="E1478" s="28" t="s">
        <v>2617</v>
      </c>
      <c r="F1478" s="13">
        <v>47.1</v>
      </c>
      <c r="G1478" s="13">
        <v>-121.6</v>
      </c>
      <c r="H1478" s="13">
        <v>24.079999923706055</v>
      </c>
      <c r="I1478" s="67">
        <v>2.8000000864267349E-2</v>
      </c>
    </row>
    <row r="1479" spans="2:9" x14ac:dyDescent="0.3">
      <c r="B1479" t="s">
        <v>6478</v>
      </c>
      <c r="C1479" t="s">
        <v>6479</v>
      </c>
      <c r="D1479" s="28" t="s">
        <v>4105</v>
      </c>
      <c r="E1479" s="28" t="s">
        <v>2279</v>
      </c>
      <c r="F1479" s="13">
        <v>42.9</v>
      </c>
      <c r="G1479" s="13">
        <v>-121.4</v>
      </c>
      <c r="H1479" s="13">
        <v>14</v>
      </c>
      <c r="I1479" s="67">
        <v>2.8000000864267349E-2</v>
      </c>
    </row>
    <row r="1480" spans="2:9" x14ac:dyDescent="0.3">
      <c r="B1480" t="s">
        <v>6480</v>
      </c>
      <c r="C1480" t="s">
        <v>6481</v>
      </c>
      <c r="D1480" s="28" t="s">
        <v>4105</v>
      </c>
      <c r="E1480" s="28" t="s">
        <v>1260</v>
      </c>
      <c r="F1480" s="13">
        <v>38.799999999999997</v>
      </c>
      <c r="G1480" s="13">
        <v>-102.7</v>
      </c>
      <c r="H1480" s="13">
        <v>14</v>
      </c>
      <c r="I1480" s="67">
        <v>2.8000000864267349E-2</v>
      </c>
    </row>
    <row r="1481" spans="2:9" x14ac:dyDescent="0.3">
      <c r="B1481" t="s">
        <v>6482</v>
      </c>
      <c r="C1481" t="s">
        <v>6483</v>
      </c>
      <c r="D1481" s="28" t="s">
        <v>4105</v>
      </c>
      <c r="E1481" s="28" t="s">
        <v>1260</v>
      </c>
      <c r="F1481" s="13">
        <v>39.700000000000003</v>
      </c>
      <c r="G1481" s="13">
        <v>-103.4</v>
      </c>
      <c r="H1481" s="13">
        <v>10.039999961853027</v>
      </c>
      <c r="I1481" s="67">
        <v>2.8000000864267349E-2</v>
      </c>
    </row>
    <row r="1482" spans="2:9" x14ac:dyDescent="0.3">
      <c r="B1482" t="s">
        <v>6484</v>
      </c>
      <c r="C1482" t="s">
        <v>6485</v>
      </c>
      <c r="D1482" s="28" t="s">
        <v>1203</v>
      </c>
      <c r="E1482" s="28" t="s">
        <v>1061</v>
      </c>
      <c r="F1482" s="13">
        <v>49.3</v>
      </c>
      <c r="G1482" s="13">
        <v>-124.5</v>
      </c>
      <c r="H1482" s="13">
        <v>26.600000381469727</v>
      </c>
      <c r="I1482" s="67">
        <v>2.8000000864267349E-2</v>
      </c>
    </row>
    <row r="1483" spans="2:9" x14ac:dyDescent="0.3">
      <c r="B1483" t="s">
        <v>762</v>
      </c>
      <c r="C1483" t="s">
        <v>763</v>
      </c>
      <c r="D1483" s="28" t="s">
        <v>4105</v>
      </c>
      <c r="E1483" s="28" t="s">
        <v>364</v>
      </c>
      <c r="F1483" s="13">
        <v>34</v>
      </c>
      <c r="G1483" s="13">
        <v>-100.8</v>
      </c>
      <c r="H1483" s="13">
        <v>30.020000457763672</v>
      </c>
      <c r="I1483" s="67">
        <v>2.8000000864267349E-2</v>
      </c>
    </row>
    <row r="1484" spans="2:9" x14ac:dyDescent="0.3">
      <c r="B1484" t="s">
        <v>1981</v>
      </c>
      <c r="C1484" t="s">
        <v>1982</v>
      </c>
      <c r="D1484" s="28" t="s">
        <v>4105</v>
      </c>
      <c r="E1484" s="28" t="s">
        <v>1943</v>
      </c>
      <c r="F1484" s="13">
        <v>46.2</v>
      </c>
      <c r="G1484" s="13">
        <v>-105.2</v>
      </c>
      <c r="H1484" s="13">
        <v>8.0600004196166992</v>
      </c>
      <c r="I1484" s="67">
        <v>2.8000000864267349E-2</v>
      </c>
    </row>
    <row r="1485" spans="2:9" x14ac:dyDescent="0.3">
      <c r="B1485" t="s">
        <v>6486</v>
      </c>
      <c r="C1485" t="s">
        <v>6487</v>
      </c>
      <c r="D1485" s="28" t="s">
        <v>4105</v>
      </c>
      <c r="E1485" s="28" t="s">
        <v>2617</v>
      </c>
      <c r="F1485" s="13">
        <v>47.2</v>
      </c>
      <c r="G1485" s="13">
        <v>-119.3</v>
      </c>
      <c r="H1485" s="13">
        <v>17.959999084472656</v>
      </c>
      <c r="I1485" s="67">
        <v>2.8000000864267349E-2</v>
      </c>
    </row>
    <row r="1486" spans="2:9" x14ac:dyDescent="0.3">
      <c r="B1486" t="s">
        <v>6488</v>
      </c>
      <c r="C1486" t="s">
        <v>6489</v>
      </c>
      <c r="D1486" s="28" t="s">
        <v>4105</v>
      </c>
      <c r="E1486" s="28" t="s">
        <v>2379</v>
      </c>
      <c r="F1486" s="13">
        <v>44</v>
      </c>
      <c r="G1486" s="13">
        <v>-101.6</v>
      </c>
      <c r="H1486" s="13">
        <v>10.939999580383301</v>
      </c>
      <c r="I1486" s="67">
        <v>2.8000000864267349E-2</v>
      </c>
    </row>
    <row r="1487" spans="2:9" x14ac:dyDescent="0.3">
      <c r="B1487" t="s">
        <v>3875</v>
      </c>
      <c r="C1487" t="s">
        <v>3876</v>
      </c>
      <c r="D1487" s="28" t="s">
        <v>4105</v>
      </c>
      <c r="E1487" s="28" t="s">
        <v>2617</v>
      </c>
      <c r="F1487" s="13">
        <v>46.3</v>
      </c>
      <c r="G1487" s="13">
        <v>-119.2</v>
      </c>
      <c r="H1487" s="13">
        <v>23</v>
      </c>
      <c r="I1487" s="67">
        <v>2.8000000864267349E-2</v>
      </c>
    </row>
    <row r="1488" spans="2:9" x14ac:dyDescent="0.3">
      <c r="B1488" t="s">
        <v>6490</v>
      </c>
      <c r="C1488" t="s">
        <v>6491</v>
      </c>
      <c r="D1488" s="28" t="s">
        <v>4105</v>
      </c>
      <c r="E1488" s="28" t="s">
        <v>2617</v>
      </c>
      <c r="F1488" s="13">
        <v>46.1</v>
      </c>
      <c r="G1488" s="13">
        <v>-121.9</v>
      </c>
      <c r="H1488" s="13">
        <v>22.100000381469727</v>
      </c>
      <c r="I1488" s="67">
        <v>2.8000000864267349E-2</v>
      </c>
    </row>
    <row r="1489" spans="2:9" x14ac:dyDescent="0.3">
      <c r="B1489" t="s">
        <v>6492</v>
      </c>
      <c r="C1489" t="s">
        <v>6493</v>
      </c>
      <c r="D1489" s="28" t="s">
        <v>4105</v>
      </c>
      <c r="E1489" s="28" t="s">
        <v>2617</v>
      </c>
      <c r="F1489" s="13">
        <v>48.6</v>
      </c>
      <c r="G1489" s="13">
        <v>-121.6</v>
      </c>
      <c r="H1489" s="13">
        <v>26.959999084472656</v>
      </c>
      <c r="I1489" s="67">
        <v>2.8000000864267349E-2</v>
      </c>
    </row>
    <row r="1490" spans="2:9" x14ac:dyDescent="0.3">
      <c r="B1490" t="s">
        <v>6494</v>
      </c>
      <c r="C1490" t="s">
        <v>6495</v>
      </c>
      <c r="D1490" s="28" t="s">
        <v>4105</v>
      </c>
      <c r="E1490" s="28" t="s">
        <v>1943</v>
      </c>
      <c r="F1490" s="13">
        <v>47.5</v>
      </c>
      <c r="G1490" s="13">
        <v>-108.8</v>
      </c>
      <c r="H1490" s="13">
        <v>6.0799999237060547</v>
      </c>
      <c r="I1490" s="67">
        <v>2.8999999165534973E-2</v>
      </c>
    </row>
    <row r="1491" spans="2:9" x14ac:dyDescent="0.3">
      <c r="B1491" t="s">
        <v>3722</v>
      </c>
      <c r="C1491" t="s">
        <v>3723</v>
      </c>
      <c r="D1491" s="28" t="s">
        <v>4105</v>
      </c>
      <c r="E1491" s="28" t="s">
        <v>2011</v>
      </c>
      <c r="F1491" s="13">
        <v>41.8</v>
      </c>
      <c r="G1491" s="13">
        <v>-98.5</v>
      </c>
      <c r="H1491" s="13">
        <v>15.979999542236328</v>
      </c>
      <c r="I1491" s="67">
        <v>2.8999999165534973E-2</v>
      </c>
    </row>
    <row r="1492" spans="2:9" x14ac:dyDescent="0.3">
      <c r="B1492" t="s">
        <v>6496</v>
      </c>
      <c r="C1492" t="s">
        <v>6497</v>
      </c>
      <c r="D1492" s="28" t="s">
        <v>1203</v>
      </c>
      <c r="E1492" s="28" t="s">
        <v>1092</v>
      </c>
      <c r="F1492" s="13">
        <v>53.9</v>
      </c>
      <c r="G1492" s="13">
        <v>-113.9</v>
      </c>
      <c r="H1492" s="13">
        <v>3.9200000762939453</v>
      </c>
      <c r="I1492" s="67">
        <v>2.8999999165534973E-2</v>
      </c>
    </row>
    <row r="1493" spans="2:9" x14ac:dyDescent="0.3">
      <c r="B1493" t="s">
        <v>6498</v>
      </c>
      <c r="C1493" t="s">
        <v>6499</v>
      </c>
      <c r="D1493" s="28" t="s">
        <v>1203</v>
      </c>
      <c r="E1493" s="28" t="s">
        <v>1092</v>
      </c>
      <c r="F1493" s="13">
        <v>51</v>
      </c>
      <c r="G1493" s="13">
        <v>-114.2</v>
      </c>
      <c r="H1493" s="13">
        <v>1.940000057220459</v>
      </c>
      <c r="I1493" s="67">
        <v>2.8999999165534973E-2</v>
      </c>
    </row>
    <row r="1494" spans="2:9" x14ac:dyDescent="0.3">
      <c r="B1494" t="s">
        <v>6500</v>
      </c>
      <c r="C1494" t="s">
        <v>6501</v>
      </c>
      <c r="D1494" s="28" t="s">
        <v>4105</v>
      </c>
      <c r="E1494" s="28" t="s">
        <v>2792</v>
      </c>
      <c r="F1494" s="13">
        <v>43.4</v>
      </c>
      <c r="G1494" s="13">
        <v>-110.1</v>
      </c>
      <c r="H1494" s="13">
        <v>-5.9800000190734863</v>
      </c>
      <c r="I1494" s="67">
        <v>2.8999999165534973E-2</v>
      </c>
    </row>
    <row r="1495" spans="2:9" x14ac:dyDescent="0.3">
      <c r="B1495" t="s">
        <v>2801</v>
      </c>
      <c r="C1495" t="s">
        <v>2802</v>
      </c>
      <c r="D1495" s="28" t="s">
        <v>4105</v>
      </c>
      <c r="E1495" s="28" t="s">
        <v>2792</v>
      </c>
      <c r="F1495" s="13">
        <v>44.8</v>
      </c>
      <c r="G1495" s="13">
        <v>-108.5</v>
      </c>
      <c r="H1495" s="13">
        <v>8.9600000381469727</v>
      </c>
      <c r="I1495" s="67">
        <v>2.8999999165534973E-2</v>
      </c>
    </row>
    <row r="1496" spans="2:9" x14ac:dyDescent="0.3">
      <c r="B1496" t="s">
        <v>6502</v>
      </c>
      <c r="C1496" t="s">
        <v>6503</v>
      </c>
      <c r="D1496" s="28" t="s">
        <v>1203</v>
      </c>
      <c r="E1496" s="28" t="s">
        <v>1092</v>
      </c>
      <c r="F1496" s="13">
        <v>50.9</v>
      </c>
      <c r="G1496" s="13">
        <v>-112.9</v>
      </c>
      <c r="H1496" s="13">
        <v>0.31999999284744263</v>
      </c>
      <c r="I1496" s="67">
        <v>2.8999999165534973E-2</v>
      </c>
    </row>
    <row r="1497" spans="2:9" x14ac:dyDescent="0.3">
      <c r="B1497" t="s">
        <v>2297</v>
      </c>
      <c r="C1497" t="s">
        <v>2298</v>
      </c>
      <c r="D1497" s="28" t="s">
        <v>4105</v>
      </c>
      <c r="E1497" s="28" t="s">
        <v>2279</v>
      </c>
      <c r="F1497" s="13">
        <v>42.2</v>
      </c>
      <c r="G1497" s="13">
        <v>-122.3</v>
      </c>
      <c r="H1497" s="13">
        <v>21.020000457763672</v>
      </c>
      <c r="I1497" s="67">
        <v>2.8999999165534973E-2</v>
      </c>
    </row>
    <row r="1498" spans="2:9" x14ac:dyDescent="0.3">
      <c r="B1498" t="s">
        <v>6504</v>
      </c>
      <c r="C1498" t="s">
        <v>6505</v>
      </c>
      <c r="D1498" s="28" t="s">
        <v>1203</v>
      </c>
      <c r="E1498" s="28" t="s">
        <v>1061</v>
      </c>
      <c r="F1498" s="13">
        <v>49.6</v>
      </c>
      <c r="G1498" s="13">
        <v>-120.3</v>
      </c>
      <c r="H1498" s="13">
        <v>10.399999618530273</v>
      </c>
      <c r="I1498" s="67">
        <v>2.8999999165534973E-2</v>
      </c>
    </row>
    <row r="1499" spans="2:9" x14ac:dyDescent="0.3">
      <c r="B1499" t="s">
        <v>6506</v>
      </c>
      <c r="C1499" t="s">
        <v>6507</v>
      </c>
      <c r="D1499" s="28" t="s">
        <v>1203</v>
      </c>
      <c r="E1499" s="28" t="s">
        <v>1092</v>
      </c>
      <c r="F1499" s="13">
        <v>49.6</v>
      </c>
      <c r="G1499" s="13">
        <v>-112.8</v>
      </c>
      <c r="H1499" s="13">
        <v>-0.40000000596046448</v>
      </c>
      <c r="I1499" s="67">
        <v>2.8999999165534973E-2</v>
      </c>
    </row>
    <row r="1500" spans="2:9" x14ac:dyDescent="0.3">
      <c r="B1500" t="s">
        <v>6508</v>
      </c>
      <c r="C1500" t="s">
        <v>6509</v>
      </c>
      <c r="D1500" s="28" t="s">
        <v>4105</v>
      </c>
      <c r="E1500" s="28" t="s">
        <v>2011</v>
      </c>
      <c r="F1500" s="13">
        <v>40.700000000000003</v>
      </c>
      <c r="G1500" s="13">
        <v>-99.6</v>
      </c>
      <c r="H1500" s="13">
        <v>15.979999542236328</v>
      </c>
      <c r="I1500" s="67">
        <v>2.8999999165534973E-2</v>
      </c>
    </row>
    <row r="1501" spans="2:9" x14ac:dyDescent="0.3">
      <c r="B1501" t="s">
        <v>3262</v>
      </c>
      <c r="C1501" t="s">
        <v>3263</v>
      </c>
      <c r="D1501" s="28" t="s">
        <v>4105</v>
      </c>
      <c r="E1501" s="28" t="s">
        <v>1943</v>
      </c>
      <c r="F1501" s="13">
        <v>46.4</v>
      </c>
      <c r="G1501" s="13">
        <v>-105.8</v>
      </c>
      <c r="H1501" s="13">
        <v>8.9600000381469727</v>
      </c>
      <c r="I1501" s="67">
        <v>2.8999999165534973E-2</v>
      </c>
    </row>
    <row r="1502" spans="2:9" x14ac:dyDescent="0.3">
      <c r="B1502" t="s">
        <v>6510</v>
      </c>
      <c r="C1502" t="s">
        <v>6511</v>
      </c>
      <c r="D1502" s="28" t="s">
        <v>4105</v>
      </c>
      <c r="E1502" s="28" t="s">
        <v>1203</v>
      </c>
      <c r="F1502" s="13">
        <v>36.5</v>
      </c>
      <c r="G1502" s="13">
        <v>-121.8</v>
      </c>
      <c r="H1502" s="13">
        <v>41</v>
      </c>
      <c r="I1502" s="67">
        <v>2.8999999165534973E-2</v>
      </c>
    </row>
    <row r="1503" spans="2:9" x14ac:dyDescent="0.3">
      <c r="B1503" t="s">
        <v>2966</v>
      </c>
      <c r="C1503" t="s">
        <v>2967</v>
      </c>
      <c r="D1503" s="28" t="s">
        <v>4105</v>
      </c>
      <c r="E1503" s="28" t="s">
        <v>366</v>
      </c>
      <c r="F1503" s="13">
        <v>36.700000000000003</v>
      </c>
      <c r="G1503" s="13">
        <v>-97.1</v>
      </c>
      <c r="H1503" s="13">
        <v>26.959999084472656</v>
      </c>
      <c r="I1503" s="67">
        <v>2.8999999165534973E-2</v>
      </c>
    </row>
    <row r="1504" spans="2:9" x14ac:dyDescent="0.3">
      <c r="B1504" t="s">
        <v>6512</v>
      </c>
      <c r="C1504" t="s">
        <v>6513</v>
      </c>
      <c r="D1504" s="28" t="s">
        <v>1203</v>
      </c>
      <c r="E1504" s="28" t="s">
        <v>1061</v>
      </c>
      <c r="F1504" s="13">
        <v>49.4</v>
      </c>
      <c r="G1504" s="13">
        <v>-120.5</v>
      </c>
      <c r="H1504" s="13">
        <v>12.560000419616699</v>
      </c>
      <c r="I1504" s="67">
        <v>2.8999999165534973E-2</v>
      </c>
    </row>
    <row r="1505" spans="2:9" x14ac:dyDescent="0.3">
      <c r="B1505" t="s">
        <v>3216</v>
      </c>
      <c r="C1505" t="s">
        <v>3217</v>
      </c>
      <c r="D1505" s="28" t="s">
        <v>4105</v>
      </c>
      <c r="E1505" s="28" t="s">
        <v>1203</v>
      </c>
      <c r="F1505" s="13">
        <v>36.6</v>
      </c>
      <c r="G1505" s="13">
        <v>-121.6</v>
      </c>
      <c r="H1505" s="13">
        <v>37.939998626708984</v>
      </c>
      <c r="I1505" s="67">
        <v>2.8999999165534973E-2</v>
      </c>
    </row>
    <row r="1506" spans="2:9" x14ac:dyDescent="0.3">
      <c r="B1506" t="s">
        <v>6514</v>
      </c>
      <c r="C1506" t="s">
        <v>6515</v>
      </c>
      <c r="D1506" s="28" t="s">
        <v>4105</v>
      </c>
      <c r="E1506" s="28" t="s">
        <v>2617</v>
      </c>
      <c r="F1506" s="13">
        <v>48.6</v>
      </c>
      <c r="G1506" s="13">
        <v>-119.8</v>
      </c>
      <c r="H1506" s="13">
        <v>12.920000076293945</v>
      </c>
      <c r="I1506" s="67">
        <v>2.8999999165534973E-2</v>
      </c>
    </row>
    <row r="1507" spans="2:9" x14ac:dyDescent="0.3">
      <c r="B1507" t="s">
        <v>6516</v>
      </c>
      <c r="C1507" t="s">
        <v>6517</v>
      </c>
      <c r="D1507" s="28" t="s">
        <v>4105</v>
      </c>
      <c r="E1507" s="28" t="s">
        <v>2617</v>
      </c>
      <c r="F1507" s="13">
        <v>47.6</v>
      </c>
      <c r="G1507" s="13">
        <v>-121.6</v>
      </c>
      <c r="H1507" s="13">
        <v>26.239999771118164</v>
      </c>
      <c r="I1507" s="67">
        <v>2.8999999165534973E-2</v>
      </c>
    </row>
    <row r="1508" spans="2:9" x14ac:dyDescent="0.3">
      <c r="B1508" t="s">
        <v>6518</v>
      </c>
      <c r="C1508" t="s">
        <v>6519</v>
      </c>
      <c r="D1508" s="28" t="s">
        <v>4105</v>
      </c>
      <c r="E1508" s="28" t="s">
        <v>1943</v>
      </c>
      <c r="F1508" s="13">
        <v>47.3</v>
      </c>
      <c r="G1508" s="13">
        <v>-108.4</v>
      </c>
      <c r="H1508" s="13">
        <v>5</v>
      </c>
      <c r="I1508" s="67">
        <v>2.8999999165534973E-2</v>
      </c>
    </row>
    <row r="1509" spans="2:9" x14ac:dyDescent="0.3">
      <c r="B1509" t="s">
        <v>2014</v>
      </c>
      <c r="C1509" t="s">
        <v>2015</v>
      </c>
      <c r="D1509" s="28" t="s">
        <v>4105</v>
      </c>
      <c r="E1509" s="28" t="s">
        <v>2011</v>
      </c>
      <c r="F1509" s="13">
        <v>42.5</v>
      </c>
      <c r="G1509" s="13">
        <v>-99</v>
      </c>
      <c r="H1509" s="13">
        <v>15.079999923706055</v>
      </c>
      <c r="I1509" s="67">
        <v>2.9999999329447746E-2</v>
      </c>
    </row>
    <row r="1510" spans="2:9" x14ac:dyDescent="0.3">
      <c r="B1510" t="s">
        <v>6520</v>
      </c>
      <c r="C1510" t="s">
        <v>6521</v>
      </c>
      <c r="D1510" s="28" t="s">
        <v>4105</v>
      </c>
      <c r="E1510" s="28" t="s">
        <v>2011</v>
      </c>
      <c r="F1510" s="13">
        <v>41</v>
      </c>
      <c r="G1510" s="13">
        <v>-102.1</v>
      </c>
      <c r="H1510" s="13">
        <v>12.920000076293945</v>
      </c>
      <c r="I1510" s="67">
        <v>2.9999999329447746E-2</v>
      </c>
    </row>
    <row r="1511" spans="2:9" x14ac:dyDescent="0.3">
      <c r="B1511" t="s">
        <v>6522</v>
      </c>
      <c r="C1511" t="s">
        <v>6523</v>
      </c>
      <c r="D1511" s="28" t="s">
        <v>4105</v>
      </c>
      <c r="E1511" s="28" t="s">
        <v>2070</v>
      </c>
      <c r="F1511" s="13">
        <v>40.5</v>
      </c>
      <c r="G1511" s="13">
        <v>-119.7</v>
      </c>
      <c r="H1511" s="13">
        <v>21.920000076293945</v>
      </c>
      <c r="I1511" s="67">
        <v>2.9999999329447746E-2</v>
      </c>
    </row>
    <row r="1512" spans="2:9" x14ac:dyDescent="0.3">
      <c r="B1512" t="s">
        <v>6524</v>
      </c>
      <c r="C1512" t="s">
        <v>6525</v>
      </c>
      <c r="D1512" s="28" t="s">
        <v>4105</v>
      </c>
      <c r="E1512" s="28" t="s">
        <v>2011</v>
      </c>
      <c r="F1512" s="13">
        <v>41</v>
      </c>
      <c r="G1512" s="13">
        <v>-103.8</v>
      </c>
      <c r="H1512" s="13">
        <v>8.9600000381469727</v>
      </c>
      <c r="I1512" s="67">
        <v>2.9999999329447746E-2</v>
      </c>
    </row>
    <row r="1513" spans="2:9" x14ac:dyDescent="0.3">
      <c r="B1513" t="s">
        <v>6526</v>
      </c>
      <c r="C1513" t="s">
        <v>6527</v>
      </c>
      <c r="D1513" s="28" t="s">
        <v>4105</v>
      </c>
      <c r="E1513" s="28" t="s">
        <v>2096</v>
      </c>
      <c r="F1513" s="13">
        <v>35.1</v>
      </c>
      <c r="G1513" s="13">
        <v>-105</v>
      </c>
      <c r="H1513" s="13">
        <v>23</v>
      </c>
      <c r="I1513" s="67">
        <v>2.9999999329447746E-2</v>
      </c>
    </row>
    <row r="1514" spans="2:9" x14ac:dyDescent="0.3">
      <c r="B1514" t="s">
        <v>6528</v>
      </c>
      <c r="C1514" t="s">
        <v>6529</v>
      </c>
      <c r="D1514" s="28" t="s">
        <v>4105</v>
      </c>
      <c r="E1514" s="28" t="s">
        <v>1203</v>
      </c>
      <c r="F1514" s="13">
        <v>41.9</v>
      </c>
      <c r="G1514" s="13">
        <v>-120.1</v>
      </c>
      <c r="H1514" s="13">
        <v>11.840000152587891</v>
      </c>
      <c r="I1514" s="67">
        <v>2.9999999329447746E-2</v>
      </c>
    </row>
    <row r="1515" spans="2:9" x14ac:dyDescent="0.3">
      <c r="B1515" t="s">
        <v>6530</v>
      </c>
      <c r="C1515" t="s">
        <v>6531</v>
      </c>
      <c r="D1515" s="28" t="s">
        <v>1203</v>
      </c>
      <c r="E1515" s="28" t="s">
        <v>1097</v>
      </c>
      <c r="F1515" s="13">
        <v>49.4</v>
      </c>
      <c r="G1515" s="13">
        <v>-108.9</v>
      </c>
      <c r="H1515" s="13">
        <v>1.2200000286102295</v>
      </c>
      <c r="I1515" s="67">
        <v>2.9999999329447746E-2</v>
      </c>
    </row>
    <row r="1516" spans="2:9" x14ac:dyDescent="0.3">
      <c r="B1516" t="s">
        <v>6532</v>
      </c>
      <c r="C1516" t="s">
        <v>6533</v>
      </c>
      <c r="D1516" s="28" t="s">
        <v>4105</v>
      </c>
      <c r="E1516" s="28" t="s">
        <v>1203</v>
      </c>
      <c r="F1516" s="13">
        <v>32.9</v>
      </c>
      <c r="G1516" s="13">
        <v>-116</v>
      </c>
      <c r="H1516" s="13">
        <v>55.939998626708984</v>
      </c>
      <c r="I1516" s="67">
        <v>2.9999999329447746E-2</v>
      </c>
    </row>
    <row r="1517" spans="2:9" x14ac:dyDescent="0.3">
      <c r="B1517" t="s">
        <v>6534</v>
      </c>
      <c r="C1517" t="s">
        <v>6535</v>
      </c>
      <c r="D1517" s="28" t="s">
        <v>4105</v>
      </c>
      <c r="E1517" s="28" t="s">
        <v>1260</v>
      </c>
      <c r="F1517" s="13">
        <v>39.799999999999997</v>
      </c>
      <c r="G1517" s="13">
        <v>-105.8</v>
      </c>
      <c r="H1517" s="13">
        <v>0.31999999284744263</v>
      </c>
      <c r="I1517" s="67">
        <v>2.9999999329447746E-2</v>
      </c>
    </row>
    <row r="1518" spans="2:9" x14ac:dyDescent="0.3">
      <c r="B1518" t="s">
        <v>6536</v>
      </c>
      <c r="C1518" t="s">
        <v>6537</v>
      </c>
      <c r="D1518" s="28" t="s">
        <v>1203</v>
      </c>
      <c r="E1518" s="28" t="s">
        <v>1092</v>
      </c>
      <c r="F1518" s="13">
        <v>54.4</v>
      </c>
      <c r="G1518" s="13">
        <v>-114.7</v>
      </c>
      <c r="H1518" s="13">
        <v>0.14000000059604645</v>
      </c>
      <c r="I1518" s="67">
        <v>2.9999999329447746E-2</v>
      </c>
    </row>
    <row r="1519" spans="2:9" x14ac:dyDescent="0.3">
      <c r="B1519" t="s">
        <v>1963</v>
      </c>
      <c r="C1519" t="s">
        <v>1964</v>
      </c>
      <c r="D1519" s="28" t="s">
        <v>4105</v>
      </c>
      <c r="E1519" s="28" t="s">
        <v>1943</v>
      </c>
      <c r="F1519" s="13">
        <v>47.8</v>
      </c>
      <c r="G1519" s="13">
        <v>-110.6</v>
      </c>
      <c r="H1519" s="13">
        <v>5</v>
      </c>
      <c r="I1519" s="67">
        <v>2.9999999329447746E-2</v>
      </c>
    </row>
    <row r="1520" spans="2:9" x14ac:dyDescent="0.3">
      <c r="B1520" t="s">
        <v>6538</v>
      </c>
      <c r="C1520" t="s">
        <v>6539</v>
      </c>
      <c r="D1520" s="28" t="s">
        <v>4105</v>
      </c>
      <c r="E1520" s="28" t="s">
        <v>1203</v>
      </c>
      <c r="F1520" s="13">
        <v>35.700000000000003</v>
      </c>
      <c r="G1520" s="13">
        <v>-118.7</v>
      </c>
      <c r="H1520" s="13">
        <v>26.059999465942383</v>
      </c>
      <c r="I1520" s="67">
        <v>2.9999999329447746E-2</v>
      </c>
    </row>
    <row r="1521" spans="2:9" x14ac:dyDescent="0.3">
      <c r="B1521" t="s">
        <v>6540</v>
      </c>
      <c r="C1521" t="s">
        <v>6541</v>
      </c>
      <c r="D1521" s="28" t="s">
        <v>1203</v>
      </c>
      <c r="E1521" s="28" t="s">
        <v>1061</v>
      </c>
      <c r="F1521" s="13">
        <v>50.6</v>
      </c>
      <c r="G1521" s="13">
        <v>-120.2</v>
      </c>
      <c r="H1521" s="13">
        <v>15.800000190734863</v>
      </c>
      <c r="I1521" s="67">
        <v>2.9999999329447746E-2</v>
      </c>
    </row>
    <row r="1522" spans="2:9" x14ac:dyDescent="0.3">
      <c r="B1522" t="s">
        <v>6542</v>
      </c>
      <c r="C1522" t="s">
        <v>6543</v>
      </c>
      <c r="D1522" s="28" t="s">
        <v>4105</v>
      </c>
      <c r="E1522" s="28" t="s">
        <v>364</v>
      </c>
      <c r="F1522" s="13">
        <v>33</v>
      </c>
      <c r="G1522" s="13">
        <v>-101</v>
      </c>
      <c r="H1522" s="13">
        <v>33.080001831054688</v>
      </c>
      <c r="I1522" s="67">
        <v>2.9999999329447746E-2</v>
      </c>
    </row>
    <row r="1523" spans="2:9" x14ac:dyDescent="0.3">
      <c r="B1523" t="s">
        <v>6544</v>
      </c>
      <c r="C1523" t="s">
        <v>6545</v>
      </c>
      <c r="D1523" s="28" t="s">
        <v>4105</v>
      </c>
      <c r="E1523" s="28" t="s">
        <v>2617</v>
      </c>
      <c r="F1523" s="13">
        <v>46.2</v>
      </c>
      <c r="G1523" s="13">
        <v>-121.9</v>
      </c>
      <c r="H1523" s="13">
        <v>22.819999694824219</v>
      </c>
      <c r="I1523" s="67">
        <v>2.9999999329447746E-2</v>
      </c>
    </row>
    <row r="1524" spans="2:9" x14ac:dyDescent="0.3">
      <c r="B1524" t="s">
        <v>6546</v>
      </c>
      <c r="C1524" t="s">
        <v>6547</v>
      </c>
      <c r="D1524" s="28" t="s">
        <v>4105</v>
      </c>
      <c r="E1524" s="28" t="s">
        <v>2617</v>
      </c>
      <c r="F1524" s="13">
        <v>48.2</v>
      </c>
      <c r="G1524" s="13">
        <v>-120.9</v>
      </c>
      <c r="H1524" s="13">
        <v>12.020000457763672</v>
      </c>
      <c r="I1524" s="67">
        <v>2.9999999329447746E-2</v>
      </c>
    </row>
    <row r="1525" spans="2:9" x14ac:dyDescent="0.3">
      <c r="B1525" t="s">
        <v>6548</v>
      </c>
      <c r="C1525" t="s">
        <v>6549</v>
      </c>
      <c r="D1525" s="28" t="s">
        <v>4105</v>
      </c>
      <c r="E1525" s="28" t="s">
        <v>2526</v>
      </c>
      <c r="F1525" s="13">
        <v>37.6</v>
      </c>
      <c r="G1525" s="13">
        <v>-109.9</v>
      </c>
      <c r="H1525" s="13">
        <v>21.020000457763672</v>
      </c>
      <c r="I1525" s="67">
        <v>2.9999999329447746E-2</v>
      </c>
    </row>
    <row r="1526" spans="2:9" x14ac:dyDescent="0.3">
      <c r="B1526" t="s">
        <v>6550</v>
      </c>
      <c r="C1526" t="s">
        <v>6551</v>
      </c>
      <c r="D1526" s="28" t="s">
        <v>4105</v>
      </c>
      <c r="E1526" s="28" t="s">
        <v>1636</v>
      </c>
      <c r="F1526" s="13">
        <v>39.799999999999997</v>
      </c>
      <c r="G1526" s="13">
        <v>-99.9</v>
      </c>
      <c r="H1526" s="13">
        <v>17.059999465942383</v>
      </c>
      <c r="I1526" s="67">
        <v>2.9999999329447746E-2</v>
      </c>
    </row>
    <row r="1527" spans="2:9" x14ac:dyDescent="0.3">
      <c r="B1527" t="s">
        <v>6552</v>
      </c>
      <c r="C1527" t="s">
        <v>6553</v>
      </c>
      <c r="D1527" s="28" t="s">
        <v>1203</v>
      </c>
      <c r="E1527" s="28" t="s">
        <v>1092</v>
      </c>
      <c r="F1527" s="13">
        <v>49.1</v>
      </c>
      <c r="G1527" s="13">
        <v>-110.4</v>
      </c>
      <c r="H1527" s="13">
        <v>2.8399999141693115</v>
      </c>
      <c r="I1527" s="67">
        <v>2.9999999329447746E-2</v>
      </c>
    </row>
    <row r="1528" spans="2:9" x14ac:dyDescent="0.3">
      <c r="B1528" t="s">
        <v>6554</v>
      </c>
      <c r="C1528" t="s">
        <v>6555</v>
      </c>
      <c r="D1528" s="28" t="s">
        <v>4105</v>
      </c>
      <c r="E1528" s="28" t="s">
        <v>1203</v>
      </c>
      <c r="F1528" s="13">
        <v>39.4</v>
      </c>
      <c r="G1528" s="13">
        <v>-121.6</v>
      </c>
      <c r="H1528" s="13">
        <v>37.040000915527344</v>
      </c>
      <c r="I1528" s="67">
        <v>2.9999999329447746E-2</v>
      </c>
    </row>
    <row r="1529" spans="2:9" x14ac:dyDescent="0.3">
      <c r="B1529" t="s">
        <v>3845</v>
      </c>
      <c r="C1529" t="s">
        <v>3846</v>
      </c>
      <c r="D1529" s="28" t="s">
        <v>4105</v>
      </c>
      <c r="E1529" s="28" t="s">
        <v>364</v>
      </c>
      <c r="F1529" s="13">
        <v>33.1</v>
      </c>
      <c r="G1529" s="13">
        <v>-101.3</v>
      </c>
      <c r="H1529" s="13">
        <v>30.920000076293945</v>
      </c>
      <c r="I1529" s="67">
        <v>2.9999999329447746E-2</v>
      </c>
    </row>
    <row r="1530" spans="2:9" x14ac:dyDescent="0.3">
      <c r="B1530" t="s">
        <v>6556</v>
      </c>
      <c r="C1530" t="s">
        <v>6557</v>
      </c>
      <c r="D1530" s="28" t="s">
        <v>4105</v>
      </c>
      <c r="E1530" s="28" t="s">
        <v>2279</v>
      </c>
      <c r="F1530" s="13">
        <v>45</v>
      </c>
      <c r="G1530" s="13">
        <v>-117.1</v>
      </c>
      <c r="H1530" s="13">
        <v>7.5199999809265137</v>
      </c>
      <c r="I1530" s="67">
        <v>2.9999999329447746E-2</v>
      </c>
    </row>
    <row r="1531" spans="2:9" x14ac:dyDescent="0.3">
      <c r="B1531" t="s">
        <v>6558</v>
      </c>
      <c r="C1531" t="s">
        <v>6559</v>
      </c>
      <c r="D1531" s="28" t="s">
        <v>4105</v>
      </c>
      <c r="E1531" s="28" t="s">
        <v>1203</v>
      </c>
      <c r="F1531" s="13">
        <v>38.799999999999997</v>
      </c>
      <c r="G1531" s="13">
        <v>-119.9</v>
      </c>
      <c r="H1531" s="13">
        <v>15.979999542236328</v>
      </c>
      <c r="I1531" s="67">
        <v>2.9999999329447746E-2</v>
      </c>
    </row>
    <row r="1532" spans="2:9" x14ac:dyDescent="0.3">
      <c r="B1532" t="s">
        <v>6560</v>
      </c>
      <c r="C1532" t="s">
        <v>6561</v>
      </c>
      <c r="D1532" s="28" t="s">
        <v>4105</v>
      </c>
      <c r="E1532" s="28" t="s">
        <v>1260</v>
      </c>
      <c r="F1532" s="13">
        <v>37.200000000000003</v>
      </c>
      <c r="G1532" s="13">
        <v>-102.6</v>
      </c>
      <c r="H1532" s="13">
        <v>19.940000534057617</v>
      </c>
      <c r="I1532" s="67">
        <v>2.9999999329447746E-2</v>
      </c>
    </row>
    <row r="1533" spans="2:9" x14ac:dyDescent="0.3">
      <c r="B1533" t="s">
        <v>6562</v>
      </c>
      <c r="C1533" t="s">
        <v>6563</v>
      </c>
      <c r="D1533" s="28" t="s">
        <v>4105</v>
      </c>
      <c r="E1533" s="28" t="s">
        <v>1260</v>
      </c>
      <c r="F1533" s="13">
        <v>38.9</v>
      </c>
      <c r="G1533" s="13">
        <v>-106.6</v>
      </c>
      <c r="H1533" s="13">
        <v>1.940000057220459</v>
      </c>
      <c r="I1533" s="67">
        <v>2.9999999329447746E-2</v>
      </c>
    </row>
    <row r="1534" spans="2:9" x14ac:dyDescent="0.3">
      <c r="B1534" t="s">
        <v>6564</v>
      </c>
      <c r="C1534" t="s">
        <v>6565</v>
      </c>
      <c r="D1534" s="28" t="s">
        <v>1203</v>
      </c>
      <c r="E1534" s="28" t="s">
        <v>1092</v>
      </c>
      <c r="F1534" s="13">
        <v>53.2</v>
      </c>
      <c r="G1534" s="13">
        <v>-113.9</v>
      </c>
      <c r="H1534" s="13">
        <v>1.0399999618530273</v>
      </c>
      <c r="I1534" s="67">
        <v>2.9999999329447746E-2</v>
      </c>
    </row>
    <row r="1535" spans="2:9" x14ac:dyDescent="0.3">
      <c r="B1535" t="s">
        <v>3256</v>
      </c>
      <c r="C1535" t="s">
        <v>3257</v>
      </c>
      <c r="D1535" s="28" t="s">
        <v>4105</v>
      </c>
      <c r="E1535" s="28" t="s">
        <v>2011</v>
      </c>
      <c r="F1535" s="13">
        <v>42.8</v>
      </c>
      <c r="G1535" s="13">
        <v>-100.5</v>
      </c>
      <c r="H1535" s="13">
        <v>10.039999961853027</v>
      </c>
      <c r="I1535" s="67">
        <v>2.9999999329447746E-2</v>
      </c>
    </row>
    <row r="1536" spans="2:9" x14ac:dyDescent="0.3">
      <c r="B1536" t="s">
        <v>6566</v>
      </c>
      <c r="C1536" t="s">
        <v>6567</v>
      </c>
      <c r="D1536" s="28" t="s">
        <v>4105</v>
      </c>
      <c r="E1536" s="28" t="s">
        <v>2379</v>
      </c>
      <c r="F1536" s="13">
        <v>43.5</v>
      </c>
      <c r="G1536" s="13">
        <v>-103.4</v>
      </c>
      <c r="H1536" s="13">
        <v>12.020000457763672</v>
      </c>
      <c r="I1536" s="67">
        <v>2.9999999329447746E-2</v>
      </c>
    </row>
    <row r="1537" spans="2:9" x14ac:dyDescent="0.3">
      <c r="B1537" t="s">
        <v>2012</v>
      </c>
      <c r="C1537" t="s">
        <v>2013</v>
      </c>
      <c r="D1537" s="28" t="s">
        <v>4105</v>
      </c>
      <c r="E1537" s="28" t="s">
        <v>2011</v>
      </c>
      <c r="F1537" s="13">
        <v>41.5</v>
      </c>
      <c r="G1537" s="13">
        <v>-101.6</v>
      </c>
      <c r="H1537" s="13">
        <v>12.020000457763672</v>
      </c>
      <c r="I1537" s="67">
        <v>3.0999999493360519E-2</v>
      </c>
    </row>
    <row r="1538" spans="2:9" x14ac:dyDescent="0.3">
      <c r="B1538" t="s">
        <v>6568</v>
      </c>
      <c r="C1538" t="s">
        <v>6569</v>
      </c>
      <c r="D1538" s="28" t="s">
        <v>1203</v>
      </c>
      <c r="E1538" s="28" t="s">
        <v>1092</v>
      </c>
      <c r="F1538" s="13">
        <v>49.8</v>
      </c>
      <c r="G1538" s="13">
        <v>-112.3</v>
      </c>
      <c r="H1538" s="13">
        <v>4.0999999046325684</v>
      </c>
      <c r="I1538" s="67">
        <v>3.0999999493360519E-2</v>
      </c>
    </row>
    <row r="1539" spans="2:9" x14ac:dyDescent="0.3">
      <c r="B1539" t="s">
        <v>6570</v>
      </c>
      <c r="C1539" t="s">
        <v>6571</v>
      </c>
      <c r="D1539" s="28" t="s">
        <v>1203</v>
      </c>
      <c r="E1539" s="28" t="s">
        <v>1092</v>
      </c>
      <c r="F1539" s="13">
        <v>53.3</v>
      </c>
      <c r="G1539" s="13">
        <v>-117.8</v>
      </c>
      <c r="H1539" s="13">
        <v>-1.2999999523162842</v>
      </c>
      <c r="I1539" s="67">
        <v>3.0999999493360519E-2</v>
      </c>
    </row>
    <row r="1540" spans="2:9" x14ac:dyDescent="0.3">
      <c r="B1540" t="s">
        <v>6572</v>
      </c>
      <c r="C1540" t="s">
        <v>6573</v>
      </c>
      <c r="D1540" s="28" t="s">
        <v>4105</v>
      </c>
      <c r="E1540" s="28" t="s">
        <v>1260</v>
      </c>
      <c r="F1540" s="13">
        <v>38.4</v>
      </c>
      <c r="G1540" s="13">
        <v>-105.2</v>
      </c>
      <c r="H1540" s="13">
        <v>19.940000534057617</v>
      </c>
      <c r="I1540" s="67">
        <v>3.0999999493360519E-2</v>
      </c>
    </row>
    <row r="1541" spans="2:9" x14ac:dyDescent="0.3">
      <c r="B1541" t="s">
        <v>2797</v>
      </c>
      <c r="C1541" t="s">
        <v>2798</v>
      </c>
      <c r="D1541" s="28" t="s">
        <v>4105</v>
      </c>
      <c r="E1541" s="28" t="s">
        <v>2792</v>
      </c>
      <c r="F1541" s="13">
        <v>44.9</v>
      </c>
      <c r="G1541" s="13">
        <v>-109.1</v>
      </c>
      <c r="H1541" s="13">
        <v>8.0600004196166992</v>
      </c>
      <c r="I1541" s="67">
        <v>3.0999999493360519E-2</v>
      </c>
    </row>
    <row r="1542" spans="2:9" x14ac:dyDescent="0.3">
      <c r="B1542" t="s">
        <v>6574</v>
      </c>
      <c r="C1542" t="s">
        <v>6575</v>
      </c>
      <c r="D1542" s="28" t="s">
        <v>4105</v>
      </c>
      <c r="E1542" s="28" t="s">
        <v>2617</v>
      </c>
      <c r="F1542" s="13">
        <v>47.2</v>
      </c>
      <c r="G1542" s="13">
        <v>-121.6</v>
      </c>
      <c r="H1542" s="13">
        <v>23.899999618530273</v>
      </c>
      <c r="I1542" s="67">
        <v>3.0999999493360519E-2</v>
      </c>
    </row>
    <row r="1543" spans="2:9" x14ac:dyDescent="0.3">
      <c r="B1543" t="s">
        <v>6576</v>
      </c>
      <c r="C1543" t="s">
        <v>6577</v>
      </c>
      <c r="D1543" s="28" t="s">
        <v>1203</v>
      </c>
      <c r="E1543" s="28" t="s">
        <v>1092</v>
      </c>
      <c r="F1543" s="13">
        <v>53.5</v>
      </c>
      <c r="G1543" s="13">
        <v>-114.1</v>
      </c>
      <c r="H1543" s="13">
        <v>5</v>
      </c>
      <c r="I1543" s="67">
        <v>3.0999999493360519E-2</v>
      </c>
    </row>
    <row r="1544" spans="2:9" x14ac:dyDescent="0.3">
      <c r="B1544" t="s">
        <v>6578</v>
      </c>
      <c r="C1544" t="s">
        <v>6579</v>
      </c>
      <c r="D1544" s="28" t="s">
        <v>1203</v>
      </c>
      <c r="E1544" s="28" t="s">
        <v>1092</v>
      </c>
      <c r="F1544" s="13">
        <v>53.4</v>
      </c>
      <c r="G1544" s="13">
        <v>-117.5</v>
      </c>
      <c r="H1544" s="13">
        <v>2.2999999523162842</v>
      </c>
      <c r="I1544" s="67">
        <v>3.0999999493360519E-2</v>
      </c>
    </row>
    <row r="1545" spans="2:9" x14ac:dyDescent="0.3">
      <c r="B1545" t="s">
        <v>2039</v>
      </c>
      <c r="C1545" t="s">
        <v>2040</v>
      </c>
      <c r="D1545" s="28" t="s">
        <v>4105</v>
      </c>
      <c r="E1545" s="28" t="s">
        <v>2011</v>
      </c>
      <c r="F1545" s="13">
        <v>40.5</v>
      </c>
      <c r="G1545" s="13">
        <v>-101.6</v>
      </c>
      <c r="H1545" s="13">
        <v>15.979999542236328</v>
      </c>
      <c r="I1545" s="67">
        <v>3.0999999493360519E-2</v>
      </c>
    </row>
    <row r="1546" spans="2:9" x14ac:dyDescent="0.3">
      <c r="B1546" t="s">
        <v>6580</v>
      </c>
      <c r="C1546" t="s">
        <v>6581</v>
      </c>
      <c r="D1546" s="28" t="s">
        <v>1203</v>
      </c>
      <c r="E1546" s="28" t="s">
        <v>1092</v>
      </c>
      <c r="F1546" s="13">
        <v>53.3</v>
      </c>
      <c r="G1546" s="13">
        <v>-110.4</v>
      </c>
      <c r="H1546" s="13">
        <v>6.0799999237060547</v>
      </c>
      <c r="I1546" s="67">
        <v>3.0999999493360519E-2</v>
      </c>
    </row>
    <row r="1547" spans="2:9" x14ac:dyDescent="0.3">
      <c r="B1547" t="s">
        <v>6582</v>
      </c>
      <c r="C1547" t="s">
        <v>6583</v>
      </c>
      <c r="D1547" s="28" t="s">
        <v>4105</v>
      </c>
      <c r="E1547" s="28" t="s">
        <v>1203</v>
      </c>
      <c r="F1547" s="13">
        <v>40.799999999999997</v>
      </c>
      <c r="G1547" s="13">
        <v>-121.2</v>
      </c>
      <c r="H1547" s="13">
        <v>24.079999923706055</v>
      </c>
      <c r="I1547" s="67">
        <v>3.0999999493360519E-2</v>
      </c>
    </row>
    <row r="1548" spans="2:9" x14ac:dyDescent="0.3">
      <c r="B1548" t="s">
        <v>6584</v>
      </c>
      <c r="C1548" t="s">
        <v>6585</v>
      </c>
      <c r="D1548" s="28" t="s">
        <v>4105</v>
      </c>
      <c r="E1548" s="28" t="s">
        <v>2011</v>
      </c>
      <c r="F1548" s="13">
        <v>41.2</v>
      </c>
      <c r="G1548" s="13">
        <v>-102.6</v>
      </c>
      <c r="H1548" s="13">
        <v>14</v>
      </c>
      <c r="I1548" s="67">
        <v>3.0999999493360519E-2</v>
      </c>
    </row>
    <row r="1549" spans="2:9" x14ac:dyDescent="0.3">
      <c r="B1549" t="s">
        <v>6586</v>
      </c>
      <c r="C1549" t="s">
        <v>6587</v>
      </c>
      <c r="D1549" s="28" t="s">
        <v>4105</v>
      </c>
      <c r="E1549" s="28" t="s">
        <v>1260</v>
      </c>
      <c r="F1549" s="13">
        <v>39.799999999999997</v>
      </c>
      <c r="G1549" s="13">
        <v>-105</v>
      </c>
      <c r="H1549" s="13">
        <v>15.979999542236328</v>
      </c>
      <c r="I1549" s="67">
        <v>3.0999999493360519E-2</v>
      </c>
    </row>
    <row r="1550" spans="2:9" x14ac:dyDescent="0.3">
      <c r="B1550" t="s">
        <v>6588</v>
      </c>
      <c r="C1550" t="s">
        <v>6589</v>
      </c>
      <c r="D1550" s="28" t="s">
        <v>1203</v>
      </c>
      <c r="E1550" s="28" t="s">
        <v>1092</v>
      </c>
      <c r="F1550" s="13">
        <v>49.8</v>
      </c>
      <c r="G1550" s="13">
        <v>-112.7</v>
      </c>
      <c r="H1550" s="13">
        <v>3.2000000476837158</v>
      </c>
      <c r="I1550" s="67">
        <v>3.0999999493360519E-2</v>
      </c>
    </row>
    <row r="1551" spans="2:9" x14ac:dyDescent="0.3">
      <c r="B1551" t="s">
        <v>6590</v>
      </c>
      <c r="C1551" t="s">
        <v>6591</v>
      </c>
      <c r="D1551" s="28" t="s">
        <v>4105</v>
      </c>
      <c r="E1551" s="28" t="s">
        <v>1203</v>
      </c>
      <c r="F1551" s="13">
        <v>40.5</v>
      </c>
      <c r="G1551" s="13">
        <v>-122.2</v>
      </c>
      <c r="H1551" s="13">
        <v>35.959999084472656</v>
      </c>
      <c r="I1551" s="67">
        <v>3.0999999493360519E-2</v>
      </c>
    </row>
    <row r="1552" spans="2:9" x14ac:dyDescent="0.3">
      <c r="B1552" t="s">
        <v>1238</v>
      </c>
      <c r="C1552" t="s">
        <v>1239</v>
      </c>
      <c r="D1552" s="28" t="s">
        <v>4105</v>
      </c>
      <c r="E1552" s="28" t="s">
        <v>1203</v>
      </c>
      <c r="F1552" s="13">
        <v>37.4</v>
      </c>
      <c r="G1552" s="13">
        <v>-122.2</v>
      </c>
      <c r="H1552" s="13">
        <v>39.020000457763672</v>
      </c>
      <c r="I1552" s="67">
        <v>3.0999999493360519E-2</v>
      </c>
    </row>
    <row r="1553" spans="2:9" x14ac:dyDescent="0.3">
      <c r="B1553" t="s">
        <v>6592</v>
      </c>
      <c r="C1553" t="s">
        <v>6593</v>
      </c>
      <c r="D1553" s="28" t="s">
        <v>1203</v>
      </c>
      <c r="E1553" s="28" t="s">
        <v>1092</v>
      </c>
      <c r="F1553" s="13">
        <v>50.8</v>
      </c>
      <c r="G1553" s="13">
        <v>-112</v>
      </c>
      <c r="H1553" s="13">
        <v>1.940000057220459</v>
      </c>
      <c r="I1553" s="67">
        <v>3.0999999493360519E-2</v>
      </c>
    </row>
    <row r="1554" spans="2:9" x14ac:dyDescent="0.3">
      <c r="B1554" t="s">
        <v>6594</v>
      </c>
      <c r="C1554" t="s">
        <v>6595</v>
      </c>
      <c r="D1554" s="28" t="s">
        <v>4105</v>
      </c>
      <c r="E1554" s="28" t="s">
        <v>2279</v>
      </c>
      <c r="F1554" s="13">
        <v>43.6</v>
      </c>
      <c r="G1554" s="13">
        <v>-122.1</v>
      </c>
      <c r="H1554" s="13">
        <v>24.079999923706055</v>
      </c>
      <c r="I1554" s="67">
        <v>3.0999999493360519E-2</v>
      </c>
    </row>
    <row r="1555" spans="2:9" x14ac:dyDescent="0.3">
      <c r="B1555" t="s">
        <v>6596</v>
      </c>
      <c r="C1555" t="s">
        <v>6597</v>
      </c>
      <c r="D1555" s="28" t="s">
        <v>4105</v>
      </c>
      <c r="E1555" s="28" t="s">
        <v>1260</v>
      </c>
      <c r="F1555" s="13">
        <v>38.1</v>
      </c>
      <c r="G1555" s="13">
        <v>-108.2</v>
      </c>
      <c r="H1555" s="13">
        <v>12.920000076293945</v>
      </c>
      <c r="I1555" s="67">
        <v>3.0999999493360519E-2</v>
      </c>
    </row>
    <row r="1556" spans="2:9" x14ac:dyDescent="0.3">
      <c r="B1556" t="s">
        <v>6598</v>
      </c>
      <c r="C1556" t="s">
        <v>6599</v>
      </c>
      <c r="D1556" s="28" t="s">
        <v>1203</v>
      </c>
      <c r="E1556" s="28" t="s">
        <v>1061</v>
      </c>
      <c r="F1556" s="13">
        <v>48.7</v>
      </c>
      <c r="G1556" s="13">
        <v>-123.1</v>
      </c>
      <c r="H1556" s="13">
        <v>34.159999847412109</v>
      </c>
      <c r="I1556" s="67">
        <v>3.0999999493360519E-2</v>
      </c>
    </row>
    <row r="1557" spans="2:9" x14ac:dyDescent="0.3">
      <c r="B1557" t="s">
        <v>6600</v>
      </c>
      <c r="C1557" t="s">
        <v>6601</v>
      </c>
      <c r="D1557" s="28" t="s">
        <v>1203</v>
      </c>
      <c r="E1557" s="28" t="s">
        <v>1061</v>
      </c>
      <c r="F1557" s="13">
        <v>52.1</v>
      </c>
      <c r="G1557" s="13">
        <v>-121.6</v>
      </c>
      <c r="H1557" s="13">
        <v>5</v>
      </c>
      <c r="I1557" s="67">
        <v>3.0999999493360519E-2</v>
      </c>
    </row>
    <row r="1558" spans="2:9" x14ac:dyDescent="0.3">
      <c r="B1558" t="s">
        <v>1246</v>
      </c>
      <c r="C1558" t="s">
        <v>1247</v>
      </c>
      <c r="D1558" s="28" t="s">
        <v>4105</v>
      </c>
      <c r="E1558" s="28" t="s">
        <v>1203</v>
      </c>
      <c r="F1558" s="13">
        <v>39.5</v>
      </c>
      <c r="G1558" s="13">
        <v>-122.5</v>
      </c>
      <c r="H1558" s="13">
        <v>33.080001831054688</v>
      </c>
      <c r="I1558" s="67">
        <v>3.0999999493360519E-2</v>
      </c>
    </row>
    <row r="1559" spans="2:9" x14ac:dyDescent="0.3">
      <c r="B1559" t="s">
        <v>6602</v>
      </c>
      <c r="C1559" t="s">
        <v>6603</v>
      </c>
      <c r="D1559" s="28" t="s">
        <v>4105</v>
      </c>
      <c r="E1559" s="28" t="s">
        <v>2279</v>
      </c>
      <c r="F1559" s="13">
        <v>43.2</v>
      </c>
      <c r="G1559" s="13">
        <v>-121.3</v>
      </c>
      <c r="H1559" s="13">
        <v>14</v>
      </c>
      <c r="I1559" s="67">
        <v>3.0999999493360519E-2</v>
      </c>
    </row>
    <row r="1560" spans="2:9" x14ac:dyDescent="0.3">
      <c r="B1560" t="s">
        <v>6604</v>
      </c>
      <c r="C1560" t="s">
        <v>6605</v>
      </c>
      <c r="D1560" s="28" t="s">
        <v>4105</v>
      </c>
      <c r="E1560" s="28" t="s">
        <v>1160</v>
      </c>
      <c r="F1560" s="13">
        <v>35.9</v>
      </c>
      <c r="G1560" s="13">
        <v>-112.1</v>
      </c>
      <c r="H1560" s="13">
        <v>15.979999542236328</v>
      </c>
      <c r="I1560" s="67">
        <v>3.0999999493360519E-2</v>
      </c>
    </row>
    <row r="1561" spans="2:9" x14ac:dyDescent="0.3">
      <c r="B1561" t="s">
        <v>2656</v>
      </c>
      <c r="C1561" t="s">
        <v>2657</v>
      </c>
      <c r="D1561" s="28" t="s">
        <v>4105</v>
      </c>
      <c r="E1561" s="28" t="s">
        <v>2617</v>
      </c>
      <c r="F1561" s="13">
        <v>47.4</v>
      </c>
      <c r="G1561" s="13">
        <v>-120.3</v>
      </c>
      <c r="H1561" s="13">
        <v>24.979999542236328</v>
      </c>
      <c r="I1561" s="67">
        <v>3.0999999493360519E-2</v>
      </c>
    </row>
    <row r="1562" spans="2:9" x14ac:dyDescent="0.3">
      <c r="B1562" t="s">
        <v>6606</v>
      </c>
      <c r="C1562" t="s">
        <v>6607</v>
      </c>
      <c r="D1562" s="28" t="s">
        <v>4105</v>
      </c>
      <c r="E1562" s="28" t="s">
        <v>1260</v>
      </c>
      <c r="F1562" s="13">
        <v>40.299999999999997</v>
      </c>
      <c r="G1562" s="13">
        <v>-106</v>
      </c>
      <c r="H1562" s="13">
        <v>-5.619999885559082</v>
      </c>
      <c r="I1562" s="67">
        <v>3.0999999493360519E-2</v>
      </c>
    </row>
    <row r="1563" spans="2:9" x14ac:dyDescent="0.3">
      <c r="B1563" t="s">
        <v>6608</v>
      </c>
      <c r="C1563" t="s">
        <v>6609</v>
      </c>
      <c r="D1563" s="28" t="s">
        <v>4105</v>
      </c>
      <c r="E1563" s="28" t="s">
        <v>2379</v>
      </c>
      <c r="F1563" s="13">
        <v>43.3</v>
      </c>
      <c r="G1563" s="13">
        <v>-99.8</v>
      </c>
      <c r="H1563" s="13">
        <v>15.979999542236328</v>
      </c>
      <c r="I1563" s="67">
        <v>3.0999999493360519E-2</v>
      </c>
    </row>
    <row r="1564" spans="2:9" x14ac:dyDescent="0.3">
      <c r="B1564" t="s">
        <v>6610</v>
      </c>
      <c r="C1564" t="s">
        <v>6611</v>
      </c>
      <c r="D1564" s="28" t="s">
        <v>4105</v>
      </c>
      <c r="E1564" s="28" t="s">
        <v>1943</v>
      </c>
      <c r="F1564" s="13">
        <v>46.3</v>
      </c>
      <c r="G1564" s="13">
        <v>-104.2</v>
      </c>
      <c r="H1564" s="13">
        <v>8.0600004196166992</v>
      </c>
      <c r="I1564" s="67">
        <v>3.2000001519918442E-2</v>
      </c>
    </row>
    <row r="1565" spans="2:9" x14ac:dyDescent="0.3">
      <c r="B1565" t="s">
        <v>6612</v>
      </c>
      <c r="C1565" t="s">
        <v>6613</v>
      </c>
      <c r="D1565" s="28" t="s">
        <v>4105</v>
      </c>
      <c r="E1565" s="28" t="s">
        <v>2279</v>
      </c>
      <c r="F1565" s="13">
        <v>44.1</v>
      </c>
      <c r="G1565" s="13">
        <v>-121.2</v>
      </c>
      <c r="H1565" s="13">
        <v>15.079999923706055</v>
      </c>
      <c r="I1565" s="67">
        <v>3.2000001519918442E-2</v>
      </c>
    </row>
    <row r="1566" spans="2:9" x14ac:dyDescent="0.3">
      <c r="B1566" t="s">
        <v>6614</v>
      </c>
      <c r="C1566" t="s">
        <v>6615</v>
      </c>
      <c r="D1566" s="28" t="s">
        <v>1203</v>
      </c>
      <c r="E1566" s="28" t="s">
        <v>1092</v>
      </c>
      <c r="F1566" s="13">
        <v>52</v>
      </c>
      <c r="G1566" s="13">
        <v>-112.8</v>
      </c>
      <c r="H1566" s="13">
        <v>2.119999885559082</v>
      </c>
      <c r="I1566" s="67">
        <v>3.2000001519918442E-2</v>
      </c>
    </row>
    <row r="1567" spans="2:9" x14ac:dyDescent="0.3">
      <c r="B1567" t="s">
        <v>6616</v>
      </c>
      <c r="C1567" t="s">
        <v>6617</v>
      </c>
      <c r="D1567" s="28" t="s">
        <v>4105</v>
      </c>
      <c r="E1567" s="28" t="s">
        <v>1260</v>
      </c>
      <c r="F1567" s="13">
        <v>38.4</v>
      </c>
      <c r="G1567" s="13">
        <v>-108.3</v>
      </c>
      <c r="H1567" s="13">
        <v>7.5199999809265137</v>
      </c>
      <c r="I1567" s="67">
        <v>3.2000001519918442E-2</v>
      </c>
    </row>
    <row r="1568" spans="2:9" x14ac:dyDescent="0.3">
      <c r="B1568" t="s">
        <v>2978</v>
      </c>
      <c r="C1568" t="s">
        <v>2979</v>
      </c>
      <c r="D1568" s="28" t="s">
        <v>4105</v>
      </c>
      <c r="E1568" s="28" t="s">
        <v>1636</v>
      </c>
      <c r="F1568" s="13">
        <v>39.5</v>
      </c>
      <c r="G1568" s="13">
        <v>-97.6</v>
      </c>
      <c r="H1568" s="13">
        <v>23</v>
      </c>
      <c r="I1568" s="67">
        <v>3.2000001519918442E-2</v>
      </c>
    </row>
    <row r="1569" spans="2:9" x14ac:dyDescent="0.3">
      <c r="B1569" t="s">
        <v>3852</v>
      </c>
      <c r="C1569" t="s">
        <v>3853</v>
      </c>
      <c r="D1569" s="28" t="s">
        <v>4105</v>
      </c>
      <c r="E1569" s="28" t="s">
        <v>2526</v>
      </c>
      <c r="F1569" s="13">
        <v>40.4</v>
      </c>
      <c r="G1569" s="13">
        <v>-109.3</v>
      </c>
      <c r="H1569" s="13">
        <v>15.079999923706055</v>
      </c>
      <c r="I1569" s="67">
        <v>3.2000001519918442E-2</v>
      </c>
    </row>
    <row r="1570" spans="2:9" x14ac:dyDescent="0.3">
      <c r="B1570" t="s">
        <v>6618</v>
      </c>
      <c r="C1570" t="s">
        <v>6619</v>
      </c>
      <c r="D1570" s="28" t="s">
        <v>4105</v>
      </c>
      <c r="E1570" s="28" t="s">
        <v>2526</v>
      </c>
      <c r="F1570" s="13">
        <v>40.6</v>
      </c>
      <c r="G1570" s="13">
        <v>-112.5</v>
      </c>
      <c r="H1570" s="13">
        <v>23</v>
      </c>
      <c r="I1570" s="67">
        <v>3.2000001519918442E-2</v>
      </c>
    </row>
    <row r="1571" spans="2:9" x14ac:dyDescent="0.3">
      <c r="B1571" t="s">
        <v>6620</v>
      </c>
      <c r="C1571" t="s">
        <v>6621</v>
      </c>
      <c r="D1571" s="28" t="s">
        <v>4105</v>
      </c>
      <c r="E1571" s="28" t="s">
        <v>2011</v>
      </c>
      <c r="F1571" s="13">
        <v>40.5</v>
      </c>
      <c r="G1571" s="13">
        <v>-101.6</v>
      </c>
      <c r="H1571" s="13">
        <v>17.059999465942383</v>
      </c>
      <c r="I1571" s="67">
        <v>3.2000001519918442E-2</v>
      </c>
    </row>
    <row r="1572" spans="2:9" x14ac:dyDescent="0.3">
      <c r="B1572" t="s">
        <v>3718</v>
      </c>
      <c r="C1572" t="s">
        <v>3719</v>
      </c>
      <c r="D1572" s="28" t="s">
        <v>4105</v>
      </c>
      <c r="E1572" s="28" t="s">
        <v>1943</v>
      </c>
      <c r="F1572" s="13">
        <v>46.5</v>
      </c>
      <c r="G1572" s="13">
        <v>-107.1</v>
      </c>
      <c r="H1572" s="13">
        <v>8.0600004196166992</v>
      </c>
      <c r="I1572" s="67">
        <v>3.2000001519918442E-2</v>
      </c>
    </row>
    <row r="1573" spans="2:9" x14ac:dyDescent="0.3">
      <c r="B1573" t="s">
        <v>6622</v>
      </c>
      <c r="C1573" t="s">
        <v>6623</v>
      </c>
      <c r="D1573" s="28" t="s">
        <v>4105</v>
      </c>
      <c r="E1573" s="28" t="s">
        <v>2617</v>
      </c>
      <c r="F1573" s="13">
        <v>46.1</v>
      </c>
      <c r="G1573" s="13">
        <v>-122.1</v>
      </c>
      <c r="H1573" s="13">
        <v>23.360000610351563</v>
      </c>
      <c r="I1573" s="67">
        <v>3.2000001519918442E-2</v>
      </c>
    </row>
    <row r="1574" spans="2:9" x14ac:dyDescent="0.3">
      <c r="B1574" t="s">
        <v>6624</v>
      </c>
      <c r="C1574" t="s">
        <v>6625</v>
      </c>
      <c r="D1574" s="28" t="s">
        <v>4105</v>
      </c>
      <c r="E1574" s="28" t="s">
        <v>1515</v>
      </c>
      <c r="F1574" s="13">
        <v>42.1</v>
      </c>
      <c r="G1574" s="13">
        <v>-92.9</v>
      </c>
      <c r="H1574" s="13">
        <v>19.040000915527344</v>
      </c>
      <c r="I1574" s="67">
        <v>3.2000001519918442E-2</v>
      </c>
    </row>
    <row r="1575" spans="2:9" x14ac:dyDescent="0.3">
      <c r="B1575" t="s">
        <v>6626</v>
      </c>
      <c r="C1575" t="s">
        <v>6627</v>
      </c>
      <c r="D1575" s="28" t="s">
        <v>4105</v>
      </c>
      <c r="E1575" s="28" t="s">
        <v>2011</v>
      </c>
      <c r="F1575" s="13">
        <v>42</v>
      </c>
      <c r="G1575" s="13">
        <v>-97.4</v>
      </c>
      <c r="H1575" s="13">
        <v>17.059999465942383</v>
      </c>
      <c r="I1575" s="67">
        <v>3.2000001519918442E-2</v>
      </c>
    </row>
    <row r="1576" spans="2:9" x14ac:dyDescent="0.3">
      <c r="B1576" t="s">
        <v>3117</v>
      </c>
      <c r="C1576" t="s">
        <v>3118</v>
      </c>
      <c r="D1576" s="28" t="s">
        <v>4105</v>
      </c>
      <c r="E1576" s="28" t="s">
        <v>2011</v>
      </c>
      <c r="F1576" s="13">
        <v>41.9</v>
      </c>
      <c r="G1576" s="13">
        <v>-97.4</v>
      </c>
      <c r="H1576" s="13">
        <v>17.059999465942383</v>
      </c>
      <c r="I1576" s="67">
        <v>3.2000001519918442E-2</v>
      </c>
    </row>
    <row r="1577" spans="2:9" x14ac:dyDescent="0.3">
      <c r="B1577" t="s">
        <v>6628</v>
      </c>
      <c r="C1577" t="s">
        <v>6629</v>
      </c>
      <c r="D1577" s="28" t="s">
        <v>4105</v>
      </c>
      <c r="E1577" s="28" t="s">
        <v>2792</v>
      </c>
      <c r="F1577" s="13">
        <v>42.2</v>
      </c>
      <c r="G1577" s="13">
        <v>-104.5</v>
      </c>
      <c r="H1577" s="13">
        <v>10.039999961853027</v>
      </c>
      <c r="I1577" s="67">
        <v>3.2000001519918442E-2</v>
      </c>
    </row>
    <row r="1578" spans="2:9" x14ac:dyDescent="0.3">
      <c r="B1578" t="s">
        <v>6630</v>
      </c>
      <c r="C1578" t="s">
        <v>6631</v>
      </c>
      <c r="D1578" s="28" t="s">
        <v>4105</v>
      </c>
      <c r="E1578" s="28" t="s">
        <v>2279</v>
      </c>
      <c r="F1578" s="13">
        <v>45.5</v>
      </c>
      <c r="G1578" s="13">
        <v>-122.4</v>
      </c>
      <c r="H1578" s="13">
        <v>35.060001373291016</v>
      </c>
      <c r="I1578" s="67">
        <v>3.2000001519918442E-2</v>
      </c>
    </row>
    <row r="1579" spans="2:9" x14ac:dyDescent="0.3">
      <c r="B1579" t="s">
        <v>3529</v>
      </c>
      <c r="C1579" t="s">
        <v>6632</v>
      </c>
      <c r="D1579" s="28" t="s">
        <v>1203</v>
      </c>
      <c r="E1579" s="28" t="s">
        <v>1092</v>
      </c>
      <c r="F1579" s="13">
        <v>50.6</v>
      </c>
      <c r="G1579" s="13">
        <v>-112.8</v>
      </c>
      <c r="H1579" s="13">
        <v>1.7599999904632568</v>
      </c>
      <c r="I1579" s="67">
        <v>3.2000001519918442E-2</v>
      </c>
    </row>
    <row r="1580" spans="2:9" x14ac:dyDescent="0.3">
      <c r="B1580" t="s">
        <v>6633</v>
      </c>
      <c r="C1580" t="s">
        <v>6634</v>
      </c>
      <c r="D1580" s="28" t="s">
        <v>4105</v>
      </c>
      <c r="E1580" s="28" t="s">
        <v>2617</v>
      </c>
      <c r="F1580" s="13">
        <v>47.9</v>
      </c>
      <c r="G1580" s="13">
        <v>-124.5</v>
      </c>
      <c r="H1580" s="13">
        <v>28.940000534057617</v>
      </c>
      <c r="I1580" s="67">
        <v>3.2000001519918442E-2</v>
      </c>
    </row>
    <row r="1581" spans="2:9" x14ac:dyDescent="0.3">
      <c r="B1581" t="s">
        <v>2060</v>
      </c>
      <c r="C1581" t="s">
        <v>2061</v>
      </c>
      <c r="D1581" s="28" t="s">
        <v>4105</v>
      </c>
      <c r="E1581" s="28" t="s">
        <v>2011</v>
      </c>
      <c r="F1581" s="13">
        <v>41</v>
      </c>
      <c r="G1581" s="13">
        <v>-98.9</v>
      </c>
      <c r="H1581" s="13">
        <v>15.079999923706055</v>
      </c>
      <c r="I1581" s="67">
        <v>3.2000001519918442E-2</v>
      </c>
    </row>
    <row r="1582" spans="2:9" x14ac:dyDescent="0.3">
      <c r="B1582" t="s">
        <v>6635</v>
      </c>
      <c r="C1582" t="s">
        <v>6636</v>
      </c>
      <c r="D1582" s="28" t="s">
        <v>4105</v>
      </c>
      <c r="E1582" s="28" t="s">
        <v>1203</v>
      </c>
      <c r="F1582" s="13">
        <v>37.299999999999997</v>
      </c>
      <c r="G1582" s="13">
        <v>-121.9</v>
      </c>
      <c r="H1582" s="13">
        <v>42.979999542236328</v>
      </c>
      <c r="I1582" s="67">
        <v>3.2000001519918442E-2</v>
      </c>
    </row>
    <row r="1583" spans="2:9" x14ac:dyDescent="0.3">
      <c r="B1583" t="s">
        <v>783</v>
      </c>
      <c r="C1583" t="s">
        <v>784</v>
      </c>
      <c r="D1583" s="28" t="s">
        <v>4105</v>
      </c>
      <c r="E1583" s="28" t="s">
        <v>364</v>
      </c>
      <c r="F1583" s="13">
        <v>34.4</v>
      </c>
      <c r="G1583" s="13">
        <v>-101.3</v>
      </c>
      <c r="H1583" s="13">
        <v>26.059999465942383</v>
      </c>
      <c r="I1583" s="67">
        <v>3.2000001519918442E-2</v>
      </c>
    </row>
    <row r="1584" spans="2:9" x14ac:dyDescent="0.3">
      <c r="B1584" t="s">
        <v>6637</v>
      </c>
      <c r="C1584" t="s">
        <v>6638</v>
      </c>
      <c r="D1584" s="28" t="s">
        <v>4105</v>
      </c>
      <c r="E1584" s="28" t="s">
        <v>2792</v>
      </c>
      <c r="F1584" s="13">
        <v>41.3</v>
      </c>
      <c r="G1584" s="13">
        <v>-106.5</v>
      </c>
      <c r="H1584" s="13">
        <v>-4.179999828338623</v>
      </c>
      <c r="I1584" s="67">
        <v>3.2000001519918442E-2</v>
      </c>
    </row>
    <row r="1585" spans="2:9" x14ac:dyDescent="0.3">
      <c r="B1585" t="s">
        <v>841</v>
      </c>
      <c r="C1585" t="s">
        <v>842</v>
      </c>
      <c r="D1585" s="28" t="s">
        <v>4105</v>
      </c>
      <c r="E1585" s="28" t="s">
        <v>364</v>
      </c>
      <c r="F1585" s="13">
        <v>34.299999999999997</v>
      </c>
      <c r="G1585" s="13">
        <v>-100.8</v>
      </c>
      <c r="H1585" s="13">
        <v>30.020000457763672</v>
      </c>
      <c r="I1585" s="67">
        <v>3.2000001519918442E-2</v>
      </c>
    </row>
    <row r="1586" spans="2:9" x14ac:dyDescent="0.3">
      <c r="B1586" t="s">
        <v>1084</v>
      </c>
      <c r="C1586" t="s">
        <v>1085</v>
      </c>
      <c r="D1586" s="28" t="s">
        <v>1203</v>
      </c>
      <c r="E1586" s="28" t="s">
        <v>1061</v>
      </c>
      <c r="F1586" s="13">
        <v>51.5</v>
      </c>
      <c r="G1586" s="13">
        <v>-119.7</v>
      </c>
      <c r="H1586" s="13">
        <v>14.899999618530273</v>
      </c>
      <c r="I1586" s="67">
        <v>3.2000001519918442E-2</v>
      </c>
    </row>
    <row r="1587" spans="2:9" x14ac:dyDescent="0.3">
      <c r="B1587" t="s">
        <v>6639</v>
      </c>
      <c r="C1587" t="s">
        <v>6640</v>
      </c>
      <c r="D1587" s="28" t="s">
        <v>4105</v>
      </c>
      <c r="E1587" s="28" t="s">
        <v>1943</v>
      </c>
      <c r="F1587" s="13">
        <v>48.9</v>
      </c>
      <c r="G1587" s="13">
        <v>-115.6</v>
      </c>
      <c r="H1587" s="13">
        <v>3.0199999809265137</v>
      </c>
      <c r="I1587" s="67">
        <v>3.2000001519918442E-2</v>
      </c>
    </row>
    <row r="1588" spans="2:9" x14ac:dyDescent="0.3">
      <c r="B1588" t="s">
        <v>6641</v>
      </c>
      <c r="C1588" t="s">
        <v>6642</v>
      </c>
      <c r="D1588" s="28" t="s">
        <v>4105</v>
      </c>
      <c r="E1588" s="28" t="s">
        <v>1260</v>
      </c>
      <c r="F1588" s="13">
        <v>40.6</v>
      </c>
      <c r="G1588" s="13">
        <v>-104.3</v>
      </c>
      <c r="H1588" s="13">
        <v>10.939999580383301</v>
      </c>
      <c r="I1588" s="67">
        <v>3.2999999821186066E-2</v>
      </c>
    </row>
    <row r="1589" spans="2:9" x14ac:dyDescent="0.3">
      <c r="B1589" t="s">
        <v>1204</v>
      </c>
      <c r="C1589" t="s">
        <v>1205</v>
      </c>
      <c r="D1589" s="28" t="s">
        <v>4105</v>
      </c>
      <c r="E1589" s="28" t="s">
        <v>1203</v>
      </c>
      <c r="F1589" s="13">
        <v>34.5</v>
      </c>
      <c r="G1589" s="13">
        <v>-119.9</v>
      </c>
      <c r="H1589" s="13">
        <v>35.959999084472656</v>
      </c>
      <c r="I1589" s="67">
        <v>3.2999999821186066E-2</v>
      </c>
    </row>
    <row r="1590" spans="2:9" x14ac:dyDescent="0.3">
      <c r="B1590" t="s">
        <v>6643</v>
      </c>
      <c r="C1590" t="s">
        <v>6644</v>
      </c>
      <c r="D1590" s="28" t="s">
        <v>4105</v>
      </c>
      <c r="E1590" s="28" t="s">
        <v>2279</v>
      </c>
      <c r="F1590" s="13">
        <v>42.5</v>
      </c>
      <c r="G1590" s="13">
        <v>-121.8</v>
      </c>
      <c r="H1590" s="13">
        <v>19.940000534057617</v>
      </c>
      <c r="I1590" s="67">
        <v>3.2999999821186066E-2</v>
      </c>
    </row>
    <row r="1591" spans="2:9" x14ac:dyDescent="0.3">
      <c r="B1591" t="s">
        <v>1210</v>
      </c>
      <c r="C1591" t="s">
        <v>1211</v>
      </c>
      <c r="D1591" s="28" t="s">
        <v>4105</v>
      </c>
      <c r="E1591" s="28" t="s">
        <v>1203</v>
      </c>
      <c r="F1591" s="13">
        <v>38.5</v>
      </c>
      <c r="G1591" s="13">
        <v>-121.7</v>
      </c>
      <c r="H1591" s="13">
        <v>37.040000915527344</v>
      </c>
      <c r="I1591" s="67">
        <v>3.2999999821186066E-2</v>
      </c>
    </row>
    <row r="1592" spans="2:9" x14ac:dyDescent="0.3">
      <c r="B1592" t="s">
        <v>2531</v>
      </c>
      <c r="C1592" t="s">
        <v>2532</v>
      </c>
      <c r="D1592" s="28" t="s">
        <v>4105</v>
      </c>
      <c r="E1592" s="28" t="s">
        <v>2526</v>
      </c>
      <c r="F1592" s="13">
        <v>40.4</v>
      </c>
      <c r="G1592" s="13">
        <v>-111.5</v>
      </c>
      <c r="H1592" s="13">
        <v>15.079999923706055</v>
      </c>
      <c r="I1592" s="67">
        <v>3.2999999821186066E-2</v>
      </c>
    </row>
    <row r="1593" spans="2:9" x14ac:dyDescent="0.3">
      <c r="B1593" t="s">
        <v>2285</v>
      </c>
      <c r="C1593" t="s">
        <v>2286</v>
      </c>
      <c r="D1593" s="28" t="s">
        <v>4105</v>
      </c>
      <c r="E1593" s="28" t="s">
        <v>2279</v>
      </c>
      <c r="F1593" s="13">
        <v>44.7</v>
      </c>
      <c r="G1593" s="13">
        <v>-122.2</v>
      </c>
      <c r="H1593" s="13">
        <v>33.080001831054688</v>
      </c>
      <c r="I1593" s="67">
        <v>3.2999999821186066E-2</v>
      </c>
    </row>
    <row r="1594" spans="2:9" x14ac:dyDescent="0.3">
      <c r="B1594" t="s">
        <v>6645</v>
      </c>
      <c r="C1594" t="s">
        <v>6646</v>
      </c>
      <c r="D1594" s="28" t="s">
        <v>4105</v>
      </c>
      <c r="E1594" s="28" t="s">
        <v>2279</v>
      </c>
      <c r="F1594" s="13">
        <v>44.8</v>
      </c>
      <c r="G1594" s="13">
        <v>-118.1</v>
      </c>
      <c r="H1594" s="13">
        <v>8.7799997329711914</v>
      </c>
      <c r="I1594" s="67">
        <v>3.2999999821186066E-2</v>
      </c>
    </row>
    <row r="1595" spans="2:9" x14ac:dyDescent="0.3">
      <c r="B1595" t="s">
        <v>3321</v>
      </c>
      <c r="C1595" t="s">
        <v>3322</v>
      </c>
      <c r="D1595" s="28" t="s">
        <v>4105</v>
      </c>
      <c r="E1595" s="28" t="s">
        <v>2279</v>
      </c>
      <c r="F1595" s="13">
        <v>44.1</v>
      </c>
      <c r="G1595" s="13">
        <v>-123.2</v>
      </c>
      <c r="H1595" s="13">
        <v>28.040000915527344</v>
      </c>
      <c r="I1595" s="67">
        <v>3.2999999821186066E-2</v>
      </c>
    </row>
    <row r="1596" spans="2:9" x14ac:dyDescent="0.3">
      <c r="B1596" t="s">
        <v>6647</v>
      </c>
      <c r="C1596" t="s">
        <v>6648</v>
      </c>
      <c r="D1596" s="28" t="s">
        <v>4105</v>
      </c>
      <c r="E1596" s="28" t="s">
        <v>1260</v>
      </c>
      <c r="F1596" s="13">
        <v>39.299999999999997</v>
      </c>
      <c r="G1596" s="13">
        <v>-106.2</v>
      </c>
      <c r="H1596" s="13">
        <v>-2.2000000476837158</v>
      </c>
      <c r="I1596" s="67">
        <v>3.2999999821186066E-2</v>
      </c>
    </row>
    <row r="1597" spans="2:9" x14ac:dyDescent="0.3">
      <c r="B1597" t="s">
        <v>1218</v>
      </c>
      <c r="C1597" t="s">
        <v>1219</v>
      </c>
      <c r="D1597" s="28" t="s">
        <v>4105</v>
      </c>
      <c r="E1597" s="28" t="s">
        <v>1203</v>
      </c>
      <c r="F1597" s="13">
        <v>33.200000000000003</v>
      </c>
      <c r="G1597" s="13">
        <v>-116.7</v>
      </c>
      <c r="H1597" s="13">
        <v>26.059999465942383</v>
      </c>
      <c r="I1597" s="67">
        <v>3.2999999821186066E-2</v>
      </c>
    </row>
    <row r="1598" spans="2:9" x14ac:dyDescent="0.3">
      <c r="B1598" t="s">
        <v>6649</v>
      </c>
      <c r="C1598" t="s">
        <v>6650</v>
      </c>
      <c r="D1598" s="28" t="s">
        <v>4105</v>
      </c>
      <c r="E1598" s="28" t="s">
        <v>1943</v>
      </c>
      <c r="F1598" s="13">
        <v>46.3</v>
      </c>
      <c r="G1598" s="13">
        <v>-105</v>
      </c>
      <c r="H1598" s="13">
        <v>8.9600000381469727</v>
      </c>
      <c r="I1598" s="67">
        <v>3.2999999821186066E-2</v>
      </c>
    </row>
    <row r="1599" spans="2:9" x14ac:dyDescent="0.3">
      <c r="B1599" t="s">
        <v>6651</v>
      </c>
      <c r="C1599" t="s">
        <v>6652</v>
      </c>
      <c r="D1599" s="28" t="s">
        <v>4105</v>
      </c>
      <c r="E1599" s="28" t="s">
        <v>1203</v>
      </c>
      <c r="F1599" s="13">
        <v>37.299999999999997</v>
      </c>
      <c r="G1599" s="13">
        <v>-122.1</v>
      </c>
      <c r="H1599" s="13">
        <v>42.979999542236328</v>
      </c>
      <c r="I1599" s="67">
        <v>3.2999999821186066E-2</v>
      </c>
    </row>
    <row r="1600" spans="2:9" x14ac:dyDescent="0.3">
      <c r="B1600" t="s">
        <v>3127</v>
      </c>
      <c r="C1600" t="s">
        <v>3128</v>
      </c>
      <c r="D1600" s="28" t="s">
        <v>4105</v>
      </c>
      <c r="E1600" s="28" t="s">
        <v>1515</v>
      </c>
      <c r="F1600" s="13">
        <v>41.1</v>
      </c>
      <c r="G1600" s="13">
        <v>-92.4</v>
      </c>
      <c r="H1600" s="13">
        <v>21.920000076293945</v>
      </c>
      <c r="I1600" s="67">
        <v>3.2999999821186066E-2</v>
      </c>
    </row>
    <row r="1601" spans="2:9" x14ac:dyDescent="0.3">
      <c r="B1601" t="s">
        <v>6653</v>
      </c>
      <c r="C1601" t="s">
        <v>6654</v>
      </c>
      <c r="D1601" s="28" t="s">
        <v>4105</v>
      </c>
      <c r="E1601" s="28" t="s">
        <v>1203</v>
      </c>
      <c r="F1601" s="13">
        <v>33.799999999999997</v>
      </c>
      <c r="G1601" s="13">
        <v>-116.5</v>
      </c>
      <c r="H1601" s="13">
        <v>46.040000915527344</v>
      </c>
      <c r="I1601" s="67">
        <v>3.2999999821186066E-2</v>
      </c>
    </row>
    <row r="1602" spans="2:9" x14ac:dyDescent="0.3">
      <c r="B1602" t="s">
        <v>6655</v>
      </c>
      <c r="C1602" t="s">
        <v>6656</v>
      </c>
      <c r="D1602" s="28" t="s">
        <v>4105</v>
      </c>
      <c r="E1602" s="28" t="s">
        <v>2617</v>
      </c>
      <c r="F1602" s="13">
        <v>46.2</v>
      </c>
      <c r="G1602" s="13">
        <v>-122.1</v>
      </c>
      <c r="H1602" s="13">
        <v>25.520000457763672</v>
      </c>
      <c r="I1602" s="67">
        <v>3.2999999821186066E-2</v>
      </c>
    </row>
    <row r="1603" spans="2:9" x14ac:dyDescent="0.3">
      <c r="B1603" t="s">
        <v>2062</v>
      </c>
      <c r="C1603" t="s">
        <v>2063</v>
      </c>
      <c r="D1603" s="28" t="s">
        <v>4105</v>
      </c>
      <c r="E1603" s="28" t="s">
        <v>2011</v>
      </c>
      <c r="F1603" s="13">
        <v>42.8</v>
      </c>
      <c r="G1603" s="13">
        <v>-99.7</v>
      </c>
      <c r="H1603" s="13">
        <v>12.920000076293945</v>
      </c>
      <c r="I1603" s="67">
        <v>3.2999999821186066E-2</v>
      </c>
    </row>
    <row r="1604" spans="2:9" x14ac:dyDescent="0.3">
      <c r="B1604" t="s">
        <v>6657</v>
      </c>
      <c r="C1604" t="s">
        <v>6658</v>
      </c>
      <c r="D1604" s="28" t="s">
        <v>4105</v>
      </c>
      <c r="E1604" s="28" t="s">
        <v>2279</v>
      </c>
      <c r="F1604" s="13">
        <v>43.5</v>
      </c>
      <c r="G1604" s="13">
        <v>-121</v>
      </c>
      <c r="H1604" s="13">
        <v>6.9800000190734863</v>
      </c>
      <c r="I1604" s="67">
        <v>3.4000001847743988E-2</v>
      </c>
    </row>
    <row r="1605" spans="2:9" x14ac:dyDescent="0.3">
      <c r="B1605" t="s">
        <v>2020</v>
      </c>
      <c r="C1605" t="s">
        <v>2021</v>
      </c>
      <c r="D1605" s="28" t="s">
        <v>4105</v>
      </c>
      <c r="E1605" s="28" t="s">
        <v>2011</v>
      </c>
      <c r="F1605" s="13">
        <v>40.6</v>
      </c>
      <c r="G1605" s="13">
        <v>-99.7</v>
      </c>
      <c r="H1605" s="13">
        <v>17.059999465942383</v>
      </c>
      <c r="I1605" s="67">
        <v>3.4000001847743988E-2</v>
      </c>
    </row>
    <row r="1606" spans="2:9" x14ac:dyDescent="0.3">
      <c r="B1606" t="s">
        <v>6659</v>
      </c>
      <c r="C1606" t="s">
        <v>6660</v>
      </c>
      <c r="D1606" s="28" t="s">
        <v>1203</v>
      </c>
      <c r="E1606" s="28" t="s">
        <v>1092</v>
      </c>
      <c r="F1606" s="13">
        <v>49.2</v>
      </c>
      <c r="G1606" s="13">
        <v>-113.2</v>
      </c>
      <c r="H1606" s="13">
        <v>1.7599999904632568</v>
      </c>
      <c r="I1606" s="67">
        <v>3.4000001847743988E-2</v>
      </c>
    </row>
    <row r="1607" spans="2:9" x14ac:dyDescent="0.3">
      <c r="B1607" t="s">
        <v>6661</v>
      </c>
      <c r="C1607" t="s">
        <v>6662</v>
      </c>
      <c r="D1607" s="28" t="s">
        <v>4105</v>
      </c>
      <c r="E1607" s="28" t="s">
        <v>1160</v>
      </c>
      <c r="F1607" s="13">
        <v>34.5</v>
      </c>
      <c r="G1607" s="13">
        <v>-112</v>
      </c>
      <c r="H1607" s="13">
        <v>28.040000915527344</v>
      </c>
      <c r="I1607" s="67">
        <v>3.4000001847743988E-2</v>
      </c>
    </row>
    <row r="1608" spans="2:9" x14ac:dyDescent="0.3">
      <c r="B1608" t="s">
        <v>6663</v>
      </c>
      <c r="C1608" t="s">
        <v>6664</v>
      </c>
      <c r="D1608" s="28" t="s">
        <v>1203</v>
      </c>
      <c r="E1608" s="28" t="s">
        <v>1092</v>
      </c>
      <c r="F1608" s="13">
        <v>51.4</v>
      </c>
      <c r="G1608" s="13">
        <v>-112.6</v>
      </c>
      <c r="H1608" s="13">
        <v>5.3600001335144043</v>
      </c>
      <c r="I1608" s="67">
        <v>3.4000001847743988E-2</v>
      </c>
    </row>
    <row r="1609" spans="2:9" x14ac:dyDescent="0.3">
      <c r="B1609" t="s">
        <v>6665</v>
      </c>
      <c r="C1609" t="s">
        <v>6666</v>
      </c>
      <c r="D1609" s="28" t="s">
        <v>4105</v>
      </c>
      <c r="E1609" s="28" t="s">
        <v>2279</v>
      </c>
      <c r="F1609" s="13">
        <v>44.4</v>
      </c>
      <c r="G1609" s="13">
        <v>-122.6</v>
      </c>
      <c r="H1609" s="13">
        <v>28.940000534057617</v>
      </c>
      <c r="I1609" s="67">
        <v>3.4000001847743988E-2</v>
      </c>
    </row>
    <row r="1610" spans="2:9" x14ac:dyDescent="0.3">
      <c r="B1610" t="s">
        <v>6667</v>
      </c>
      <c r="C1610" t="s">
        <v>6668</v>
      </c>
      <c r="D1610" s="28" t="s">
        <v>4105</v>
      </c>
      <c r="E1610" s="28" t="s">
        <v>1380</v>
      </c>
      <c r="F1610" s="13">
        <v>43.8</v>
      </c>
      <c r="G1610" s="13">
        <v>-114.6</v>
      </c>
      <c r="H1610" s="13">
        <v>0.14000000059604645</v>
      </c>
      <c r="I1610" s="67">
        <v>3.4000001847743988E-2</v>
      </c>
    </row>
    <row r="1611" spans="2:9" x14ac:dyDescent="0.3">
      <c r="B1611" t="s">
        <v>6669</v>
      </c>
      <c r="C1611" t="s">
        <v>6670</v>
      </c>
      <c r="D1611" s="28" t="s">
        <v>4105</v>
      </c>
      <c r="E1611" s="28" t="s">
        <v>2096</v>
      </c>
      <c r="F1611" s="13">
        <v>33.1</v>
      </c>
      <c r="G1611" s="13">
        <v>-108.2</v>
      </c>
      <c r="H1611" s="13">
        <v>19.040000915527344</v>
      </c>
      <c r="I1611" s="67">
        <v>3.4000001847743988E-2</v>
      </c>
    </row>
    <row r="1612" spans="2:9" x14ac:dyDescent="0.3">
      <c r="B1612" t="s">
        <v>566</v>
      </c>
      <c r="C1612" t="s">
        <v>567</v>
      </c>
      <c r="D1612" s="28" t="s">
        <v>4105</v>
      </c>
      <c r="E1612" s="28" t="s">
        <v>366</v>
      </c>
      <c r="F1612" s="13">
        <v>34.9</v>
      </c>
      <c r="G1612" s="13">
        <v>-99</v>
      </c>
      <c r="H1612" s="13">
        <v>30.020000457763672</v>
      </c>
      <c r="I1612" s="67">
        <v>3.4000001847743988E-2</v>
      </c>
    </row>
    <row r="1613" spans="2:9" x14ac:dyDescent="0.3">
      <c r="B1613" t="s">
        <v>6671</v>
      </c>
      <c r="C1613" t="s">
        <v>6672</v>
      </c>
      <c r="D1613" s="28" t="s">
        <v>4105</v>
      </c>
      <c r="E1613" s="28" t="s">
        <v>1260</v>
      </c>
      <c r="F1613" s="13">
        <v>40.4</v>
      </c>
      <c r="G1613" s="13">
        <v>-105</v>
      </c>
      <c r="H1613" s="13">
        <v>14</v>
      </c>
      <c r="I1613" s="67">
        <v>3.4000001847743988E-2</v>
      </c>
    </row>
    <row r="1614" spans="2:9" x14ac:dyDescent="0.3">
      <c r="B1614" t="s">
        <v>2058</v>
      </c>
      <c r="C1614" t="s">
        <v>2059</v>
      </c>
      <c r="D1614" s="28" t="s">
        <v>4105</v>
      </c>
      <c r="E1614" s="28" t="s">
        <v>2011</v>
      </c>
      <c r="F1614" s="13">
        <v>41.1</v>
      </c>
      <c r="G1614" s="13">
        <v>-97.5</v>
      </c>
      <c r="H1614" s="13">
        <v>19.040000915527344</v>
      </c>
      <c r="I1614" s="67">
        <v>3.4000001847743988E-2</v>
      </c>
    </row>
    <row r="1615" spans="2:9" x14ac:dyDescent="0.3">
      <c r="B1615" t="s">
        <v>6673</v>
      </c>
      <c r="C1615" t="s">
        <v>6674</v>
      </c>
      <c r="D1615" s="28" t="s">
        <v>1203</v>
      </c>
      <c r="E1615" s="28" t="s">
        <v>1061</v>
      </c>
      <c r="F1615" s="13">
        <v>49.3</v>
      </c>
      <c r="G1615" s="13">
        <v>-124.9</v>
      </c>
      <c r="H1615" s="13">
        <v>26.959999084472656</v>
      </c>
      <c r="I1615" s="67">
        <v>3.4000001847743988E-2</v>
      </c>
    </row>
    <row r="1616" spans="2:9" x14ac:dyDescent="0.3">
      <c r="B1616" t="s">
        <v>3529</v>
      </c>
      <c r="C1616" t="s">
        <v>3530</v>
      </c>
      <c r="D1616" s="28" t="s">
        <v>1203</v>
      </c>
      <c r="E1616" s="28" t="s">
        <v>1092</v>
      </c>
      <c r="F1616" s="13">
        <v>50.6</v>
      </c>
      <c r="G1616" s="13">
        <v>-112.9</v>
      </c>
      <c r="H1616" s="13">
        <v>2.2999999523162842</v>
      </c>
      <c r="I1616" s="67">
        <v>3.4000001847743988E-2</v>
      </c>
    </row>
    <row r="1617" spans="2:9" x14ac:dyDescent="0.3">
      <c r="B1617" t="s">
        <v>6675</v>
      </c>
      <c r="C1617" t="s">
        <v>6676</v>
      </c>
      <c r="D1617" s="28" t="s">
        <v>4105</v>
      </c>
      <c r="E1617" s="28" t="s">
        <v>2070</v>
      </c>
      <c r="F1617" s="13">
        <v>39.9</v>
      </c>
      <c r="G1617" s="13">
        <v>-117.3</v>
      </c>
      <c r="H1617" s="13">
        <v>12.020000457763672</v>
      </c>
      <c r="I1617" s="67">
        <v>3.4000001847743988E-2</v>
      </c>
    </row>
    <row r="1618" spans="2:9" x14ac:dyDescent="0.3">
      <c r="B1618" t="s">
        <v>3895</v>
      </c>
      <c r="C1618" t="s">
        <v>3896</v>
      </c>
      <c r="D1618" s="28" t="s">
        <v>4105</v>
      </c>
      <c r="E1618" s="28" t="s">
        <v>2792</v>
      </c>
      <c r="F1618" s="13">
        <v>43</v>
      </c>
      <c r="G1618" s="13">
        <v>-108.3</v>
      </c>
      <c r="H1618" s="13">
        <v>6.0799999237060547</v>
      </c>
      <c r="I1618" s="67">
        <v>3.4000001847743988E-2</v>
      </c>
    </row>
    <row r="1619" spans="2:9" x14ac:dyDescent="0.3">
      <c r="B1619" t="s">
        <v>3559</v>
      </c>
      <c r="C1619" t="s">
        <v>3560</v>
      </c>
      <c r="D1619" s="28" t="s">
        <v>4105</v>
      </c>
      <c r="E1619" s="28" t="s">
        <v>1160</v>
      </c>
      <c r="F1619" s="13">
        <v>31.4</v>
      </c>
      <c r="G1619" s="13">
        <v>-111.5</v>
      </c>
      <c r="H1619" s="13">
        <v>35.959999084472656</v>
      </c>
      <c r="I1619" s="67">
        <v>3.4000001847743988E-2</v>
      </c>
    </row>
    <row r="1620" spans="2:9" x14ac:dyDescent="0.3">
      <c r="B1620" t="s">
        <v>6677</v>
      </c>
      <c r="C1620" t="s">
        <v>6678</v>
      </c>
      <c r="D1620" s="28" t="s">
        <v>4105</v>
      </c>
      <c r="E1620" s="28" t="s">
        <v>1203</v>
      </c>
      <c r="F1620" s="13">
        <v>34.4</v>
      </c>
      <c r="G1620" s="13">
        <v>-118.7</v>
      </c>
      <c r="H1620" s="13">
        <v>41</v>
      </c>
      <c r="I1620" s="67">
        <v>3.4000001847743988E-2</v>
      </c>
    </row>
    <row r="1621" spans="2:9" x14ac:dyDescent="0.3">
      <c r="B1621" t="s">
        <v>6679</v>
      </c>
      <c r="C1621" t="s">
        <v>6680</v>
      </c>
      <c r="D1621" s="28" t="s">
        <v>4105</v>
      </c>
      <c r="E1621" s="28" t="s">
        <v>364</v>
      </c>
      <c r="F1621" s="13">
        <v>29.3</v>
      </c>
      <c r="G1621" s="13">
        <v>-103.5</v>
      </c>
      <c r="H1621" s="13">
        <v>39.020000457763672</v>
      </c>
      <c r="I1621" s="67">
        <v>3.4000001847743988E-2</v>
      </c>
    </row>
    <row r="1622" spans="2:9" x14ac:dyDescent="0.3">
      <c r="B1622" t="s">
        <v>6681</v>
      </c>
      <c r="C1622" t="s">
        <v>6682</v>
      </c>
      <c r="D1622" s="28" t="s">
        <v>4105</v>
      </c>
      <c r="E1622" s="28" t="s">
        <v>1943</v>
      </c>
      <c r="F1622" s="13">
        <v>44.6</v>
      </c>
      <c r="G1622" s="13">
        <v>-111</v>
      </c>
      <c r="H1622" s="13">
        <v>-4</v>
      </c>
      <c r="I1622" s="67">
        <v>3.4000001847743988E-2</v>
      </c>
    </row>
    <row r="1623" spans="2:9" x14ac:dyDescent="0.3">
      <c r="B1623" t="s">
        <v>6683</v>
      </c>
      <c r="C1623" t="s">
        <v>6684</v>
      </c>
      <c r="D1623" s="28" t="s">
        <v>1203</v>
      </c>
      <c r="E1623" s="28" t="s">
        <v>1092</v>
      </c>
      <c r="F1623" s="13">
        <v>51.9</v>
      </c>
      <c r="G1623" s="13">
        <v>-113.5</v>
      </c>
      <c r="H1623" s="13">
        <v>1.0399999618530273</v>
      </c>
      <c r="I1623" s="67">
        <v>3.4000001847743988E-2</v>
      </c>
    </row>
    <row r="1624" spans="2:9" x14ac:dyDescent="0.3">
      <c r="B1624" t="s">
        <v>6685</v>
      </c>
      <c r="C1624" t="s">
        <v>6686</v>
      </c>
      <c r="D1624" s="28" t="s">
        <v>4105</v>
      </c>
      <c r="E1624" s="28" t="s">
        <v>1203</v>
      </c>
      <c r="F1624" s="13">
        <v>40.1</v>
      </c>
      <c r="G1624" s="13">
        <v>-123.5</v>
      </c>
      <c r="H1624" s="13">
        <v>35.959999084472656</v>
      </c>
      <c r="I1624" s="67">
        <v>3.5000000149011612E-2</v>
      </c>
    </row>
    <row r="1625" spans="2:9" x14ac:dyDescent="0.3">
      <c r="B1625" t="s">
        <v>6687</v>
      </c>
      <c r="C1625" t="s">
        <v>6688</v>
      </c>
      <c r="D1625" s="28" t="s">
        <v>4105</v>
      </c>
      <c r="E1625" s="28" t="s">
        <v>1203</v>
      </c>
      <c r="F1625" s="13">
        <v>33.200000000000003</v>
      </c>
      <c r="G1625" s="13">
        <v>-116.4</v>
      </c>
      <c r="H1625" s="13">
        <v>46.040000915527344</v>
      </c>
      <c r="I1625" s="67">
        <v>3.5000000149011612E-2</v>
      </c>
    </row>
    <row r="1626" spans="2:9" x14ac:dyDescent="0.3">
      <c r="B1626" t="s">
        <v>6689</v>
      </c>
      <c r="C1626" t="s">
        <v>6690</v>
      </c>
      <c r="D1626" s="28" t="s">
        <v>1203</v>
      </c>
      <c r="E1626" s="28" t="s">
        <v>1092</v>
      </c>
      <c r="F1626" s="13">
        <v>50.5</v>
      </c>
      <c r="G1626" s="13">
        <v>-111.8</v>
      </c>
      <c r="H1626" s="13">
        <v>3.7400000095367432</v>
      </c>
      <c r="I1626" s="67">
        <v>3.5000000149011612E-2</v>
      </c>
    </row>
    <row r="1627" spans="2:9" x14ac:dyDescent="0.3">
      <c r="B1627" t="s">
        <v>1206</v>
      </c>
      <c r="C1627" t="s">
        <v>1207</v>
      </c>
      <c r="D1627" s="28" t="s">
        <v>4105</v>
      </c>
      <c r="E1627" s="28" t="s">
        <v>1203</v>
      </c>
      <c r="F1627" s="13">
        <v>32.6</v>
      </c>
      <c r="G1627" s="13">
        <v>-116.4</v>
      </c>
      <c r="H1627" s="13">
        <v>28.940000534057617</v>
      </c>
      <c r="I1627" s="67">
        <v>3.5000000149011612E-2</v>
      </c>
    </row>
    <row r="1628" spans="2:9" x14ac:dyDescent="0.3">
      <c r="B1628" t="s">
        <v>6691</v>
      </c>
      <c r="C1628" t="s">
        <v>6692</v>
      </c>
      <c r="D1628" s="28" t="s">
        <v>4105</v>
      </c>
      <c r="E1628" s="28" t="s">
        <v>1380</v>
      </c>
      <c r="F1628" s="13">
        <v>43.8</v>
      </c>
      <c r="G1628" s="13">
        <v>-116.4</v>
      </c>
      <c r="H1628" s="13">
        <v>21.020000457763672</v>
      </c>
      <c r="I1628" s="67">
        <v>3.5000000149011612E-2</v>
      </c>
    </row>
    <row r="1629" spans="2:9" x14ac:dyDescent="0.3">
      <c r="B1629" t="s">
        <v>6693</v>
      </c>
      <c r="C1629" t="s">
        <v>6694</v>
      </c>
      <c r="D1629" s="28" t="s">
        <v>4105</v>
      </c>
      <c r="E1629" s="28" t="s">
        <v>1203</v>
      </c>
      <c r="F1629" s="13">
        <v>38.6</v>
      </c>
      <c r="G1629" s="13">
        <v>-119.9</v>
      </c>
      <c r="H1629" s="13">
        <v>15.439999580383301</v>
      </c>
      <c r="I1629" s="67">
        <v>3.5000000149011612E-2</v>
      </c>
    </row>
    <row r="1630" spans="2:9" x14ac:dyDescent="0.3">
      <c r="B1630" t="s">
        <v>2031</v>
      </c>
      <c r="C1630" t="s">
        <v>2032</v>
      </c>
      <c r="D1630" s="28" t="s">
        <v>4105</v>
      </c>
      <c r="E1630" s="28" t="s">
        <v>2011</v>
      </c>
      <c r="F1630" s="13">
        <v>41.6</v>
      </c>
      <c r="G1630" s="13">
        <v>-103.9</v>
      </c>
      <c r="H1630" s="13">
        <v>8.9600000381469727</v>
      </c>
      <c r="I1630" s="67">
        <v>3.5000000149011612E-2</v>
      </c>
    </row>
    <row r="1631" spans="2:9" x14ac:dyDescent="0.3">
      <c r="B1631" t="s">
        <v>6695</v>
      </c>
      <c r="C1631" t="s">
        <v>6696</v>
      </c>
      <c r="D1631" s="28" t="s">
        <v>4105</v>
      </c>
      <c r="E1631" s="28" t="s">
        <v>1943</v>
      </c>
      <c r="F1631" s="13">
        <v>47.7</v>
      </c>
      <c r="G1631" s="13">
        <v>-107</v>
      </c>
      <c r="H1631" s="13">
        <v>10.039999961853027</v>
      </c>
      <c r="I1631" s="67">
        <v>3.5000000149011612E-2</v>
      </c>
    </row>
    <row r="1632" spans="2:9" x14ac:dyDescent="0.3">
      <c r="B1632" t="s">
        <v>6697</v>
      </c>
      <c r="C1632" t="s">
        <v>6698</v>
      </c>
      <c r="D1632" s="28" t="s">
        <v>4105</v>
      </c>
      <c r="E1632" s="28" t="s">
        <v>2070</v>
      </c>
      <c r="F1632" s="13">
        <v>41.5</v>
      </c>
      <c r="G1632" s="13">
        <v>-117.6</v>
      </c>
      <c r="H1632" s="13">
        <v>16.340000152587891</v>
      </c>
      <c r="I1632" s="67">
        <v>3.5000000149011612E-2</v>
      </c>
    </row>
    <row r="1633" spans="2:9" x14ac:dyDescent="0.3">
      <c r="B1633" t="s">
        <v>2553</v>
      </c>
      <c r="C1633" t="s">
        <v>2554</v>
      </c>
      <c r="D1633" s="28" t="s">
        <v>4105</v>
      </c>
      <c r="E1633" s="28" t="s">
        <v>2526</v>
      </c>
      <c r="F1633" s="13">
        <v>37.4</v>
      </c>
      <c r="G1633" s="13">
        <v>-113.2</v>
      </c>
      <c r="H1633" s="13">
        <v>21.920000076293945</v>
      </c>
      <c r="I1633" s="67">
        <v>3.5000000149011612E-2</v>
      </c>
    </row>
    <row r="1634" spans="2:9" x14ac:dyDescent="0.3">
      <c r="B1634" t="s">
        <v>3214</v>
      </c>
      <c r="C1634" t="s">
        <v>3215</v>
      </c>
      <c r="D1634" s="28" t="s">
        <v>4105</v>
      </c>
      <c r="E1634" s="28" t="s">
        <v>1203</v>
      </c>
      <c r="F1634" s="13">
        <v>38.5</v>
      </c>
      <c r="G1634" s="13">
        <v>-121.4</v>
      </c>
      <c r="H1634" s="13">
        <v>39.020000457763672</v>
      </c>
      <c r="I1634" s="67">
        <v>3.5000000149011612E-2</v>
      </c>
    </row>
    <row r="1635" spans="2:9" x14ac:dyDescent="0.3">
      <c r="B1635" t="s">
        <v>6699</v>
      </c>
      <c r="C1635" t="s">
        <v>6700</v>
      </c>
      <c r="D1635" s="28" t="s">
        <v>1203</v>
      </c>
      <c r="E1635" s="28" t="s">
        <v>1092</v>
      </c>
      <c r="F1635" s="13">
        <v>52.3</v>
      </c>
      <c r="G1635" s="13">
        <v>-112.6</v>
      </c>
      <c r="H1635" s="13">
        <v>3.380000114440918</v>
      </c>
      <c r="I1635" s="67">
        <v>3.5000000149011612E-2</v>
      </c>
    </row>
    <row r="1636" spans="2:9" x14ac:dyDescent="0.3">
      <c r="B1636" t="s">
        <v>6701</v>
      </c>
      <c r="C1636" t="s">
        <v>6702</v>
      </c>
      <c r="D1636" s="28" t="s">
        <v>4105</v>
      </c>
      <c r="E1636" s="28" t="s">
        <v>2617</v>
      </c>
      <c r="F1636" s="13">
        <v>46.3</v>
      </c>
      <c r="G1636" s="13">
        <v>-120</v>
      </c>
      <c r="H1636" s="13">
        <v>23</v>
      </c>
      <c r="I1636" s="67">
        <v>3.5000000149011612E-2</v>
      </c>
    </row>
    <row r="1637" spans="2:9" x14ac:dyDescent="0.3">
      <c r="B1637" t="s">
        <v>6703</v>
      </c>
      <c r="C1637" t="s">
        <v>6704</v>
      </c>
      <c r="D1637" s="28" t="s">
        <v>4105</v>
      </c>
      <c r="E1637" s="28" t="s">
        <v>2379</v>
      </c>
      <c r="F1637" s="13">
        <v>45.6</v>
      </c>
      <c r="G1637" s="13">
        <v>-103.5</v>
      </c>
      <c r="H1637" s="13">
        <v>10.939999580383301</v>
      </c>
      <c r="I1637" s="67">
        <v>3.5999998450279236E-2</v>
      </c>
    </row>
    <row r="1638" spans="2:9" x14ac:dyDescent="0.3">
      <c r="B1638" t="s">
        <v>6705</v>
      </c>
      <c r="C1638" t="s">
        <v>6706</v>
      </c>
      <c r="D1638" s="28" t="s">
        <v>4105</v>
      </c>
      <c r="E1638" s="28" t="s">
        <v>1203</v>
      </c>
      <c r="F1638" s="13">
        <v>38.700000000000003</v>
      </c>
      <c r="G1638" s="13">
        <v>-119.8</v>
      </c>
      <c r="H1638" s="13">
        <v>6.9800000190734863</v>
      </c>
      <c r="I1638" s="67">
        <v>3.5999998450279236E-2</v>
      </c>
    </row>
    <row r="1639" spans="2:9" x14ac:dyDescent="0.3">
      <c r="B1639" t="s">
        <v>6707</v>
      </c>
      <c r="C1639" t="s">
        <v>6708</v>
      </c>
      <c r="D1639" s="28" t="s">
        <v>1203</v>
      </c>
      <c r="E1639" s="28" t="s">
        <v>1092</v>
      </c>
      <c r="F1639" s="13">
        <v>52</v>
      </c>
      <c r="G1639" s="13">
        <v>-111.4</v>
      </c>
      <c r="H1639" s="13">
        <v>0.5</v>
      </c>
      <c r="I1639" s="67">
        <v>3.5999998450279236E-2</v>
      </c>
    </row>
    <row r="1640" spans="2:9" x14ac:dyDescent="0.3">
      <c r="B1640" t="s">
        <v>6709</v>
      </c>
      <c r="C1640" t="s">
        <v>6710</v>
      </c>
      <c r="D1640" s="28" t="s">
        <v>1203</v>
      </c>
      <c r="E1640" s="28" t="s">
        <v>1133</v>
      </c>
      <c r="F1640" s="13">
        <v>49.2</v>
      </c>
      <c r="G1640" s="13">
        <v>-57.4</v>
      </c>
      <c r="H1640" s="13">
        <v>21.739999771118164</v>
      </c>
      <c r="I1640" s="67">
        <v>3.5999998450279236E-2</v>
      </c>
    </row>
    <row r="1641" spans="2:9" x14ac:dyDescent="0.3">
      <c r="B1641" t="s">
        <v>6711</v>
      </c>
      <c r="C1641" t="s">
        <v>6712</v>
      </c>
      <c r="D1641" s="28" t="s">
        <v>4105</v>
      </c>
      <c r="E1641" s="28" t="s">
        <v>1943</v>
      </c>
      <c r="F1641" s="13">
        <v>47.2</v>
      </c>
      <c r="G1641" s="13">
        <v>-108.3</v>
      </c>
      <c r="H1641" s="13">
        <v>6.9800000190734863</v>
      </c>
      <c r="I1641" s="67">
        <v>3.5999998450279236E-2</v>
      </c>
    </row>
    <row r="1642" spans="2:9" x14ac:dyDescent="0.3">
      <c r="B1642" t="s">
        <v>6713</v>
      </c>
      <c r="C1642" t="s">
        <v>6714</v>
      </c>
      <c r="D1642" s="28" t="s">
        <v>1203</v>
      </c>
      <c r="E1642" s="28" t="s">
        <v>1092</v>
      </c>
      <c r="F1642" s="13">
        <v>53.6</v>
      </c>
      <c r="G1642" s="13">
        <v>-114.9</v>
      </c>
      <c r="H1642" s="13">
        <v>3.2000000476837158</v>
      </c>
      <c r="I1642" s="67">
        <v>3.5999998450279236E-2</v>
      </c>
    </row>
    <row r="1643" spans="2:9" x14ac:dyDescent="0.3">
      <c r="B1643" t="s">
        <v>6715</v>
      </c>
      <c r="C1643" t="s">
        <v>6716</v>
      </c>
      <c r="D1643" s="28" t="s">
        <v>4105</v>
      </c>
      <c r="E1643" s="28" t="s">
        <v>2617</v>
      </c>
      <c r="F1643" s="13">
        <v>48.4</v>
      </c>
      <c r="G1643" s="13">
        <v>-121.7</v>
      </c>
      <c r="H1643" s="13">
        <v>28.940000534057617</v>
      </c>
      <c r="I1643" s="67">
        <v>3.5999998450279236E-2</v>
      </c>
    </row>
    <row r="1644" spans="2:9" x14ac:dyDescent="0.3">
      <c r="B1644" t="s">
        <v>6717</v>
      </c>
      <c r="C1644" t="s">
        <v>6718</v>
      </c>
      <c r="D1644" s="28" t="s">
        <v>4105</v>
      </c>
      <c r="E1644" s="28" t="s">
        <v>2011</v>
      </c>
      <c r="F1644" s="13">
        <v>41.1</v>
      </c>
      <c r="G1644" s="13">
        <v>-102.6</v>
      </c>
      <c r="H1644" s="13">
        <v>15.079999923706055</v>
      </c>
      <c r="I1644" s="67">
        <v>3.5999998450279236E-2</v>
      </c>
    </row>
    <row r="1645" spans="2:9" x14ac:dyDescent="0.3">
      <c r="B1645" t="s">
        <v>6719</v>
      </c>
      <c r="C1645" t="s">
        <v>6720</v>
      </c>
      <c r="D1645" s="28" t="s">
        <v>4105</v>
      </c>
      <c r="E1645" s="28" t="s">
        <v>2279</v>
      </c>
      <c r="F1645" s="13">
        <v>42.9</v>
      </c>
      <c r="G1645" s="13">
        <v>-122.4</v>
      </c>
      <c r="H1645" s="13">
        <v>24.979999542236328</v>
      </c>
      <c r="I1645" s="67">
        <v>3.5999998450279236E-2</v>
      </c>
    </row>
    <row r="1646" spans="2:9" x14ac:dyDescent="0.3">
      <c r="B1646" t="s">
        <v>1226</v>
      </c>
      <c r="C1646" t="s">
        <v>1227</v>
      </c>
      <c r="D1646" s="28" t="s">
        <v>4105</v>
      </c>
      <c r="E1646" s="28" t="s">
        <v>1203</v>
      </c>
      <c r="F1646" s="13">
        <v>38.200000000000003</v>
      </c>
      <c r="G1646" s="13">
        <v>-122.2</v>
      </c>
      <c r="H1646" s="13">
        <v>37.939998626708984</v>
      </c>
      <c r="I1646" s="67">
        <v>3.5999998450279236E-2</v>
      </c>
    </row>
    <row r="1647" spans="2:9" x14ac:dyDescent="0.3">
      <c r="B1647" t="s">
        <v>6721</v>
      </c>
      <c r="C1647" t="s">
        <v>6722</v>
      </c>
      <c r="D1647" s="28" t="s">
        <v>4105</v>
      </c>
      <c r="E1647" s="28" t="s">
        <v>1943</v>
      </c>
      <c r="F1647" s="13">
        <v>47.1</v>
      </c>
      <c r="G1647" s="13">
        <v>-110.2</v>
      </c>
      <c r="H1647" s="13">
        <v>3.9200000762939453</v>
      </c>
      <c r="I1647" s="67">
        <v>3.5999998450279236E-2</v>
      </c>
    </row>
    <row r="1648" spans="2:9" x14ac:dyDescent="0.3">
      <c r="B1648" t="s">
        <v>5977</v>
      </c>
      <c r="C1648" t="s">
        <v>6723</v>
      </c>
      <c r="D1648" s="28" t="s">
        <v>4105</v>
      </c>
      <c r="E1648" s="28" t="s">
        <v>1380</v>
      </c>
      <c r="F1648" s="13">
        <v>44.2</v>
      </c>
      <c r="G1648" s="13">
        <v>-114.9</v>
      </c>
      <c r="H1648" s="13">
        <v>3.0199999809265137</v>
      </c>
      <c r="I1648" s="67">
        <v>3.5999998450279236E-2</v>
      </c>
    </row>
    <row r="1649" spans="2:9" x14ac:dyDescent="0.3">
      <c r="B1649" t="s">
        <v>6724</v>
      </c>
      <c r="C1649" t="s">
        <v>6725</v>
      </c>
      <c r="D1649" s="28" t="s">
        <v>4105</v>
      </c>
      <c r="E1649" s="28" t="s">
        <v>2279</v>
      </c>
      <c r="F1649" s="13">
        <v>43.4</v>
      </c>
      <c r="G1649" s="13">
        <v>-122.1</v>
      </c>
      <c r="H1649" s="13">
        <v>16.700000762939453</v>
      </c>
      <c r="I1649" s="67">
        <v>3.5999998450279236E-2</v>
      </c>
    </row>
    <row r="1650" spans="2:9" x14ac:dyDescent="0.3">
      <c r="B1650" t="s">
        <v>692</v>
      </c>
      <c r="C1650" t="s">
        <v>6726</v>
      </c>
      <c r="D1650" s="28" t="s">
        <v>4105</v>
      </c>
      <c r="E1650" s="28" t="s">
        <v>2526</v>
      </c>
      <c r="F1650" s="13">
        <v>40</v>
      </c>
      <c r="G1650" s="13">
        <v>-112.4</v>
      </c>
      <c r="H1650" s="13">
        <v>14</v>
      </c>
      <c r="I1650" s="67">
        <v>3.5999998450279236E-2</v>
      </c>
    </row>
    <row r="1651" spans="2:9" x14ac:dyDescent="0.3">
      <c r="B1651" t="s">
        <v>562</v>
      </c>
      <c r="C1651" t="s">
        <v>563</v>
      </c>
      <c r="D1651" s="28" t="s">
        <v>4105</v>
      </c>
      <c r="E1651" s="28" t="s">
        <v>366</v>
      </c>
      <c r="F1651" s="13">
        <v>34.799999999999997</v>
      </c>
      <c r="G1651" s="13">
        <v>-99.2</v>
      </c>
      <c r="H1651" s="13">
        <v>30.020000457763672</v>
      </c>
      <c r="I1651" s="67">
        <v>3.7000000476837158E-2</v>
      </c>
    </row>
    <row r="1652" spans="2:9" x14ac:dyDescent="0.3">
      <c r="B1652" t="s">
        <v>6727</v>
      </c>
      <c r="C1652" t="s">
        <v>6728</v>
      </c>
      <c r="D1652" s="28" t="s">
        <v>4105</v>
      </c>
      <c r="E1652" s="28" t="s">
        <v>1203</v>
      </c>
      <c r="F1652" s="13">
        <v>38.9</v>
      </c>
      <c r="G1652" s="13">
        <v>-123.3</v>
      </c>
      <c r="H1652" s="13">
        <v>35.959999084472656</v>
      </c>
      <c r="I1652" s="67">
        <v>3.7000000476837158E-2</v>
      </c>
    </row>
    <row r="1653" spans="2:9" x14ac:dyDescent="0.3">
      <c r="B1653" t="s">
        <v>6729</v>
      </c>
      <c r="C1653" t="s">
        <v>6730</v>
      </c>
      <c r="D1653" s="28" t="s">
        <v>4105</v>
      </c>
      <c r="E1653" s="28" t="s">
        <v>2379</v>
      </c>
      <c r="F1653" s="13">
        <v>45.5</v>
      </c>
      <c r="G1653" s="13">
        <v>-103.3</v>
      </c>
      <c r="H1653" s="13">
        <v>7.3400001525878906</v>
      </c>
      <c r="I1653" s="67">
        <v>3.7000000476837158E-2</v>
      </c>
    </row>
    <row r="1654" spans="2:9" x14ac:dyDescent="0.3">
      <c r="B1654" t="s">
        <v>6731</v>
      </c>
      <c r="C1654" t="s">
        <v>6732</v>
      </c>
      <c r="D1654" s="28" t="s">
        <v>4105</v>
      </c>
      <c r="E1654" s="28" t="s">
        <v>2096</v>
      </c>
      <c r="F1654" s="13">
        <v>36.9</v>
      </c>
      <c r="G1654" s="13">
        <v>-106.5</v>
      </c>
      <c r="H1654" s="13">
        <v>8.9600000381469727</v>
      </c>
      <c r="I1654" s="67">
        <v>3.7000000476837158E-2</v>
      </c>
    </row>
    <row r="1655" spans="2:9" x14ac:dyDescent="0.3">
      <c r="B1655" t="s">
        <v>2489</v>
      </c>
      <c r="C1655" t="s">
        <v>2490</v>
      </c>
      <c r="D1655" s="28" t="s">
        <v>4105</v>
      </c>
      <c r="E1655" s="28" t="s">
        <v>364</v>
      </c>
      <c r="F1655" s="13">
        <v>35.799999999999997</v>
      </c>
      <c r="G1655" s="13">
        <v>-101.9</v>
      </c>
      <c r="H1655" s="13">
        <v>24.079999923706055</v>
      </c>
      <c r="I1655" s="67">
        <v>3.7000000476837158E-2</v>
      </c>
    </row>
    <row r="1656" spans="2:9" x14ac:dyDescent="0.3">
      <c r="B1656" t="s">
        <v>6733</v>
      </c>
      <c r="C1656" t="s">
        <v>6734</v>
      </c>
      <c r="D1656" s="28" t="s">
        <v>4105</v>
      </c>
      <c r="E1656" s="28" t="s">
        <v>2617</v>
      </c>
      <c r="F1656" s="13">
        <v>47.6</v>
      </c>
      <c r="G1656" s="13">
        <v>-120.3</v>
      </c>
      <c r="H1656" s="13">
        <v>21.020000457763672</v>
      </c>
      <c r="I1656" s="67">
        <v>3.7000000476837158E-2</v>
      </c>
    </row>
    <row r="1657" spans="2:9" x14ac:dyDescent="0.3">
      <c r="B1657" t="s">
        <v>6735</v>
      </c>
      <c r="C1657" t="s">
        <v>6736</v>
      </c>
      <c r="D1657" s="28" t="s">
        <v>4105</v>
      </c>
      <c r="E1657" s="28" t="s">
        <v>1203</v>
      </c>
      <c r="F1657" s="13">
        <v>40.5</v>
      </c>
      <c r="G1657" s="13">
        <v>-123.1</v>
      </c>
      <c r="H1657" s="13">
        <v>23</v>
      </c>
      <c r="I1657" s="67">
        <v>3.7000000476837158E-2</v>
      </c>
    </row>
    <row r="1658" spans="2:9" x14ac:dyDescent="0.3">
      <c r="B1658" t="s">
        <v>6737</v>
      </c>
      <c r="C1658" t="s">
        <v>6738</v>
      </c>
      <c r="D1658" s="28" t="s">
        <v>4105</v>
      </c>
      <c r="E1658" s="28" t="s">
        <v>1160</v>
      </c>
      <c r="F1658" s="13">
        <v>35.799999999999997</v>
      </c>
      <c r="G1658" s="13">
        <v>-110.2</v>
      </c>
      <c r="H1658" s="13">
        <v>17.959999084472656</v>
      </c>
      <c r="I1658" s="67">
        <v>3.7000000476837158E-2</v>
      </c>
    </row>
    <row r="1659" spans="2:9" x14ac:dyDescent="0.3">
      <c r="B1659" t="s">
        <v>6739</v>
      </c>
      <c r="C1659" t="s">
        <v>6740</v>
      </c>
      <c r="D1659" s="28" t="s">
        <v>4105</v>
      </c>
      <c r="E1659" s="28" t="s">
        <v>2279</v>
      </c>
      <c r="F1659" s="13">
        <v>44.6</v>
      </c>
      <c r="G1659" s="13">
        <v>-121</v>
      </c>
      <c r="H1659" s="13">
        <v>15.979999542236328</v>
      </c>
      <c r="I1659" s="67">
        <v>3.7000000476837158E-2</v>
      </c>
    </row>
    <row r="1660" spans="2:9" x14ac:dyDescent="0.3">
      <c r="B1660" t="s">
        <v>6741</v>
      </c>
      <c r="C1660" t="s">
        <v>6742</v>
      </c>
      <c r="D1660" s="28" t="s">
        <v>4105</v>
      </c>
      <c r="E1660" s="28" t="s">
        <v>2279</v>
      </c>
      <c r="F1660" s="13">
        <v>44.2</v>
      </c>
      <c r="G1660" s="13">
        <v>-121.8</v>
      </c>
      <c r="H1660" s="13">
        <v>14.359999656677246</v>
      </c>
      <c r="I1660" s="67">
        <v>3.7000000476837158E-2</v>
      </c>
    </row>
    <row r="1661" spans="2:9" x14ac:dyDescent="0.3">
      <c r="B1661" t="s">
        <v>6743</v>
      </c>
      <c r="C1661" t="s">
        <v>6744</v>
      </c>
      <c r="D1661" s="28" t="s">
        <v>4105</v>
      </c>
      <c r="E1661" s="28" t="s">
        <v>2617</v>
      </c>
      <c r="F1661" s="13">
        <v>47.3</v>
      </c>
      <c r="G1661" s="13">
        <v>-121.5</v>
      </c>
      <c r="H1661" s="13">
        <v>25.340000152587891</v>
      </c>
      <c r="I1661" s="67">
        <v>3.7000000476837158E-2</v>
      </c>
    </row>
    <row r="1662" spans="2:9" x14ac:dyDescent="0.3">
      <c r="B1662" t="s">
        <v>6745</v>
      </c>
      <c r="C1662" t="s">
        <v>6746</v>
      </c>
      <c r="D1662" s="28" t="s">
        <v>1203</v>
      </c>
      <c r="E1662" s="28" t="s">
        <v>1092</v>
      </c>
      <c r="F1662" s="13">
        <v>53.6</v>
      </c>
      <c r="G1662" s="13">
        <v>-113.3</v>
      </c>
      <c r="H1662" s="13">
        <v>3.2000000476837158</v>
      </c>
      <c r="I1662" s="67">
        <v>3.7000000476837158E-2</v>
      </c>
    </row>
    <row r="1663" spans="2:9" x14ac:dyDescent="0.3">
      <c r="B1663" t="s">
        <v>837</v>
      </c>
      <c r="C1663" t="s">
        <v>838</v>
      </c>
      <c r="D1663" s="28" t="s">
        <v>4105</v>
      </c>
      <c r="E1663" s="28" t="s">
        <v>364</v>
      </c>
      <c r="F1663" s="13">
        <v>33.799999999999997</v>
      </c>
      <c r="G1663" s="13">
        <v>-100.2</v>
      </c>
      <c r="H1663" s="13">
        <v>30.920000076293945</v>
      </c>
      <c r="I1663" s="67">
        <v>3.7000000476837158E-2</v>
      </c>
    </row>
    <row r="1664" spans="2:9" x14ac:dyDescent="0.3">
      <c r="B1664" t="s">
        <v>6747</v>
      </c>
      <c r="C1664" t="s">
        <v>6748</v>
      </c>
      <c r="D1664" s="28" t="s">
        <v>4105</v>
      </c>
      <c r="E1664" s="28" t="s">
        <v>364</v>
      </c>
      <c r="F1664" s="13">
        <v>31.8</v>
      </c>
      <c r="G1664" s="13">
        <v>-104.7</v>
      </c>
      <c r="H1664" s="13">
        <v>33.979999542236328</v>
      </c>
      <c r="I1664" s="67">
        <v>3.7000000476837158E-2</v>
      </c>
    </row>
    <row r="1665" spans="2:9" x14ac:dyDescent="0.3">
      <c r="B1665" t="s">
        <v>6749</v>
      </c>
      <c r="C1665" t="s">
        <v>6750</v>
      </c>
      <c r="D1665" s="28" t="s">
        <v>4105</v>
      </c>
      <c r="E1665" s="28" t="s">
        <v>2526</v>
      </c>
      <c r="F1665" s="13">
        <v>39.700000000000003</v>
      </c>
      <c r="G1665" s="13">
        <v>-111.1</v>
      </c>
      <c r="H1665" s="13">
        <v>8.9600000381469727</v>
      </c>
      <c r="I1665" s="67">
        <v>3.7000000476837158E-2</v>
      </c>
    </row>
    <row r="1666" spans="2:9" x14ac:dyDescent="0.3">
      <c r="B1666" t="s">
        <v>6751</v>
      </c>
      <c r="C1666" t="s">
        <v>6752</v>
      </c>
      <c r="D1666" s="28" t="s">
        <v>4105</v>
      </c>
      <c r="E1666" s="28" t="s">
        <v>1260</v>
      </c>
      <c r="F1666" s="13">
        <v>39.700000000000003</v>
      </c>
      <c r="G1666" s="13">
        <v>-105.1</v>
      </c>
      <c r="H1666" s="13">
        <v>15.979999542236328</v>
      </c>
      <c r="I1666" s="67">
        <v>3.7000000476837158E-2</v>
      </c>
    </row>
    <row r="1667" spans="2:9" x14ac:dyDescent="0.3">
      <c r="B1667" t="s">
        <v>2018</v>
      </c>
      <c r="C1667" t="s">
        <v>2019</v>
      </c>
      <c r="D1667" s="28" t="s">
        <v>4105</v>
      </c>
      <c r="E1667" s="28" t="s">
        <v>2011</v>
      </c>
      <c r="F1667" s="13">
        <v>42.9</v>
      </c>
      <c r="G1667" s="13">
        <v>-98.8</v>
      </c>
      <c r="H1667" s="13">
        <v>15.979999542236328</v>
      </c>
      <c r="I1667" s="67">
        <v>3.7999998778104782E-2</v>
      </c>
    </row>
    <row r="1668" spans="2:9" x14ac:dyDescent="0.3">
      <c r="B1668" t="s">
        <v>6753</v>
      </c>
      <c r="C1668" t="s">
        <v>6754</v>
      </c>
      <c r="D1668" s="28" t="s">
        <v>4105</v>
      </c>
      <c r="E1668" s="28" t="s">
        <v>1203</v>
      </c>
      <c r="F1668" s="13">
        <v>32.9</v>
      </c>
      <c r="G1668" s="13">
        <v>-115.1</v>
      </c>
      <c r="H1668" s="13">
        <v>50</v>
      </c>
      <c r="I1668" s="67">
        <v>3.7999998778104782E-2</v>
      </c>
    </row>
    <row r="1669" spans="2:9" x14ac:dyDescent="0.3">
      <c r="B1669" t="s">
        <v>6755</v>
      </c>
      <c r="C1669" t="s">
        <v>6756</v>
      </c>
      <c r="D1669" s="28" t="s">
        <v>4105</v>
      </c>
      <c r="E1669" s="28" t="s">
        <v>1203</v>
      </c>
      <c r="F1669" s="13">
        <v>41.5</v>
      </c>
      <c r="G1669" s="13">
        <v>-120.3</v>
      </c>
      <c r="H1669" s="13">
        <v>17.600000381469727</v>
      </c>
      <c r="I1669" s="67">
        <v>3.7999998778104782E-2</v>
      </c>
    </row>
    <row r="1670" spans="2:9" x14ac:dyDescent="0.3">
      <c r="B1670" t="s">
        <v>6757</v>
      </c>
      <c r="C1670" t="s">
        <v>6758</v>
      </c>
      <c r="D1670" s="28" t="s">
        <v>4105</v>
      </c>
      <c r="E1670" s="28" t="s">
        <v>1203</v>
      </c>
      <c r="F1670" s="13">
        <v>39.9</v>
      </c>
      <c r="G1670" s="13">
        <v>-122.1</v>
      </c>
      <c r="H1670" s="13">
        <v>37.939998626708984</v>
      </c>
      <c r="I1670" s="67">
        <v>3.7999998778104782E-2</v>
      </c>
    </row>
    <row r="1671" spans="2:9" x14ac:dyDescent="0.3">
      <c r="B1671" t="s">
        <v>6759</v>
      </c>
      <c r="C1671" t="s">
        <v>6760</v>
      </c>
      <c r="D1671" s="28" t="s">
        <v>4105</v>
      </c>
      <c r="E1671" s="28" t="s">
        <v>2617</v>
      </c>
      <c r="F1671" s="13">
        <v>47.4</v>
      </c>
      <c r="G1671" s="13">
        <v>-121.6</v>
      </c>
      <c r="H1671" s="13">
        <v>30.020000457763672</v>
      </c>
      <c r="I1671" s="67">
        <v>3.7999998778104782E-2</v>
      </c>
    </row>
    <row r="1672" spans="2:9" x14ac:dyDescent="0.3">
      <c r="B1672" t="s">
        <v>1284</v>
      </c>
      <c r="C1672" t="s">
        <v>1285</v>
      </c>
      <c r="D1672" s="28" t="s">
        <v>4105</v>
      </c>
      <c r="E1672" s="28" t="s">
        <v>1260</v>
      </c>
      <c r="F1672" s="13">
        <v>39</v>
      </c>
      <c r="G1672" s="13">
        <v>-108.4</v>
      </c>
      <c r="H1672" s="13">
        <v>24.079999923706055</v>
      </c>
      <c r="I1672" s="67">
        <v>3.7999998778104782E-2</v>
      </c>
    </row>
    <row r="1673" spans="2:9" x14ac:dyDescent="0.3">
      <c r="B1673" t="s">
        <v>6761</v>
      </c>
      <c r="C1673" t="s">
        <v>6762</v>
      </c>
      <c r="D1673" s="28" t="s">
        <v>1203</v>
      </c>
      <c r="E1673" s="28" t="s">
        <v>1092</v>
      </c>
      <c r="F1673" s="13">
        <v>52.5</v>
      </c>
      <c r="G1673" s="13">
        <v>-110.7</v>
      </c>
      <c r="H1673" s="13">
        <v>2.2999999523162842</v>
      </c>
      <c r="I1673" s="67">
        <v>3.7999998778104782E-2</v>
      </c>
    </row>
    <row r="1674" spans="2:9" x14ac:dyDescent="0.3">
      <c r="B1674" t="s">
        <v>6763</v>
      </c>
      <c r="C1674" t="s">
        <v>6764</v>
      </c>
      <c r="D1674" s="28" t="s">
        <v>4105</v>
      </c>
      <c r="E1674" s="28" t="s">
        <v>1160</v>
      </c>
      <c r="F1674" s="13">
        <v>32.6</v>
      </c>
      <c r="G1674" s="13">
        <v>-110.7</v>
      </c>
      <c r="H1674" s="13">
        <v>33.979999542236328</v>
      </c>
      <c r="I1674" s="67">
        <v>3.7999998778104782E-2</v>
      </c>
    </row>
    <row r="1675" spans="2:9" x14ac:dyDescent="0.3">
      <c r="B1675" t="s">
        <v>3575</v>
      </c>
      <c r="C1675" t="s">
        <v>3576</v>
      </c>
      <c r="D1675" s="28" t="s">
        <v>4105</v>
      </c>
      <c r="E1675" s="28" t="s">
        <v>1203</v>
      </c>
      <c r="F1675" s="13">
        <v>39.299999999999997</v>
      </c>
      <c r="G1675" s="13">
        <v>-123.1</v>
      </c>
      <c r="H1675" s="13">
        <v>30.920000076293945</v>
      </c>
      <c r="I1675" s="67">
        <v>3.7999998778104782E-2</v>
      </c>
    </row>
    <row r="1676" spans="2:9" x14ac:dyDescent="0.3">
      <c r="B1676" t="s">
        <v>6765</v>
      </c>
      <c r="C1676" t="s">
        <v>6766</v>
      </c>
      <c r="D1676" s="28" t="s">
        <v>4105</v>
      </c>
      <c r="E1676" s="28" t="s">
        <v>1203</v>
      </c>
      <c r="F1676" s="13">
        <v>32.5</v>
      </c>
      <c r="G1676" s="13">
        <v>-116.9</v>
      </c>
      <c r="H1676" s="13">
        <v>46.939998626708984</v>
      </c>
      <c r="I1676" s="67">
        <v>3.7999998778104782E-2</v>
      </c>
    </row>
    <row r="1677" spans="2:9" x14ac:dyDescent="0.3">
      <c r="B1677" t="s">
        <v>6767</v>
      </c>
      <c r="C1677" t="s">
        <v>6768</v>
      </c>
      <c r="D1677" s="28" t="s">
        <v>4105</v>
      </c>
      <c r="E1677" s="28" t="s">
        <v>2617</v>
      </c>
      <c r="F1677" s="13">
        <v>47.2</v>
      </c>
      <c r="G1677" s="13">
        <v>-123.1</v>
      </c>
      <c r="H1677" s="13">
        <v>24.260000228881836</v>
      </c>
      <c r="I1677" s="67">
        <v>3.7999998778104782E-2</v>
      </c>
    </row>
    <row r="1678" spans="2:9" x14ac:dyDescent="0.3">
      <c r="B1678" t="s">
        <v>6769</v>
      </c>
      <c r="C1678" t="s">
        <v>6770</v>
      </c>
      <c r="D1678" s="28" t="s">
        <v>4105</v>
      </c>
      <c r="E1678" s="28" t="s">
        <v>1160</v>
      </c>
      <c r="F1678" s="13">
        <v>34.1</v>
      </c>
      <c r="G1678" s="13">
        <v>-112.1</v>
      </c>
      <c r="H1678" s="13">
        <v>39.919998168945313</v>
      </c>
      <c r="I1678" s="67">
        <v>3.7999998778104782E-2</v>
      </c>
    </row>
    <row r="1679" spans="2:9" x14ac:dyDescent="0.3">
      <c r="B1679" t="s">
        <v>6771</v>
      </c>
      <c r="C1679" t="s">
        <v>6772</v>
      </c>
      <c r="D1679" s="28" t="s">
        <v>1203</v>
      </c>
      <c r="E1679" s="28" t="s">
        <v>1097</v>
      </c>
      <c r="F1679" s="13">
        <v>50.3</v>
      </c>
      <c r="G1679" s="13">
        <v>-107.6</v>
      </c>
      <c r="H1679" s="13">
        <v>3.380000114440918</v>
      </c>
      <c r="I1679" s="67">
        <v>3.7999998778104782E-2</v>
      </c>
    </row>
    <row r="1680" spans="2:9" x14ac:dyDescent="0.3">
      <c r="B1680" t="s">
        <v>6773</v>
      </c>
      <c r="C1680" t="s">
        <v>6774</v>
      </c>
      <c r="D1680" s="28" t="s">
        <v>1203</v>
      </c>
      <c r="E1680" s="28" t="s">
        <v>1092</v>
      </c>
      <c r="F1680" s="13">
        <v>49.8</v>
      </c>
      <c r="G1680" s="13">
        <v>-112.1</v>
      </c>
      <c r="H1680" s="13">
        <v>8.6000003814697266</v>
      </c>
      <c r="I1680" s="67">
        <v>3.7999998778104782E-2</v>
      </c>
    </row>
    <row r="1681" spans="2:9" x14ac:dyDescent="0.3">
      <c r="B1681" t="s">
        <v>1171</v>
      </c>
      <c r="C1681" t="s">
        <v>1172</v>
      </c>
      <c r="D1681" s="28" t="s">
        <v>4105</v>
      </c>
      <c r="E1681" s="28" t="s">
        <v>1160</v>
      </c>
      <c r="F1681" s="13">
        <v>35.5</v>
      </c>
      <c r="G1681" s="13">
        <v>-111.3</v>
      </c>
      <c r="H1681" s="13">
        <v>28.940000534057617</v>
      </c>
      <c r="I1681" s="67">
        <v>3.7999998778104782E-2</v>
      </c>
    </row>
    <row r="1682" spans="2:9" x14ac:dyDescent="0.3">
      <c r="B1682" t="s">
        <v>6775</v>
      </c>
      <c r="C1682" t="s">
        <v>6776</v>
      </c>
      <c r="D1682" s="28" t="s">
        <v>4105</v>
      </c>
      <c r="E1682" s="28" t="s">
        <v>1203</v>
      </c>
      <c r="F1682" s="13">
        <v>41.2</v>
      </c>
      <c r="G1682" s="13">
        <v>-121.9</v>
      </c>
      <c r="H1682" s="13">
        <v>19.940000534057617</v>
      </c>
      <c r="I1682" s="67">
        <v>3.9000000804662704E-2</v>
      </c>
    </row>
    <row r="1683" spans="2:9" x14ac:dyDescent="0.3">
      <c r="B1683" t="s">
        <v>6777</v>
      </c>
      <c r="C1683" t="s">
        <v>6778</v>
      </c>
      <c r="D1683" s="28" t="s">
        <v>4105</v>
      </c>
      <c r="E1683" s="28" t="s">
        <v>2011</v>
      </c>
      <c r="F1683" s="13">
        <v>41.8</v>
      </c>
      <c r="G1683" s="13">
        <v>-100.3</v>
      </c>
      <c r="H1683" s="13">
        <v>15.079999923706055</v>
      </c>
      <c r="I1683" s="67">
        <v>3.9000000804662704E-2</v>
      </c>
    </row>
    <row r="1684" spans="2:9" x14ac:dyDescent="0.3">
      <c r="B1684" t="s">
        <v>2626</v>
      </c>
      <c r="C1684" t="s">
        <v>2627</v>
      </c>
      <c r="D1684" s="28" t="s">
        <v>4105</v>
      </c>
      <c r="E1684" s="28" t="s">
        <v>2617</v>
      </c>
      <c r="F1684" s="13">
        <v>46</v>
      </c>
      <c r="G1684" s="13">
        <v>-122.2</v>
      </c>
      <c r="H1684" s="13">
        <v>33.979999542236328</v>
      </c>
      <c r="I1684" s="67">
        <v>3.9000000804662704E-2</v>
      </c>
    </row>
    <row r="1685" spans="2:9" x14ac:dyDescent="0.3">
      <c r="B1685" t="s">
        <v>1957</v>
      </c>
      <c r="C1685" t="s">
        <v>2024</v>
      </c>
      <c r="D1685" s="28" t="s">
        <v>4105</v>
      </c>
      <c r="E1685" s="28" t="s">
        <v>2011</v>
      </c>
      <c r="F1685" s="13">
        <v>40.200000000000003</v>
      </c>
      <c r="G1685" s="13">
        <v>-100.8</v>
      </c>
      <c r="H1685" s="13">
        <v>15.979999542236328</v>
      </c>
      <c r="I1685" s="67">
        <v>3.9000000804662704E-2</v>
      </c>
    </row>
    <row r="1686" spans="2:9" x14ac:dyDescent="0.3">
      <c r="B1686" t="s">
        <v>6779</v>
      </c>
      <c r="C1686" t="s">
        <v>6780</v>
      </c>
      <c r="D1686" s="28" t="s">
        <v>4105</v>
      </c>
      <c r="E1686" s="28" t="s">
        <v>2070</v>
      </c>
      <c r="F1686" s="13">
        <v>37.5</v>
      </c>
      <c r="G1686" s="13">
        <v>-115.2</v>
      </c>
      <c r="H1686" s="13">
        <v>26.059999465942383</v>
      </c>
      <c r="I1686" s="67">
        <v>3.9000000804662704E-2</v>
      </c>
    </row>
    <row r="1687" spans="2:9" x14ac:dyDescent="0.3">
      <c r="B1687" t="s">
        <v>6781</v>
      </c>
      <c r="C1687" t="s">
        <v>6782</v>
      </c>
      <c r="D1687" s="28" t="s">
        <v>4105</v>
      </c>
      <c r="E1687" s="28" t="s">
        <v>2526</v>
      </c>
      <c r="F1687" s="13">
        <v>37.5</v>
      </c>
      <c r="G1687" s="13">
        <v>-109.8</v>
      </c>
      <c r="H1687" s="13">
        <v>19.940000534057617</v>
      </c>
      <c r="I1687" s="67">
        <v>3.9000000804662704E-2</v>
      </c>
    </row>
    <row r="1688" spans="2:9" x14ac:dyDescent="0.3">
      <c r="B1688" t="s">
        <v>2043</v>
      </c>
      <c r="C1688" t="s">
        <v>2044</v>
      </c>
      <c r="D1688" s="28" t="s">
        <v>4105</v>
      </c>
      <c r="E1688" s="28" t="s">
        <v>2011</v>
      </c>
      <c r="F1688" s="13">
        <v>41.2</v>
      </c>
      <c r="G1688" s="13">
        <v>-101.6</v>
      </c>
      <c r="H1688" s="13">
        <v>19.940000534057617</v>
      </c>
      <c r="I1688" s="67">
        <v>3.9000000804662704E-2</v>
      </c>
    </row>
    <row r="1689" spans="2:9" x14ac:dyDescent="0.3">
      <c r="B1689" t="s">
        <v>6783</v>
      </c>
      <c r="C1689" t="s">
        <v>6784</v>
      </c>
      <c r="D1689" s="28" t="s">
        <v>4105</v>
      </c>
      <c r="E1689" s="28" t="s">
        <v>1636</v>
      </c>
      <c r="F1689" s="13">
        <v>39.1</v>
      </c>
      <c r="G1689" s="13">
        <v>-96.6</v>
      </c>
      <c r="H1689" s="13">
        <v>23</v>
      </c>
      <c r="I1689" s="67">
        <v>3.9000000804662704E-2</v>
      </c>
    </row>
    <row r="1690" spans="2:9" x14ac:dyDescent="0.3">
      <c r="B1690" t="s">
        <v>2411</v>
      </c>
      <c r="C1690" t="s">
        <v>2412</v>
      </c>
      <c r="D1690" s="28" t="s">
        <v>4105</v>
      </c>
      <c r="E1690" s="28" t="s">
        <v>2379</v>
      </c>
      <c r="F1690" s="13">
        <v>43.1</v>
      </c>
      <c r="G1690" s="13">
        <v>-100.6</v>
      </c>
      <c r="H1690" s="13">
        <v>12.920000076293945</v>
      </c>
      <c r="I1690" s="67">
        <v>3.9000000804662704E-2</v>
      </c>
    </row>
    <row r="1691" spans="2:9" x14ac:dyDescent="0.3">
      <c r="B1691" t="s">
        <v>6785</v>
      </c>
      <c r="C1691" t="s">
        <v>6786</v>
      </c>
      <c r="D1691" s="28" t="s">
        <v>4105</v>
      </c>
      <c r="E1691" s="28" t="s">
        <v>2279</v>
      </c>
      <c r="F1691" s="13">
        <v>43.5</v>
      </c>
      <c r="G1691" s="13">
        <v>-121.9</v>
      </c>
      <c r="H1691" s="13">
        <v>17.600000381469727</v>
      </c>
      <c r="I1691" s="67">
        <v>3.9000000804662704E-2</v>
      </c>
    </row>
    <row r="1692" spans="2:9" x14ac:dyDescent="0.3">
      <c r="B1692" t="s">
        <v>2511</v>
      </c>
      <c r="C1692" t="s">
        <v>2512</v>
      </c>
      <c r="D1692" s="28" t="s">
        <v>4105</v>
      </c>
      <c r="E1692" s="28" t="s">
        <v>364</v>
      </c>
      <c r="F1692" s="13">
        <v>34.1</v>
      </c>
      <c r="G1692" s="13">
        <v>-101.7</v>
      </c>
      <c r="H1692" s="13">
        <v>28.940000534057617</v>
      </c>
      <c r="I1692" s="67">
        <v>3.9000000804662704E-2</v>
      </c>
    </row>
    <row r="1693" spans="2:9" x14ac:dyDescent="0.3">
      <c r="B1693" t="s">
        <v>6787</v>
      </c>
      <c r="C1693" t="s">
        <v>6788</v>
      </c>
      <c r="D1693" s="28" t="s">
        <v>4105</v>
      </c>
      <c r="E1693" s="28" t="s">
        <v>1203</v>
      </c>
      <c r="F1693" s="13">
        <v>38.5</v>
      </c>
      <c r="G1693" s="13">
        <v>-119.6</v>
      </c>
      <c r="H1693" s="13">
        <v>11.479999542236328</v>
      </c>
      <c r="I1693" s="67">
        <v>3.9000000804662704E-2</v>
      </c>
    </row>
    <row r="1694" spans="2:9" x14ac:dyDescent="0.3">
      <c r="B1694" t="s">
        <v>6789</v>
      </c>
      <c r="C1694" t="s">
        <v>6790</v>
      </c>
      <c r="D1694" s="28" t="s">
        <v>4105</v>
      </c>
      <c r="E1694" s="28" t="s">
        <v>1203</v>
      </c>
      <c r="F1694" s="13">
        <v>39.4</v>
      </c>
      <c r="G1694" s="13">
        <v>-122.1</v>
      </c>
      <c r="H1694" s="13">
        <v>39.020000457763672</v>
      </c>
      <c r="I1694" s="67">
        <v>3.9000000804662704E-2</v>
      </c>
    </row>
    <row r="1695" spans="2:9" x14ac:dyDescent="0.3">
      <c r="B1695" t="s">
        <v>6791</v>
      </c>
      <c r="C1695" t="s">
        <v>6792</v>
      </c>
      <c r="D1695" s="28" t="s">
        <v>4105</v>
      </c>
      <c r="E1695" s="28" t="s">
        <v>2279</v>
      </c>
      <c r="F1695" s="13">
        <v>42.7</v>
      </c>
      <c r="G1695" s="13">
        <v>-122.1</v>
      </c>
      <c r="H1695" s="13">
        <v>21.020000457763672</v>
      </c>
      <c r="I1695" s="67">
        <v>3.9000000804662704E-2</v>
      </c>
    </row>
    <row r="1696" spans="2:9" x14ac:dyDescent="0.3">
      <c r="B1696" t="s">
        <v>6793</v>
      </c>
      <c r="C1696" t="s">
        <v>6794</v>
      </c>
      <c r="D1696" s="28" t="s">
        <v>4105</v>
      </c>
      <c r="E1696" s="28" t="s">
        <v>1203</v>
      </c>
      <c r="F1696" s="13">
        <v>38.6</v>
      </c>
      <c r="G1696" s="13">
        <v>-119.8</v>
      </c>
      <c r="H1696" s="13">
        <v>16.879999160766602</v>
      </c>
      <c r="I1696" s="67">
        <v>3.9000000804662704E-2</v>
      </c>
    </row>
    <row r="1697" spans="2:9" x14ac:dyDescent="0.3">
      <c r="B1697" t="s">
        <v>6795</v>
      </c>
      <c r="C1697" t="s">
        <v>6796</v>
      </c>
      <c r="D1697" s="28" t="s">
        <v>4105</v>
      </c>
      <c r="E1697" s="28" t="s">
        <v>2279</v>
      </c>
      <c r="F1697" s="13">
        <v>43.2</v>
      </c>
      <c r="G1697" s="13">
        <v>-122.4</v>
      </c>
      <c r="H1697" s="13">
        <v>26.059999465942383</v>
      </c>
      <c r="I1697" s="67">
        <v>3.9000000804662704E-2</v>
      </c>
    </row>
    <row r="1698" spans="2:9" x14ac:dyDescent="0.3">
      <c r="B1698" t="s">
        <v>6797</v>
      </c>
      <c r="C1698" t="s">
        <v>6798</v>
      </c>
      <c r="D1698" s="28" t="s">
        <v>4105</v>
      </c>
      <c r="E1698" s="28" t="s">
        <v>2096</v>
      </c>
      <c r="F1698" s="13">
        <v>35.1</v>
      </c>
      <c r="G1698" s="13">
        <v>-103.6</v>
      </c>
      <c r="H1698" s="13">
        <v>27.139999389648438</v>
      </c>
      <c r="I1698" s="67">
        <v>3.9000000804662704E-2</v>
      </c>
    </row>
    <row r="1699" spans="2:9" x14ac:dyDescent="0.3">
      <c r="B1699" t="s">
        <v>6799</v>
      </c>
      <c r="C1699" t="s">
        <v>6800</v>
      </c>
      <c r="D1699" s="28" t="s">
        <v>4105</v>
      </c>
      <c r="E1699" s="28" t="s">
        <v>366</v>
      </c>
      <c r="F1699" s="13">
        <v>34.700000000000003</v>
      </c>
      <c r="G1699" s="13">
        <v>-98.7</v>
      </c>
      <c r="H1699" s="13">
        <v>30.020000457763672</v>
      </c>
      <c r="I1699" s="67">
        <v>3.9000000804662704E-2</v>
      </c>
    </row>
    <row r="1700" spans="2:9" x14ac:dyDescent="0.3">
      <c r="B1700" t="s">
        <v>1256</v>
      </c>
      <c r="C1700" t="s">
        <v>1257</v>
      </c>
      <c r="D1700" s="28" t="s">
        <v>4105</v>
      </c>
      <c r="E1700" s="28" t="s">
        <v>1203</v>
      </c>
      <c r="F1700" s="13">
        <v>41.7</v>
      </c>
      <c r="G1700" s="13">
        <v>-122.6</v>
      </c>
      <c r="H1700" s="13">
        <v>24.079999923706055</v>
      </c>
      <c r="I1700" s="67">
        <v>3.9000000804662704E-2</v>
      </c>
    </row>
    <row r="1701" spans="2:9" x14ac:dyDescent="0.3">
      <c r="B1701" t="s">
        <v>3716</v>
      </c>
      <c r="C1701" t="s">
        <v>3717</v>
      </c>
      <c r="D1701" s="28" t="s">
        <v>4105</v>
      </c>
      <c r="E1701" s="28" t="s">
        <v>1943</v>
      </c>
      <c r="F1701" s="13">
        <v>47.8</v>
      </c>
      <c r="G1701" s="13">
        <v>-112.1</v>
      </c>
      <c r="H1701" s="13">
        <v>6.0799999237060547</v>
      </c>
      <c r="I1701" s="67">
        <v>3.9999999105930328E-2</v>
      </c>
    </row>
    <row r="1702" spans="2:9" x14ac:dyDescent="0.3">
      <c r="B1702" t="s">
        <v>6801</v>
      </c>
      <c r="C1702" t="s">
        <v>6802</v>
      </c>
      <c r="D1702" s="28" t="s">
        <v>1203</v>
      </c>
      <c r="E1702" s="28" t="s">
        <v>1092</v>
      </c>
      <c r="F1702" s="13">
        <v>51.7</v>
      </c>
      <c r="G1702" s="13">
        <v>-112.2</v>
      </c>
      <c r="H1702" s="13">
        <v>2.6600000858306885</v>
      </c>
      <c r="I1702" s="67">
        <v>3.9999999105930328E-2</v>
      </c>
    </row>
    <row r="1703" spans="2:9" x14ac:dyDescent="0.3">
      <c r="B1703" t="s">
        <v>6803</v>
      </c>
      <c r="C1703" t="s">
        <v>6804</v>
      </c>
      <c r="D1703" s="28" t="s">
        <v>4105</v>
      </c>
      <c r="E1703" s="28" t="s">
        <v>1203</v>
      </c>
      <c r="F1703" s="13">
        <v>41.8</v>
      </c>
      <c r="G1703" s="13">
        <v>-120.7</v>
      </c>
      <c r="H1703" s="13">
        <v>20.120000839233398</v>
      </c>
      <c r="I1703" s="67">
        <v>3.9999999105930328E-2</v>
      </c>
    </row>
    <row r="1704" spans="2:9" x14ac:dyDescent="0.3">
      <c r="B1704" t="s">
        <v>3504</v>
      </c>
      <c r="C1704" t="s">
        <v>3505</v>
      </c>
      <c r="D1704" s="28" t="s">
        <v>4105</v>
      </c>
      <c r="E1704" s="28" t="s">
        <v>1515</v>
      </c>
      <c r="F1704" s="13">
        <v>42.3</v>
      </c>
      <c r="G1704" s="13">
        <v>-90.7</v>
      </c>
      <c r="H1704" s="13">
        <v>21.020000457763672</v>
      </c>
      <c r="I1704" s="67">
        <v>3.9999999105930328E-2</v>
      </c>
    </row>
    <row r="1705" spans="2:9" x14ac:dyDescent="0.3">
      <c r="B1705" t="s">
        <v>6805</v>
      </c>
      <c r="C1705" t="s">
        <v>6806</v>
      </c>
      <c r="D1705" s="28" t="s">
        <v>4105</v>
      </c>
      <c r="E1705" s="28" t="s">
        <v>2011</v>
      </c>
      <c r="F1705" s="13">
        <v>41.8</v>
      </c>
      <c r="G1705" s="13">
        <v>-98.8</v>
      </c>
      <c r="H1705" s="13">
        <v>12.920000076293945</v>
      </c>
      <c r="I1705" s="67">
        <v>3.9999999105930328E-2</v>
      </c>
    </row>
    <row r="1706" spans="2:9" x14ac:dyDescent="0.3">
      <c r="B1706" t="s">
        <v>1292</v>
      </c>
      <c r="C1706" t="s">
        <v>1293</v>
      </c>
      <c r="D1706" s="28" t="s">
        <v>4105</v>
      </c>
      <c r="E1706" s="28" t="s">
        <v>1260</v>
      </c>
      <c r="F1706" s="13">
        <v>37.700000000000003</v>
      </c>
      <c r="G1706" s="13">
        <v>-105.5</v>
      </c>
      <c r="H1706" s="13">
        <v>12.920000076293945</v>
      </c>
      <c r="I1706" s="67">
        <v>3.9999999105930328E-2</v>
      </c>
    </row>
    <row r="1707" spans="2:9" x14ac:dyDescent="0.3">
      <c r="B1707" t="s">
        <v>3461</v>
      </c>
      <c r="C1707" t="s">
        <v>3462</v>
      </c>
      <c r="D1707" s="28" t="s">
        <v>4105</v>
      </c>
      <c r="E1707" s="28" t="s">
        <v>1943</v>
      </c>
      <c r="F1707" s="13">
        <v>48.5</v>
      </c>
      <c r="G1707" s="13">
        <v>-109.7</v>
      </c>
      <c r="H1707" s="13">
        <v>6.0799999237060547</v>
      </c>
      <c r="I1707" s="67">
        <v>3.9999999105930328E-2</v>
      </c>
    </row>
    <row r="1708" spans="2:9" x14ac:dyDescent="0.3">
      <c r="B1708" t="s">
        <v>6807</v>
      </c>
      <c r="C1708" t="s">
        <v>6808</v>
      </c>
      <c r="D1708" s="28" t="s">
        <v>4105</v>
      </c>
      <c r="E1708" s="28" t="s">
        <v>2617</v>
      </c>
      <c r="F1708" s="13">
        <v>47</v>
      </c>
      <c r="G1708" s="13">
        <v>-121.5</v>
      </c>
      <c r="H1708" s="13">
        <v>24.799999237060547</v>
      </c>
      <c r="I1708" s="67">
        <v>3.9999999105930328E-2</v>
      </c>
    </row>
    <row r="1709" spans="2:9" x14ac:dyDescent="0.3">
      <c r="B1709" t="s">
        <v>2636</v>
      </c>
      <c r="C1709" t="s">
        <v>2637</v>
      </c>
      <c r="D1709" s="28" t="s">
        <v>4105</v>
      </c>
      <c r="E1709" s="28" t="s">
        <v>2617</v>
      </c>
      <c r="F1709" s="13">
        <v>46.2</v>
      </c>
      <c r="G1709" s="13">
        <v>-119.1</v>
      </c>
      <c r="H1709" s="13">
        <v>26.059999465942383</v>
      </c>
      <c r="I1709" s="67">
        <v>3.9999999105930328E-2</v>
      </c>
    </row>
    <row r="1710" spans="2:9" x14ac:dyDescent="0.3">
      <c r="B1710" t="s">
        <v>6809</v>
      </c>
      <c r="C1710" t="s">
        <v>6810</v>
      </c>
      <c r="D1710" s="28" t="s">
        <v>4105</v>
      </c>
      <c r="E1710" s="28" t="s">
        <v>1260</v>
      </c>
      <c r="F1710" s="13">
        <v>37.4</v>
      </c>
      <c r="G1710" s="13">
        <v>-103.3</v>
      </c>
      <c r="H1710" s="13">
        <v>17.059999465942383</v>
      </c>
      <c r="I1710" s="67">
        <v>3.9999999105930328E-2</v>
      </c>
    </row>
    <row r="1711" spans="2:9" x14ac:dyDescent="0.3">
      <c r="B1711" t="s">
        <v>2547</v>
      </c>
      <c r="C1711" t="s">
        <v>2548</v>
      </c>
      <c r="D1711" s="28" t="s">
        <v>4105</v>
      </c>
      <c r="E1711" s="28" t="s">
        <v>2526</v>
      </c>
      <c r="F1711" s="13">
        <v>41.7</v>
      </c>
      <c r="G1711" s="13">
        <v>-111.8</v>
      </c>
      <c r="H1711" s="13">
        <v>19.040000915527344</v>
      </c>
      <c r="I1711" s="67">
        <v>3.9999999105930328E-2</v>
      </c>
    </row>
    <row r="1712" spans="2:9" x14ac:dyDescent="0.3">
      <c r="B1712" t="s">
        <v>6811</v>
      </c>
      <c r="C1712" t="s">
        <v>6812</v>
      </c>
      <c r="D1712" s="28" t="s">
        <v>1203</v>
      </c>
      <c r="E1712" s="28" t="s">
        <v>1097</v>
      </c>
      <c r="F1712" s="13">
        <v>49.9</v>
      </c>
      <c r="G1712" s="13">
        <v>-109.4</v>
      </c>
      <c r="H1712" s="13">
        <v>4.4600000381469727</v>
      </c>
      <c r="I1712" s="67">
        <v>3.9999999105930328E-2</v>
      </c>
    </row>
    <row r="1713" spans="2:9" x14ac:dyDescent="0.3">
      <c r="B1713" t="s">
        <v>6813</v>
      </c>
      <c r="C1713" t="s">
        <v>6814</v>
      </c>
      <c r="D1713" s="28" t="s">
        <v>1203</v>
      </c>
      <c r="E1713" s="28" t="s">
        <v>1092</v>
      </c>
      <c r="F1713" s="13">
        <v>49.1</v>
      </c>
      <c r="G1713" s="13">
        <v>-112</v>
      </c>
      <c r="H1713" s="13">
        <v>1.5800000429153442</v>
      </c>
      <c r="I1713" s="67">
        <v>3.9999999105930328E-2</v>
      </c>
    </row>
    <row r="1714" spans="2:9" x14ac:dyDescent="0.3">
      <c r="B1714" t="s">
        <v>6815</v>
      </c>
      <c r="C1714" t="s">
        <v>6816</v>
      </c>
      <c r="D1714" s="28" t="s">
        <v>4105</v>
      </c>
      <c r="E1714" s="28" t="s">
        <v>1203</v>
      </c>
      <c r="F1714" s="13">
        <v>32.799999999999997</v>
      </c>
      <c r="G1714" s="13">
        <v>-116.4</v>
      </c>
      <c r="H1714" s="13">
        <v>28.040000915527344</v>
      </c>
      <c r="I1714" s="67">
        <v>3.9999999105930328E-2</v>
      </c>
    </row>
    <row r="1715" spans="2:9" x14ac:dyDescent="0.3">
      <c r="B1715" t="s">
        <v>6817</v>
      </c>
      <c r="C1715" t="s">
        <v>6818</v>
      </c>
      <c r="D1715" s="28" t="s">
        <v>4105</v>
      </c>
      <c r="E1715" s="28" t="s">
        <v>364</v>
      </c>
      <c r="F1715" s="13">
        <v>34.1</v>
      </c>
      <c r="G1715" s="13">
        <v>-101.7</v>
      </c>
      <c r="H1715" s="13">
        <v>28.940000534057617</v>
      </c>
      <c r="I1715" s="67">
        <v>3.9999999105930328E-2</v>
      </c>
    </row>
    <row r="1716" spans="2:9" x14ac:dyDescent="0.3">
      <c r="B1716" t="s">
        <v>6819</v>
      </c>
      <c r="C1716" t="s">
        <v>6820</v>
      </c>
      <c r="D1716" s="28" t="s">
        <v>1203</v>
      </c>
      <c r="E1716" s="28" t="s">
        <v>1061</v>
      </c>
      <c r="F1716" s="13">
        <v>53.8</v>
      </c>
      <c r="G1716" s="13">
        <v>-122.6</v>
      </c>
      <c r="H1716" s="13">
        <v>9.1400003433227539</v>
      </c>
      <c r="I1716" s="67">
        <v>3.9999999105930328E-2</v>
      </c>
    </row>
    <row r="1717" spans="2:9" x14ac:dyDescent="0.3">
      <c r="B1717" t="s">
        <v>6821</v>
      </c>
      <c r="C1717" t="s">
        <v>6822</v>
      </c>
      <c r="D1717" s="28" t="s">
        <v>1203</v>
      </c>
      <c r="E1717" s="28" t="s">
        <v>1092</v>
      </c>
      <c r="F1717" s="13">
        <v>51.8</v>
      </c>
      <c r="G1717" s="13">
        <v>-111.6</v>
      </c>
      <c r="H1717" s="13">
        <v>0.68000000715255737</v>
      </c>
      <c r="I1717" s="67">
        <v>3.9999999105930328E-2</v>
      </c>
    </row>
    <row r="1718" spans="2:9" x14ac:dyDescent="0.3">
      <c r="B1718" t="s">
        <v>6823</v>
      </c>
      <c r="C1718" t="s">
        <v>6824</v>
      </c>
      <c r="D1718" s="28" t="s">
        <v>4105</v>
      </c>
      <c r="E1718" s="28" t="s">
        <v>1203</v>
      </c>
      <c r="F1718" s="13">
        <v>39.1</v>
      </c>
      <c r="G1718" s="13">
        <v>-120.1</v>
      </c>
      <c r="H1718" s="13">
        <v>21.020000457763672</v>
      </c>
      <c r="I1718" s="67">
        <v>3.9999999105930328E-2</v>
      </c>
    </row>
    <row r="1719" spans="2:9" x14ac:dyDescent="0.3">
      <c r="B1719" t="s">
        <v>6825</v>
      </c>
      <c r="C1719" t="s">
        <v>6826</v>
      </c>
      <c r="D1719" s="28" t="s">
        <v>4105</v>
      </c>
      <c r="E1719" s="28" t="s">
        <v>2617</v>
      </c>
      <c r="F1719" s="13">
        <v>47.7</v>
      </c>
      <c r="G1719" s="13">
        <v>-121.7</v>
      </c>
      <c r="H1719" s="13">
        <v>25.879999160766602</v>
      </c>
      <c r="I1719" s="67">
        <v>4.1000001132488251E-2</v>
      </c>
    </row>
    <row r="1720" spans="2:9" x14ac:dyDescent="0.3">
      <c r="B1720" t="s">
        <v>6827</v>
      </c>
      <c r="C1720" t="s">
        <v>6828</v>
      </c>
      <c r="D1720" s="28" t="s">
        <v>4105</v>
      </c>
      <c r="E1720" s="28" t="s">
        <v>366</v>
      </c>
      <c r="F1720" s="13">
        <v>36.700000000000003</v>
      </c>
      <c r="G1720" s="13">
        <v>-102.4</v>
      </c>
      <c r="H1720" s="13">
        <v>23</v>
      </c>
      <c r="I1720" s="67">
        <v>4.1000001132488251E-2</v>
      </c>
    </row>
    <row r="1721" spans="2:9" x14ac:dyDescent="0.3">
      <c r="B1721" t="s">
        <v>1090</v>
      </c>
      <c r="C1721" t="s">
        <v>1091</v>
      </c>
      <c r="D1721" s="28" t="s">
        <v>1203</v>
      </c>
      <c r="E1721" s="28" t="s">
        <v>1092</v>
      </c>
      <c r="F1721" s="13">
        <v>53</v>
      </c>
      <c r="G1721" s="13">
        <v>-112.8</v>
      </c>
      <c r="H1721" s="13">
        <v>3.2000000476837158</v>
      </c>
      <c r="I1721" s="67">
        <v>4.1000001132488251E-2</v>
      </c>
    </row>
    <row r="1722" spans="2:9" x14ac:dyDescent="0.3">
      <c r="B1722" t="s">
        <v>6829</v>
      </c>
      <c r="C1722" t="s">
        <v>6830</v>
      </c>
      <c r="D1722" s="28" t="s">
        <v>4105</v>
      </c>
      <c r="E1722" s="28" t="s">
        <v>1203</v>
      </c>
      <c r="F1722" s="13">
        <v>41.5</v>
      </c>
      <c r="G1722" s="13">
        <v>-120.1</v>
      </c>
      <c r="H1722" s="13">
        <v>19.940000534057617</v>
      </c>
      <c r="I1722" s="67">
        <v>4.1000001132488251E-2</v>
      </c>
    </row>
    <row r="1723" spans="2:9" x14ac:dyDescent="0.3">
      <c r="B1723" t="s">
        <v>6831</v>
      </c>
      <c r="C1723" t="s">
        <v>6832</v>
      </c>
      <c r="D1723" s="28" t="s">
        <v>4105</v>
      </c>
      <c r="E1723" s="28" t="s">
        <v>2279</v>
      </c>
      <c r="F1723" s="13">
        <v>42.5</v>
      </c>
      <c r="G1723" s="13">
        <v>-122.1</v>
      </c>
      <c r="H1723" s="13">
        <v>20.659999847412109</v>
      </c>
      <c r="I1723" s="67">
        <v>4.1000001132488251E-2</v>
      </c>
    </row>
    <row r="1724" spans="2:9" x14ac:dyDescent="0.3">
      <c r="B1724" t="s">
        <v>6833</v>
      </c>
      <c r="C1724" t="s">
        <v>6834</v>
      </c>
      <c r="D1724" s="28" t="s">
        <v>4105</v>
      </c>
      <c r="E1724" s="28" t="s">
        <v>2279</v>
      </c>
      <c r="F1724" s="13">
        <v>43.6</v>
      </c>
      <c r="G1724" s="13">
        <v>-122.3</v>
      </c>
      <c r="H1724" s="13">
        <v>30.020000457763672</v>
      </c>
      <c r="I1724" s="67">
        <v>4.1000001132488251E-2</v>
      </c>
    </row>
    <row r="1725" spans="2:9" x14ac:dyDescent="0.3">
      <c r="B1725" t="s">
        <v>6835</v>
      </c>
      <c r="C1725" t="s">
        <v>6836</v>
      </c>
      <c r="D1725" s="28" t="s">
        <v>1203</v>
      </c>
      <c r="E1725" s="28" t="s">
        <v>1092</v>
      </c>
      <c r="F1725" s="13">
        <v>49.8</v>
      </c>
      <c r="G1725" s="13">
        <v>-112</v>
      </c>
      <c r="H1725" s="13">
        <v>8.7799997329711914</v>
      </c>
      <c r="I1725" s="67">
        <v>4.1000001132488251E-2</v>
      </c>
    </row>
    <row r="1726" spans="2:9" x14ac:dyDescent="0.3">
      <c r="B1726" t="s">
        <v>6837</v>
      </c>
      <c r="C1726" t="s">
        <v>6838</v>
      </c>
      <c r="D1726" s="28" t="s">
        <v>4105</v>
      </c>
      <c r="E1726" s="28" t="s">
        <v>1943</v>
      </c>
      <c r="F1726" s="13">
        <v>48.3</v>
      </c>
      <c r="G1726" s="13">
        <v>-108.7</v>
      </c>
      <c r="H1726" s="13">
        <v>8.0600004196166992</v>
      </c>
      <c r="I1726" s="67">
        <v>4.1000001132488251E-2</v>
      </c>
    </row>
    <row r="1727" spans="2:9" x14ac:dyDescent="0.3">
      <c r="B1727" t="s">
        <v>6839</v>
      </c>
      <c r="C1727" t="s">
        <v>6840</v>
      </c>
      <c r="D1727" s="28" t="s">
        <v>4105</v>
      </c>
      <c r="E1727" s="28" t="s">
        <v>2279</v>
      </c>
      <c r="F1727" s="13">
        <v>43.6</v>
      </c>
      <c r="G1727" s="13">
        <v>-122.5</v>
      </c>
      <c r="H1727" s="13">
        <v>23.719999313354492</v>
      </c>
      <c r="I1727" s="67">
        <v>4.1000001132488251E-2</v>
      </c>
    </row>
    <row r="1728" spans="2:9" x14ac:dyDescent="0.3">
      <c r="B1728" t="s">
        <v>6841</v>
      </c>
      <c r="C1728" t="s">
        <v>6842</v>
      </c>
      <c r="D1728" s="28" t="s">
        <v>4105</v>
      </c>
      <c r="E1728" s="28" t="s">
        <v>1260</v>
      </c>
      <c r="F1728" s="13">
        <v>39.700000000000003</v>
      </c>
      <c r="G1728" s="13">
        <v>-105.9</v>
      </c>
      <c r="H1728" s="13">
        <v>2.4800000190734863</v>
      </c>
      <c r="I1728" s="67">
        <v>4.1000001132488251E-2</v>
      </c>
    </row>
    <row r="1729" spans="2:9" x14ac:dyDescent="0.3">
      <c r="B1729" t="s">
        <v>6843</v>
      </c>
      <c r="C1729" t="s">
        <v>6844</v>
      </c>
      <c r="D1729" s="28" t="s">
        <v>4105</v>
      </c>
      <c r="E1729" s="28" t="s">
        <v>1203</v>
      </c>
      <c r="F1729" s="13">
        <v>36</v>
      </c>
      <c r="G1729" s="13">
        <v>-119.9</v>
      </c>
      <c r="H1729" s="13">
        <v>37.939998626708984</v>
      </c>
      <c r="I1729" s="67">
        <v>4.1000001132488251E-2</v>
      </c>
    </row>
    <row r="1730" spans="2:9" x14ac:dyDescent="0.3">
      <c r="B1730" t="s">
        <v>2730</v>
      </c>
      <c r="C1730" t="s">
        <v>2731</v>
      </c>
      <c r="D1730" s="28" t="s">
        <v>4105</v>
      </c>
      <c r="E1730" s="28" t="s">
        <v>2692</v>
      </c>
      <c r="F1730" s="13">
        <v>42.8</v>
      </c>
      <c r="G1730" s="13">
        <v>-90.7</v>
      </c>
      <c r="H1730" s="13">
        <v>21.020000457763672</v>
      </c>
      <c r="I1730" s="67">
        <v>4.1000001132488251E-2</v>
      </c>
    </row>
    <row r="1731" spans="2:9" x14ac:dyDescent="0.3">
      <c r="B1731" t="s">
        <v>6845</v>
      </c>
      <c r="C1731" t="s">
        <v>6846</v>
      </c>
      <c r="D1731" s="28" t="s">
        <v>4105</v>
      </c>
      <c r="E1731" s="28" t="s">
        <v>1203</v>
      </c>
      <c r="F1731" s="13">
        <v>35.6</v>
      </c>
      <c r="G1731" s="13">
        <v>-120.9</v>
      </c>
      <c r="H1731" s="13">
        <v>28.940000534057617</v>
      </c>
      <c r="I1731" s="67">
        <v>4.1000001132488251E-2</v>
      </c>
    </row>
    <row r="1732" spans="2:9" x14ac:dyDescent="0.3">
      <c r="B1732" t="s">
        <v>1977</v>
      </c>
      <c r="C1732" t="s">
        <v>1978</v>
      </c>
      <c r="D1732" s="28" t="s">
        <v>4105</v>
      </c>
      <c r="E1732" s="28" t="s">
        <v>1943</v>
      </c>
      <c r="F1732" s="13">
        <v>47.9</v>
      </c>
      <c r="G1732" s="13">
        <v>-110.5</v>
      </c>
      <c r="H1732" s="13">
        <v>6.9800000190734863</v>
      </c>
      <c r="I1732" s="67">
        <v>4.1000001132488251E-2</v>
      </c>
    </row>
    <row r="1733" spans="2:9" x14ac:dyDescent="0.3">
      <c r="B1733" t="s">
        <v>6847</v>
      </c>
      <c r="C1733" t="s">
        <v>6848</v>
      </c>
      <c r="D1733" s="28" t="s">
        <v>1203</v>
      </c>
      <c r="E1733" s="28" t="s">
        <v>1061</v>
      </c>
      <c r="F1733" s="13">
        <v>50.2</v>
      </c>
      <c r="G1733" s="13">
        <v>-121.5</v>
      </c>
      <c r="H1733" s="13">
        <v>25.700000762939453</v>
      </c>
      <c r="I1733" s="67">
        <v>4.1000001132488251E-2</v>
      </c>
    </row>
    <row r="1734" spans="2:9" x14ac:dyDescent="0.3">
      <c r="B1734" t="s">
        <v>6849</v>
      </c>
      <c r="C1734" t="s">
        <v>6850</v>
      </c>
      <c r="D1734" s="28" t="s">
        <v>4105</v>
      </c>
      <c r="E1734" s="28" t="s">
        <v>2096</v>
      </c>
      <c r="F1734" s="13">
        <v>34.6</v>
      </c>
      <c r="G1734" s="13">
        <v>-106.3</v>
      </c>
      <c r="H1734" s="13">
        <v>19.940000534057617</v>
      </c>
      <c r="I1734" s="67">
        <v>4.1000001132488251E-2</v>
      </c>
    </row>
    <row r="1735" spans="2:9" x14ac:dyDescent="0.3">
      <c r="B1735" t="s">
        <v>6851</v>
      </c>
      <c r="C1735" t="s">
        <v>6852</v>
      </c>
      <c r="D1735" s="28" t="s">
        <v>4105</v>
      </c>
      <c r="E1735" s="28" t="s">
        <v>2379</v>
      </c>
      <c r="F1735" s="13">
        <v>44.7</v>
      </c>
      <c r="G1735" s="13">
        <v>-103.4</v>
      </c>
      <c r="H1735" s="13">
        <v>12.020000457763672</v>
      </c>
      <c r="I1735" s="67">
        <v>4.1000001132488251E-2</v>
      </c>
    </row>
    <row r="1736" spans="2:9" x14ac:dyDescent="0.3">
      <c r="B1736" t="s">
        <v>6853</v>
      </c>
      <c r="C1736" t="s">
        <v>6854</v>
      </c>
      <c r="D1736" s="28" t="s">
        <v>4105</v>
      </c>
      <c r="E1736" s="28" t="s">
        <v>2279</v>
      </c>
      <c r="F1736" s="13">
        <v>43.5</v>
      </c>
      <c r="G1736" s="13">
        <v>-121.9</v>
      </c>
      <c r="H1736" s="13">
        <v>17.059999465942383</v>
      </c>
      <c r="I1736" s="67">
        <v>4.1000001132488251E-2</v>
      </c>
    </row>
    <row r="1737" spans="2:9" x14ac:dyDescent="0.3">
      <c r="B1737" t="s">
        <v>6855</v>
      </c>
      <c r="C1737" t="s">
        <v>6856</v>
      </c>
      <c r="D1737" s="28" t="s">
        <v>4105</v>
      </c>
      <c r="E1737" s="28" t="s">
        <v>2279</v>
      </c>
      <c r="F1737" s="13">
        <v>45.5</v>
      </c>
      <c r="G1737" s="13">
        <v>-122.5</v>
      </c>
      <c r="H1737" s="13">
        <v>35.060001373291016</v>
      </c>
      <c r="I1737" s="67">
        <v>4.1000001132488251E-2</v>
      </c>
    </row>
    <row r="1738" spans="2:9" x14ac:dyDescent="0.3">
      <c r="B1738" t="s">
        <v>6857</v>
      </c>
      <c r="C1738" t="s">
        <v>6858</v>
      </c>
      <c r="D1738" s="28" t="s">
        <v>4105</v>
      </c>
      <c r="E1738" s="28" t="s">
        <v>364</v>
      </c>
      <c r="F1738" s="13">
        <v>32.799999999999997</v>
      </c>
      <c r="G1738" s="13">
        <v>-98.5</v>
      </c>
      <c r="H1738" s="13">
        <v>37.939998626708984</v>
      </c>
      <c r="I1738" s="67">
        <v>4.1000001132488251E-2</v>
      </c>
    </row>
    <row r="1739" spans="2:9" x14ac:dyDescent="0.3">
      <c r="B1739" t="s">
        <v>6859</v>
      </c>
      <c r="C1739" t="s">
        <v>6860</v>
      </c>
      <c r="D1739" s="28" t="s">
        <v>1203</v>
      </c>
      <c r="E1739" s="28" t="s">
        <v>1061</v>
      </c>
      <c r="F1739" s="13">
        <v>53.8</v>
      </c>
      <c r="G1739" s="13">
        <v>-122.6</v>
      </c>
      <c r="H1739" s="13">
        <v>9.1400003433227539</v>
      </c>
      <c r="I1739" s="67">
        <v>4.1000001132488251E-2</v>
      </c>
    </row>
    <row r="1740" spans="2:9" x14ac:dyDescent="0.3">
      <c r="B1740" t="s">
        <v>6861</v>
      </c>
      <c r="C1740" t="s">
        <v>6862</v>
      </c>
      <c r="D1740" s="28" t="s">
        <v>4105</v>
      </c>
      <c r="E1740" s="28" t="s">
        <v>2617</v>
      </c>
      <c r="F1740" s="13">
        <v>46.2</v>
      </c>
      <c r="G1740" s="13">
        <v>-119.7</v>
      </c>
      <c r="H1740" s="13">
        <v>24.079999923706055</v>
      </c>
      <c r="I1740" s="67">
        <v>4.1000001132488251E-2</v>
      </c>
    </row>
    <row r="1741" spans="2:9" x14ac:dyDescent="0.3">
      <c r="B1741" t="s">
        <v>1993</v>
      </c>
      <c r="C1741" t="s">
        <v>1994</v>
      </c>
      <c r="D1741" s="28" t="s">
        <v>4105</v>
      </c>
      <c r="E1741" s="28" t="s">
        <v>1943</v>
      </c>
      <c r="F1741" s="13">
        <v>45.5</v>
      </c>
      <c r="G1741" s="13">
        <v>-104.4</v>
      </c>
      <c r="H1741" s="13">
        <v>8.0600004196166992</v>
      </c>
      <c r="I1741" s="67">
        <v>4.1000001132488251E-2</v>
      </c>
    </row>
    <row r="1742" spans="2:9" x14ac:dyDescent="0.3">
      <c r="B1742" t="s">
        <v>3210</v>
      </c>
      <c r="C1742" t="s">
        <v>3211</v>
      </c>
      <c r="D1742" s="28" t="s">
        <v>4105</v>
      </c>
      <c r="E1742" s="28" t="s">
        <v>1203</v>
      </c>
      <c r="F1742" s="13">
        <v>34.4</v>
      </c>
      <c r="G1742" s="13">
        <v>-119.8</v>
      </c>
      <c r="H1742" s="13">
        <v>39.919998168945313</v>
      </c>
      <c r="I1742" s="67">
        <v>4.1000001132488251E-2</v>
      </c>
    </row>
    <row r="1743" spans="2:9" x14ac:dyDescent="0.3">
      <c r="B1743" t="s">
        <v>1106</v>
      </c>
      <c r="C1743" t="s">
        <v>1107</v>
      </c>
      <c r="D1743" s="28" t="s">
        <v>1203</v>
      </c>
      <c r="E1743" s="28" t="s">
        <v>1097</v>
      </c>
      <c r="F1743" s="13">
        <v>52.3</v>
      </c>
      <c r="G1743" s="13">
        <v>-108.8</v>
      </c>
      <c r="H1743" s="13">
        <v>1.7599999904632568</v>
      </c>
      <c r="I1743" s="67">
        <v>4.1000001132488251E-2</v>
      </c>
    </row>
    <row r="1744" spans="2:9" x14ac:dyDescent="0.3">
      <c r="B1744" t="s">
        <v>6863</v>
      </c>
      <c r="C1744" t="s">
        <v>6864</v>
      </c>
      <c r="D1744" s="28" t="s">
        <v>4105</v>
      </c>
      <c r="E1744" s="28" t="s">
        <v>1260</v>
      </c>
      <c r="F1744" s="13">
        <v>40.200000000000003</v>
      </c>
      <c r="G1744" s="13">
        <v>-105.9</v>
      </c>
      <c r="H1744" s="13">
        <v>4.820000171661377</v>
      </c>
      <c r="I1744" s="67">
        <v>4.1000001132488251E-2</v>
      </c>
    </row>
    <row r="1745" spans="2:9" x14ac:dyDescent="0.3">
      <c r="B1745" t="s">
        <v>2429</v>
      </c>
      <c r="C1745" t="s">
        <v>2430</v>
      </c>
      <c r="D1745" s="28" t="s">
        <v>4105</v>
      </c>
      <c r="E1745" s="28" t="s">
        <v>2379</v>
      </c>
      <c r="F1745" s="13">
        <v>44</v>
      </c>
      <c r="G1745" s="13">
        <v>-102.4</v>
      </c>
      <c r="H1745" s="13">
        <v>12.920000076293945</v>
      </c>
      <c r="I1745" s="67">
        <v>4.1000001132488251E-2</v>
      </c>
    </row>
    <row r="1746" spans="2:9" x14ac:dyDescent="0.3">
      <c r="B1746" t="s">
        <v>2660</v>
      </c>
      <c r="C1746" t="s">
        <v>2661</v>
      </c>
      <c r="D1746" s="28" t="s">
        <v>4105</v>
      </c>
      <c r="E1746" s="28" t="s">
        <v>2617</v>
      </c>
      <c r="F1746" s="13">
        <v>48.4</v>
      </c>
      <c r="G1746" s="13">
        <v>-120.1</v>
      </c>
      <c r="H1746" s="13">
        <v>15.979999542236328</v>
      </c>
      <c r="I1746" s="67">
        <v>4.1000001132488251E-2</v>
      </c>
    </row>
    <row r="1747" spans="2:9" x14ac:dyDescent="0.3">
      <c r="B1747" t="s">
        <v>6865</v>
      </c>
      <c r="C1747" t="s">
        <v>6866</v>
      </c>
      <c r="D1747" s="28" t="s">
        <v>4105</v>
      </c>
      <c r="E1747" s="28" t="s">
        <v>2379</v>
      </c>
      <c r="F1747" s="13">
        <v>43.4</v>
      </c>
      <c r="G1747" s="13">
        <v>-100.4</v>
      </c>
      <c r="H1747" s="13">
        <v>14</v>
      </c>
      <c r="I1747" s="67">
        <v>4.1000001132488251E-2</v>
      </c>
    </row>
    <row r="1748" spans="2:9" x14ac:dyDescent="0.3">
      <c r="B1748" t="s">
        <v>6867</v>
      </c>
      <c r="C1748" t="s">
        <v>6868</v>
      </c>
      <c r="D1748" s="28" t="s">
        <v>4105</v>
      </c>
      <c r="E1748" s="28" t="s">
        <v>2070</v>
      </c>
      <c r="F1748" s="13">
        <v>38.9</v>
      </c>
      <c r="G1748" s="13">
        <v>-119.1</v>
      </c>
      <c r="H1748" s="13">
        <v>19.940000534057617</v>
      </c>
      <c r="I1748" s="67">
        <v>4.1000001132488251E-2</v>
      </c>
    </row>
    <row r="1749" spans="2:9" x14ac:dyDescent="0.3">
      <c r="B1749" t="s">
        <v>6869</v>
      </c>
      <c r="C1749" t="s">
        <v>6870</v>
      </c>
      <c r="D1749" s="28" t="s">
        <v>4105</v>
      </c>
      <c r="E1749" s="28" t="s">
        <v>1515</v>
      </c>
      <c r="F1749" s="13">
        <v>42</v>
      </c>
      <c r="G1749" s="13">
        <v>-93.7</v>
      </c>
      <c r="H1749" s="13">
        <v>21.020000457763672</v>
      </c>
      <c r="I1749" s="67">
        <v>4.1999999433755875E-2</v>
      </c>
    </row>
    <row r="1750" spans="2:9" x14ac:dyDescent="0.3">
      <c r="B1750" t="s">
        <v>6871</v>
      </c>
      <c r="C1750" t="s">
        <v>6872</v>
      </c>
      <c r="D1750" s="28" t="s">
        <v>1203</v>
      </c>
      <c r="E1750" s="28" t="s">
        <v>1061</v>
      </c>
      <c r="F1750" s="13">
        <v>50.7</v>
      </c>
      <c r="G1750" s="13">
        <v>-121.2</v>
      </c>
      <c r="H1750" s="13">
        <v>20.840000152587891</v>
      </c>
      <c r="I1750" s="67">
        <v>4.1999999433755875E-2</v>
      </c>
    </row>
    <row r="1751" spans="2:9" x14ac:dyDescent="0.3">
      <c r="B1751" t="s">
        <v>6873</v>
      </c>
      <c r="C1751" t="s">
        <v>6874</v>
      </c>
      <c r="D1751" s="28" t="s">
        <v>4105</v>
      </c>
      <c r="E1751" s="28" t="s">
        <v>1260</v>
      </c>
      <c r="F1751" s="13">
        <v>38.799999999999997</v>
      </c>
      <c r="G1751" s="13">
        <v>-106.9</v>
      </c>
      <c r="H1751" s="13">
        <v>7.3400001525878906</v>
      </c>
      <c r="I1751" s="67">
        <v>4.1999999433755875E-2</v>
      </c>
    </row>
    <row r="1752" spans="2:9" x14ac:dyDescent="0.3">
      <c r="B1752" t="s">
        <v>6875</v>
      </c>
      <c r="C1752" t="s">
        <v>6876</v>
      </c>
      <c r="D1752" s="28" t="s">
        <v>4105</v>
      </c>
      <c r="E1752" s="28" t="s">
        <v>1203</v>
      </c>
      <c r="F1752" s="13">
        <v>37.700000000000003</v>
      </c>
      <c r="G1752" s="13">
        <v>-118.9</v>
      </c>
      <c r="H1752" s="13">
        <v>8.9600000381469727</v>
      </c>
      <c r="I1752" s="67">
        <v>4.1999999433755875E-2</v>
      </c>
    </row>
    <row r="1753" spans="2:9" x14ac:dyDescent="0.3">
      <c r="B1753" t="s">
        <v>3287</v>
      </c>
      <c r="C1753" t="s">
        <v>3288</v>
      </c>
      <c r="D1753" s="28" t="s">
        <v>4105</v>
      </c>
      <c r="E1753" s="28" t="s">
        <v>1943</v>
      </c>
      <c r="F1753" s="13">
        <v>48.6</v>
      </c>
      <c r="G1753" s="13">
        <v>-112.3</v>
      </c>
      <c r="H1753" s="13">
        <v>3.0199999809265137</v>
      </c>
      <c r="I1753" s="67">
        <v>4.1999999433755875E-2</v>
      </c>
    </row>
    <row r="1754" spans="2:9" x14ac:dyDescent="0.3">
      <c r="B1754" t="s">
        <v>6877</v>
      </c>
      <c r="C1754" t="s">
        <v>6878</v>
      </c>
      <c r="D1754" s="28" t="s">
        <v>4105</v>
      </c>
      <c r="E1754" s="28" t="s">
        <v>2379</v>
      </c>
      <c r="F1754" s="13">
        <v>45</v>
      </c>
      <c r="G1754" s="13">
        <v>-102</v>
      </c>
      <c r="H1754" s="13">
        <v>12.920000076293945</v>
      </c>
      <c r="I1754" s="67">
        <v>4.1999999433755875E-2</v>
      </c>
    </row>
    <row r="1755" spans="2:9" x14ac:dyDescent="0.3">
      <c r="B1755" t="s">
        <v>6879</v>
      </c>
      <c r="C1755" t="s">
        <v>6880</v>
      </c>
      <c r="D1755" s="28" t="s">
        <v>1203</v>
      </c>
      <c r="E1755" s="28" t="s">
        <v>1092</v>
      </c>
      <c r="F1755" s="13">
        <v>52.4</v>
      </c>
      <c r="G1755" s="13">
        <v>-112.1</v>
      </c>
      <c r="H1755" s="13">
        <v>8.6000003814697266</v>
      </c>
      <c r="I1755" s="67">
        <v>4.1999999433755875E-2</v>
      </c>
    </row>
    <row r="1756" spans="2:9" x14ac:dyDescent="0.3">
      <c r="B1756" t="s">
        <v>6881</v>
      </c>
      <c r="C1756" t="s">
        <v>6882</v>
      </c>
      <c r="D1756" s="28" t="s">
        <v>4105</v>
      </c>
      <c r="E1756" s="28" t="s">
        <v>1160</v>
      </c>
      <c r="F1756" s="13">
        <v>31.8</v>
      </c>
      <c r="G1756" s="13">
        <v>-110.9</v>
      </c>
      <c r="H1756" s="13">
        <v>39.919998168945313</v>
      </c>
      <c r="I1756" s="67">
        <v>4.1999999433755875E-2</v>
      </c>
    </row>
    <row r="1757" spans="2:9" x14ac:dyDescent="0.3">
      <c r="B1757" t="s">
        <v>2495</v>
      </c>
      <c r="C1757" t="s">
        <v>2496</v>
      </c>
      <c r="D1757" s="28" t="s">
        <v>4105</v>
      </c>
      <c r="E1757" s="28" t="s">
        <v>364</v>
      </c>
      <c r="F1757" s="13">
        <v>36.200000000000003</v>
      </c>
      <c r="G1757" s="13">
        <v>-101.4</v>
      </c>
      <c r="H1757" s="13">
        <v>24.079999923706055</v>
      </c>
      <c r="I1757" s="67">
        <v>4.1999999433755875E-2</v>
      </c>
    </row>
    <row r="1758" spans="2:9" x14ac:dyDescent="0.3">
      <c r="B1758" t="s">
        <v>6883</v>
      </c>
      <c r="C1758" t="s">
        <v>6884</v>
      </c>
      <c r="D1758" s="28" t="s">
        <v>4105</v>
      </c>
      <c r="E1758" s="28" t="s">
        <v>2526</v>
      </c>
      <c r="F1758" s="13">
        <v>37.5</v>
      </c>
      <c r="G1758" s="13">
        <v>-111.9</v>
      </c>
      <c r="H1758" s="13">
        <v>17.059999465942383</v>
      </c>
      <c r="I1758" s="67">
        <v>4.1999999433755875E-2</v>
      </c>
    </row>
    <row r="1759" spans="2:9" x14ac:dyDescent="0.3">
      <c r="B1759" t="s">
        <v>6885</v>
      </c>
      <c r="C1759" t="s">
        <v>6886</v>
      </c>
      <c r="D1759" s="28" t="s">
        <v>4105</v>
      </c>
      <c r="E1759" s="28" t="s">
        <v>1203</v>
      </c>
      <c r="F1759" s="13">
        <v>36.9</v>
      </c>
      <c r="G1759" s="13">
        <v>-120.1</v>
      </c>
      <c r="H1759" s="13">
        <v>35.959999084472656</v>
      </c>
      <c r="I1759" s="67">
        <v>4.1999999433755875E-2</v>
      </c>
    </row>
    <row r="1760" spans="2:9" x14ac:dyDescent="0.3">
      <c r="B1760" t="s">
        <v>6887</v>
      </c>
      <c r="C1760" t="s">
        <v>6888</v>
      </c>
      <c r="D1760" s="28" t="s">
        <v>4105</v>
      </c>
      <c r="E1760" s="28" t="s">
        <v>1260</v>
      </c>
      <c r="F1760" s="13">
        <v>39</v>
      </c>
      <c r="G1760" s="13">
        <v>-107.8</v>
      </c>
      <c r="H1760" s="13">
        <v>1.3999999761581421</v>
      </c>
      <c r="I1760" s="67">
        <v>4.1999999433755875E-2</v>
      </c>
    </row>
    <row r="1761" spans="2:9" x14ac:dyDescent="0.3">
      <c r="B1761" t="s">
        <v>6889</v>
      </c>
      <c r="C1761" t="s">
        <v>6890</v>
      </c>
      <c r="D1761" s="28" t="s">
        <v>1203</v>
      </c>
      <c r="E1761" s="28" t="s">
        <v>1092</v>
      </c>
      <c r="F1761" s="13">
        <v>49.7</v>
      </c>
      <c r="G1761" s="13">
        <v>-111.4</v>
      </c>
      <c r="H1761" s="13">
        <v>6.8000001907348633</v>
      </c>
      <c r="I1761" s="67">
        <v>4.3000001460313797E-2</v>
      </c>
    </row>
    <row r="1762" spans="2:9" x14ac:dyDescent="0.3">
      <c r="B1762" t="s">
        <v>6891</v>
      </c>
      <c r="C1762" t="s">
        <v>6892</v>
      </c>
      <c r="D1762" s="28" t="s">
        <v>1203</v>
      </c>
      <c r="E1762" s="28" t="s">
        <v>1092</v>
      </c>
      <c r="F1762" s="13">
        <v>49.8</v>
      </c>
      <c r="G1762" s="13">
        <v>-111.3</v>
      </c>
      <c r="H1762" s="13">
        <v>6.8000001907348633</v>
      </c>
      <c r="I1762" s="67">
        <v>4.3000001460313797E-2</v>
      </c>
    </row>
    <row r="1763" spans="2:9" x14ac:dyDescent="0.3">
      <c r="B1763" t="s">
        <v>6893</v>
      </c>
      <c r="C1763" t="s">
        <v>6894</v>
      </c>
      <c r="D1763" s="28" t="s">
        <v>4105</v>
      </c>
      <c r="E1763" s="28" t="s">
        <v>1203</v>
      </c>
      <c r="F1763" s="13">
        <v>32.6</v>
      </c>
      <c r="G1763" s="13">
        <v>-116.4</v>
      </c>
      <c r="H1763" s="13">
        <v>30.020000457763672</v>
      </c>
      <c r="I1763" s="67">
        <v>4.3000001460313797E-2</v>
      </c>
    </row>
    <row r="1764" spans="2:9" x14ac:dyDescent="0.3">
      <c r="B1764" t="s">
        <v>6895</v>
      </c>
      <c r="C1764" t="s">
        <v>6896</v>
      </c>
      <c r="D1764" s="28" t="s">
        <v>1203</v>
      </c>
      <c r="E1764" s="28" t="s">
        <v>1061</v>
      </c>
      <c r="F1764" s="13">
        <v>49.3</v>
      </c>
      <c r="G1764" s="13">
        <v>-121.5</v>
      </c>
      <c r="H1764" s="13">
        <v>31.639999389648438</v>
      </c>
      <c r="I1764" s="67">
        <v>4.3000001460313797E-2</v>
      </c>
    </row>
    <row r="1765" spans="2:9" x14ac:dyDescent="0.3">
      <c r="B1765" t="s">
        <v>6897</v>
      </c>
      <c r="C1765" t="s">
        <v>6898</v>
      </c>
      <c r="D1765" s="28" t="s">
        <v>1203</v>
      </c>
      <c r="E1765" s="28" t="s">
        <v>1092</v>
      </c>
      <c r="F1765" s="13">
        <v>49.6</v>
      </c>
      <c r="G1765" s="13">
        <v>-112.7</v>
      </c>
      <c r="H1765" s="13">
        <v>4.0999999046325684</v>
      </c>
      <c r="I1765" s="67">
        <v>4.3000001460313797E-2</v>
      </c>
    </row>
    <row r="1766" spans="2:9" x14ac:dyDescent="0.3">
      <c r="B1766" t="s">
        <v>6899</v>
      </c>
      <c r="C1766" t="s">
        <v>6900</v>
      </c>
      <c r="D1766" s="28" t="s">
        <v>4105</v>
      </c>
      <c r="E1766" s="28" t="s">
        <v>2792</v>
      </c>
      <c r="F1766" s="13">
        <v>44.8</v>
      </c>
      <c r="G1766" s="13">
        <v>-108.4</v>
      </c>
      <c r="H1766" s="13">
        <v>12.920000076293945</v>
      </c>
      <c r="I1766" s="67">
        <v>4.3000001460313797E-2</v>
      </c>
    </row>
    <row r="1767" spans="2:9" x14ac:dyDescent="0.3">
      <c r="B1767" t="s">
        <v>6901</v>
      </c>
      <c r="C1767" t="s">
        <v>6902</v>
      </c>
      <c r="D1767" s="28" t="s">
        <v>4105</v>
      </c>
      <c r="E1767" s="28" t="s">
        <v>2379</v>
      </c>
      <c r="F1767" s="13">
        <v>44.5</v>
      </c>
      <c r="G1767" s="13">
        <v>-101.6</v>
      </c>
      <c r="H1767" s="13">
        <v>15.079999923706055</v>
      </c>
      <c r="I1767" s="67">
        <v>4.3000001460313797E-2</v>
      </c>
    </row>
    <row r="1768" spans="2:9" x14ac:dyDescent="0.3">
      <c r="B1768" t="s">
        <v>548</v>
      </c>
      <c r="C1768" t="s">
        <v>2047</v>
      </c>
      <c r="D1768" s="28" t="s">
        <v>4105</v>
      </c>
      <c r="E1768" s="28" t="s">
        <v>2011</v>
      </c>
      <c r="F1768" s="13">
        <v>40.5</v>
      </c>
      <c r="G1768" s="13">
        <v>-98.9</v>
      </c>
      <c r="H1768" s="13">
        <v>19.040000915527344</v>
      </c>
      <c r="I1768" s="67">
        <v>4.3000001460313797E-2</v>
      </c>
    </row>
    <row r="1769" spans="2:9" x14ac:dyDescent="0.3">
      <c r="B1769" t="s">
        <v>2808</v>
      </c>
      <c r="C1769" t="s">
        <v>2809</v>
      </c>
      <c r="D1769" s="28" t="s">
        <v>4105</v>
      </c>
      <c r="E1769" s="28" t="s">
        <v>2792</v>
      </c>
      <c r="F1769" s="13">
        <v>43.6</v>
      </c>
      <c r="G1769" s="13">
        <v>-110.7</v>
      </c>
      <c r="H1769" s="13">
        <v>5</v>
      </c>
      <c r="I1769" s="67">
        <v>4.3000001460313797E-2</v>
      </c>
    </row>
    <row r="1770" spans="2:9" x14ac:dyDescent="0.3">
      <c r="B1770" t="s">
        <v>2052</v>
      </c>
      <c r="C1770" t="s">
        <v>2053</v>
      </c>
      <c r="D1770" s="28" t="s">
        <v>4105</v>
      </c>
      <c r="E1770" s="28" t="s">
        <v>2011</v>
      </c>
      <c r="F1770" s="13">
        <v>42</v>
      </c>
      <c r="G1770" s="13">
        <v>-97.9</v>
      </c>
      <c r="H1770" s="13">
        <v>15.979999542236328</v>
      </c>
      <c r="I1770" s="67">
        <v>4.3000001460313797E-2</v>
      </c>
    </row>
    <row r="1771" spans="2:9" x14ac:dyDescent="0.3">
      <c r="B1771" t="s">
        <v>6903</v>
      </c>
      <c r="C1771" t="s">
        <v>6904</v>
      </c>
      <c r="D1771" s="28" t="s">
        <v>4105</v>
      </c>
      <c r="E1771" s="28" t="s">
        <v>1160</v>
      </c>
      <c r="F1771" s="13">
        <v>32.6</v>
      </c>
      <c r="G1771" s="13">
        <v>-111.4</v>
      </c>
      <c r="H1771" s="13">
        <v>42.080001831054688</v>
      </c>
      <c r="I1771" s="67">
        <v>4.3000001460313797E-2</v>
      </c>
    </row>
    <row r="1772" spans="2:9" x14ac:dyDescent="0.3">
      <c r="B1772" t="s">
        <v>6905</v>
      </c>
      <c r="C1772" t="s">
        <v>6906</v>
      </c>
      <c r="D1772" s="28" t="s">
        <v>4105</v>
      </c>
      <c r="E1772" s="28" t="s">
        <v>2526</v>
      </c>
      <c r="F1772" s="13">
        <v>40.200000000000003</v>
      </c>
      <c r="G1772" s="13">
        <v>-111.6</v>
      </c>
      <c r="H1772" s="13">
        <v>24.979999542236328</v>
      </c>
      <c r="I1772" s="67">
        <v>4.3000001460313797E-2</v>
      </c>
    </row>
    <row r="1773" spans="2:9" x14ac:dyDescent="0.3">
      <c r="B1773" t="s">
        <v>6907</v>
      </c>
      <c r="C1773" t="s">
        <v>6908</v>
      </c>
      <c r="D1773" s="28" t="s">
        <v>4105</v>
      </c>
      <c r="E1773" s="28" t="s">
        <v>2203</v>
      </c>
      <c r="F1773" s="13">
        <v>46.5</v>
      </c>
      <c r="G1773" s="13">
        <v>-103.5</v>
      </c>
      <c r="H1773" s="13">
        <v>12.020000457763672</v>
      </c>
      <c r="I1773" s="67">
        <v>4.3000001460313797E-2</v>
      </c>
    </row>
    <row r="1774" spans="2:9" x14ac:dyDescent="0.3">
      <c r="B1774" t="s">
        <v>6909</v>
      </c>
      <c r="C1774" t="s">
        <v>6910</v>
      </c>
      <c r="D1774" s="28" t="s">
        <v>4105</v>
      </c>
      <c r="E1774" s="28" t="s">
        <v>2526</v>
      </c>
      <c r="F1774" s="13">
        <v>41</v>
      </c>
      <c r="G1774" s="13">
        <v>-112.9</v>
      </c>
      <c r="H1774" s="13">
        <v>15.979999542236328</v>
      </c>
      <c r="I1774" s="67">
        <v>4.3000001460313797E-2</v>
      </c>
    </row>
    <row r="1775" spans="2:9" x14ac:dyDescent="0.3">
      <c r="B1775" t="s">
        <v>2618</v>
      </c>
      <c r="C1775" t="s">
        <v>2619</v>
      </c>
      <c r="D1775" s="28" t="s">
        <v>4105</v>
      </c>
      <c r="E1775" s="28" t="s">
        <v>2617</v>
      </c>
      <c r="F1775" s="13">
        <v>47.5</v>
      </c>
      <c r="G1775" s="13">
        <v>-122.6</v>
      </c>
      <c r="H1775" s="13">
        <v>33.979999542236328</v>
      </c>
      <c r="I1775" s="67">
        <v>4.3999999761581421E-2</v>
      </c>
    </row>
    <row r="1776" spans="2:9" x14ac:dyDescent="0.3">
      <c r="B1776" t="s">
        <v>6911</v>
      </c>
      <c r="C1776" t="s">
        <v>6912</v>
      </c>
      <c r="D1776" s="28" t="s">
        <v>4105</v>
      </c>
      <c r="E1776" s="28" t="s">
        <v>1636</v>
      </c>
      <c r="F1776" s="13">
        <v>37.1</v>
      </c>
      <c r="G1776" s="13">
        <v>-101.9</v>
      </c>
      <c r="H1776" s="13">
        <v>24.979999542236328</v>
      </c>
      <c r="I1776" s="67">
        <v>4.3999999761581421E-2</v>
      </c>
    </row>
    <row r="1777" spans="2:9" x14ac:dyDescent="0.3">
      <c r="B1777" t="s">
        <v>6913</v>
      </c>
      <c r="C1777" t="s">
        <v>6914</v>
      </c>
      <c r="D1777" s="28" t="s">
        <v>4105</v>
      </c>
      <c r="E1777" s="28" t="s">
        <v>2279</v>
      </c>
      <c r="F1777" s="13">
        <v>43.4</v>
      </c>
      <c r="G1777" s="13">
        <v>-120.8</v>
      </c>
      <c r="H1777" s="13">
        <v>12.920000076293945</v>
      </c>
      <c r="I1777" s="67">
        <v>4.3999999761581421E-2</v>
      </c>
    </row>
    <row r="1778" spans="2:9" x14ac:dyDescent="0.3">
      <c r="B1778" t="s">
        <v>6915</v>
      </c>
      <c r="C1778" t="s">
        <v>6916</v>
      </c>
      <c r="D1778" s="28" t="s">
        <v>1203</v>
      </c>
      <c r="E1778" s="28" t="s">
        <v>1092</v>
      </c>
      <c r="F1778" s="13">
        <v>58.7</v>
      </c>
      <c r="G1778" s="13">
        <v>-113.8</v>
      </c>
      <c r="H1778" s="13">
        <v>-3.8199999332427979</v>
      </c>
      <c r="I1778" s="67">
        <v>4.3999999761581421E-2</v>
      </c>
    </row>
    <row r="1779" spans="2:9" x14ac:dyDescent="0.3">
      <c r="B1779" t="s">
        <v>6917</v>
      </c>
      <c r="C1779" t="s">
        <v>6918</v>
      </c>
      <c r="D1779" s="28" t="s">
        <v>1203</v>
      </c>
      <c r="E1779" s="28" t="s">
        <v>1092</v>
      </c>
      <c r="F1779" s="13">
        <v>52.1</v>
      </c>
      <c r="G1779" s="13">
        <v>-112.1</v>
      </c>
      <c r="H1779" s="13">
        <v>2.119999885559082</v>
      </c>
      <c r="I1779" s="67">
        <v>4.3999999761581421E-2</v>
      </c>
    </row>
    <row r="1780" spans="2:9" x14ac:dyDescent="0.3">
      <c r="B1780" t="s">
        <v>6919</v>
      </c>
      <c r="C1780" t="s">
        <v>6920</v>
      </c>
      <c r="D1780" s="28" t="s">
        <v>4105</v>
      </c>
      <c r="E1780" s="28" t="s">
        <v>2096</v>
      </c>
      <c r="F1780" s="13">
        <v>32.6</v>
      </c>
      <c r="G1780" s="13">
        <v>-103.2</v>
      </c>
      <c r="H1780" s="13">
        <v>32</v>
      </c>
      <c r="I1780" s="67">
        <v>4.3999999761581421E-2</v>
      </c>
    </row>
    <row r="1781" spans="2:9" x14ac:dyDescent="0.3">
      <c r="B1781" t="s">
        <v>6921</v>
      </c>
      <c r="C1781" t="s">
        <v>6922</v>
      </c>
      <c r="D1781" s="28" t="s">
        <v>1203</v>
      </c>
      <c r="E1781" s="28" t="s">
        <v>1061</v>
      </c>
      <c r="F1781" s="13">
        <v>49.3</v>
      </c>
      <c r="G1781" s="13">
        <v>-121.5</v>
      </c>
      <c r="H1781" s="13">
        <v>31.639999389648438</v>
      </c>
      <c r="I1781" s="67">
        <v>4.3999999761581421E-2</v>
      </c>
    </row>
    <row r="1782" spans="2:9" x14ac:dyDescent="0.3">
      <c r="B1782" t="s">
        <v>899</v>
      </c>
      <c r="C1782" t="s">
        <v>2805</v>
      </c>
      <c r="D1782" s="28" t="s">
        <v>4105</v>
      </c>
      <c r="E1782" s="28" t="s">
        <v>2792</v>
      </c>
      <c r="F1782" s="13">
        <v>43.4</v>
      </c>
      <c r="G1782" s="13">
        <v>-110.7</v>
      </c>
      <c r="H1782" s="13">
        <v>6.9800000190734863</v>
      </c>
      <c r="I1782" s="67">
        <v>4.3999999761581421E-2</v>
      </c>
    </row>
    <row r="1783" spans="2:9" x14ac:dyDescent="0.3">
      <c r="B1783" t="s">
        <v>1298</v>
      </c>
      <c r="C1783" t="s">
        <v>1299</v>
      </c>
      <c r="D1783" s="28" t="s">
        <v>4105</v>
      </c>
      <c r="E1783" s="28" t="s">
        <v>1260</v>
      </c>
      <c r="F1783" s="13">
        <v>38.9</v>
      </c>
      <c r="G1783" s="13">
        <v>-105.4</v>
      </c>
      <c r="H1783" s="13">
        <v>8.9600000381469727</v>
      </c>
      <c r="I1783" s="67">
        <v>4.3999999761581421E-2</v>
      </c>
    </row>
    <row r="1784" spans="2:9" x14ac:dyDescent="0.3">
      <c r="B1784" t="s">
        <v>6923</v>
      </c>
      <c r="C1784" t="s">
        <v>6924</v>
      </c>
      <c r="D1784" s="28" t="s">
        <v>4105</v>
      </c>
      <c r="E1784" s="28" t="s">
        <v>2617</v>
      </c>
      <c r="F1784" s="13">
        <v>47.7</v>
      </c>
      <c r="G1784" s="13">
        <v>-123</v>
      </c>
      <c r="H1784" s="13">
        <v>24.620000839233398</v>
      </c>
      <c r="I1784" s="67">
        <v>4.3999999761581421E-2</v>
      </c>
    </row>
    <row r="1785" spans="2:9" x14ac:dyDescent="0.3">
      <c r="B1785" t="s">
        <v>6925</v>
      </c>
      <c r="C1785" t="s">
        <v>6926</v>
      </c>
      <c r="D1785" s="28" t="s">
        <v>4105</v>
      </c>
      <c r="E1785" s="28" t="s">
        <v>1260</v>
      </c>
      <c r="F1785" s="13">
        <v>40.9</v>
      </c>
      <c r="G1785" s="13">
        <v>-103.8</v>
      </c>
      <c r="H1785" s="13">
        <v>12.920000076293945</v>
      </c>
      <c r="I1785" s="67">
        <v>4.3999999761581421E-2</v>
      </c>
    </row>
    <row r="1786" spans="2:9" x14ac:dyDescent="0.3">
      <c r="B1786" t="s">
        <v>6927</v>
      </c>
      <c r="C1786" t="s">
        <v>6928</v>
      </c>
      <c r="D1786" s="28" t="s">
        <v>4105</v>
      </c>
      <c r="E1786" s="28" t="s">
        <v>1812</v>
      </c>
      <c r="F1786" s="13">
        <v>44.5</v>
      </c>
      <c r="G1786" s="13">
        <v>-95</v>
      </c>
      <c r="H1786" s="13">
        <v>19.040000915527344</v>
      </c>
      <c r="I1786" s="67">
        <v>4.3999999761581421E-2</v>
      </c>
    </row>
    <row r="1787" spans="2:9" x14ac:dyDescent="0.3">
      <c r="B1787" t="s">
        <v>1163</v>
      </c>
      <c r="C1787" t="s">
        <v>1164</v>
      </c>
      <c r="D1787" s="28" t="s">
        <v>4105</v>
      </c>
      <c r="E1787" s="28" t="s">
        <v>1160</v>
      </c>
      <c r="F1787" s="13">
        <v>34.5</v>
      </c>
      <c r="G1787" s="13">
        <v>-109.4</v>
      </c>
      <c r="H1787" s="13">
        <v>21.020000457763672</v>
      </c>
      <c r="I1787" s="67">
        <v>4.3999999761581421E-2</v>
      </c>
    </row>
    <row r="1788" spans="2:9" x14ac:dyDescent="0.3">
      <c r="B1788" t="s">
        <v>6929</v>
      </c>
      <c r="C1788" t="s">
        <v>6930</v>
      </c>
      <c r="D1788" s="28" t="s">
        <v>4105</v>
      </c>
      <c r="E1788" s="28" t="s">
        <v>1260</v>
      </c>
      <c r="F1788" s="13">
        <v>39</v>
      </c>
      <c r="G1788" s="13">
        <v>-107</v>
      </c>
      <c r="H1788" s="13">
        <v>1.940000057220459</v>
      </c>
      <c r="I1788" s="67">
        <v>4.3999999761581421E-2</v>
      </c>
    </row>
    <row r="1789" spans="2:9" x14ac:dyDescent="0.3">
      <c r="B1789" t="s">
        <v>3578</v>
      </c>
      <c r="C1789" t="s">
        <v>3579</v>
      </c>
      <c r="D1789" s="28" t="s">
        <v>4105</v>
      </c>
      <c r="E1789" s="28" t="s">
        <v>1203</v>
      </c>
      <c r="F1789" s="13">
        <v>37.9</v>
      </c>
      <c r="G1789" s="13">
        <v>-120.3</v>
      </c>
      <c r="H1789" s="13">
        <v>32</v>
      </c>
      <c r="I1789" s="67">
        <v>4.3999999761581421E-2</v>
      </c>
    </row>
    <row r="1790" spans="2:9" x14ac:dyDescent="0.3">
      <c r="B1790" t="s">
        <v>6931</v>
      </c>
      <c r="C1790" t="s">
        <v>6932</v>
      </c>
      <c r="D1790" s="28" t="s">
        <v>4105</v>
      </c>
      <c r="E1790" s="28" t="s">
        <v>1943</v>
      </c>
      <c r="F1790" s="13">
        <v>47.9</v>
      </c>
      <c r="G1790" s="13">
        <v>-108.5</v>
      </c>
      <c r="H1790" s="13">
        <v>6.0799999237060547</v>
      </c>
      <c r="I1790" s="67">
        <v>4.3999999761581421E-2</v>
      </c>
    </row>
    <row r="1791" spans="2:9" x14ac:dyDescent="0.3">
      <c r="B1791" t="s">
        <v>6933</v>
      </c>
      <c r="C1791" t="s">
        <v>6934</v>
      </c>
      <c r="D1791" s="28" t="s">
        <v>1203</v>
      </c>
      <c r="E1791" s="28" t="s">
        <v>1097</v>
      </c>
      <c r="F1791" s="13">
        <v>49.6</v>
      </c>
      <c r="G1791" s="13">
        <v>-109.5</v>
      </c>
      <c r="H1791" s="13">
        <v>5.9000000953674316</v>
      </c>
      <c r="I1791" s="67">
        <v>4.5000001788139343E-2</v>
      </c>
    </row>
    <row r="1792" spans="2:9" x14ac:dyDescent="0.3">
      <c r="B1792" t="s">
        <v>6935</v>
      </c>
      <c r="C1792" t="s">
        <v>6936</v>
      </c>
      <c r="D1792" s="28" t="s">
        <v>4105</v>
      </c>
      <c r="E1792" s="28" t="s">
        <v>1380</v>
      </c>
      <c r="F1792" s="13">
        <v>43.7</v>
      </c>
      <c r="G1792" s="13">
        <v>-114.1</v>
      </c>
      <c r="H1792" s="13">
        <v>2.8399999141693115</v>
      </c>
      <c r="I1792" s="67">
        <v>4.5000001788139343E-2</v>
      </c>
    </row>
    <row r="1793" spans="2:9" x14ac:dyDescent="0.3">
      <c r="B1793" t="s">
        <v>6937</v>
      </c>
      <c r="C1793" t="s">
        <v>6938</v>
      </c>
      <c r="D1793" s="28" t="s">
        <v>4105</v>
      </c>
      <c r="E1793" s="28" t="s">
        <v>2070</v>
      </c>
      <c r="F1793" s="13">
        <v>41.9</v>
      </c>
      <c r="G1793" s="13">
        <v>-114.6</v>
      </c>
      <c r="H1793" s="13">
        <v>12.020000457763672</v>
      </c>
      <c r="I1793" s="67">
        <v>4.5000001788139343E-2</v>
      </c>
    </row>
    <row r="1794" spans="2:9" x14ac:dyDescent="0.3">
      <c r="B1794" t="s">
        <v>6939</v>
      </c>
      <c r="C1794" t="s">
        <v>6940</v>
      </c>
      <c r="D1794" s="28" t="s">
        <v>1203</v>
      </c>
      <c r="E1794" s="28" t="s">
        <v>1097</v>
      </c>
      <c r="F1794" s="13">
        <v>50.9</v>
      </c>
      <c r="G1794" s="13">
        <v>-109.5</v>
      </c>
      <c r="H1794" s="13">
        <v>3.7400000095367432</v>
      </c>
      <c r="I1794" s="67">
        <v>4.5000001788139343E-2</v>
      </c>
    </row>
    <row r="1795" spans="2:9" x14ac:dyDescent="0.3">
      <c r="B1795" t="s">
        <v>6941</v>
      </c>
      <c r="C1795" t="s">
        <v>6942</v>
      </c>
      <c r="D1795" s="28" t="s">
        <v>4105</v>
      </c>
      <c r="E1795" s="28" t="s">
        <v>2279</v>
      </c>
      <c r="F1795" s="13">
        <v>42.4</v>
      </c>
      <c r="G1795" s="13">
        <v>-123.3</v>
      </c>
      <c r="H1795" s="13">
        <v>28.040000915527344</v>
      </c>
      <c r="I1795" s="67">
        <v>4.5000001788139343E-2</v>
      </c>
    </row>
    <row r="1796" spans="2:9" x14ac:dyDescent="0.3">
      <c r="B1796" t="s">
        <v>6943</v>
      </c>
      <c r="C1796" t="s">
        <v>6944</v>
      </c>
      <c r="D1796" s="28" t="s">
        <v>4105</v>
      </c>
      <c r="E1796" s="28" t="s">
        <v>1203</v>
      </c>
      <c r="F1796" s="13">
        <v>35.1</v>
      </c>
      <c r="G1796" s="13">
        <v>-115.4</v>
      </c>
      <c r="H1796" s="13">
        <v>30.920000076293945</v>
      </c>
      <c r="I1796" s="67">
        <v>4.5000001788139343E-2</v>
      </c>
    </row>
    <row r="1797" spans="2:9" x14ac:dyDescent="0.3">
      <c r="B1797" t="s">
        <v>6945</v>
      </c>
      <c r="C1797" t="s">
        <v>6946</v>
      </c>
      <c r="D1797" s="28" t="s">
        <v>4105</v>
      </c>
      <c r="E1797" s="28" t="s">
        <v>2617</v>
      </c>
      <c r="F1797" s="13">
        <v>48.5</v>
      </c>
      <c r="G1797" s="13">
        <v>-120.7</v>
      </c>
      <c r="H1797" s="13">
        <v>21.739999771118164</v>
      </c>
      <c r="I1797" s="67">
        <v>4.5000001788139343E-2</v>
      </c>
    </row>
    <row r="1798" spans="2:9" x14ac:dyDescent="0.3">
      <c r="B1798" t="s">
        <v>6947</v>
      </c>
      <c r="C1798" t="s">
        <v>6948</v>
      </c>
      <c r="D1798" s="28" t="s">
        <v>1203</v>
      </c>
      <c r="E1798" s="28" t="s">
        <v>1061</v>
      </c>
      <c r="F1798" s="13">
        <v>54.4</v>
      </c>
      <c r="G1798" s="13">
        <v>-128.5</v>
      </c>
      <c r="H1798" s="13">
        <v>25.340000152587891</v>
      </c>
      <c r="I1798" s="67">
        <v>4.5000001788139343E-2</v>
      </c>
    </row>
    <row r="1799" spans="2:9" x14ac:dyDescent="0.3">
      <c r="B1799" t="s">
        <v>2423</v>
      </c>
      <c r="C1799" t="s">
        <v>2424</v>
      </c>
      <c r="D1799" s="28" t="s">
        <v>4105</v>
      </c>
      <c r="E1799" s="28" t="s">
        <v>2379</v>
      </c>
      <c r="F1799" s="13">
        <v>45.4</v>
      </c>
      <c r="G1799" s="13">
        <v>-101</v>
      </c>
      <c r="H1799" s="13">
        <v>12.920000076293945</v>
      </c>
      <c r="I1799" s="67">
        <v>4.5000001788139343E-2</v>
      </c>
    </row>
    <row r="1800" spans="2:9" x14ac:dyDescent="0.3">
      <c r="B1800" t="s">
        <v>6949</v>
      </c>
      <c r="C1800" t="s">
        <v>6950</v>
      </c>
      <c r="D1800" s="28" t="s">
        <v>1203</v>
      </c>
      <c r="E1800" s="28" t="s">
        <v>1061</v>
      </c>
      <c r="F1800" s="13">
        <v>50.3</v>
      </c>
      <c r="G1800" s="13">
        <v>-119</v>
      </c>
      <c r="H1800" s="13">
        <v>8.6000003814697266</v>
      </c>
      <c r="I1800" s="67">
        <v>4.5000001788139343E-2</v>
      </c>
    </row>
    <row r="1801" spans="2:9" x14ac:dyDescent="0.3">
      <c r="B1801" t="s">
        <v>2793</v>
      </c>
      <c r="C1801" t="s">
        <v>2794</v>
      </c>
      <c r="D1801" s="28" t="s">
        <v>4105</v>
      </c>
      <c r="E1801" s="28" t="s">
        <v>2792</v>
      </c>
      <c r="F1801" s="13">
        <v>44.3</v>
      </c>
      <c r="G1801" s="13">
        <v>-108</v>
      </c>
      <c r="H1801" s="13">
        <v>14</v>
      </c>
      <c r="I1801" s="67">
        <v>4.6000000089406967E-2</v>
      </c>
    </row>
    <row r="1802" spans="2:9" x14ac:dyDescent="0.3">
      <c r="B1802" t="s">
        <v>3129</v>
      </c>
      <c r="C1802" t="s">
        <v>3130</v>
      </c>
      <c r="D1802" s="28" t="s">
        <v>4105</v>
      </c>
      <c r="E1802" s="28" t="s">
        <v>1515</v>
      </c>
      <c r="F1802" s="13">
        <v>41.8</v>
      </c>
      <c r="G1802" s="13">
        <v>-91.7</v>
      </c>
      <c r="H1802" s="13">
        <v>21.020000457763672</v>
      </c>
      <c r="I1802" s="67">
        <v>4.6000000089406967E-2</v>
      </c>
    </row>
    <row r="1803" spans="2:9" x14ac:dyDescent="0.3">
      <c r="B1803" t="s">
        <v>6951</v>
      </c>
      <c r="C1803" t="s">
        <v>6952</v>
      </c>
      <c r="D1803" s="28" t="s">
        <v>4105</v>
      </c>
      <c r="E1803" s="28" t="s">
        <v>1260</v>
      </c>
      <c r="F1803" s="13">
        <v>37.9</v>
      </c>
      <c r="G1803" s="13">
        <v>-105.6</v>
      </c>
      <c r="H1803" s="13">
        <v>14</v>
      </c>
      <c r="I1803" s="67">
        <v>4.6000000089406967E-2</v>
      </c>
    </row>
    <row r="1804" spans="2:9" x14ac:dyDescent="0.3">
      <c r="B1804" t="s">
        <v>6953</v>
      </c>
      <c r="C1804" t="s">
        <v>6954</v>
      </c>
      <c r="D1804" s="28" t="s">
        <v>4105</v>
      </c>
      <c r="E1804" s="28" t="s">
        <v>1203</v>
      </c>
      <c r="F1804" s="13">
        <v>39.799999999999997</v>
      </c>
      <c r="G1804" s="13">
        <v>-123</v>
      </c>
      <c r="H1804" s="13">
        <v>30.920000076293945</v>
      </c>
      <c r="I1804" s="67">
        <v>4.6000000089406967E-2</v>
      </c>
    </row>
    <row r="1805" spans="2:9" x14ac:dyDescent="0.3">
      <c r="B1805" t="s">
        <v>2634</v>
      </c>
      <c r="C1805" t="s">
        <v>2635</v>
      </c>
      <c r="D1805" s="28" t="s">
        <v>4105</v>
      </c>
      <c r="E1805" s="28" t="s">
        <v>2617</v>
      </c>
      <c r="F1805" s="13">
        <v>47.9</v>
      </c>
      <c r="G1805" s="13">
        <v>-124.3</v>
      </c>
      <c r="H1805" s="13">
        <v>30.020000457763672</v>
      </c>
      <c r="I1805" s="67">
        <v>4.6000000089406967E-2</v>
      </c>
    </row>
    <row r="1806" spans="2:9" x14ac:dyDescent="0.3">
      <c r="B1806" t="s">
        <v>6955</v>
      </c>
      <c r="C1806" t="s">
        <v>6956</v>
      </c>
      <c r="D1806" s="28" t="s">
        <v>4105</v>
      </c>
      <c r="E1806" s="28" t="s">
        <v>2011</v>
      </c>
      <c r="F1806" s="13">
        <v>41.1</v>
      </c>
      <c r="G1806" s="13">
        <v>-100.9</v>
      </c>
      <c r="H1806" s="13">
        <v>17.059999465942383</v>
      </c>
      <c r="I1806" s="67">
        <v>4.6000000089406967E-2</v>
      </c>
    </row>
    <row r="1807" spans="2:9" x14ac:dyDescent="0.3">
      <c r="B1807" t="s">
        <v>6957</v>
      </c>
      <c r="C1807" t="s">
        <v>6958</v>
      </c>
      <c r="D1807" s="28" t="s">
        <v>1203</v>
      </c>
      <c r="E1807" s="28" t="s">
        <v>1061</v>
      </c>
      <c r="F1807" s="13">
        <v>50.6</v>
      </c>
      <c r="G1807" s="13">
        <v>-121.9</v>
      </c>
      <c r="H1807" s="13">
        <v>24.079999923706055</v>
      </c>
      <c r="I1807" s="67">
        <v>4.6000000089406967E-2</v>
      </c>
    </row>
    <row r="1808" spans="2:9" x14ac:dyDescent="0.3">
      <c r="B1808" t="s">
        <v>6959</v>
      </c>
      <c r="C1808" t="s">
        <v>6960</v>
      </c>
      <c r="D1808" s="28" t="s">
        <v>4105</v>
      </c>
      <c r="E1808" s="28" t="s">
        <v>2070</v>
      </c>
      <c r="F1808" s="13">
        <v>39.1</v>
      </c>
      <c r="G1808" s="13">
        <v>-119.9</v>
      </c>
      <c r="H1808" s="13">
        <v>18.319999694824219</v>
      </c>
      <c r="I1808" s="67">
        <v>4.6000000089406967E-2</v>
      </c>
    </row>
    <row r="1809" spans="2:9" x14ac:dyDescent="0.3">
      <c r="B1809" t="s">
        <v>638</v>
      </c>
      <c r="C1809" t="s">
        <v>6961</v>
      </c>
      <c r="D1809" s="28" t="s">
        <v>4105</v>
      </c>
      <c r="E1809" s="28" t="s">
        <v>2617</v>
      </c>
      <c r="F1809" s="13">
        <v>47.3</v>
      </c>
      <c r="G1809" s="13">
        <v>-118.6</v>
      </c>
      <c r="H1809" s="13">
        <v>17.059999465942383</v>
      </c>
      <c r="I1809" s="67">
        <v>4.6000000089406967E-2</v>
      </c>
    </row>
    <row r="1810" spans="2:9" x14ac:dyDescent="0.3">
      <c r="B1810" t="s">
        <v>6962</v>
      </c>
      <c r="C1810" t="s">
        <v>6963</v>
      </c>
      <c r="D1810" s="28" t="s">
        <v>4105</v>
      </c>
      <c r="E1810" s="28" t="s">
        <v>1260</v>
      </c>
      <c r="F1810" s="13">
        <v>38</v>
      </c>
      <c r="G1810" s="13">
        <v>-107.6</v>
      </c>
      <c r="H1810" s="13">
        <v>15.979999542236328</v>
      </c>
      <c r="I1810" s="67">
        <v>4.6000000089406967E-2</v>
      </c>
    </row>
    <row r="1811" spans="2:9" x14ac:dyDescent="0.3">
      <c r="B1811" t="s">
        <v>6964</v>
      </c>
      <c r="C1811" t="s">
        <v>6965</v>
      </c>
      <c r="D1811" s="28" t="s">
        <v>4105</v>
      </c>
      <c r="E1811" s="28" t="s">
        <v>1203</v>
      </c>
      <c r="F1811" s="13">
        <v>40.6</v>
      </c>
      <c r="G1811" s="13">
        <v>-122.6</v>
      </c>
      <c r="H1811" s="13">
        <v>37.220001220703125</v>
      </c>
      <c r="I1811" s="67">
        <v>4.6000000089406967E-2</v>
      </c>
    </row>
    <row r="1812" spans="2:9" x14ac:dyDescent="0.3">
      <c r="B1812" t="s">
        <v>6966</v>
      </c>
      <c r="C1812" t="s">
        <v>6967</v>
      </c>
      <c r="D1812" s="28" t="s">
        <v>1203</v>
      </c>
      <c r="E1812" s="28" t="s">
        <v>1097</v>
      </c>
      <c r="F1812" s="13">
        <v>51.5</v>
      </c>
      <c r="G1812" s="13">
        <v>-107.9</v>
      </c>
      <c r="H1812" s="13">
        <v>2.4800000190734863</v>
      </c>
      <c r="I1812" s="67">
        <v>4.6000000089406967E-2</v>
      </c>
    </row>
    <row r="1813" spans="2:9" x14ac:dyDescent="0.3">
      <c r="B1813" t="s">
        <v>1310</v>
      </c>
      <c r="C1813" t="s">
        <v>1311</v>
      </c>
      <c r="D1813" s="28" t="s">
        <v>4105</v>
      </c>
      <c r="E1813" s="28" t="s">
        <v>1260</v>
      </c>
      <c r="F1813" s="13">
        <v>38.799999999999997</v>
      </c>
      <c r="G1813" s="13">
        <v>-104.9</v>
      </c>
      <c r="H1813" s="13">
        <v>3.9200000762939453</v>
      </c>
      <c r="I1813" s="67">
        <v>4.6000000089406967E-2</v>
      </c>
    </row>
    <row r="1814" spans="2:9" x14ac:dyDescent="0.3">
      <c r="B1814" t="s">
        <v>1242</v>
      </c>
      <c r="C1814" t="s">
        <v>1243</v>
      </c>
      <c r="D1814" s="28" t="s">
        <v>4105</v>
      </c>
      <c r="E1814" s="28" t="s">
        <v>1203</v>
      </c>
      <c r="F1814" s="13">
        <v>36.9</v>
      </c>
      <c r="G1814" s="13">
        <v>-121.9</v>
      </c>
      <c r="H1814" s="13">
        <v>39.020000457763672</v>
      </c>
      <c r="I1814" s="67">
        <v>4.6000000089406967E-2</v>
      </c>
    </row>
    <row r="1815" spans="2:9" x14ac:dyDescent="0.3">
      <c r="B1815" t="s">
        <v>6968</v>
      </c>
      <c r="C1815" t="s">
        <v>6969</v>
      </c>
      <c r="D1815" s="28" t="s">
        <v>4105</v>
      </c>
      <c r="E1815" s="28" t="s">
        <v>2617</v>
      </c>
      <c r="F1815" s="13">
        <v>47.7</v>
      </c>
      <c r="G1815" s="13">
        <v>-121</v>
      </c>
      <c r="H1815" s="13">
        <v>21.379999160766602</v>
      </c>
      <c r="I1815" s="67">
        <v>4.6000000089406967E-2</v>
      </c>
    </row>
    <row r="1816" spans="2:9" x14ac:dyDescent="0.3">
      <c r="B1816" t="s">
        <v>1104</v>
      </c>
      <c r="C1816" t="s">
        <v>1105</v>
      </c>
      <c r="D1816" s="28" t="s">
        <v>1203</v>
      </c>
      <c r="E1816" s="28" t="s">
        <v>1097</v>
      </c>
      <c r="F1816" s="13">
        <v>50.2</v>
      </c>
      <c r="G1816" s="13">
        <v>-107.7</v>
      </c>
      <c r="H1816" s="13">
        <v>5.9000000953674316</v>
      </c>
      <c r="I1816" s="67">
        <v>4.6000000089406967E-2</v>
      </c>
    </row>
    <row r="1817" spans="2:9" x14ac:dyDescent="0.3">
      <c r="B1817" t="s">
        <v>6970</v>
      </c>
      <c r="C1817" t="s">
        <v>6971</v>
      </c>
      <c r="D1817" s="28" t="s">
        <v>4105</v>
      </c>
      <c r="E1817" s="28" t="s">
        <v>1203</v>
      </c>
      <c r="F1817" s="13">
        <v>36.9</v>
      </c>
      <c r="G1817" s="13">
        <v>-121.7</v>
      </c>
      <c r="H1817" s="13">
        <v>39.020000457763672</v>
      </c>
      <c r="I1817" s="67">
        <v>4.6000000089406967E-2</v>
      </c>
    </row>
    <row r="1818" spans="2:9" x14ac:dyDescent="0.3">
      <c r="B1818" t="s">
        <v>6972</v>
      </c>
      <c r="C1818" t="s">
        <v>6973</v>
      </c>
      <c r="D1818" s="28" t="s">
        <v>4105</v>
      </c>
      <c r="E1818" s="28" t="s">
        <v>1515</v>
      </c>
      <c r="F1818" s="13">
        <v>41.9</v>
      </c>
      <c r="G1818" s="13">
        <v>-93.6</v>
      </c>
      <c r="H1818" s="13">
        <v>21.020000457763672</v>
      </c>
      <c r="I1818" s="67">
        <v>4.6999998390674591E-2</v>
      </c>
    </row>
    <row r="1819" spans="2:9" x14ac:dyDescent="0.3">
      <c r="B1819" t="s">
        <v>6974</v>
      </c>
      <c r="C1819" t="s">
        <v>6975</v>
      </c>
      <c r="D1819" s="28" t="s">
        <v>4105</v>
      </c>
      <c r="E1819" s="28" t="s">
        <v>2692</v>
      </c>
      <c r="F1819" s="13">
        <v>46.5</v>
      </c>
      <c r="G1819" s="13">
        <v>-90.9</v>
      </c>
      <c r="H1819" s="13">
        <v>21.020000457763672</v>
      </c>
      <c r="I1819" s="67">
        <v>4.6999998390674591E-2</v>
      </c>
    </row>
    <row r="1820" spans="2:9" x14ac:dyDescent="0.3">
      <c r="B1820" t="s">
        <v>6976</v>
      </c>
      <c r="C1820" t="s">
        <v>6977</v>
      </c>
      <c r="D1820" s="28" t="s">
        <v>4105</v>
      </c>
      <c r="E1820" s="28" t="s">
        <v>1380</v>
      </c>
      <c r="F1820" s="13">
        <v>43.7</v>
      </c>
      <c r="G1820" s="13">
        <v>-113.9</v>
      </c>
      <c r="H1820" s="13">
        <v>-7.059999942779541</v>
      </c>
      <c r="I1820" s="67">
        <v>4.6999998390674591E-2</v>
      </c>
    </row>
    <row r="1821" spans="2:9" x14ac:dyDescent="0.3">
      <c r="B1821" t="s">
        <v>6978</v>
      </c>
      <c r="C1821" t="s">
        <v>6979</v>
      </c>
      <c r="D1821" s="28" t="s">
        <v>4105</v>
      </c>
      <c r="E1821" s="28" t="s">
        <v>1943</v>
      </c>
      <c r="F1821" s="13">
        <v>47</v>
      </c>
      <c r="G1821" s="13">
        <v>-105.8</v>
      </c>
      <c r="H1821" s="13">
        <v>10.039999961853027</v>
      </c>
      <c r="I1821" s="67">
        <v>4.6999998390674591E-2</v>
      </c>
    </row>
    <row r="1822" spans="2:9" x14ac:dyDescent="0.3">
      <c r="B1822" t="s">
        <v>2035</v>
      </c>
      <c r="C1822" t="s">
        <v>2036</v>
      </c>
      <c r="D1822" s="28" t="s">
        <v>4105</v>
      </c>
      <c r="E1822" s="28" t="s">
        <v>2011</v>
      </c>
      <c r="F1822" s="13">
        <v>40.1</v>
      </c>
      <c r="G1822" s="13">
        <v>-97.5</v>
      </c>
      <c r="H1822" s="13">
        <v>21.020000457763672</v>
      </c>
      <c r="I1822" s="67">
        <v>4.6999998390674591E-2</v>
      </c>
    </row>
    <row r="1823" spans="2:9" x14ac:dyDescent="0.3">
      <c r="B1823" t="s">
        <v>6980</v>
      </c>
      <c r="C1823" t="s">
        <v>6981</v>
      </c>
      <c r="D1823" s="28" t="s">
        <v>4105</v>
      </c>
      <c r="E1823" s="28" t="s">
        <v>1260</v>
      </c>
      <c r="F1823" s="13">
        <v>39.700000000000003</v>
      </c>
      <c r="G1823" s="13">
        <v>-102.2</v>
      </c>
      <c r="H1823" s="13">
        <v>17.959999084472656</v>
      </c>
      <c r="I1823" s="67">
        <v>4.6999998390674591E-2</v>
      </c>
    </row>
    <row r="1824" spans="2:9" x14ac:dyDescent="0.3">
      <c r="B1824" t="s">
        <v>766</v>
      </c>
      <c r="C1824" t="s">
        <v>767</v>
      </c>
      <c r="D1824" s="28" t="s">
        <v>4105</v>
      </c>
      <c r="E1824" s="28" t="s">
        <v>364</v>
      </c>
      <c r="F1824" s="13">
        <v>33.6</v>
      </c>
      <c r="G1824" s="13">
        <v>-101.8</v>
      </c>
      <c r="H1824" s="13">
        <v>30.920000076293945</v>
      </c>
      <c r="I1824" s="67">
        <v>4.6999998390674591E-2</v>
      </c>
    </row>
    <row r="1825" spans="2:9" x14ac:dyDescent="0.3">
      <c r="B1825" t="s">
        <v>6982</v>
      </c>
      <c r="C1825" t="s">
        <v>6983</v>
      </c>
      <c r="D1825" s="28" t="s">
        <v>4105</v>
      </c>
      <c r="E1825" s="28" t="s">
        <v>2279</v>
      </c>
      <c r="F1825" s="13">
        <v>44.5</v>
      </c>
      <c r="G1825" s="13">
        <v>-121.9</v>
      </c>
      <c r="H1825" s="13">
        <v>26.059999465942383</v>
      </c>
      <c r="I1825" s="67">
        <v>4.6999998390674591E-2</v>
      </c>
    </row>
    <row r="1826" spans="2:9" x14ac:dyDescent="0.3">
      <c r="B1826" t="s">
        <v>6984</v>
      </c>
      <c r="C1826" t="s">
        <v>6985</v>
      </c>
      <c r="D1826" s="28" t="s">
        <v>4105</v>
      </c>
      <c r="E1826" s="28" t="s">
        <v>1203</v>
      </c>
      <c r="F1826" s="13">
        <v>39.299999999999997</v>
      </c>
      <c r="G1826" s="13">
        <v>-123.6</v>
      </c>
      <c r="H1826" s="13">
        <v>35.060001373291016</v>
      </c>
      <c r="I1826" s="67">
        <v>4.6999998390674591E-2</v>
      </c>
    </row>
    <row r="1827" spans="2:9" x14ac:dyDescent="0.3">
      <c r="B1827" t="s">
        <v>6986</v>
      </c>
      <c r="C1827" t="s">
        <v>6987</v>
      </c>
      <c r="D1827" s="28" t="s">
        <v>1203</v>
      </c>
      <c r="E1827" s="28" t="s">
        <v>1092</v>
      </c>
      <c r="F1827" s="13">
        <v>53.7</v>
      </c>
      <c r="G1827" s="13">
        <v>-111.1</v>
      </c>
      <c r="H1827" s="13">
        <v>2.6600000858306885</v>
      </c>
      <c r="I1827" s="67">
        <v>4.6999998390674591E-2</v>
      </c>
    </row>
    <row r="1828" spans="2:9" x14ac:dyDescent="0.3">
      <c r="B1828" t="s">
        <v>6988</v>
      </c>
      <c r="C1828" t="s">
        <v>6989</v>
      </c>
      <c r="D1828" s="28" t="s">
        <v>4105</v>
      </c>
      <c r="E1828" s="28" t="s">
        <v>2617</v>
      </c>
      <c r="F1828" s="13">
        <v>47.9</v>
      </c>
      <c r="G1828" s="13">
        <v>-120.5</v>
      </c>
      <c r="H1828" s="13">
        <v>18.139999389648438</v>
      </c>
      <c r="I1828" s="67">
        <v>4.6999998390674591E-2</v>
      </c>
    </row>
    <row r="1829" spans="2:9" x14ac:dyDescent="0.3">
      <c r="B1829" t="s">
        <v>6990</v>
      </c>
      <c r="C1829" t="s">
        <v>6991</v>
      </c>
      <c r="D1829" s="28" t="s">
        <v>4105</v>
      </c>
      <c r="E1829" s="28" t="s">
        <v>2279</v>
      </c>
      <c r="F1829" s="13">
        <v>45.5</v>
      </c>
      <c r="G1829" s="13">
        <v>-123.3</v>
      </c>
      <c r="H1829" s="13">
        <v>28.579999923706055</v>
      </c>
      <c r="I1829" s="67">
        <v>4.6999998390674591E-2</v>
      </c>
    </row>
    <row r="1830" spans="2:9" x14ac:dyDescent="0.3">
      <c r="B1830" t="s">
        <v>1999</v>
      </c>
      <c r="C1830" t="s">
        <v>2000</v>
      </c>
      <c r="D1830" s="28" t="s">
        <v>4105</v>
      </c>
      <c r="E1830" s="28" t="s">
        <v>1943</v>
      </c>
      <c r="F1830" s="13">
        <v>47.7</v>
      </c>
      <c r="G1830" s="13">
        <v>-104.1</v>
      </c>
      <c r="H1830" s="13">
        <v>10.939999580383301</v>
      </c>
      <c r="I1830" s="67">
        <v>4.6999998390674591E-2</v>
      </c>
    </row>
    <row r="1831" spans="2:9" x14ac:dyDescent="0.3">
      <c r="B1831" t="s">
        <v>6992</v>
      </c>
      <c r="C1831" t="s">
        <v>6993</v>
      </c>
      <c r="D1831" s="28" t="s">
        <v>4105</v>
      </c>
      <c r="E1831" s="28" t="s">
        <v>2011</v>
      </c>
      <c r="F1831" s="13">
        <v>42.5</v>
      </c>
      <c r="G1831" s="13">
        <v>-100.6</v>
      </c>
      <c r="H1831" s="13">
        <v>17.059999465942383</v>
      </c>
      <c r="I1831" s="67">
        <v>4.6999998390674591E-2</v>
      </c>
    </row>
    <row r="1832" spans="2:9" x14ac:dyDescent="0.3">
      <c r="B1832" t="s">
        <v>6994</v>
      </c>
      <c r="C1832" t="s">
        <v>6995</v>
      </c>
      <c r="D1832" s="28" t="s">
        <v>4105</v>
      </c>
      <c r="E1832" s="28" t="s">
        <v>2011</v>
      </c>
      <c r="F1832" s="13">
        <v>42.7</v>
      </c>
      <c r="G1832" s="13">
        <v>-98.2</v>
      </c>
      <c r="H1832" s="13">
        <v>17.959999084472656</v>
      </c>
      <c r="I1832" s="67">
        <v>4.6999998390674591E-2</v>
      </c>
    </row>
    <row r="1833" spans="2:9" x14ac:dyDescent="0.3">
      <c r="B1833" t="s">
        <v>6996</v>
      </c>
      <c r="C1833" t="s">
        <v>6997</v>
      </c>
      <c r="D1833" s="28" t="s">
        <v>4105</v>
      </c>
      <c r="E1833" s="28" t="s">
        <v>2096</v>
      </c>
      <c r="F1833" s="13">
        <v>34.4</v>
      </c>
      <c r="G1833" s="13">
        <v>-106.8</v>
      </c>
      <c r="H1833" s="13">
        <v>19.040000915527344</v>
      </c>
      <c r="I1833" s="67">
        <v>4.8000000417232513E-2</v>
      </c>
    </row>
    <row r="1834" spans="2:9" x14ac:dyDescent="0.3">
      <c r="B1834" t="s">
        <v>6998</v>
      </c>
      <c r="C1834" t="s">
        <v>6999</v>
      </c>
      <c r="D1834" s="28" t="s">
        <v>1203</v>
      </c>
      <c r="E1834" s="28" t="s">
        <v>1061</v>
      </c>
      <c r="F1834" s="13">
        <v>49.6</v>
      </c>
      <c r="G1834" s="13">
        <v>-125</v>
      </c>
      <c r="H1834" s="13">
        <v>29.299999237060547</v>
      </c>
      <c r="I1834" s="67">
        <v>4.8000000417232513E-2</v>
      </c>
    </row>
    <row r="1835" spans="2:9" x14ac:dyDescent="0.3">
      <c r="B1835" t="s">
        <v>7000</v>
      </c>
      <c r="C1835" t="s">
        <v>7001</v>
      </c>
      <c r="D1835" s="28" t="s">
        <v>1203</v>
      </c>
      <c r="E1835" s="28" t="s">
        <v>1133</v>
      </c>
      <c r="F1835" s="13">
        <v>49.9</v>
      </c>
      <c r="G1835" s="13">
        <v>-57.7</v>
      </c>
      <c r="H1835" s="13">
        <v>25.700000762939453</v>
      </c>
      <c r="I1835" s="67">
        <v>4.8000000417232513E-2</v>
      </c>
    </row>
    <row r="1836" spans="2:9" x14ac:dyDescent="0.3">
      <c r="B1836" t="s">
        <v>7002</v>
      </c>
      <c r="C1836" t="s">
        <v>7003</v>
      </c>
      <c r="D1836" s="28" t="s">
        <v>4105</v>
      </c>
      <c r="E1836" s="28" t="s">
        <v>2617</v>
      </c>
      <c r="F1836" s="13">
        <v>47.5</v>
      </c>
      <c r="G1836" s="13">
        <v>-121</v>
      </c>
      <c r="H1836" s="13">
        <v>20.840000152587891</v>
      </c>
      <c r="I1836" s="67">
        <v>4.8000000417232513E-2</v>
      </c>
    </row>
    <row r="1837" spans="2:9" x14ac:dyDescent="0.3">
      <c r="B1837" t="s">
        <v>2033</v>
      </c>
      <c r="C1837" t="s">
        <v>2034</v>
      </c>
      <c r="D1837" s="28" t="s">
        <v>4105</v>
      </c>
      <c r="E1837" s="28" t="s">
        <v>2011</v>
      </c>
      <c r="F1837" s="13">
        <v>40.6</v>
      </c>
      <c r="G1837" s="13">
        <v>-98.3</v>
      </c>
      <c r="H1837" s="13">
        <v>21.020000457763672</v>
      </c>
      <c r="I1837" s="67">
        <v>4.8000000417232513E-2</v>
      </c>
    </row>
    <row r="1838" spans="2:9" x14ac:dyDescent="0.3">
      <c r="B1838" t="s">
        <v>7004</v>
      </c>
      <c r="C1838" t="s">
        <v>7005</v>
      </c>
      <c r="D1838" s="28" t="s">
        <v>1203</v>
      </c>
      <c r="E1838" s="28" t="s">
        <v>1092</v>
      </c>
      <c r="F1838" s="13">
        <v>49.9</v>
      </c>
      <c r="G1838" s="13">
        <v>-112.7</v>
      </c>
      <c r="H1838" s="13">
        <v>5.7199997901916504</v>
      </c>
      <c r="I1838" s="67">
        <v>4.8000000417232513E-2</v>
      </c>
    </row>
    <row r="1839" spans="2:9" x14ac:dyDescent="0.3">
      <c r="B1839" t="s">
        <v>7006</v>
      </c>
      <c r="C1839" t="s">
        <v>7007</v>
      </c>
      <c r="D1839" s="28" t="s">
        <v>4105</v>
      </c>
      <c r="E1839" s="28" t="s">
        <v>1260</v>
      </c>
      <c r="F1839" s="13">
        <v>38</v>
      </c>
      <c r="G1839" s="13">
        <v>-102.6</v>
      </c>
      <c r="H1839" s="13">
        <v>19.940000534057617</v>
      </c>
      <c r="I1839" s="67">
        <v>4.8000000417232513E-2</v>
      </c>
    </row>
    <row r="1840" spans="2:9" x14ac:dyDescent="0.3">
      <c r="B1840" t="s">
        <v>7008</v>
      </c>
      <c r="C1840" t="s">
        <v>7009</v>
      </c>
      <c r="D1840" s="28" t="s">
        <v>4105</v>
      </c>
      <c r="E1840" s="28" t="s">
        <v>2279</v>
      </c>
      <c r="F1840" s="13">
        <v>43.9</v>
      </c>
      <c r="G1840" s="13">
        <v>-117</v>
      </c>
      <c r="H1840" s="13">
        <v>23</v>
      </c>
      <c r="I1840" s="67">
        <v>4.8000000417232513E-2</v>
      </c>
    </row>
    <row r="1841" spans="2:9" x14ac:dyDescent="0.3">
      <c r="B1841" t="s">
        <v>7010</v>
      </c>
      <c r="C1841" t="s">
        <v>7011</v>
      </c>
      <c r="D1841" s="28" t="s">
        <v>4105</v>
      </c>
      <c r="E1841" s="28" t="s">
        <v>2279</v>
      </c>
      <c r="F1841" s="13">
        <v>46</v>
      </c>
      <c r="G1841" s="13">
        <v>-123.2</v>
      </c>
      <c r="H1841" s="13">
        <v>32</v>
      </c>
      <c r="I1841" s="67">
        <v>4.8000000417232513E-2</v>
      </c>
    </row>
    <row r="1842" spans="2:9" x14ac:dyDescent="0.3">
      <c r="B1842" t="s">
        <v>2050</v>
      </c>
      <c r="C1842" t="s">
        <v>2051</v>
      </c>
      <c r="D1842" s="28" t="s">
        <v>4105</v>
      </c>
      <c r="E1842" s="28" t="s">
        <v>2011</v>
      </c>
      <c r="F1842" s="13">
        <v>41</v>
      </c>
      <c r="G1842" s="13">
        <v>-100.7</v>
      </c>
      <c r="H1842" s="13">
        <v>17.059999465942383</v>
      </c>
      <c r="I1842" s="67">
        <v>4.8000000417232513E-2</v>
      </c>
    </row>
    <row r="1843" spans="2:9" x14ac:dyDescent="0.3">
      <c r="B1843" t="s">
        <v>2054</v>
      </c>
      <c r="C1843" t="s">
        <v>2055</v>
      </c>
      <c r="D1843" s="28" t="s">
        <v>4105</v>
      </c>
      <c r="E1843" s="28" t="s">
        <v>2011</v>
      </c>
      <c r="F1843" s="13">
        <v>41.1</v>
      </c>
      <c r="G1843" s="13">
        <v>-101.7</v>
      </c>
      <c r="H1843" s="13">
        <v>15.979999542236328</v>
      </c>
      <c r="I1843" s="67">
        <v>4.8000000417232513E-2</v>
      </c>
    </row>
    <row r="1844" spans="2:9" x14ac:dyDescent="0.3">
      <c r="B1844" t="s">
        <v>2117</v>
      </c>
      <c r="C1844" t="s">
        <v>2118</v>
      </c>
      <c r="D1844" s="28" t="s">
        <v>4105</v>
      </c>
      <c r="E1844" s="28" t="s">
        <v>2096</v>
      </c>
      <c r="F1844" s="13">
        <v>32.700000000000003</v>
      </c>
      <c r="G1844" s="13">
        <v>-108.7</v>
      </c>
      <c r="H1844" s="13">
        <v>26.059999465942383</v>
      </c>
      <c r="I1844" s="67">
        <v>4.8000000417232513E-2</v>
      </c>
    </row>
    <row r="1845" spans="2:9" x14ac:dyDescent="0.3">
      <c r="B1845" t="s">
        <v>7012</v>
      </c>
      <c r="C1845" t="s">
        <v>7013</v>
      </c>
      <c r="D1845" s="28" t="s">
        <v>4105</v>
      </c>
      <c r="E1845" s="28" t="s">
        <v>1380</v>
      </c>
      <c r="F1845" s="13">
        <v>43.8</v>
      </c>
      <c r="G1845" s="13">
        <v>-111.2</v>
      </c>
      <c r="H1845" s="13">
        <v>6.0799999237060547</v>
      </c>
      <c r="I1845" s="67">
        <v>4.8000000417232513E-2</v>
      </c>
    </row>
    <row r="1846" spans="2:9" x14ac:dyDescent="0.3">
      <c r="B1846" t="s">
        <v>7014</v>
      </c>
      <c r="C1846" t="s">
        <v>7015</v>
      </c>
      <c r="D1846" s="28" t="s">
        <v>1203</v>
      </c>
      <c r="E1846" s="28" t="s">
        <v>1061</v>
      </c>
      <c r="F1846" s="13">
        <v>51.7</v>
      </c>
      <c r="G1846" s="13">
        <v>-121.4</v>
      </c>
      <c r="H1846" s="13">
        <v>8.6000003814697266</v>
      </c>
      <c r="I1846" s="67">
        <v>4.8999998718500137E-2</v>
      </c>
    </row>
    <row r="1847" spans="2:9" x14ac:dyDescent="0.3">
      <c r="B1847" t="s">
        <v>7016</v>
      </c>
      <c r="C1847" t="s">
        <v>7017</v>
      </c>
      <c r="D1847" s="28" t="s">
        <v>1203</v>
      </c>
      <c r="E1847" s="28" t="s">
        <v>1092</v>
      </c>
      <c r="F1847" s="13">
        <v>54.6</v>
      </c>
      <c r="G1847" s="13">
        <v>-113.3</v>
      </c>
      <c r="H1847" s="13">
        <v>8.6000003814697266</v>
      </c>
      <c r="I1847" s="67">
        <v>4.8999998718500137E-2</v>
      </c>
    </row>
    <row r="1848" spans="2:9" x14ac:dyDescent="0.3">
      <c r="B1848" t="s">
        <v>7018</v>
      </c>
      <c r="C1848" t="s">
        <v>7019</v>
      </c>
      <c r="D1848" s="28" t="s">
        <v>4105</v>
      </c>
      <c r="E1848" s="28" t="s">
        <v>1260</v>
      </c>
      <c r="F1848" s="13">
        <v>37.200000000000003</v>
      </c>
      <c r="G1848" s="13">
        <v>-107.3</v>
      </c>
      <c r="H1848" s="13">
        <v>21.020000457763672</v>
      </c>
      <c r="I1848" s="67">
        <v>4.8999998718500137E-2</v>
      </c>
    </row>
    <row r="1849" spans="2:9" x14ac:dyDescent="0.3">
      <c r="B1849" t="s">
        <v>1653</v>
      </c>
      <c r="C1849" t="s">
        <v>1654</v>
      </c>
      <c r="D1849" s="28" t="s">
        <v>4105</v>
      </c>
      <c r="E1849" s="28" t="s">
        <v>1636</v>
      </c>
      <c r="F1849" s="13">
        <v>37</v>
      </c>
      <c r="G1849" s="13">
        <v>-101.8</v>
      </c>
      <c r="H1849" s="13">
        <v>24.979999542236328</v>
      </c>
      <c r="I1849" s="67">
        <v>4.8999998718500137E-2</v>
      </c>
    </row>
    <row r="1850" spans="2:9" x14ac:dyDescent="0.3">
      <c r="B1850" t="s">
        <v>7020</v>
      </c>
      <c r="C1850" t="s">
        <v>7021</v>
      </c>
      <c r="D1850" s="28" t="s">
        <v>4105</v>
      </c>
      <c r="E1850" s="28" t="s">
        <v>366</v>
      </c>
      <c r="F1850" s="13">
        <v>36.5</v>
      </c>
      <c r="G1850" s="13">
        <v>-101.5</v>
      </c>
      <c r="H1850" s="13">
        <v>24.799999237060547</v>
      </c>
      <c r="I1850" s="67">
        <v>4.8999998718500137E-2</v>
      </c>
    </row>
    <row r="1851" spans="2:9" x14ac:dyDescent="0.3">
      <c r="B1851" t="s">
        <v>7022</v>
      </c>
      <c r="C1851" t="s">
        <v>7023</v>
      </c>
      <c r="D1851" s="28" t="s">
        <v>4105</v>
      </c>
      <c r="E1851" s="28" t="s">
        <v>366</v>
      </c>
      <c r="F1851" s="13">
        <v>36.6</v>
      </c>
      <c r="G1851" s="13">
        <v>-101.5</v>
      </c>
      <c r="H1851" s="13">
        <v>24.979999542236328</v>
      </c>
      <c r="I1851" s="67">
        <v>4.8999998718500137E-2</v>
      </c>
    </row>
    <row r="1852" spans="2:9" x14ac:dyDescent="0.3">
      <c r="B1852" t="s">
        <v>7024</v>
      </c>
      <c r="C1852" t="s">
        <v>7025</v>
      </c>
      <c r="D1852" s="28" t="s">
        <v>4105</v>
      </c>
      <c r="E1852" s="28" t="s">
        <v>2203</v>
      </c>
      <c r="F1852" s="13">
        <v>46</v>
      </c>
      <c r="G1852" s="13">
        <v>-102.6</v>
      </c>
      <c r="H1852" s="13">
        <v>8.9600000381469727</v>
      </c>
      <c r="I1852" s="67">
        <v>4.8999998718500137E-2</v>
      </c>
    </row>
    <row r="1853" spans="2:9" x14ac:dyDescent="0.3">
      <c r="B1853" t="s">
        <v>3907</v>
      </c>
      <c r="C1853" t="s">
        <v>3908</v>
      </c>
      <c r="D1853" s="28" t="s">
        <v>4105</v>
      </c>
      <c r="E1853" s="28" t="s">
        <v>1203</v>
      </c>
      <c r="F1853" s="13">
        <v>36.299999999999997</v>
      </c>
      <c r="G1853" s="13">
        <v>-119.9</v>
      </c>
      <c r="H1853" s="13">
        <v>35.959999084472656</v>
      </c>
      <c r="I1853" s="67">
        <v>4.8999998718500137E-2</v>
      </c>
    </row>
    <row r="1854" spans="2:9" x14ac:dyDescent="0.3">
      <c r="B1854" t="s">
        <v>7026</v>
      </c>
      <c r="C1854" t="s">
        <v>7027</v>
      </c>
      <c r="D1854" s="28" t="s">
        <v>4105</v>
      </c>
      <c r="E1854" s="28" t="s">
        <v>1203</v>
      </c>
      <c r="F1854" s="13">
        <v>37.6</v>
      </c>
      <c r="G1854" s="13">
        <v>-121.8</v>
      </c>
      <c r="H1854" s="13">
        <v>37.939998626708984</v>
      </c>
      <c r="I1854" s="67">
        <v>4.8999998718500137E-2</v>
      </c>
    </row>
    <row r="1855" spans="2:9" x14ac:dyDescent="0.3">
      <c r="B1855" t="s">
        <v>7028</v>
      </c>
      <c r="C1855" t="s">
        <v>7029</v>
      </c>
      <c r="D1855" s="28" t="s">
        <v>4105</v>
      </c>
      <c r="E1855" s="28" t="s">
        <v>2379</v>
      </c>
      <c r="F1855" s="13">
        <v>44.8</v>
      </c>
      <c r="G1855" s="13">
        <v>-102.6</v>
      </c>
      <c r="H1855" s="13">
        <v>10.939999580383301</v>
      </c>
      <c r="I1855" s="67">
        <v>4.8999998718500137E-2</v>
      </c>
    </row>
    <row r="1856" spans="2:9" x14ac:dyDescent="0.3">
      <c r="B1856" t="s">
        <v>7030</v>
      </c>
      <c r="C1856" t="s">
        <v>7031</v>
      </c>
      <c r="D1856" s="28" t="s">
        <v>4105</v>
      </c>
      <c r="E1856" s="28" t="s">
        <v>1943</v>
      </c>
      <c r="F1856" s="13">
        <v>45.8</v>
      </c>
      <c r="G1856" s="13">
        <v>-105</v>
      </c>
      <c r="H1856" s="13">
        <v>10.939999580383301</v>
      </c>
      <c r="I1856" s="67">
        <v>4.8999998718500137E-2</v>
      </c>
    </row>
    <row r="1857" spans="2:9" x14ac:dyDescent="0.3">
      <c r="B1857" t="s">
        <v>7032</v>
      </c>
      <c r="C1857" t="s">
        <v>7033</v>
      </c>
      <c r="D1857" s="28" t="s">
        <v>1203</v>
      </c>
      <c r="E1857" s="28" t="s">
        <v>1061</v>
      </c>
      <c r="F1857" s="13">
        <v>50.9</v>
      </c>
      <c r="G1857" s="13">
        <v>-120.8</v>
      </c>
      <c r="H1857" s="13">
        <v>10.399999618530273</v>
      </c>
      <c r="I1857" s="67">
        <v>4.8999998718500137E-2</v>
      </c>
    </row>
    <row r="1858" spans="2:9" x14ac:dyDescent="0.3">
      <c r="B1858" t="s">
        <v>7034</v>
      </c>
      <c r="C1858" t="s">
        <v>7035</v>
      </c>
      <c r="D1858" s="28" t="s">
        <v>4105</v>
      </c>
      <c r="E1858" s="28" t="s">
        <v>1203</v>
      </c>
      <c r="F1858" s="13">
        <v>34.5</v>
      </c>
      <c r="G1858" s="13">
        <v>-119.1</v>
      </c>
      <c r="H1858" s="13">
        <v>24.979999542236328</v>
      </c>
      <c r="I1858" s="67">
        <v>4.8999998718500137E-2</v>
      </c>
    </row>
    <row r="1859" spans="2:9" x14ac:dyDescent="0.3">
      <c r="B1859" t="s">
        <v>3785</v>
      </c>
      <c r="C1859" t="s">
        <v>7036</v>
      </c>
      <c r="D1859" s="28" t="s">
        <v>4105</v>
      </c>
      <c r="E1859" s="28" t="s">
        <v>366</v>
      </c>
      <c r="F1859" s="13">
        <v>36.1</v>
      </c>
      <c r="G1859" s="13">
        <v>-97</v>
      </c>
      <c r="H1859" s="13">
        <v>28.760000228881836</v>
      </c>
      <c r="I1859" s="67">
        <v>4.8999998718500137E-2</v>
      </c>
    </row>
    <row r="1860" spans="2:9" x14ac:dyDescent="0.3">
      <c r="B1860" t="s">
        <v>7037</v>
      </c>
      <c r="C1860" t="s">
        <v>7038</v>
      </c>
      <c r="D1860" s="28" t="s">
        <v>4105</v>
      </c>
      <c r="E1860" s="28" t="s">
        <v>1160</v>
      </c>
      <c r="F1860" s="13">
        <v>32.200000000000003</v>
      </c>
      <c r="G1860" s="13">
        <v>-111.1</v>
      </c>
      <c r="H1860" s="13">
        <v>41.720001220703125</v>
      </c>
      <c r="I1860" s="67">
        <v>4.8999998718500137E-2</v>
      </c>
    </row>
    <row r="1861" spans="2:9" x14ac:dyDescent="0.3">
      <c r="B1861" t="s">
        <v>7039</v>
      </c>
      <c r="C1861" t="s">
        <v>7040</v>
      </c>
      <c r="D1861" s="28" t="s">
        <v>4105</v>
      </c>
      <c r="E1861" s="28" t="s">
        <v>1203</v>
      </c>
      <c r="F1861" s="13">
        <v>32.700000000000003</v>
      </c>
      <c r="G1861" s="13">
        <v>-116.4</v>
      </c>
      <c r="H1861" s="13">
        <v>28.940000534057617</v>
      </c>
      <c r="I1861" s="67">
        <v>5.000000074505806E-2</v>
      </c>
    </row>
    <row r="1862" spans="2:9" x14ac:dyDescent="0.3">
      <c r="B1862" t="s">
        <v>7041</v>
      </c>
      <c r="C1862" t="s">
        <v>7042</v>
      </c>
      <c r="D1862" s="28" t="s">
        <v>4105</v>
      </c>
      <c r="E1862" s="28" t="s">
        <v>1636</v>
      </c>
      <c r="F1862" s="13">
        <v>38.4</v>
      </c>
      <c r="G1862" s="13">
        <v>-96.2</v>
      </c>
      <c r="H1862" s="13">
        <v>26.959999084472656</v>
      </c>
      <c r="I1862" s="67">
        <v>5.000000074505806E-2</v>
      </c>
    </row>
    <row r="1863" spans="2:9" x14ac:dyDescent="0.3">
      <c r="B1863" t="s">
        <v>7043</v>
      </c>
      <c r="C1863" t="s">
        <v>7044</v>
      </c>
      <c r="D1863" s="28" t="s">
        <v>4105</v>
      </c>
      <c r="E1863" s="28" t="s">
        <v>1636</v>
      </c>
      <c r="F1863" s="13">
        <v>38.299999999999997</v>
      </c>
      <c r="G1863" s="13">
        <v>-96.1</v>
      </c>
      <c r="H1863" s="13">
        <v>26.959999084472656</v>
      </c>
      <c r="I1863" s="67">
        <v>5.000000074505806E-2</v>
      </c>
    </row>
    <row r="1864" spans="2:9" x14ac:dyDescent="0.3">
      <c r="B1864" t="s">
        <v>7045</v>
      </c>
      <c r="C1864" t="s">
        <v>7046</v>
      </c>
      <c r="D1864" s="28" t="s">
        <v>4105</v>
      </c>
      <c r="E1864" s="28" t="s">
        <v>2617</v>
      </c>
      <c r="F1864" s="13">
        <v>48.5</v>
      </c>
      <c r="G1864" s="13">
        <v>-123</v>
      </c>
      <c r="H1864" s="13">
        <v>31.100000381469727</v>
      </c>
      <c r="I1864" s="67">
        <v>5.000000074505806E-2</v>
      </c>
    </row>
    <row r="1865" spans="2:9" x14ac:dyDescent="0.3">
      <c r="B1865" t="s">
        <v>7047</v>
      </c>
      <c r="C1865" t="s">
        <v>7048</v>
      </c>
      <c r="D1865" s="28" t="s">
        <v>4105</v>
      </c>
      <c r="E1865" s="28" t="s">
        <v>1260</v>
      </c>
      <c r="F1865" s="13">
        <v>39.200000000000003</v>
      </c>
      <c r="G1865" s="13">
        <v>-106.5</v>
      </c>
      <c r="H1865" s="13">
        <v>1.2200000286102295</v>
      </c>
      <c r="I1865" s="67">
        <v>5.000000074505806E-2</v>
      </c>
    </row>
    <row r="1866" spans="2:9" x14ac:dyDescent="0.3">
      <c r="B1866" t="s">
        <v>7049</v>
      </c>
      <c r="C1866" t="s">
        <v>7050</v>
      </c>
      <c r="D1866" s="28" t="s">
        <v>1203</v>
      </c>
      <c r="E1866" s="28" t="s">
        <v>1092</v>
      </c>
      <c r="F1866" s="13">
        <v>49.7</v>
      </c>
      <c r="G1866" s="13">
        <v>-112.7</v>
      </c>
      <c r="H1866" s="13">
        <v>8.2399997711181641</v>
      </c>
      <c r="I1866" s="67">
        <v>5.000000074505806E-2</v>
      </c>
    </row>
    <row r="1867" spans="2:9" x14ac:dyDescent="0.3">
      <c r="B1867" t="s">
        <v>3573</v>
      </c>
      <c r="C1867" t="s">
        <v>3574</v>
      </c>
      <c r="D1867" s="28" t="s">
        <v>4105</v>
      </c>
      <c r="E1867" s="28" t="s">
        <v>1203</v>
      </c>
      <c r="F1867" s="13">
        <v>36.200000000000003</v>
      </c>
      <c r="G1867" s="13">
        <v>-119</v>
      </c>
      <c r="H1867" s="13">
        <v>35.959999084472656</v>
      </c>
      <c r="I1867" s="67">
        <v>5.000000074505806E-2</v>
      </c>
    </row>
    <row r="1868" spans="2:9" x14ac:dyDescent="0.3">
      <c r="B1868" t="s">
        <v>7051</v>
      </c>
      <c r="C1868" t="s">
        <v>7052</v>
      </c>
      <c r="D1868" s="28" t="s">
        <v>1203</v>
      </c>
      <c r="E1868" s="28" t="s">
        <v>1092</v>
      </c>
      <c r="F1868" s="13">
        <v>50</v>
      </c>
      <c r="G1868" s="13">
        <v>-110.7</v>
      </c>
      <c r="H1868" s="13">
        <v>6.2600002288818359</v>
      </c>
      <c r="I1868" s="67">
        <v>5.000000074505806E-2</v>
      </c>
    </row>
    <row r="1869" spans="2:9" x14ac:dyDescent="0.3">
      <c r="B1869" t="s">
        <v>7053</v>
      </c>
      <c r="C1869" t="s">
        <v>7054</v>
      </c>
      <c r="D1869" s="28" t="s">
        <v>4105</v>
      </c>
      <c r="E1869" s="28" t="s">
        <v>1515</v>
      </c>
      <c r="F1869" s="13">
        <v>41.5</v>
      </c>
      <c r="G1869" s="13">
        <v>-93.2</v>
      </c>
      <c r="H1869" s="13">
        <v>24.079999923706055</v>
      </c>
      <c r="I1869" s="67">
        <v>5.000000074505806E-2</v>
      </c>
    </row>
    <row r="1870" spans="2:9" x14ac:dyDescent="0.3">
      <c r="B1870" t="s">
        <v>7055</v>
      </c>
      <c r="C1870" t="s">
        <v>7056</v>
      </c>
      <c r="D1870" s="28" t="s">
        <v>4105</v>
      </c>
      <c r="E1870" s="28" t="s">
        <v>1203</v>
      </c>
      <c r="F1870" s="13">
        <v>32.6</v>
      </c>
      <c r="G1870" s="13">
        <v>-116.6</v>
      </c>
      <c r="H1870" s="13">
        <v>33.979999542236328</v>
      </c>
      <c r="I1870" s="67">
        <v>5.000000074505806E-2</v>
      </c>
    </row>
    <row r="1871" spans="2:9" x14ac:dyDescent="0.3">
      <c r="B1871" t="s">
        <v>3829</v>
      </c>
      <c r="C1871" t="s">
        <v>3830</v>
      </c>
      <c r="D1871" s="28" t="s">
        <v>4105</v>
      </c>
      <c r="E1871" s="28" t="s">
        <v>2379</v>
      </c>
      <c r="F1871" s="13">
        <v>44.6</v>
      </c>
      <c r="G1871" s="13">
        <v>-102.5</v>
      </c>
      <c r="H1871" s="13">
        <v>10.039999961853027</v>
      </c>
      <c r="I1871" s="67">
        <v>5.000000074505806E-2</v>
      </c>
    </row>
    <row r="1872" spans="2:9" x14ac:dyDescent="0.3">
      <c r="B1872" t="s">
        <v>7057</v>
      </c>
      <c r="C1872" t="s">
        <v>7058</v>
      </c>
      <c r="D1872" s="28" t="s">
        <v>4105</v>
      </c>
      <c r="E1872" s="28" t="s">
        <v>1203</v>
      </c>
      <c r="F1872" s="13">
        <v>40.9</v>
      </c>
      <c r="G1872" s="13">
        <v>-124.1</v>
      </c>
      <c r="H1872" s="13">
        <v>35.060001373291016</v>
      </c>
      <c r="I1872" s="67">
        <v>5.0999999046325684E-2</v>
      </c>
    </row>
    <row r="1873" spans="2:9" x14ac:dyDescent="0.3">
      <c r="B1873" t="s">
        <v>7059</v>
      </c>
      <c r="C1873" t="s">
        <v>7060</v>
      </c>
      <c r="D1873" s="28" t="s">
        <v>4105</v>
      </c>
      <c r="E1873" s="28" t="s">
        <v>1203</v>
      </c>
      <c r="F1873" s="13">
        <v>38.6</v>
      </c>
      <c r="G1873" s="13">
        <v>-119.9</v>
      </c>
      <c r="H1873" s="13">
        <v>15.619999885559082</v>
      </c>
      <c r="I1873" s="67">
        <v>5.0999999046325684E-2</v>
      </c>
    </row>
    <row r="1874" spans="2:9" x14ac:dyDescent="0.3">
      <c r="B1874" t="s">
        <v>7061</v>
      </c>
      <c r="C1874" t="s">
        <v>7062</v>
      </c>
      <c r="D1874" s="28" t="s">
        <v>4105</v>
      </c>
      <c r="E1874" s="28" t="s">
        <v>1812</v>
      </c>
      <c r="F1874" s="13">
        <v>47.2</v>
      </c>
      <c r="G1874" s="13">
        <v>-91.8</v>
      </c>
      <c r="H1874" s="13">
        <v>12.920000076293945</v>
      </c>
      <c r="I1874" s="67">
        <v>5.0999999046325684E-2</v>
      </c>
    </row>
    <row r="1875" spans="2:9" x14ac:dyDescent="0.3">
      <c r="B1875" t="s">
        <v>1273</v>
      </c>
      <c r="C1875" t="s">
        <v>1274</v>
      </c>
      <c r="D1875" s="28" t="s">
        <v>4105</v>
      </c>
      <c r="E1875" s="28" t="s">
        <v>1260</v>
      </c>
      <c r="F1875" s="13">
        <v>39.1</v>
      </c>
      <c r="G1875" s="13">
        <v>-108.7</v>
      </c>
      <c r="H1875" s="13">
        <v>23</v>
      </c>
      <c r="I1875" s="67">
        <v>5.0999999046325684E-2</v>
      </c>
    </row>
    <row r="1876" spans="2:9" x14ac:dyDescent="0.3">
      <c r="B1876" t="s">
        <v>7063</v>
      </c>
      <c r="C1876" t="s">
        <v>7064</v>
      </c>
      <c r="D1876" s="28" t="s">
        <v>4105</v>
      </c>
      <c r="E1876" s="28" t="s">
        <v>2526</v>
      </c>
      <c r="F1876" s="13">
        <v>41.3</v>
      </c>
      <c r="G1876" s="13">
        <v>-111.8</v>
      </c>
      <c r="H1876" s="13">
        <v>15.079999923706055</v>
      </c>
      <c r="I1876" s="67">
        <v>5.0999999046325684E-2</v>
      </c>
    </row>
    <row r="1877" spans="2:9" x14ac:dyDescent="0.3">
      <c r="B1877" t="s">
        <v>7065</v>
      </c>
      <c r="C1877" t="s">
        <v>7066</v>
      </c>
      <c r="D1877" s="28" t="s">
        <v>4105</v>
      </c>
      <c r="E1877" s="28" t="s">
        <v>1636</v>
      </c>
      <c r="F1877" s="13">
        <v>38.799999999999997</v>
      </c>
      <c r="G1877" s="13">
        <v>-96.1</v>
      </c>
      <c r="H1877" s="13">
        <v>26.059999465942383</v>
      </c>
      <c r="I1877" s="67">
        <v>5.0999999046325684E-2</v>
      </c>
    </row>
    <row r="1878" spans="2:9" x14ac:dyDescent="0.3">
      <c r="B1878" t="s">
        <v>740</v>
      </c>
      <c r="C1878" t="s">
        <v>741</v>
      </c>
      <c r="D1878" s="28" t="s">
        <v>4105</v>
      </c>
      <c r="E1878" s="28" t="s">
        <v>364</v>
      </c>
      <c r="F1878" s="13">
        <v>34.799999999999997</v>
      </c>
      <c r="G1878" s="13">
        <v>-102.4</v>
      </c>
      <c r="H1878" s="13">
        <v>26.059999465942383</v>
      </c>
      <c r="I1878" s="67">
        <v>5.0999999046325684E-2</v>
      </c>
    </row>
    <row r="1879" spans="2:9" x14ac:dyDescent="0.3">
      <c r="B1879" t="s">
        <v>7067</v>
      </c>
      <c r="C1879" t="s">
        <v>7068</v>
      </c>
      <c r="D1879" s="28" t="s">
        <v>1203</v>
      </c>
      <c r="E1879" s="28" t="s">
        <v>1061</v>
      </c>
      <c r="F1879" s="13">
        <v>49.2</v>
      </c>
      <c r="G1879" s="13">
        <v>-121.2</v>
      </c>
      <c r="H1879" s="13">
        <v>22.100000381469727</v>
      </c>
      <c r="I1879" s="67">
        <v>5.0999999046325684E-2</v>
      </c>
    </row>
    <row r="1880" spans="2:9" x14ac:dyDescent="0.3">
      <c r="B1880" t="s">
        <v>7069</v>
      </c>
      <c r="C1880" t="s">
        <v>7070</v>
      </c>
      <c r="D1880" s="28" t="s">
        <v>4105</v>
      </c>
      <c r="E1880" s="28" t="s">
        <v>2011</v>
      </c>
      <c r="F1880" s="13">
        <v>41.1</v>
      </c>
      <c r="G1880" s="13">
        <v>-96.4</v>
      </c>
      <c r="H1880" s="13">
        <v>21.020000457763672</v>
      </c>
      <c r="I1880" s="67">
        <v>5.0999999046325684E-2</v>
      </c>
    </row>
    <row r="1881" spans="2:9" x14ac:dyDescent="0.3">
      <c r="B1881" t="s">
        <v>7071</v>
      </c>
      <c r="C1881" t="s">
        <v>7072</v>
      </c>
      <c r="D1881" s="28" t="s">
        <v>1203</v>
      </c>
      <c r="E1881" s="28" t="s">
        <v>1061</v>
      </c>
      <c r="F1881" s="13">
        <v>48.8</v>
      </c>
      <c r="G1881" s="13">
        <v>-123.7</v>
      </c>
      <c r="H1881" s="13">
        <v>28.579999923706055</v>
      </c>
      <c r="I1881" s="67">
        <v>5.0999999046325684E-2</v>
      </c>
    </row>
    <row r="1882" spans="2:9" x14ac:dyDescent="0.3">
      <c r="B1882" t="s">
        <v>3827</v>
      </c>
      <c r="C1882" t="s">
        <v>3828</v>
      </c>
      <c r="D1882" s="28" t="s">
        <v>4105</v>
      </c>
      <c r="E1882" s="28" t="s">
        <v>2379</v>
      </c>
      <c r="F1882" s="13">
        <v>44</v>
      </c>
      <c r="G1882" s="13">
        <v>-103.4</v>
      </c>
      <c r="H1882" s="13">
        <v>10.039999961853027</v>
      </c>
      <c r="I1882" s="67">
        <v>5.0999999046325684E-2</v>
      </c>
    </row>
    <row r="1883" spans="2:9" x14ac:dyDescent="0.3">
      <c r="B1883" t="s">
        <v>7073</v>
      </c>
      <c r="C1883" t="s">
        <v>7074</v>
      </c>
      <c r="D1883" s="28" t="s">
        <v>1203</v>
      </c>
      <c r="E1883" s="28" t="s">
        <v>1061</v>
      </c>
      <c r="F1883" s="13">
        <v>53</v>
      </c>
      <c r="G1883" s="13">
        <v>-122.5</v>
      </c>
      <c r="H1883" s="13">
        <v>15.260000228881836</v>
      </c>
      <c r="I1883" s="67">
        <v>5.0999999046325684E-2</v>
      </c>
    </row>
    <row r="1884" spans="2:9" x14ac:dyDescent="0.3">
      <c r="B1884" t="s">
        <v>7075</v>
      </c>
      <c r="C1884" t="s">
        <v>7076</v>
      </c>
      <c r="D1884" s="28" t="s">
        <v>4105</v>
      </c>
      <c r="E1884" s="28" t="s">
        <v>2279</v>
      </c>
      <c r="F1884" s="13">
        <v>43.9</v>
      </c>
      <c r="G1884" s="13">
        <v>-122</v>
      </c>
      <c r="H1884" s="13">
        <v>22.819999694824219</v>
      </c>
      <c r="I1884" s="67">
        <v>5.0999999046325684E-2</v>
      </c>
    </row>
    <row r="1885" spans="2:9" x14ac:dyDescent="0.3">
      <c r="B1885" t="s">
        <v>7077</v>
      </c>
      <c r="C1885" t="s">
        <v>7078</v>
      </c>
      <c r="D1885" s="28" t="s">
        <v>4105</v>
      </c>
      <c r="E1885" s="28" t="s">
        <v>2617</v>
      </c>
      <c r="F1885" s="13">
        <v>47.5</v>
      </c>
      <c r="G1885" s="13">
        <v>-122.3</v>
      </c>
      <c r="H1885" s="13">
        <v>33.979999542236328</v>
      </c>
      <c r="I1885" s="67">
        <v>5.0999999046325684E-2</v>
      </c>
    </row>
    <row r="1886" spans="2:9" x14ac:dyDescent="0.3">
      <c r="B1886" t="s">
        <v>7079</v>
      </c>
      <c r="C1886" t="s">
        <v>7080</v>
      </c>
      <c r="D1886" s="28" t="s">
        <v>4105</v>
      </c>
      <c r="E1886" s="28" t="s">
        <v>366</v>
      </c>
      <c r="F1886" s="13">
        <v>36.1</v>
      </c>
      <c r="G1886" s="13">
        <v>-97.1</v>
      </c>
      <c r="H1886" s="13">
        <v>28.940000534057617</v>
      </c>
      <c r="I1886" s="67">
        <v>5.0999999046325684E-2</v>
      </c>
    </row>
    <row r="1887" spans="2:9" x14ac:dyDescent="0.3">
      <c r="B1887" t="s">
        <v>1068</v>
      </c>
      <c r="C1887" t="s">
        <v>1069</v>
      </c>
      <c r="D1887" s="28" t="s">
        <v>1203</v>
      </c>
      <c r="E1887" s="28" t="s">
        <v>1061</v>
      </c>
      <c r="F1887" s="13">
        <v>49</v>
      </c>
      <c r="G1887" s="13">
        <v>-125.7</v>
      </c>
      <c r="H1887" s="13">
        <v>31.100000381469727</v>
      </c>
      <c r="I1887" s="67">
        <v>5.0999999046325684E-2</v>
      </c>
    </row>
    <row r="1888" spans="2:9" x14ac:dyDescent="0.3">
      <c r="B1888" t="s">
        <v>7081</v>
      </c>
      <c r="C1888" t="s">
        <v>7082</v>
      </c>
      <c r="D1888" s="28" t="s">
        <v>4105</v>
      </c>
      <c r="E1888" s="28" t="s">
        <v>1260</v>
      </c>
      <c r="F1888" s="13">
        <v>40.1</v>
      </c>
      <c r="G1888" s="13">
        <v>-102.7</v>
      </c>
      <c r="H1888" s="13">
        <v>19.040000915527344</v>
      </c>
      <c r="I1888" s="67">
        <v>5.0999999046325684E-2</v>
      </c>
    </row>
    <row r="1889" spans="2:9" x14ac:dyDescent="0.3">
      <c r="B1889" t="s">
        <v>2009</v>
      </c>
      <c r="C1889" t="s">
        <v>2010</v>
      </c>
      <c r="D1889" s="28" t="s">
        <v>4105</v>
      </c>
      <c r="E1889" s="28" t="s">
        <v>2011</v>
      </c>
      <c r="F1889" s="13">
        <v>42.5</v>
      </c>
      <c r="G1889" s="13">
        <v>-99.8</v>
      </c>
      <c r="H1889" s="13">
        <v>19.040000915527344</v>
      </c>
      <c r="I1889" s="67">
        <v>5.2000001072883606E-2</v>
      </c>
    </row>
    <row r="1890" spans="2:9" x14ac:dyDescent="0.3">
      <c r="B1890" t="s">
        <v>7083</v>
      </c>
      <c r="C1890" t="s">
        <v>7084</v>
      </c>
      <c r="D1890" s="28" t="s">
        <v>4105</v>
      </c>
      <c r="E1890" s="28" t="s">
        <v>1260</v>
      </c>
      <c r="F1890" s="13">
        <v>39.200000000000003</v>
      </c>
      <c r="G1890" s="13">
        <v>-106.8</v>
      </c>
      <c r="H1890" s="13">
        <v>8.9600000381469727</v>
      </c>
      <c r="I1890" s="67">
        <v>5.2000001072883606E-2</v>
      </c>
    </row>
    <row r="1891" spans="2:9" x14ac:dyDescent="0.3">
      <c r="B1891" t="s">
        <v>7085</v>
      </c>
      <c r="C1891" t="s">
        <v>7086</v>
      </c>
      <c r="D1891" s="28" t="s">
        <v>4105</v>
      </c>
      <c r="E1891" s="28" t="s">
        <v>2526</v>
      </c>
      <c r="F1891" s="13">
        <v>37.6</v>
      </c>
      <c r="G1891" s="13">
        <v>-109.4</v>
      </c>
      <c r="H1891" s="13">
        <v>24.079999923706055</v>
      </c>
      <c r="I1891" s="67">
        <v>5.2000001072883606E-2</v>
      </c>
    </row>
    <row r="1892" spans="2:9" x14ac:dyDescent="0.3">
      <c r="B1892" t="s">
        <v>2206</v>
      </c>
      <c r="C1892" t="s">
        <v>2207</v>
      </c>
      <c r="D1892" s="28" t="s">
        <v>4105</v>
      </c>
      <c r="E1892" s="28" t="s">
        <v>2203</v>
      </c>
      <c r="F1892" s="13">
        <v>46.1</v>
      </c>
      <c r="G1892" s="13">
        <v>-103.4</v>
      </c>
      <c r="H1892" s="13">
        <v>10.939999580383301</v>
      </c>
      <c r="I1892" s="67">
        <v>5.2000001072883606E-2</v>
      </c>
    </row>
    <row r="1893" spans="2:9" x14ac:dyDescent="0.3">
      <c r="B1893" t="s">
        <v>7087</v>
      </c>
      <c r="C1893" t="s">
        <v>7088</v>
      </c>
      <c r="D1893" s="28" t="s">
        <v>4105</v>
      </c>
      <c r="E1893" s="28" t="s">
        <v>1943</v>
      </c>
      <c r="F1893" s="13">
        <v>48</v>
      </c>
      <c r="G1893" s="13">
        <v>-111.2</v>
      </c>
      <c r="H1893" s="13">
        <v>10.039999961853027</v>
      </c>
      <c r="I1893" s="67">
        <v>5.2000001072883606E-2</v>
      </c>
    </row>
    <row r="1894" spans="2:9" x14ac:dyDescent="0.3">
      <c r="B1894" t="s">
        <v>7089</v>
      </c>
      <c r="C1894" t="s">
        <v>7090</v>
      </c>
      <c r="D1894" s="28" t="s">
        <v>4105</v>
      </c>
      <c r="E1894" s="28" t="s">
        <v>1260</v>
      </c>
      <c r="F1894" s="13">
        <v>39.6</v>
      </c>
      <c r="G1894" s="13">
        <v>-105.7</v>
      </c>
      <c r="H1894" s="13">
        <v>6.9800000190734863</v>
      </c>
      <c r="I1894" s="67">
        <v>5.2000001072883606E-2</v>
      </c>
    </row>
    <row r="1895" spans="2:9" x14ac:dyDescent="0.3">
      <c r="B1895" t="s">
        <v>7091</v>
      </c>
      <c r="C1895" t="s">
        <v>7092</v>
      </c>
      <c r="D1895" s="28" t="s">
        <v>4105</v>
      </c>
      <c r="E1895" s="28" t="s">
        <v>1260</v>
      </c>
      <c r="F1895" s="13">
        <v>39.4</v>
      </c>
      <c r="G1895" s="13">
        <v>-106.1</v>
      </c>
      <c r="H1895" s="13">
        <v>3.559999942779541</v>
      </c>
      <c r="I1895" s="67">
        <v>5.2000001072883606E-2</v>
      </c>
    </row>
    <row r="1896" spans="2:9" x14ac:dyDescent="0.3">
      <c r="B1896" t="s">
        <v>2387</v>
      </c>
      <c r="C1896" t="s">
        <v>2388</v>
      </c>
      <c r="D1896" s="28" t="s">
        <v>4105</v>
      </c>
      <c r="E1896" s="28" t="s">
        <v>2379</v>
      </c>
      <c r="F1896" s="13">
        <v>45</v>
      </c>
      <c r="G1896" s="13">
        <v>-101.6</v>
      </c>
      <c r="H1896" s="13">
        <v>14</v>
      </c>
      <c r="I1896" s="67">
        <v>5.2000001072883606E-2</v>
      </c>
    </row>
    <row r="1897" spans="2:9" x14ac:dyDescent="0.3">
      <c r="B1897" t="s">
        <v>1560</v>
      </c>
      <c r="C1897" t="s">
        <v>1561</v>
      </c>
      <c r="D1897" s="28" t="s">
        <v>4105</v>
      </c>
      <c r="E1897" s="28" t="s">
        <v>1515</v>
      </c>
      <c r="F1897" s="13">
        <v>41</v>
      </c>
      <c r="G1897" s="13">
        <v>-91.9</v>
      </c>
      <c r="H1897" s="13">
        <v>24.079999923706055</v>
      </c>
      <c r="I1897" s="67">
        <v>5.2000001072883606E-2</v>
      </c>
    </row>
    <row r="1898" spans="2:9" x14ac:dyDescent="0.3">
      <c r="B1898" t="s">
        <v>7093</v>
      </c>
      <c r="C1898" t="s">
        <v>7094</v>
      </c>
      <c r="D1898" s="28" t="s">
        <v>4105</v>
      </c>
      <c r="E1898" s="28" t="s">
        <v>2792</v>
      </c>
      <c r="F1898" s="13">
        <v>42.1</v>
      </c>
      <c r="G1898" s="13">
        <v>-109.4</v>
      </c>
      <c r="H1898" s="13">
        <v>3.0199999809265137</v>
      </c>
      <c r="I1898" s="67">
        <v>5.2000001072883606E-2</v>
      </c>
    </row>
    <row r="1899" spans="2:9" x14ac:dyDescent="0.3">
      <c r="B1899" t="s">
        <v>3510</v>
      </c>
      <c r="C1899" t="s">
        <v>3511</v>
      </c>
      <c r="D1899" s="28" t="s">
        <v>4105</v>
      </c>
      <c r="E1899" s="28" t="s">
        <v>1812</v>
      </c>
      <c r="F1899" s="13">
        <v>47.3</v>
      </c>
      <c r="G1899" s="13">
        <v>-92.8</v>
      </c>
      <c r="H1899" s="13">
        <v>12.920000076293945</v>
      </c>
      <c r="I1899" s="67">
        <v>5.2000001072883606E-2</v>
      </c>
    </row>
    <row r="1900" spans="2:9" x14ac:dyDescent="0.3">
      <c r="B1900" t="s">
        <v>7095</v>
      </c>
      <c r="C1900" t="s">
        <v>7096</v>
      </c>
      <c r="D1900" s="28" t="s">
        <v>4105</v>
      </c>
      <c r="E1900" s="28" t="s">
        <v>1203</v>
      </c>
      <c r="F1900" s="13">
        <v>41</v>
      </c>
      <c r="G1900" s="13">
        <v>-123.6</v>
      </c>
      <c r="H1900" s="13">
        <v>33.979999542236328</v>
      </c>
      <c r="I1900" s="67">
        <v>5.2000001072883606E-2</v>
      </c>
    </row>
    <row r="1901" spans="2:9" x14ac:dyDescent="0.3">
      <c r="B1901" t="s">
        <v>7097</v>
      </c>
      <c r="C1901" t="s">
        <v>7098</v>
      </c>
      <c r="D1901" s="28" t="s">
        <v>4105</v>
      </c>
      <c r="E1901" s="28" t="s">
        <v>1260</v>
      </c>
      <c r="F1901" s="13">
        <v>38</v>
      </c>
      <c r="G1901" s="13">
        <v>-102.9</v>
      </c>
      <c r="H1901" s="13">
        <v>21.020000457763672</v>
      </c>
      <c r="I1901" s="67">
        <v>5.2000001072883606E-2</v>
      </c>
    </row>
    <row r="1902" spans="2:9" x14ac:dyDescent="0.3">
      <c r="B1902" t="s">
        <v>7099</v>
      </c>
      <c r="C1902" t="s">
        <v>7100</v>
      </c>
      <c r="D1902" s="28" t="s">
        <v>4105</v>
      </c>
      <c r="E1902" s="28" t="s">
        <v>1203</v>
      </c>
      <c r="F1902" s="13">
        <v>34.5</v>
      </c>
      <c r="G1902" s="13">
        <v>-119.7</v>
      </c>
      <c r="H1902" s="13">
        <v>39.020000457763672</v>
      </c>
      <c r="I1902" s="67">
        <v>5.2000001072883606E-2</v>
      </c>
    </row>
    <row r="1903" spans="2:9" x14ac:dyDescent="0.3">
      <c r="B1903" t="s">
        <v>7101</v>
      </c>
      <c r="C1903" t="s">
        <v>7102</v>
      </c>
      <c r="D1903" s="28" t="s">
        <v>4105</v>
      </c>
      <c r="E1903" s="28" t="s">
        <v>1203</v>
      </c>
      <c r="F1903" s="13">
        <v>37.200000000000003</v>
      </c>
      <c r="G1903" s="13">
        <v>-120.5</v>
      </c>
      <c r="H1903" s="13">
        <v>37.040000915527344</v>
      </c>
      <c r="I1903" s="67">
        <v>5.2000001072883606E-2</v>
      </c>
    </row>
    <row r="1904" spans="2:9" x14ac:dyDescent="0.3">
      <c r="B1904" t="s">
        <v>7103</v>
      </c>
      <c r="C1904" t="s">
        <v>7104</v>
      </c>
      <c r="D1904" s="28" t="s">
        <v>4105</v>
      </c>
      <c r="E1904" s="28" t="s">
        <v>2379</v>
      </c>
      <c r="F1904" s="13">
        <v>43.7</v>
      </c>
      <c r="G1904" s="13">
        <v>-98</v>
      </c>
      <c r="H1904" s="13">
        <v>19.940000534057617</v>
      </c>
      <c r="I1904" s="67">
        <v>5.2000001072883606E-2</v>
      </c>
    </row>
    <row r="1905" spans="2:9" x14ac:dyDescent="0.3">
      <c r="B1905" t="s">
        <v>2048</v>
      </c>
      <c r="C1905" t="s">
        <v>2049</v>
      </c>
      <c r="D1905" s="28" t="s">
        <v>4105</v>
      </c>
      <c r="E1905" s="28" t="s">
        <v>2011</v>
      </c>
      <c r="F1905" s="13">
        <v>40.6</v>
      </c>
      <c r="G1905" s="13">
        <v>-95.8</v>
      </c>
      <c r="H1905" s="13">
        <v>23</v>
      </c>
      <c r="I1905" s="67">
        <v>5.2000001072883606E-2</v>
      </c>
    </row>
    <row r="1906" spans="2:9" x14ac:dyDescent="0.3">
      <c r="B1906" t="s">
        <v>2056</v>
      </c>
      <c r="C1906" t="s">
        <v>2057</v>
      </c>
      <c r="D1906" s="28" t="s">
        <v>4105</v>
      </c>
      <c r="E1906" s="28" t="s">
        <v>2011</v>
      </c>
      <c r="F1906" s="13">
        <v>42.4</v>
      </c>
      <c r="G1906" s="13">
        <v>-98.6</v>
      </c>
      <c r="H1906" s="13">
        <v>15.979999542236328</v>
      </c>
      <c r="I1906" s="67">
        <v>5.2000001072883606E-2</v>
      </c>
    </row>
    <row r="1907" spans="2:9" x14ac:dyDescent="0.3">
      <c r="B1907" t="s">
        <v>7105</v>
      </c>
      <c r="C1907" t="s">
        <v>7106</v>
      </c>
      <c r="D1907" s="28" t="s">
        <v>4105</v>
      </c>
      <c r="E1907" s="28" t="s">
        <v>1943</v>
      </c>
      <c r="F1907" s="13">
        <v>48.9</v>
      </c>
      <c r="G1907" s="13">
        <v>-107.8</v>
      </c>
      <c r="H1907" s="13">
        <v>10.039999961853027</v>
      </c>
      <c r="I1907" s="67">
        <v>5.2000001072883606E-2</v>
      </c>
    </row>
    <row r="1908" spans="2:9" x14ac:dyDescent="0.3">
      <c r="B1908" t="s">
        <v>7107</v>
      </c>
      <c r="C1908" t="s">
        <v>7108</v>
      </c>
      <c r="D1908" s="28" t="s">
        <v>4105</v>
      </c>
      <c r="E1908" s="28" t="s">
        <v>2096</v>
      </c>
      <c r="F1908" s="13">
        <v>33.700000000000003</v>
      </c>
      <c r="G1908" s="13">
        <v>-108.7</v>
      </c>
      <c r="H1908" s="13">
        <v>17.059999465942383</v>
      </c>
      <c r="I1908" s="67">
        <v>5.2000001072883606E-2</v>
      </c>
    </row>
    <row r="1909" spans="2:9" x14ac:dyDescent="0.3">
      <c r="B1909" t="s">
        <v>3333</v>
      </c>
      <c r="C1909" t="s">
        <v>3334</v>
      </c>
      <c r="D1909" s="28" t="s">
        <v>4105</v>
      </c>
      <c r="E1909" s="28" t="s">
        <v>2617</v>
      </c>
      <c r="F1909" s="13">
        <v>47.4</v>
      </c>
      <c r="G1909" s="13">
        <v>-122.3</v>
      </c>
      <c r="H1909" s="13">
        <v>35.060001373291016</v>
      </c>
      <c r="I1909" s="67">
        <v>5.2000001072883606E-2</v>
      </c>
    </row>
    <row r="1910" spans="2:9" x14ac:dyDescent="0.3">
      <c r="B1910" t="s">
        <v>7109</v>
      </c>
      <c r="C1910" t="s">
        <v>7110</v>
      </c>
      <c r="D1910" s="28" t="s">
        <v>4105</v>
      </c>
      <c r="E1910" s="28" t="s">
        <v>2011</v>
      </c>
      <c r="F1910" s="13">
        <v>41.4</v>
      </c>
      <c r="G1910" s="13">
        <v>-100.5</v>
      </c>
      <c r="H1910" s="13">
        <v>15.079999923706055</v>
      </c>
      <c r="I1910" s="67">
        <v>5.2000001072883606E-2</v>
      </c>
    </row>
    <row r="1911" spans="2:9" x14ac:dyDescent="0.3">
      <c r="B1911" t="s">
        <v>843</v>
      </c>
      <c r="C1911" t="s">
        <v>844</v>
      </c>
      <c r="D1911" s="28" t="s">
        <v>4105</v>
      </c>
      <c r="E1911" s="28" t="s">
        <v>364</v>
      </c>
      <c r="F1911" s="13">
        <v>33.4</v>
      </c>
      <c r="G1911" s="13">
        <v>-101</v>
      </c>
      <c r="H1911" s="13">
        <v>33.979999542236328</v>
      </c>
      <c r="I1911" s="67">
        <v>5.2000001072883606E-2</v>
      </c>
    </row>
    <row r="1912" spans="2:9" x14ac:dyDescent="0.3">
      <c r="B1912" t="s">
        <v>1633</v>
      </c>
      <c r="C1912" t="s">
        <v>1634</v>
      </c>
      <c r="D1912" s="28" t="s">
        <v>4105</v>
      </c>
      <c r="E1912" s="28" t="s">
        <v>1515</v>
      </c>
      <c r="F1912" s="13">
        <v>41.6</v>
      </c>
      <c r="G1912" s="13">
        <v>-91.9</v>
      </c>
      <c r="H1912" s="13">
        <v>21.020000457763672</v>
      </c>
      <c r="I1912" s="67">
        <v>5.2000001072883606E-2</v>
      </c>
    </row>
    <row r="1913" spans="2:9" x14ac:dyDescent="0.3">
      <c r="B1913" t="s">
        <v>7111</v>
      </c>
      <c r="C1913" t="s">
        <v>7112</v>
      </c>
      <c r="D1913" s="28" t="s">
        <v>4105</v>
      </c>
      <c r="E1913" s="28" t="s">
        <v>1636</v>
      </c>
      <c r="F1913" s="13">
        <v>39.799999999999997</v>
      </c>
      <c r="G1913" s="13">
        <v>-96.1</v>
      </c>
      <c r="H1913" s="13">
        <v>24.079999923706055</v>
      </c>
      <c r="I1913" s="67">
        <v>5.299999937415123E-2</v>
      </c>
    </row>
    <row r="1914" spans="2:9" x14ac:dyDescent="0.3">
      <c r="B1914" t="s">
        <v>1381</v>
      </c>
      <c r="C1914" t="s">
        <v>1382</v>
      </c>
      <c r="D1914" s="28" t="s">
        <v>4105</v>
      </c>
      <c r="E1914" s="28" t="s">
        <v>1380</v>
      </c>
      <c r="F1914" s="13">
        <v>44.1</v>
      </c>
      <c r="G1914" s="13">
        <v>-115.9</v>
      </c>
      <c r="H1914" s="13">
        <v>17.959999084472656</v>
      </c>
      <c r="I1914" s="67">
        <v>5.299999937415123E-2</v>
      </c>
    </row>
    <row r="1915" spans="2:9" x14ac:dyDescent="0.3">
      <c r="B1915" t="s">
        <v>1967</v>
      </c>
      <c r="C1915" t="s">
        <v>1968</v>
      </c>
      <c r="D1915" s="28" t="s">
        <v>4105</v>
      </c>
      <c r="E1915" s="28" t="s">
        <v>1943</v>
      </c>
      <c r="F1915" s="13">
        <v>47.1</v>
      </c>
      <c r="G1915" s="13">
        <v>-104.7</v>
      </c>
      <c r="H1915" s="13">
        <v>15.079999923706055</v>
      </c>
      <c r="I1915" s="67">
        <v>5.299999937415123E-2</v>
      </c>
    </row>
    <row r="1916" spans="2:9" x14ac:dyDescent="0.3">
      <c r="B1916" t="s">
        <v>829</v>
      </c>
      <c r="C1916" t="s">
        <v>830</v>
      </c>
      <c r="D1916" s="28" t="s">
        <v>4105</v>
      </c>
      <c r="E1916" s="28" t="s">
        <v>364</v>
      </c>
      <c r="F1916" s="13">
        <v>33.1</v>
      </c>
      <c r="G1916" s="13">
        <v>-99.7</v>
      </c>
      <c r="H1916" s="13">
        <v>35.060001373291016</v>
      </c>
      <c r="I1916" s="67">
        <v>5.299999937415123E-2</v>
      </c>
    </row>
    <row r="1917" spans="2:9" x14ac:dyDescent="0.3">
      <c r="B1917" t="s">
        <v>7113</v>
      </c>
      <c r="C1917" t="s">
        <v>7114</v>
      </c>
      <c r="D1917" s="28" t="s">
        <v>4105</v>
      </c>
      <c r="E1917" s="28" t="s">
        <v>1203</v>
      </c>
      <c r="F1917" s="13">
        <v>39.4</v>
      </c>
      <c r="G1917" s="13">
        <v>-120.3</v>
      </c>
      <c r="H1917" s="13">
        <v>17.959999084472656</v>
      </c>
      <c r="I1917" s="67">
        <v>5.299999937415123E-2</v>
      </c>
    </row>
    <row r="1918" spans="2:9" x14ac:dyDescent="0.3">
      <c r="B1918" t="s">
        <v>7115</v>
      </c>
      <c r="C1918" t="s">
        <v>7116</v>
      </c>
      <c r="D1918" s="28" t="s">
        <v>4105</v>
      </c>
      <c r="E1918" s="28" t="s">
        <v>1943</v>
      </c>
      <c r="F1918" s="13">
        <v>47.3</v>
      </c>
      <c r="G1918" s="13">
        <v>-106.9</v>
      </c>
      <c r="H1918" s="13">
        <v>8.9600000381469727</v>
      </c>
      <c r="I1918" s="67">
        <v>5.299999937415123E-2</v>
      </c>
    </row>
    <row r="1919" spans="2:9" x14ac:dyDescent="0.3">
      <c r="B1919" t="s">
        <v>2041</v>
      </c>
      <c r="C1919" t="s">
        <v>2042</v>
      </c>
      <c r="D1919" s="28" t="s">
        <v>4105</v>
      </c>
      <c r="E1919" s="28" t="s">
        <v>2011</v>
      </c>
      <c r="F1919" s="13">
        <v>40.700000000000003</v>
      </c>
      <c r="G1919" s="13">
        <v>-99</v>
      </c>
      <c r="H1919" s="13">
        <v>19.040000915527344</v>
      </c>
      <c r="I1919" s="67">
        <v>5.299999937415123E-2</v>
      </c>
    </row>
    <row r="1920" spans="2:9" x14ac:dyDescent="0.3">
      <c r="B1920" t="s">
        <v>7117</v>
      </c>
      <c r="C1920" t="s">
        <v>7118</v>
      </c>
      <c r="D1920" s="28" t="s">
        <v>4105</v>
      </c>
      <c r="E1920" s="28" t="s">
        <v>2279</v>
      </c>
      <c r="F1920" s="13">
        <v>44</v>
      </c>
      <c r="G1920" s="13">
        <v>-123.8</v>
      </c>
      <c r="H1920" s="13">
        <v>33.979999542236328</v>
      </c>
      <c r="I1920" s="67">
        <v>5.299999937415123E-2</v>
      </c>
    </row>
    <row r="1921" spans="2:9" x14ac:dyDescent="0.3">
      <c r="B1921" t="s">
        <v>7119</v>
      </c>
      <c r="C1921" t="s">
        <v>7120</v>
      </c>
      <c r="D1921" s="28" t="s">
        <v>4105</v>
      </c>
      <c r="E1921" s="28" t="s">
        <v>1203</v>
      </c>
      <c r="F1921" s="13">
        <v>41.2</v>
      </c>
      <c r="G1921" s="13">
        <v>-122.1</v>
      </c>
      <c r="H1921" s="13">
        <v>24.079999923706055</v>
      </c>
      <c r="I1921" s="67">
        <v>5.299999937415123E-2</v>
      </c>
    </row>
    <row r="1922" spans="2:9" x14ac:dyDescent="0.3">
      <c r="B1922" t="s">
        <v>7121</v>
      </c>
      <c r="C1922" t="s">
        <v>7122</v>
      </c>
      <c r="D1922" s="28" t="s">
        <v>4105</v>
      </c>
      <c r="E1922" s="28" t="s">
        <v>2617</v>
      </c>
      <c r="F1922" s="13">
        <v>47.1</v>
      </c>
      <c r="G1922" s="13">
        <v>-122.2</v>
      </c>
      <c r="H1922" s="13">
        <v>28.940000534057617</v>
      </c>
      <c r="I1922" s="67">
        <v>5.299999937415123E-2</v>
      </c>
    </row>
    <row r="1923" spans="2:9" x14ac:dyDescent="0.3">
      <c r="B1923" t="s">
        <v>7123</v>
      </c>
      <c r="C1923" t="s">
        <v>7124</v>
      </c>
      <c r="D1923" s="28" t="s">
        <v>4105</v>
      </c>
      <c r="E1923" s="28" t="s">
        <v>1260</v>
      </c>
      <c r="F1923" s="13">
        <v>39</v>
      </c>
      <c r="G1923" s="13">
        <v>-107.6</v>
      </c>
      <c r="H1923" s="13">
        <v>4.0999999046325684</v>
      </c>
      <c r="I1923" s="67">
        <v>5.299999937415123E-2</v>
      </c>
    </row>
    <row r="1924" spans="2:9" x14ac:dyDescent="0.3">
      <c r="B1924" t="s">
        <v>1234</v>
      </c>
      <c r="C1924" t="s">
        <v>1235</v>
      </c>
      <c r="D1924" s="28" t="s">
        <v>4105</v>
      </c>
      <c r="E1924" s="28" t="s">
        <v>1203</v>
      </c>
      <c r="F1924" s="13">
        <v>35.6</v>
      </c>
      <c r="G1924" s="13">
        <v>-120.6</v>
      </c>
      <c r="H1924" s="13">
        <v>30.920000076293945</v>
      </c>
      <c r="I1924" s="67">
        <v>5.299999937415123E-2</v>
      </c>
    </row>
    <row r="1925" spans="2:9" x14ac:dyDescent="0.3">
      <c r="B1925" t="s">
        <v>7125</v>
      </c>
      <c r="C1925" t="s">
        <v>7126</v>
      </c>
      <c r="D1925" s="28" t="s">
        <v>1203</v>
      </c>
      <c r="E1925" s="28" t="s">
        <v>1061</v>
      </c>
      <c r="F1925" s="13">
        <v>53.8</v>
      </c>
      <c r="G1925" s="13">
        <v>-122.7</v>
      </c>
      <c r="H1925" s="13">
        <v>17.600000381469727</v>
      </c>
      <c r="I1925" s="67">
        <v>5.299999937415123E-2</v>
      </c>
    </row>
    <row r="1926" spans="2:9" x14ac:dyDescent="0.3">
      <c r="B1926" t="s">
        <v>7127</v>
      </c>
      <c r="C1926" t="s">
        <v>7128</v>
      </c>
      <c r="D1926" s="28" t="s">
        <v>4105</v>
      </c>
      <c r="E1926" s="28" t="s">
        <v>2279</v>
      </c>
      <c r="F1926" s="13">
        <v>43.5</v>
      </c>
      <c r="G1926" s="13">
        <v>-120.2</v>
      </c>
      <c r="H1926" s="13">
        <v>14</v>
      </c>
      <c r="I1926" s="67">
        <v>5.4000001400709152E-2</v>
      </c>
    </row>
    <row r="1927" spans="2:9" x14ac:dyDescent="0.3">
      <c r="B1927" t="s">
        <v>7129</v>
      </c>
      <c r="C1927" t="s">
        <v>7130</v>
      </c>
      <c r="D1927" s="28" t="s">
        <v>4105</v>
      </c>
      <c r="E1927" s="28" t="s">
        <v>1260</v>
      </c>
      <c r="F1927" s="13">
        <v>39</v>
      </c>
      <c r="G1927" s="13">
        <v>-106.5</v>
      </c>
      <c r="H1927" s="13">
        <v>0.86000001430511475</v>
      </c>
      <c r="I1927" s="67">
        <v>5.4000001400709152E-2</v>
      </c>
    </row>
    <row r="1928" spans="2:9" x14ac:dyDescent="0.3">
      <c r="B1928" t="s">
        <v>3160</v>
      </c>
      <c r="C1928" t="s">
        <v>3161</v>
      </c>
      <c r="D1928" s="28" t="s">
        <v>4105</v>
      </c>
      <c r="E1928" s="28" t="s">
        <v>2096</v>
      </c>
      <c r="F1928" s="13">
        <v>35.6</v>
      </c>
      <c r="G1928" s="13">
        <v>-105.1</v>
      </c>
      <c r="H1928" s="13">
        <v>20.120000839233398</v>
      </c>
      <c r="I1928" s="67">
        <v>5.4000001400709152E-2</v>
      </c>
    </row>
    <row r="1929" spans="2:9" x14ac:dyDescent="0.3">
      <c r="B1929" t="s">
        <v>7131</v>
      </c>
      <c r="C1929" t="s">
        <v>7132</v>
      </c>
      <c r="D1929" s="28" t="s">
        <v>4105</v>
      </c>
      <c r="E1929" s="28" t="s">
        <v>1160</v>
      </c>
      <c r="F1929" s="13">
        <v>31.4</v>
      </c>
      <c r="G1929" s="13">
        <v>-110.9</v>
      </c>
      <c r="H1929" s="13">
        <v>28.940000534057617</v>
      </c>
      <c r="I1929" s="67">
        <v>5.4000001400709152E-2</v>
      </c>
    </row>
    <row r="1930" spans="2:9" x14ac:dyDescent="0.3">
      <c r="B1930" t="s">
        <v>3642</v>
      </c>
      <c r="C1930" t="s">
        <v>3643</v>
      </c>
      <c r="D1930" s="28" t="s">
        <v>4105</v>
      </c>
      <c r="E1930" s="28" t="s">
        <v>1515</v>
      </c>
      <c r="F1930" s="13">
        <v>43.4</v>
      </c>
      <c r="G1930" s="13">
        <v>-94.3</v>
      </c>
      <c r="H1930" s="13">
        <v>19.040000915527344</v>
      </c>
      <c r="I1930" s="67">
        <v>5.4000001400709152E-2</v>
      </c>
    </row>
    <row r="1931" spans="2:9" x14ac:dyDescent="0.3">
      <c r="B1931" t="s">
        <v>1248</v>
      </c>
      <c r="C1931" t="s">
        <v>1249</v>
      </c>
      <c r="D1931" s="28" t="s">
        <v>4105</v>
      </c>
      <c r="E1931" s="28" t="s">
        <v>1203</v>
      </c>
      <c r="F1931" s="13">
        <v>35.700000000000003</v>
      </c>
      <c r="G1931" s="13">
        <v>-117.3</v>
      </c>
      <c r="H1931" s="13">
        <v>39.020000457763672</v>
      </c>
      <c r="I1931" s="67">
        <v>5.4000001400709152E-2</v>
      </c>
    </row>
    <row r="1932" spans="2:9" x14ac:dyDescent="0.3">
      <c r="B1932" t="s">
        <v>7133</v>
      </c>
      <c r="C1932" t="s">
        <v>7134</v>
      </c>
      <c r="D1932" s="28" t="s">
        <v>4105</v>
      </c>
      <c r="E1932" s="28" t="s">
        <v>1260</v>
      </c>
      <c r="F1932" s="13">
        <v>37.4</v>
      </c>
      <c r="G1932" s="13">
        <v>-107.5</v>
      </c>
      <c r="H1932" s="13">
        <v>10.939999580383301</v>
      </c>
      <c r="I1932" s="67">
        <v>5.4000001400709152E-2</v>
      </c>
    </row>
    <row r="1933" spans="2:9" x14ac:dyDescent="0.3">
      <c r="B1933" t="s">
        <v>3691</v>
      </c>
      <c r="C1933" t="s">
        <v>3692</v>
      </c>
      <c r="D1933" s="28" t="s">
        <v>4105</v>
      </c>
      <c r="E1933" s="28" t="s">
        <v>1812</v>
      </c>
      <c r="F1933" s="13">
        <v>43.7</v>
      </c>
      <c r="G1933" s="13">
        <v>-93.7</v>
      </c>
      <c r="H1933" s="13">
        <v>19.940000534057617</v>
      </c>
      <c r="I1933" s="67">
        <v>5.4000001400709152E-2</v>
      </c>
    </row>
    <row r="1934" spans="2:9" x14ac:dyDescent="0.3">
      <c r="B1934" t="s">
        <v>7135</v>
      </c>
      <c r="C1934" t="s">
        <v>7136</v>
      </c>
      <c r="D1934" s="28" t="s">
        <v>4105</v>
      </c>
      <c r="E1934" s="28" t="s">
        <v>2617</v>
      </c>
      <c r="F1934" s="13">
        <v>48.3</v>
      </c>
      <c r="G1934" s="13">
        <v>-122.6</v>
      </c>
      <c r="H1934" s="13">
        <v>32</v>
      </c>
      <c r="I1934" s="67">
        <v>5.4000001400709152E-2</v>
      </c>
    </row>
    <row r="1935" spans="2:9" x14ac:dyDescent="0.3">
      <c r="B1935" t="s">
        <v>7137</v>
      </c>
      <c r="C1935" t="s">
        <v>7138</v>
      </c>
      <c r="D1935" s="28" t="s">
        <v>1203</v>
      </c>
      <c r="E1935" s="28" t="s">
        <v>1092</v>
      </c>
      <c r="F1935" s="13">
        <v>54.1</v>
      </c>
      <c r="G1935" s="13">
        <v>-114.4</v>
      </c>
      <c r="H1935" s="13">
        <v>4.820000171661377</v>
      </c>
      <c r="I1935" s="67">
        <v>5.4999999701976776E-2</v>
      </c>
    </row>
    <row r="1936" spans="2:9" x14ac:dyDescent="0.3">
      <c r="B1936" t="s">
        <v>7139</v>
      </c>
      <c r="C1936" t="s">
        <v>7140</v>
      </c>
      <c r="D1936" s="28" t="s">
        <v>1203</v>
      </c>
      <c r="E1936" s="28" t="s">
        <v>1092</v>
      </c>
      <c r="F1936" s="13">
        <v>52.3</v>
      </c>
      <c r="G1936" s="13">
        <v>-110.5</v>
      </c>
      <c r="H1936" s="13">
        <v>7.6999998092651367</v>
      </c>
      <c r="I1936" s="67">
        <v>5.4999999701976776E-2</v>
      </c>
    </row>
    <row r="1937" spans="2:9" x14ac:dyDescent="0.3">
      <c r="B1937" t="s">
        <v>7141</v>
      </c>
      <c r="C1937" t="s">
        <v>7142</v>
      </c>
      <c r="D1937" s="28" t="s">
        <v>1203</v>
      </c>
      <c r="E1937" s="28" t="s">
        <v>1092</v>
      </c>
      <c r="F1937" s="13">
        <v>51.9</v>
      </c>
      <c r="G1937" s="13">
        <v>-110.7</v>
      </c>
      <c r="H1937" s="13">
        <v>6.0799999237060547</v>
      </c>
      <c r="I1937" s="67">
        <v>5.4999999701976776E-2</v>
      </c>
    </row>
    <row r="1938" spans="2:9" x14ac:dyDescent="0.3">
      <c r="B1938" t="s">
        <v>7143</v>
      </c>
      <c r="C1938" t="s">
        <v>7144</v>
      </c>
      <c r="D1938" s="28" t="s">
        <v>4105</v>
      </c>
      <c r="E1938" s="28" t="s">
        <v>1515</v>
      </c>
      <c r="F1938" s="13">
        <v>41.5</v>
      </c>
      <c r="G1938" s="13">
        <v>-93.2</v>
      </c>
      <c r="H1938" s="13">
        <v>24.260000228881836</v>
      </c>
      <c r="I1938" s="67">
        <v>5.4999999701976776E-2</v>
      </c>
    </row>
    <row r="1939" spans="2:9" x14ac:dyDescent="0.3">
      <c r="B1939" t="s">
        <v>7145</v>
      </c>
      <c r="C1939" t="s">
        <v>7146</v>
      </c>
      <c r="D1939" s="28" t="s">
        <v>4105</v>
      </c>
      <c r="E1939" s="28" t="s">
        <v>2096</v>
      </c>
      <c r="F1939" s="13">
        <v>36.700000000000003</v>
      </c>
      <c r="G1939" s="13">
        <v>-108.2</v>
      </c>
      <c r="H1939" s="13">
        <v>21.200000762939453</v>
      </c>
      <c r="I1939" s="67">
        <v>5.4999999701976776E-2</v>
      </c>
    </row>
    <row r="1940" spans="2:9" x14ac:dyDescent="0.3">
      <c r="B1940" t="s">
        <v>7147</v>
      </c>
      <c r="C1940" t="s">
        <v>7148</v>
      </c>
      <c r="D1940" s="28" t="s">
        <v>1203</v>
      </c>
      <c r="E1940" s="28" t="s">
        <v>1092</v>
      </c>
      <c r="F1940" s="13">
        <v>56.6</v>
      </c>
      <c r="G1940" s="13">
        <v>-111.2</v>
      </c>
      <c r="H1940" s="13">
        <v>2.4800000190734863</v>
      </c>
      <c r="I1940" s="67">
        <v>5.4999999701976776E-2</v>
      </c>
    </row>
    <row r="1941" spans="2:9" x14ac:dyDescent="0.3">
      <c r="B1941" t="s">
        <v>3637</v>
      </c>
      <c r="C1941" t="s">
        <v>3638</v>
      </c>
      <c r="D1941" s="28" t="s">
        <v>4105</v>
      </c>
      <c r="E1941" s="28" t="s">
        <v>1515</v>
      </c>
      <c r="F1941" s="13">
        <v>42.4</v>
      </c>
      <c r="G1941" s="13">
        <v>-95.5</v>
      </c>
      <c r="H1941" s="13">
        <v>19.040000915527344</v>
      </c>
      <c r="I1941" s="67">
        <v>5.4999999701976776E-2</v>
      </c>
    </row>
    <row r="1942" spans="2:9" x14ac:dyDescent="0.3">
      <c r="B1942" t="s">
        <v>7149</v>
      </c>
      <c r="C1942" t="s">
        <v>7150</v>
      </c>
      <c r="D1942" s="28" t="s">
        <v>4105</v>
      </c>
      <c r="E1942" s="28" t="s">
        <v>1203</v>
      </c>
      <c r="F1942" s="13">
        <v>38.200000000000003</v>
      </c>
      <c r="G1942" s="13">
        <v>-122.6</v>
      </c>
      <c r="H1942" s="13">
        <v>37.040000915527344</v>
      </c>
      <c r="I1942" s="67">
        <v>5.4999999701976776E-2</v>
      </c>
    </row>
    <row r="1943" spans="2:9" x14ac:dyDescent="0.3">
      <c r="B1943" t="s">
        <v>7151</v>
      </c>
      <c r="C1943" t="s">
        <v>7152</v>
      </c>
      <c r="D1943" s="28" t="s">
        <v>4105</v>
      </c>
      <c r="E1943" s="28" t="s">
        <v>2526</v>
      </c>
      <c r="F1943" s="13">
        <v>40.6</v>
      </c>
      <c r="G1943" s="13">
        <v>-110.9</v>
      </c>
      <c r="H1943" s="13">
        <v>-3.6400001049041748</v>
      </c>
      <c r="I1943" s="67">
        <v>5.4999999701976776E-2</v>
      </c>
    </row>
    <row r="1944" spans="2:9" x14ac:dyDescent="0.3">
      <c r="B1944" t="s">
        <v>7153</v>
      </c>
      <c r="C1944" t="s">
        <v>7154</v>
      </c>
      <c r="D1944" s="28" t="s">
        <v>1203</v>
      </c>
      <c r="E1944" s="28" t="s">
        <v>1097</v>
      </c>
      <c r="F1944" s="13">
        <v>49</v>
      </c>
      <c r="G1944" s="13">
        <v>-107.5</v>
      </c>
      <c r="H1944" s="13">
        <v>5.3600001335144043</v>
      </c>
      <c r="I1944" s="67">
        <v>5.4999999701976776E-2</v>
      </c>
    </row>
    <row r="1945" spans="2:9" x14ac:dyDescent="0.3">
      <c r="B1945" t="s">
        <v>7155</v>
      </c>
      <c r="C1945" t="s">
        <v>7156</v>
      </c>
      <c r="D1945" s="28" t="s">
        <v>1203</v>
      </c>
      <c r="E1945" s="28" t="s">
        <v>1092</v>
      </c>
      <c r="F1945" s="13">
        <v>50</v>
      </c>
      <c r="G1945" s="13">
        <v>-112.1</v>
      </c>
      <c r="H1945" s="13">
        <v>6.440000057220459</v>
      </c>
      <c r="I1945" s="67">
        <v>5.4999999701976776E-2</v>
      </c>
    </row>
    <row r="1946" spans="2:9" x14ac:dyDescent="0.3">
      <c r="B1946" t="s">
        <v>7157</v>
      </c>
      <c r="C1946" t="s">
        <v>7158</v>
      </c>
      <c r="D1946" s="28" t="s">
        <v>4105</v>
      </c>
      <c r="E1946" s="28" t="s">
        <v>1203</v>
      </c>
      <c r="F1946" s="13">
        <v>36.9</v>
      </c>
      <c r="G1946" s="13">
        <v>-121.7</v>
      </c>
      <c r="H1946" s="13">
        <v>39.020000457763672</v>
      </c>
      <c r="I1946" s="67">
        <v>5.4999999701976776E-2</v>
      </c>
    </row>
    <row r="1947" spans="2:9" x14ac:dyDescent="0.3">
      <c r="B1947" t="s">
        <v>7159</v>
      </c>
      <c r="C1947" t="s">
        <v>7160</v>
      </c>
      <c r="D1947" s="28" t="s">
        <v>4105</v>
      </c>
      <c r="E1947" s="28" t="s">
        <v>1203</v>
      </c>
      <c r="F1947" s="13">
        <v>38.5</v>
      </c>
      <c r="G1947" s="13">
        <v>-121.9</v>
      </c>
      <c r="H1947" s="13">
        <v>39.919998168945313</v>
      </c>
      <c r="I1947" s="67">
        <v>5.4999999701976776E-2</v>
      </c>
    </row>
    <row r="1948" spans="2:9" x14ac:dyDescent="0.3">
      <c r="B1948" t="s">
        <v>7161</v>
      </c>
      <c r="C1948" t="s">
        <v>7162</v>
      </c>
      <c r="D1948" s="28" t="s">
        <v>4105</v>
      </c>
      <c r="E1948" s="28" t="s">
        <v>2096</v>
      </c>
      <c r="F1948" s="13">
        <v>35</v>
      </c>
      <c r="G1948" s="13">
        <v>-106.6</v>
      </c>
      <c r="H1948" s="13">
        <v>24.979999542236328</v>
      </c>
      <c r="I1948" s="67">
        <v>5.6000001728534698E-2</v>
      </c>
    </row>
    <row r="1949" spans="2:9" x14ac:dyDescent="0.3">
      <c r="B1949" t="s">
        <v>7163</v>
      </c>
      <c r="C1949" t="s">
        <v>7164</v>
      </c>
      <c r="D1949" s="28" t="s">
        <v>4105</v>
      </c>
      <c r="E1949" s="28" t="s">
        <v>1203</v>
      </c>
      <c r="F1949" s="13">
        <v>40.700000000000003</v>
      </c>
      <c r="G1949" s="13">
        <v>-123.2</v>
      </c>
      <c r="H1949" s="13">
        <v>33.080001831054688</v>
      </c>
      <c r="I1949" s="67">
        <v>5.6000001728534698E-2</v>
      </c>
    </row>
    <row r="1950" spans="2:9" x14ac:dyDescent="0.3">
      <c r="B1950" t="s">
        <v>3583</v>
      </c>
      <c r="C1950" t="s">
        <v>3584</v>
      </c>
      <c r="D1950" s="28" t="s">
        <v>4105</v>
      </c>
      <c r="E1950" s="28" t="s">
        <v>1260</v>
      </c>
      <c r="F1950" s="13">
        <v>37</v>
      </c>
      <c r="G1950" s="13">
        <v>-102.5</v>
      </c>
      <c r="H1950" s="13">
        <v>21.020000457763672</v>
      </c>
      <c r="I1950" s="67">
        <v>5.6000001728534698E-2</v>
      </c>
    </row>
    <row r="1951" spans="2:9" x14ac:dyDescent="0.3">
      <c r="B1951" t="s">
        <v>7165</v>
      </c>
      <c r="C1951" t="s">
        <v>7166</v>
      </c>
      <c r="D1951" s="28" t="s">
        <v>4105</v>
      </c>
      <c r="E1951" s="28" t="s">
        <v>2379</v>
      </c>
      <c r="F1951" s="13">
        <v>43</v>
      </c>
      <c r="G1951" s="13">
        <v>-96.9</v>
      </c>
      <c r="H1951" s="13">
        <v>17.059999465942383</v>
      </c>
      <c r="I1951" s="67">
        <v>5.6000001728534698E-2</v>
      </c>
    </row>
    <row r="1952" spans="2:9" x14ac:dyDescent="0.3">
      <c r="B1952" t="s">
        <v>7167</v>
      </c>
      <c r="C1952" t="s">
        <v>7168</v>
      </c>
      <c r="D1952" s="28" t="s">
        <v>1203</v>
      </c>
      <c r="E1952" s="28" t="s">
        <v>1092</v>
      </c>
      <c r="F1952" s="13">
        <v>49.4</v>
      </c>
      <c r="G1952" s="13">
        <v>-111.4</v>
      </c>
      <c r="H1952" s="13">
        <v>5.179999828338623</v>
      </c>
      <c r="I1952" s="67">
        <v>5.6000001728534698E-2</v>
      </c>
    </row>
    <row r="1953" spans="2:9" x14ac:dyDescent="0.3">
      <c r="B1953" t="s">
        <v>7169</v>
      </c>
      <c r="C1953" t="s">
        <v>7170</v>
      </c>
      <c r="D1953" s="28" t="s">
        <v>4105</v>
      </c>
      <c r="E1953" s="28" t="s">
        <v>1203</v>
      </c>
      <c r="F1953" s="13">
        <v>36</v>
      </c>
      <c r="G1953" s="13">
        <v>-121.2</v>
      </c>
      <c r="H1953" s="13">
        <v>33.080001831054688</v>
      </c>
      <c r="I1953" s="67">
        <v>5.6000001728534698E-2</v>
      </c>
    </row>
    <row r="1954" spans="2:9" x14ac:dyDescent="0.3">
      <c r="B1954" t="s">
        <v>7171</v>
      </c>
      <c r="C1954" t="s">
        <v>7172</v>
      </c>
      <c r="D1954" s="28" t="s">
        <v>4105</v>
      </c>
      <c r="E1954" s="28" t="s">
        <v>2203</v>
      </c>
      <c r="F1954" s="13">
        <v>46</v>
      </c>
      <c r="G1954" s="13">
        <v>-102.6</v>
      </c>
      <c r="H1954" s="13">
        <v>10.039999961853027</v>
      </c>
      <c r="I1954" s="67">
        <v>5.6000001728534698E-2</v>
      </c>
    </row>
    <row r="1955" spans="2:9" x14ac:dyDescent="0.3">
      <c r="B1955" t="s">
        <v>7173</v>
      </c>
      <c r="C1955" t="s">
        <v>7174</v>
      </c>
      <c r="D1955" s="28" t="s">
        <v>4105</v>
      </c>
      <c r="E1955" s="28" t="s">
        <v>2279</v>
      </c>
      <c r="F1955" s="13">
        <v>43.8</v>
      </c>
      <c r="G1955" s="13">
        <v>-121.9</v>
      </c>
      <c r="H1955" s="13">
        <v>16.520000457763672</v>
      </c>
      <c r="I1955" s="67">
        <v>5.6000001728534698E-2</v>
      </c>
    </row>
    <row r="1956" spans="2:9" x14ac:dyDescent="0.3">
      <c r="B1956" t="s">
        <v>7175</v>
      </c>
      <c r="C1956" t="s">
        <v>7176</v>
      </c>
      <c r="D1956" s="28" t="s">
        <v>4105</v>
      </c>
      <c r="E1956" s="28" t="s">
        <v>1203</v>
      </c>
      <c r="F1956" s="13">
        <v>35.9</v>
      </c>
      <c r="G1956" s="13">
        <v>-118.5</v>
      </c>
      <c r="H1956" s="13">
        <v>24.079999923706055</v>
      </c>
      <c r="I1956" s="67">
        <v>5.6000001728534698E-2</v>
      </c>
    </row>
    <row r="1957" spans="2:9" x14ac:dyDescent="0.3">
      <c r="B1957" t="s">
        <v>7177</v>
      </c>
      <c r="C1957" t="s">
        <v>7178</v>
      </c>
      <c r="D1957" s="28" t="s">
        <v>4105</v>
      </c>
      <c r="E1957" s="28" t="s">
        <v>2011</v>
      </c>
      <c r="F1957" s="13">
        <v>40.799999999999997</v>
      </c>
      <c r="G1957" s="13">
        <v>-96.7</v>
      </c>
      <c r="H1957" s="13">
        <v>21.920000076293945</v>
      </c>
      <c r="I1957" s="67">
        <v>5.6000001728534698E-2</v>
      </c>
    </row>
    <row r="1958" spans="2:9" x14ac:dyDescent="0.3">
      <c r="B1958" t="s">
        <v>7179</v>
      </c>
      <c r="C1958" t="s">
        <v>7180</v>
      </c>
      <c r="D1958" s="28" t="s">
        <v>4105</v>
      </c>
      <c r="E1958" s="28" t="s">
        <v>2617</v>
      </c>
      <c r="F1958" s="13">
        <v>48.6</v>
      </c>
      <c r="G1958" s="13">
        <v>-120.4</v>
      </c>
      <c r="H1958" s="13">
        <v>17.959999084472656</v>
      </c>
      <c r="I1958" s="67">
        <v>5.6000001728534698E-2</v>
      </c>
    </row>
    <row r="1959" spans="2:9" x14ac:dyDescent="0.3">
      <c r="B1959" t="s">
        <v>7181</v>
      </c>
      <c r="C1959" t="s">
        <v>7182</v>
      </c>
      <c r="D1959" s="28" t="s">
        <v>1203</v>
      </c>
      <c r="E1959" s="28" t="s">
        <v>1092</v>
      </c>
      <c r="F1959" s="13">
        <v>50</v>
      </c>
      <c r="G1959" s="13">
        <v>-110.7</v>
      </c>
      <c r="H1959" s="13">
        <v>8.0600004196166992</v>
      </c>
      <c r="I1959" s="67">
        <v>5.6000001728534698E-2</v>
      </c>
    </row>
    <row r="1960" spans="2:9" x14ac:dyDescent="0.3">
      <c r="B1960" t="s">
        <v>7183</v>
      </c>
      <c r="C1960" t="s">
        <v>7184</v>
      </c>
      <c r="D1960" s="28" t="s">
        <v>4105</v>
      </c>
      <c r="E1960" s="28" t="s">
        <v>1203</v>
      </c>
      <c r="F1960" s="13">
        <v>32.799999999999997</v>
      </c>
      <c r="G1960" s="13">
        <v>-117.1</v>
      </c>
      <c r="H1960" s="13">
        <v>48.919998168945313</v>
      </c>
      <c r="I1960" s="67">
        <v>5.6000001728534698E-2</v>
      </c>
    </row>
    <row r="1961" spans="2:9" x14ac:dyDescent="0.3">
      <c r="B1961" t="s">
        <v>7185</v>
      </c>
      <c r="C1961" t="s">
        <v>7186</v>
      </c>
      <c r="D1961" s="28" t="s">
        <v>4105</v>
      </c>
      <c r="E1961" s="28" t="s">
        <v>2279</v>
      </c>
      <c r="F1961" s="13">
        <v>42.4</v>
      </c>
      <c r="G1961" s="13">
        <v>-122.1</v>
      </c>
      <c r="H1961" s="13">
        <v>21.020000457763672</v>
      </c>
      <c r="I1961" s="67">
        <v>5.6000001728534698E-2</v>
      </c>
    </row>
    <row r="1962" spans="2:9" x14ac:dyDescent="0.3">
      <c r="B1962" t="s">
        <v>7187</v>
      </c>
      <c r="C1962" t="s">
        <v>7188</v>
      </c>
      <c r="D1962" s="28" t="s">
        <v>4105</v>
      </c>
      <c r="E1962" s="28" t="s">
        <v>2379</v>
      </c>
      <c r="F1962" s="13">
        <v>43.7</v>
      </c>
      <c r="G1962" s="13">
        <v>-96.6</v>
      </c>
      <c r="H1962" s="13">
        <v>19.040000915527344</v>
      </c>
      <c r="I1962" s="67">
        <v>5.6000001728534698E-2</v>
      </c>
    </row>
    <row r="1963" spans="2:9" x14ac:dyDescent="0.3">
      <c r="B1963" t="s">
        <v>3549</v>
      </c>
      <c r="C1963" t="s">
        <v>3550</v>
      </c>
      <c r="D1963" s="28" t="s">
        <v>1203</v>
      </c>
      <c r="E1963" s="28" t="s">
        <v>1133</v>
      </c>
      <c r="F1963" s="13">
        <v>48.5</v>
      </c>
      <c r="G1963" s="13">
        <v>-58.5</v>
      </c>
      <c r="H1963" s="13">
        <v>27.319999694824219</v>
      </c>
      <c r="I1963" s="67">
        <v>5.6000001728534698E-2</v>
      </c>
    </row>
    <row r="1964" spans="2:9" x14ac:dyDescent="0.3">
      <c r="B1964" t="s">
        <v>7189</v>
      </c>
      <c r="C1964" t="s">
        <v>7190</v>
      </c>
      <c r="D1964" s="28" t="s">
        <v>4105</v>
      </c>
      <c r="E1964" s="28" t="s">
        <v>2379</v>
      </c>
      <c r="F1964" s="13">
        <v>43.9</v>
      </c>
      <c r="G1964" s="13">
        <v>-97.3</v>
      </c>
      <c r="H1964" s="13">
        <v>19.040000915527344</v>
      </c>
      <c r="I1964" s="67">
        <v>5.6000001728534698E-2</v>
      </c>
    </row>
    <row r="1965" spans="2:9" x14ac:dyDescent="0.3">
      <c r="B1965" t="s">
        <v>7191</v>
      </c>
      <c r="C1965" t="s">
        <v>7192</v>
      </c>
      <c r="D1965" s="28" t="s">
        <v>4105</v>
      </c>
      <c r="E1965" s="28" t="s">
        <v>1203</v>
      </c>
      <c r="F1965" s="13">
        <v>34.4</v>
      </c>
      <c r="G1965" s="13">
        <v>-118.2</v>
      </c>
      <c r="H1965" s="13">
        <v>35.959999084472656</v>
      </c>
      <c r="I1965" s="67">
        <v>5.7000000029802322E-2</v>
      </c>
    </row>
    <row r="1966" spans="2:9" x14ac:dyDescent="0.3">
      <c r="B1966" t="s">
        <v>7193</v>
      </c>
      <c r="C1966" t="s">
        <v>7194</v>
      </c>
      <c r="D1966" s="28" t="s">
        <v>4105</v>
      </c>
      <c r="E1966" s="28" t="s">
        <v>2692</v>
      </c>
      <c r="F1966" s="13">
        <v>43.1</v>
      </c>
      <c r="G1966" s="13">
        <v>-90</v>
      </c>
      <c r="H1966" s="13">
        <v>26.059999465942383</v>
      </c>
      <c r="I1966" s="67">
        <v>5.7000000029802322E-2</v>
      </c>
    </row>
    <row r="1967" spans="2:9" x14ac:dyDescent="0.3">
      <c r="B1967" t="s">
        <v>2405</v>
      </c>
      <c r="C1967" t="s">
        <v>2406</v>
      </c>
      <c r="D1967" s="28" t="s">
        <v>4105</v>
      </c>
      <c r="E1967" s="28" t="s">
        <v>2379</v>
      </c>
      <c r="F1967" s="13">
        <v>45.9</v>
      </c>
      <c r="G1967" s="13">
        <v>-102.1</v>
      </c>
      <c r="H1967" s="13">
        <v>12.020000457763672</v>
      </c>
      <c r="I1967" s="67">
        <v>5.7000000029802322E-2</v>
      </c>
    </row>
    <row r="1968" spans="2:9" x14ac:dyDescent="0.3">
      <c r="B1968" t="s">
        <v>7195</v>
      </c>
      <c r="C1968" t="s">
        <v>7196</v>
      </c>
      <c r="D1968" s="28" t="s">
        <v>4105</v>
      </c>
      <c r="E1968" s="28" t="s">
        <v>1812</v>
      </c>
      <c r="F1968" s="13">
        <v>45.9</v>
      </c>
      <c r="G1968" s="13">
        <v>-94.3</v>
      </c>
      <c r="H1968" s="13">
        <v>17.959999084472656</v>
      </c>
      <c r="I1968" s="67">
        <v>5.7000000029802322E-2</v>
      </c>
    </row>
    <row r="1969" spans="2:9" x14ac:dyDescent="0.3">
      <c r="B1969" t="s">
        <v>7197</v>
      </c>
      <c r="C1969" t="s">
        <v>7198</v>
      </c>
      <c r="D1969" s="28" t="s">
        <v>4105</v>
      </c>
      <c r="E1969" s="28" t="s">
        <v>1203</v>
      </c>
      <c r="F1969" s="13">
        <v>37.6</v>
      </c>
      <c r="G1969" s="13">
        <v>-121.7</v>
      </c>
      <c r="H1969" s="13">
        <v>37.939998626708984</v>
      </c>
      <c r="I1969" s="67">
        <v>5.7000000029802322E-2</v>
      </c>
    </row>
    <row r="1970" spans="2:9" x14ac:dyDescent="0.3">
      <c r="B1970" t="s">
        <v>2105</v>
      </c>
      <c r="C1970" t="s">
        <v>2106</v>
      </c>
      <c r="D1970" s="28" t="s">
        <v>4105</v>
      </c>
      <c r="E1970" s="28" t="s">
        <v>2096</v>
      </c>
      <c r="F1970" s="13">
        <v>34.700000000000003</v>
      </c>
      <c r="G1970" s="13">
        <v>-106.7</v>
      </c>
      <c r="H1970" s="13">
        <v>23</v>
      </c>
      <c r="I1970" s="67">
        <v>5.7000000029802322E-2</v>
      </c>
    </row>
    <row r="1971" spans="2:9" x14ac:dyDescent="0.3">
      <c r="B1971" t="s">
        <v>3246</v>
      </c>
      <c r="C1971" t="s">
        <v>3247</v>
      </c>
      <c r="D1971" s="28" t="s">
        <v>4105</v>
      </c>
      <c r="E1971" s="28" t="s">
        <v>2011</v>
      </c>
      <c r="F1971" s="13">
        <v>41.1</v>
      </c>
      <c r="G1971" s="13">
        <v>-100.6</v>
      </c>
      <c r="H1971" s="13">
        <v>15.979999542236328</v>
      </c>
      <c r="I1971" s="67">
        <v>5.7000000029802322E-2</v>
      </c>
    </row>
    <row r="1972" spans="2:9" x14ac:dyDescent="0.3">
      <c r="B1972" t="s">
        <v>7199</v>
      </c>
      <c r="C1972" t="s">
        <v>7200</v>
      </c>
      <c r="D1972" s="28" t="s">
        <v>4105</v>
      </c>
      <c r="E1972" s="28" t="s">
        <v>1943</v>
      </c>
      <c r="F1972" s="13">
        <v>46.7</v>
      </c>
      <c r="G1972" s="13">
        <v>-104.5</v>
      </c>
      <c r="H1972" s="13">
        <v>14</v>
      </c>
      <c r="I1972" s="67">
        <v>5.7000000029802322E-2</v>
      </c>
    </row>
    <row r="1973" spans="2:9" x14ac:dyDescent="0.3">
      <c r="B1973" t="s">
        <v>3720</v>
      </c>
      <c r="C1973" t="s">
        <v>3721</v>
      </c>
      <c r="D1973" s="28" t="s">
        <v>4105</v>
      </c>
      <c r="E1973" s="28" t="s">
        <v>1943</v>
      </c>
      <c r="F1973" s="13">
        <v>46.4</v>
      </c>
      <c r="G1973" s="13">
        <v>-104.5</v>
      </c>
      <c r="H1973" s="13">
        <v>10.939999580383301</v>
      </c>
      <c r="I1973" s="67">
        <v>5.7000000029802322E-2</v>
      </c>
    </row>
    <row r="1974" spans="2:9" x14ac:dyDescent="0.3">
      <c r="B1974" t="s">
        <v>7201</v>
      </c>
      <c r="C1974" t="s">
        <v>7202</v>
      </c>
      <c r="D1974" s="28" t="s">
        <v>1203</v>
      </c>
      <c r="E1974" s="28" t="s">
        <v>1061</v>
      </c>
      <c r="F1974" s="13">
        <v>49.8</v>
      </c>
      <c r="G1974" s="13">
        <v>-124.5</v>
      </c>
      <c r="H1974" s="13">
        <v>29.299999237060547</v>
      </c>
      <c r="I1974" s="67">
        <v>5.7000000029802322E-2</v>
      </c>
    </row>
    <row r="1975" spans="2:9" x14ac:dyDescent="0.3">
      <c r="B1975" t="s">
        <v>2646</v>
      </c>
      <c r="C1975" t="s">
        <v>2647</v>
      </c>
      <c r="D1975" s="28" t="s">
        <v>4105</v>
      </c>
      <c r="E1975" s="28" t="s">
        <v>2617</v>
      </c>
      <c r="F1975" s="13">
        <v>46.6</v>
      </c>
      <c r="G1975" s="13">
        <v>-119.9</v>
      </c>
      <c r="H1975" s="13">
        <v>28.940000534057617</v>
      </c>
      <c r="I1975" s="67">
        <v>5.7000000029802322E-2</v>
      </c>
    </row>
    <row r="1976" spans="2:9" x14ac:dyDescent="0.3">
      <c r="B1976" t="s">
        <v>2515</v>
      </c>
      <c r="C1976" t="s">
        <v>2516</v>
      </c>
      <c r="D1976" s="28" t="s">
        <v>4105</v>
      </c>
      <c r="E1976" s="28" t="s">
        <v>364</v>
      </c>
      <c r="F1976" s="13">
        <v>32.4</v>
      </c>
      <c r="G1976" s="13">
        <v>-100.5</v>
      </c>
      <c r="H1976" s="13">
        <v>33.979999542236328</v>
      </c>
      <c r="I1976" s="67">
        <v>5.7000000029802322E-2</v>
      </c>
    </row>
    <row r="1977" spans="2:9" x14ac:dyDescent="0.3">
      <c r="B1977" t="s">
        <v>2307</v>
      </c>
      <c r="C1977" t="s">
        <v>2308</v>
      </c>
      <c r="D1977" s="28" t="s">
        <v>4105</v>
      </c>
      <c r="E1977" s="28" t="s">
        <v>2279</v>
      </c>
      <c r="F1977" s="13">
        <v>44.2</v>
      </c>
      <c r="G1977" s="13">
        <v>-121.5</v>
      </c>
      <c r="H1977" s="13">
        <v>15.079999923706055</v>
      </c>
      <c r="I1977" s="67">
        <v>5.7000000029802322E-2</v>
      </c>
    </row>
    <row r="1978" spans="2:9" x14ac:dyDescent="0.3">
      <c r="B1978" t="s">
        <v>695</v>
      </c>
      <c r="C1978" t="s">
        <v>696</v>
      </c>
      <c r="D1978" s="28" t="s">
        <v>4105</v>
      </c>
      <c r="E1978" s="28" t="s">
        <v>364</v>
      </c>
      <c r="F1978" s="13">
        <v>32.4</v>
      </c>
      <c r="G1978" s="13">
        <v>-99.6</v>
      </c>
      <c r="H1978" s="13">
        <v>35.060001373291016</v>
      </c>
      <c r="I1978" s="67">
        <v>5.7999998331069946E-2</v>
      </c>
    </row>
    <row r="1979" spans="2:9" x14ac:dyDescent="0.3">
      <c r="B1979" t="s">
        <v>7203</v>
      </c>
      <c r="C1979" t="s">
        <v>7204</v>
      </c>
      <c r="D1979" s="28" t="s">
        <v>4105</v>
      </c>
      <c r="E1979" s="28" t="s">
        <v>2379</v>
      </c>
      <c r="F1979" s="13">
        <v>45.5</v>
      </c>
      <c r="G1979" s="13">
        <v>-103.9</v>
      </c>
      <c r="H1979" s="13">
        <v>12.020000457763672</v>
      </c>
      <c r="I1979" s="67">
        <v>5.7999998331069946E-2</v>
      </c>
    </row>
    <row r="1980" spans="2:9" x14ac:dyDescent="0.3">
      <c r="B1980" t="s">
        <v>7205</v>
      </c>
      <c r="C1980" t="s">
        <v>7206</v>
      </c>
      <c r="D1980" s="28" t="s">
        <v>4105</v>
      </c>
      <c r="E1980" s="28" t="s">
        <v>1160</v>
      </c>
      <c r="F1980" s="13">
        <v>35.200000000000003</v>
      </c>
      <c r="G1980" s="13">
        <v>-112</v>
      </c>
      <c r="H1980" s="13">
        <v>21.559999465942383</v>
      </c>
      <c r="I1980" s="67">
        <v>5.7999998331069946E-2</v>
      </c>
    </row>
    <row r="1981" spans="2:9" x14ac:dyDescent="0.3">
      <c r="B1981" t="s">
        <v>7207</v>
      </c>
      <c r="C1981" t="s">
        <v>7208</v>
      </c>
      <c r="D1981" s="28" t="s">
        <v>4105</v>
      </c>
      <c r="E1981" s="28" t="s">
        <v>2279</v>
      </c>
      <c r="F1981" s="13">
        <v>44.5</v>
      </c>
      <c r="G1981" s="13">
        <v>-120.9</v>
      </c>
      <c r="H1981" s="13">
        <v>17.059999465942383</v>
      </c>
      <c r="I1981" s="67">
        <v>5.7999998331069946E-2</v>
      </c>
    </row>
    <row r="1982" spans="2:9" x14ac:dyDescent="0.3">
      <c r="B1982" t="s">
        <v>1078</v>
      </c>
      <c r="C1982" t="s">
        <v>1079</v>
      </c>
      <c r="D1982" s="28" t="s">
        <v>1203</v>
      </c>
      <c r="E1982" s="28" t="s">
        <v>1061</v>
      </c>
      <c r="F1982" s="13">
        <v>49.1</v>
      </c>
      <c r="G1982" s="13">
        <v>-122.2</v>
      </c>
      <c r="H1982" s="13">
        <v>34.700000762939453</v>
      </c>
      <c r="I1982" s="67">
        <v>5.7999998331069946E-2</v>
      </c>
    </row>
    <row r="1983" spans="2:9" x14ac:dyDescent="0.3">
      <c r="B1983" t="s">
        <v>7209</v>
      </c>
      <c r="C1983" t="s">
        <v>7210</v>
      </c>
      <c r="D1983" s="28" t="s">
        <v>4105</v>
      </c>
      <c r="E1983" s="28" t="s">
        <v>1203</v>
      </c>
      <c r="F1983" s="13">
        <v>36.799999999999997</v>
      </c>
      <c r="G1983" s="13">
        <v>-118.2</v>
      </c>
      <c r="H1983" s="13">
        <v>33.979999542236328</v>
      </c>
      <c r="I1983" s="67">
        <v>5.7999998331069946E-2</v>
      </c>
    </row>
    <row r="1984" spans="2:9" x14ac:dyDescent="0.3">
      <c r="B1984" t="s">
        <v>7211</v>
      </c>
      <c r="C1984" t="s">
        <v>7212</v>
      </c>
      <c r="D1984" s="28" t="s">
        <v>4105</v>
      </c>
      <c r="E1984" s="28" t="s">
        <v>2617</v>
      </c>
      <c r="F1984" s="13">
        <v>48.5</v>
      </c>
      <c r="G1984" s="13">
        <v>-120.7</v>
      </c>
      <c r="H1984" s="13">
        <v>17.059999465942383</v>
      </c>
      <c r="I1984" s="67">
        <v>5.7999998331069946E-2</v>
      </c>
    </row>
    <row r="1985" spans="2:9" x14ac:dyDescent="0.3">
      <c r="B1985" t="s">
        <v>7213</v>
      </c>
      <c r="C1985" t="s">
        <v>7214</v>
      </c>
      <c r="D1985" s="28" t="s">
        <v>4105</v>
      </c>
      <c r="E1985" s="28" t="s">
        <v>1943</v>
      </c>
      <c r="F1985" s="13">
        <v>48.5</v>
      </c>
      <c r="G1985" s="13">
        <v>-111.8</v>
      </c>
      <c r="H1985" s="13">
        <v>10.039999961853027</v>
      </c>
      <c r="I1985" s="67">
        <v>5.7999998331069946E-2</v>
      </c>
    </row>
    <row r="1986" spans="2:9" x14ac:dyDescent="0.3">
      <c r="B1986" t="s">
        <v>7215</v>
      </c>
      <c r="C1986" t="s">
        <v>7216</v>
      </c>
      <c r="D1986" s="28" t="s">
        <v>4105</v>
      </c>
      <c r="E1986" s="28" t="s">
        <v>1160</v>
      </c>
      <c r="F1986" s="13">
        <v>35.299999999999997</v>
      </c>
      <c r="G1986" s="13">
        <v>-111.6</v>
      </c>
      <c r="H1986" s="13">
        <v>15.260000228881836</v>
      </c>
      <c r="I1986" s="67">
        <v>5.7999998331069946E-2</v>
      </c>
    </row>
    <row r="1987" spans="2:9" x14ac:dyDescent="0.3">
      <c r="B1987" t="s">
        <v>7217</v>
      </c>
      <c r="C1987" t="s">
        <v>7218</v>
      </c>
      <c r="D1987" s="28" t="s">
        <v>4105</v>
      </c>
      <c r="E1987" s="28" t="s">
        <v>2011</v>
      </c>
      <c r="F1987" s="13">
        <v>41.4</v>
      </c>
      <c r="G1987" s="13">
        <v>-99.6</v>
      </c>
      <c r="H1987" s="13">
        <v>15.979999542236328</v>
      </c>
      <c r="I1987" s="67">
        <v>5.9000000357627869E-2</v>
      </c>
    </row>
    <row r="1988" spans="2:9" x14ac:dyDescent="0.3">
      <c r="B1988" t="s">
        <v>1267</v>
      </c>
      <c r="C1988" t="s">
        <v>1268</v>
      </c>
      <c r="D1988" s="28" t="s">
        <v>4105</v>
      </c>
      <c r="E1988" s="28" t="s">
        <v>1260</v>
      </c>
      <c r="F1988" s="13">
        <v>38.799999999999997</v>
      </c>
      <c r="G1988" s="13">
        <v>-106.1</v>
      </c>
      <c r="H1988" s="13">
        <v>12.920000076293945</v>
      </c>
      <c r="I1988" s="67">
        <v>5.9000000357627869E-2</v>
      </c>
    </row>
    <row r="1989" spans="2:9" x14ac:dyDescent="0.3">
      <c r="B1989" t="s">
        <v>2283</v>
      </c>
      <c r="C1989" t="s">
        <v>2284</v>
      </c>
      <c r="D1989" s="28" t="s">
        <v>4105</v>
      </c>
      <c r="E1989" s="28" t="s">
        <v>2279</v>
      </c>
      <c r="F1989" s="13">
        <v>42.8</v>
      </c>
      <c r="G1989" s="13">
        <v>-122.1</v>
      </c>
      <c r="H1989" s="13">
        <v>15.979999542236328</v>
      </c>
      <c r="I1989" s="67">
        <v>5.9000000357627869E-2</v>
      </c>
    </row>
    <row r="1990" spans="2:9" x14ac:dyDescent="0.3">
      <c r="B1990" t="s">
        <v>7219</v>
      </c>
      <c r="C1990" t="s">
        <v>7220</v>
      </c>
      <c r="D1990" s="28" t="s">
        <v>4105</v>
      </c>
      <c r="E1990" s="28" t="s">
        <v>2279</v>
      </c>
      <c r="F1990" s="13">
        <v>44.5</v>
      </c>
      <c r="G1990" s="13">
        <v>-122</v>
      </c>
      <c r="H1990" s="13">
        <v>24.620000839233398</v>
      </c>
      <c r="I1990" s="67">
        <v>5.9000000357627869E-2</v>
      </c>
    </row>
    <row r="1991" spans="2:9" x14ac:dyDescent="0.3">
      <c r="B1991" t="s">
        <v>7221</v>
      </c>
      <c r="C1991" t="s">
        <v>7222</v>
      </c>
      <c r="D1991" s="28" t="s">
        <v>1203</v>
      </c>
      <c r="E1991" s="28" t="s">
        <v>1097</v>
      </c>
      <c r="F1991" s="13">
        <v>51.1</v>
      </c>
      <c r="G1991" s="13">
        <v>-106.5</v>
      </c>
      <c r="H1991" s="13">
        <v>8.2399997711181641</v>
      </c>
      <c r="I1991" s="67">
        <v>5.9000000357627869E-2</v>
      </c>
    </row>
    <row r="1992" spans="2:9" x14ac:dyDescent="0.3">
      <c r="B1992" t="s">
        <v>2535</v>
      </c>
      <c r="C1992" t="s">
        <v>2536</v>
      </c>
      <c r="D1992" s="28" t="s">
        <v>4105</v>
      </c>
      <c r="E1992" s="28" t="s">
        <v>2526</v>
      </c>
      <c r="F1992" s="13">
        <v>37.700000000000003</v>
      </c>
      <c r="G1992" s="13">
        <v>-111.5</v>
      </c>
      <c r="H1992" s="13">
        <v>21.920000076293945</v>
      </c>
      <c r="I1992" s="67">
        <v>5.9000000357627869E-2</v>
      </c>
    </row>
    <row r="1993" spans="2:9" x14ac:dyDescent="0.3">
      <c r="B1993" t="s">
        <v>1566</v>
      </c>
      <c r="C1993" t="s">
        <v>1567</v>
      </c>
      <c r="D1993" s="28" t="s">
        <v>4105</v>
      </c>
      <c r="E1993" s="28" t="s">
        <v>1515</v>
      </c>
      <c r="F1993" s="13">
        <v>42.3</v>
      </c>
      <c r="G1993" s="13">
        <v>-92.7</v>
      </c>
      <c r="H1993" s="13">
        <v>19.940000534057617</v>
      </c>
      <c r="I1993" s="67">
        <v>5.9000000357627869E-2</v>
      </c>
    </row>
    <row r="1994" spans="2:9" x14ac:dyDescent="0.3">
      <c r="B1994" t="s">
        <v>7223</v>
      </c>
      <c r="C1994" t="s">
        <v>7224</v>
      </c>
      <c r="D1994" s="28" t="s">
        <v>1203</v>
      </c>
      <c r="E1994" s="28" t="s">
        <v>1092</v>
      </c>
      <c r="F1994" s="13">
        <v>51.7</v>
      </c>
      <c r="G1994" s="13">
        <v>-111.2</v>
      </c>
      <c r="H1994" s="13">
        <v>3.9200000762939453</v>
      </c>
      <c r="I1994" s="67">
        <v>5.9000000357627869E-2</v>
      </c>
    </row>
    <row r="1995" spans="2:9" x14ac:dyDescent="0.3">
      <c r="B1995" t="s">
        <v>7225</v>
      </c>
      <c r="C1995" t="s">
        <v>7226</v>
      </c>
      <c r="D1995" s="28" t="s">
        <v>4105</v>
      </c>
      <c r="E1995" s="28" t="s">
        <v>2617</v>
      </c>
      <c r="F1995" s="13">
        <v>47.2</v>
      </c>
      <c r="G1995" s="13">
        <v>-123.9</v>
      </c>
      <c r="H1995" s="13">
        <v>28.940000534057617</v>
      </c>
      <c r="I1995" s="67">
        <v>5.9000000357627869E-2</v>
      </c>
    </row>
    <row r="1996" spans="2:9" x14ac:dyDescent="0.3">
      <c r="B1996" t="s">
        <v>7227</v>
      </c>
      <c r="C1996" t="s">
        <v>7228</v>
      </c>
      <c r="D1996" s="28" t="s">
        <v>4105</v>
      </c>
      <c r="E1996" s="28" t="s">
        <v>1943</v>
      </c>
      <c r="F1996" s="13">
        <v>48.3</v>
      </c>
      <c r="G1996" s="13">
        <v>-107.8</v>
      </c>
      <c r="H1996" s="13">
        <v>10.939999580383301</v>
      </c>
      <c r="I1996" s="67">
        <v>5.9000000357627869E-2</v>
      </c>
    </row>
    <row r="1997" spans="2:9" x14ac:dyDescent="0.3">
      <c r="B1997" t="s">
        <v>7229</v>
      </c>
      <c r="C1997" t="s">
        <v>7230</v>
      </c>
      <c r="D1997" s="28" t="s">
        <v>4105</v>
      </c>
      <c r="E1997" s="28" t="s">
        <v>1203</v>
      </c>
      <c r="F1997" s="13">
        <v>35.299999999999997</v>
      </c>
      <c r="G1997" s="13">
        <v>-120.6</v>
      </c>
      <c r="H1997" s="13">
        <v>41</v>
      </c>
      <c r="I1997" s="67">
        <v>5.9000000357627869E-2</v>
      </c>
    </row>
    <row r="1998" spans="2:9" x14ac:dyDescent="0.3">
      <c r="B1998" t="s">
        <v>7231</v>
      </c>
      <c r="C1998" t="s">
        <v>7232</v>
      </c>
      <c r="D1998" s="28" t="s">
        <v>4105</v>
      </c>
      <c r="E1998" s="28" t="s">
        <v>2279</v>
      </c>
      <c r="F1998" s="13">
        <v>42.1</v>
      </c>
      <c r="G1998" s="13">
        <v>-120.8</v>
      </c>
      <c r="H1998" s="13">
        <v>19.579999923706055</v>
      </c>
      <c r="I1998" s="67">
        <v>5.9000000357627869E-2</v>
      </c>
    </row>
    <row r="1999" spans="2:9" x14ac:dyDescent="0.3">
      <c r="B1999" t="s">
        <v>1627</v>
      </c>
      <c r="C1999" t="s">
        <v>1628</v>
      </c>
      <c r="D1999" s="28" t="s">
        <v>4105</v>
      </c>
      <c r="E1999" s="28" t="s">
        <v>1515</v>
      </c>
      <c r="F1999" s="13">
        <v>42.1</v>
      </c>
      <c r="G1999" s="13">
        <v>-92</v>
      </c>
      <c r="H1999" s="13">
        <v>21.020000457763672</v>
      </c>
      <c r="I1999" s="67">
        <v>5.9000000357627869E-2</v>
      </c>
    </row>
    <row r="2000" spans="2:9" x14ac:dyDescent="0.3">
      <c r="B2000" t="s">
        <v>3125</v>
      </c>
      <c r="C2000" t="s">
        <v>3126</v>
      </c>
      <c r="D2000" s="28" t="s">
        <v>4105</v>
      </c>
      <c r="E2000" s="28" t="s">
        <v>2379</v>
      </c>
      <c r="F2000" s="13">
        <v>44.9</v>
      </c>
      <c r="G2000" s="13">
        <v>-97.1</v>
      </c>
      <c r="H2000" s="13">
        <v>15.979999542236328</v>
      </c>
      <c r="I2000" s="67">
        <v>5.9000000357627869E-2</v>
      </c>
    </row>
    <row r="2001" spans="2:9" x14ac:dyDescent="0.3">
      <c r="B2001" t="s">
        <v>7233</v>
      </c>
      <c r="C2001" t="s">
        <v>7234</v>
      </c>
      <c r="D2001" s="28" t="s">
        <v>4105</v>
      </c>
      <c r="E2001" s="28" t="s">
        <v>1160</v>
      </c>
      <c r="F2001" s="13">
        <v>34.700000000000003</v>
      </c>
      <c r="G2001" s="13">
        <v>-113.6</v>
      </c>
      <c r="H2001" s="13">
        <v>35.959999084472656</v>
      </c>
      <c r="I2001" s="67">
        <v>5.9000000357627869E-2</v>
      </c>
    </row>
    <row r="2002" spans="2:9" x14ac:dyDescent="0.3">
      <c r="B2002" t="s">
        <v>7235</v>
      </c>
      <c r="C2002" t="s">
        <v>7236</v>
      </c>
      <c r="D2002" s="28" t="s">
        <v>1203</v>
      </c>
      <c r="E2002" s="28" t="s">
        <v>1092</v>
      </c>
      <c r="F2002" s="13">
        <v>54.2</v>
      </c>
      <c r="G2002" s="13">
        <v>-112.9</v>
      </c>
      <c r="H2002" s="13">
        <v>5.7199997901916504</v>
      </c>
      <c r="I2002" s="67">
        <v>5.9999998658895493E-2</v>
      </c>
    </row>
    <row r="2003" spans="2:9" x14ac:dyDescent="0.3">
      <c r="B2003" t="s">
        <v>7237</v>
      </c>
      <c r="C2003" t="s">
        <v>7238</v>
      </c>
      <c r="D2003" s="28" t="s">
        <v>4105</v>
      </c>
      <c r="E2003" s="28" t="s">
        <v>2279</v>
      </c>
      <c r="F2003" s="13">
        <v>43</v>
      </c>
      <c r="G2003" s="13">
        <v>-122.6</v>
      </c>
      <c r="H2003" s="13">
        <v>30.020000457763672</v>
      </c>
      <c r="I2003" s="67">
        <v>5.9999998658895493E-2</v>
      </c>
    </row>
    <row r="2004" spans="2:9" x14ac:dyDescent="0.3">
      <c r="B2004" t="s">
        <v>7239</v>
      </c>
      <c r="C2004" t="s">
        <v>7240</v>
      </c>
      <c r="D2004" s="28" t="s">
        <v>4105</v>
      </c>
      <c r="E2004" s="28" t="s">
        <v>1515</v>
      </c>
      <c r="F2004" s="13">
        <v>41.7</v>
      </c>
      <c r="G2004" s="13">
        <v>-93.7</v>
      </c>
      <c r="H2004" s="13">
        <v>24.079999923706055</v>
      </c>
      <c r="I2004" s="67">
        <v>5.9999998658895493E-2</v>
      </c>
    </row>
    <row r="2005" spans="2:9" x14ac:dyDescent="0.3">
      <c r="B2005" t="s">
        <v>823</v>
      </c>
      <c r="C2005" t="s">
        <v>824</v>
      </c>
      <c r="D2005" s="28" t="s">
        <v>4105</v>
      </c>
      <c r="E2005" s="28" t="s">
        <v>364</v>
      </c>
      <c r="F2005" s="13">
        <v>33.9</v>
      </c>
      <c r="G2005" s="13">
        <v>-101.3</v>
      </c>
      <c r="H2005" s="13">
        <v>30.020000457763672</v>
      </c>
      <c r="I2005" s="67">
        <v>5.9999998658895493E-2</v>
      </c>
    </row>
    <row r="2006" spans="2:9" x14ac:dyDescent="0.3">
      <c r="B2006" t="s">
        <v>3192</v>
      </c>
      <c r="C2006" t="s">
        <v>3193</v>
      </c>
      <c r="D2006" s="28" t="s">
        <v>4105</v>
      </c>
      <c r="E2006" s="28" t="s">
        <v>2070</v>
      </c>
      <c r="F2006" s="13">
        <v>36</v>
      </c>
      <c r="G2006" s="13">
        <v>-115.1</v>
      </c>
      <c r="H2006" s="13">
        <v>41</v>
      </c>
      <c r="I2006" s="67">
        <v>5.9999998658895493E-2</v>
      </c>
    </row>
    <row r="2007" spans="2:9" x14ac:dyDescent="0.3">
      <c r="B2007" t="s">
        <v>7241</v>
      </c>
      <c r="C2007" t="s">
        <v>7242</v>
      </c>
      <c r="D2007" s="28" t="s">
        <v>4105</v>
      </c>
      <c r="E2007" s="28" t="s">
        <v>1203</v>
      </c>
      <c r="F2007" s="13">
        <v>40.5</v>
      </c>
      <c r="G2007" s="13">
        <v>-121.5</v>
      </c>
      <c r="H2007" s="13">
        <v>21.920000076293945</v>
      </c>
      <c r="I2007" s="67">
        <v>5.9999998658895493E-2</v>
      </c>
    </row>
    <row r="2008" spans="2:9" x14ac:dyDescent="0.3">
      <c r="B2008" t="s">
        <v>7243</v>
      </c>
      <c r="C2008" t="s">
        <v>7244</v>
      </c>
      <c r="D2008" s="28" t="s">
        <v>4105</v>
      </c>
      <c r="E2008" s="28" t="s">
        <v>1160</v>
      </c>
      <c r="F2008" s="13">
        <v>35</v>
      </c>
      <c r="G2008" s="13">
        <v>-113.8</v>
      </c>
      <c r="H2008" s="13">
        <v>30.020000457763672</v>
      </c>
      <c r="I2008" s="67">
        <v>5.9999998658895493E-2</v>
      </c>
    </row>
    <row r="2009" spans="2:9" x14ac:dyDescent="0.3">
      <c r="B2009" t="s">
        <v>7245</v>
      </c>
      <c r="C2009" t="s">
        <v>7246</v>
      </c>
      <c r="D2009" s="28" t="s">
        <v>4105</v>
      </c>
      <c r="E2009" s="28" t="s">
        <v>1812</v>
      </c>
      <c r="F2009" s="13">
        <v>44.8</v>
      </c>
      <c r="G2009" s="13">
        <v>-93.4</v>
      </c>
      <c r="H2009" s="13">
        <v>25.159999847412109</v>
      </c>
      <c r="I2009" s="67">
        <v>5.9999998658895493E-2</v>
      </c>
    </row>
    <row r="2010" spans="2:9" x14ac:dyDescent="0.3">
      <c r="B2010" t="s">
        <v>7247</v>
      </c>
      <c r="C2010" t="s">
        <v>7248</v>
      </c>
      <c r="D2010" s="28" t="s">
        <v>1203</v>
      </c>
      <c r="E2010" s="28" t="s">
        <v>1061</v>
      </c>
      <c r="F2010" s="13">
        <v>49.3</v>
      </c>
      <c r="G2010" s="13">
        <v>-123</v>
      </c>
      <c r="H2010" s="13">
        <v>26.600000381469727</v>
      </c>
      <c r="I2010" s="67">
        <v>5.9999998658895493E-2</v>
      </c>
    </row>
    <row r="2011" spans="2:9" x14ac:dyDescent="0.3">
      <c r="B2011" t="s">
        <v>7249</v>
      </c>
      <c r="C2011" t="s">
        <v>7250</v>
      </c>
      <c r="D2011" s="28" t="s">
        <v>4105</v>
      </c>
      <c r="E2011" s="28" t="s">
        <v>2096</v>
      </c>
      <c r="F2011" s="13">
        <v>36.799999999999997</v>
      </c>
      <c r="G2011" s="13">
        <v>-107.6</v>
      </c>
      <c r="H2011" s="13">
        <v>24.979999542236328</v>
      </c>
      <c r="I2011" s="67">
        <v>5.9999998658895493E-2</v>
      </c>
    </row>
    <row r="2012" spans="2:9" x14ac:dyDescent="0.3">
      <c r="B2012" t="s">
        <v>7251</v>
      </c>
      <c r="C2012" t="s">
        <v>7252</v>
      </c>
      <c r="D2012" s="28" t="s">
        <v>4105</v>
      </c>
      <c r="E2012" s="28" t="s">
        <v>1203</v>
      </c>
      <c r="F2012" s="13">
        <v>41.8</v>
      </c>
      <c r="G2012" s="13">
        <v>-122.8</v>
      </c>
      <c r="H2012" s="13">
        <v>26.959999084472656</v>
      </c>
      <c r="I2012" s="67">
        <v>5.9999998658895493E-2</v>
      </c>
    </row>
    <row r="2013" spans="2:9" x14ac:dyDescent="0.3">
      <c r="B2013" t="s">
        <v>1108</v>
      </c>
      <c r="C2013" t="s">
        <v>1109</v>
      </c>
      <c r="D2013" s="28" t="s">
        <v>1203</v>
      </c>
      <c r="E2013" s="28" t="s">
        <v>1097</v>
      </c>
      <c r="F2013" s="13">
        <v>51.4</v>
      </c>
      <c r="G2013" s="13">
        <v>-107</v>
      </c>
      <c r="H2013" s="13">
        <v>10.039999961853027</v>
      </c>
      <c r="I2013" s="67">
        <v>5.9999998658895493E-2</v>
      </c>
    </row>
    <row r="2014" spans="2:9" x14ac:dyDescent="0.3">
      <c r="B2014" t="s">
        <v>1611</v>
      </c>
      <c r="C2014" t="s">
        <v>1612</v>
      </c>
      <c r="D2014" s="28" t="s">
        <v>4105</v>
      </c>
      <c r="E2014" s="28" t="s">
        <v>1515</v>
      </c>
      <c r="F2014" s="13">
        <v>42.3</v>
      </c>
      <c r="G2014" s="13">
        <v>-94.6</v>
      </c>
      <c r="H2014" s="13">
        <v>21.920000076293945</v>
      </c>
      <c r="I2014" s="67">
        <v>5.9999998658895493E-2</v>
      </c>
    </row>
    <row r="2015" spans="2:9" x14ac:dyDescent="0.3">
      <c r="B2015" t="s">
        <v>7253</v>
      </c>
      <c r="C2015" t="s">
        <v>7254</v>
      </c>
      <c r="D2015" s="28" t="s">
        <v>4105</v>
      </c>
      <c r="E2015" s="28" t="s">
        <v>2279</v>
      </c>
      <c r="F2015" s="13">
        <v>42.1</v>
      </c>
      <c r="G2015" s="13">
        <v>-120.8</v>
      </c>
      <c r="H2015" s="13">
        <v>19.940000534057617</v>
      </c>
      <c r="I2015" s="67">
        <v>5.9999998658895493E-2</v>
      </c>
    </row>
    <row r="2016" spans="2:9" x14ac:dyDescent="0.3">
      <c r="B2016" t="s">
        <v>7255</v>
      </c>
      <c r="C2016" t="s">
        <v>7256</v>
      </c>
      <c r="D2016" s="28" t="s">
        <v>4105</v>
      </c>
      <c r="E2016" s="28" t="s">
        <v>2279</v>
      </c>
      <c r="F2016" s="13">
        <v>43.8</v>
      </c>
      <c r="G2016" s="13">
        <v>-121.4</v>
      </c>
      <c r="H2016" s="13">
        <v>14</v>
      </c>
      <c r="I2016" s="67">
        <v>5.9999998658895493E-2</v>
      </c>
    </row>
    <row r="2017" spans="2:9" x14ac:dyDescent="0.3">
      <c r="B2017" t="s">
        <v>7257</v>
      </c>
      <c r="C2017" t="s">
        <v>7258</v>
      </c>
      <c r="D2017" s="28" t="s">
        <v>4105</v>
      </c>
      <c r="E2017" s="28" t="s">
        <v>2070</v>
      </c>
      <c r="F2017" s="13">
        <v>39.9</v>
      </c>
      <c r="G2017" s="13">
        <v>-119.5</v>
      </c>
      <c r="H2017" s="13">
        <v>30.920000076293945</v>
      </c>
      <c r="I2017" s="67">
        <v>5.9999998658895493E-2</v>
      </c>
    </row>
    <row r="2018" spans="2:9" x14ac:dyDescent="0.3">
      <c r="B2018" t="s">
        <v>2425</v>
      </c>
      <c r="C2018" t="s">
        <v>2426</v>
      </c>
      <c r="D2018" s="28" t="s">
        <v>4105</v>
      </c>
      <c r="E2018" s="28" t="s">
        <v>2379</v>
      </c>
      <c r="F2018" s="13">
        <v>42.9</v>
      </c>
      <c r="G2018" s="13">
        <v>-97.8</v>
      </c>
      <c r="H2018" s="13">
        <v>19.040000915527344</v>
      </c>
      <c r="I2018" s="67">
        <v>5.9999998658895493E-2</v>
      </c>
    </row>
    <row r="2019" spans="2:9" x14ac:dyDescent="0.3">
      <c r="B2019" t="s">
        <v>1704</v>
      </c>
      <c r="C2019" t="s">
        <v>1705</v>
      </c>
      <c r="D2019" s="28" t="s">
        <v>4105</v>
      </c>
      <c r="E2019" s="28" t="s">
        <v>1636</v>
      </c>
      <c r="F2019" s="13">
        <v>39.200000000000003</v>
      </c>
      <c r="G2019" s="13">
        <v>-96.3</v>
      </c>
      <c r="H2019" s="13">
        <v>26.059999465942383</v>
      </c>
      <c r="I2019" s="67">
        <v>5.9999998658895493E-2</v>
      </c>
    </row>
    <row r="2020" spans="2:9" x14ac:dyDescent="0.3">
      <c r="B2020" t="s">
        <v>7259</v>
      </c>
      <c r="C2020" t="s">
        <v>7260</v>
      </c>
      <c r="D2020" s="28" t="s">
        <v>4105</v>
      </c>
      <c r="E2020" s="28" t="s">
        <v>2526</v>
      </c>
      <c r="F2020" s="13">
        <v>40.1</v>
      </c>
      <c r="G2020" s="13">
        <v>-110.3</v>
      </c>
      <c r="H2020" s="13">
        <v>17.959999084472656</v>
      </c>
      <c r="I2020" s="67">
        <v>6.1000000685453415E-2</v>
      </c>
    </row>
    <row r="2021" spans="2:9" x14ac:dyDescent="0.3">
      <c r="B2021" t="s">
        <v>1558</v>
      </c>
      <c r="C2021" t="s">
        <v>1559</v>
      </c>
      <c r="D2021" s="28" t="s">
        <v>4105</v>
      </c>
      <c r="E2021" s="28" t="s">
        <v>1515</v>
      </c>
      <c r="F2021" s="13">
        <v>43.4</v>
      </c>
      <c r="G2021" s="13">
        <v>-94.7</v>
      </c>
      <c r="H2021" s="13">
        <v>19.040000915527344</v>
      </c>
      <c r="I2021" s="67">
        <v>6.1000000685453415E-2</v>
      </c>
    </row>
    <row r="2022" spans="2:9" x14ac:dyDescent="0.3">
      <c r="B2022" t="s">
        <v>7261</v>
      </c>
      <c r="C2022" t="s">
        <v>7262</v>
      </c>
      <c r="D2022" s="28" t="s">
        <v>1203</v>
      </c>
      <c r="E2022" s="28" t="s">
        <v>1092</v>
      </c>
      <c r="F2022" s="13">
        <v>52.5</v>
      </c>
      <c r="G2022" s="13">
        <v>-112.1</v>
      </c>
      <c r="H2022" s="13">
        <v>4.4600000381469727</v>
      </c>
      <c r="I2022" s="67">
        <v>6.1000000685453415E-2</v>
      </c>
    </row>
    <row r="2023" spans="2:9" x14ac:dyDescent="0.3">
      <c r="B2023" t="s">
        <v>7263</v>
      </c>
      <c r="C2023" t="s">
        <v>7264</v>
      </c>
      <c r="D2023" s="28" t="s">
        <v>4105</v>
      </c>
      <c r="E2023" s="28" t="s">
        <v>1943</v>
      </c>
      <c r="F2023" s="13">
        <v>46.6</v>
      </c>
      <c r="G2023" s="13">
        <v>-109.4</v>
      </c>
      <c r="H2023" s="13">
        <v>8.9600000381469727</v>
      </c>
      <c r="I2023" s="67">
        <v>6.1000000685453415E-2</v>
      </c>
    </row>
    <row r="2024" spans="2:9" x14ac:dyDescent="0.3">
      <c r="B2024" t="s">
        <v>7265</v>
      </c>
      <c r="C2024" t="s">
        <v>7266</v>
      </c>
      <c r="D2024" s="28" t="s">
        <v>1203</v>
      </c>
      <c r="E2024" s="28" t="s">
        <v>1092</v>
      </c>
      <c r="F2024" s="13">
        <v>53.3</v>
      </c>
      <c r="G2024" s="13">
        <v>-110</v>
      </c>
      <c r="H2024" s="13">
        <v>6.2600002288818359</v>
      </c>
      <c r="I2024" s="67">
        <v>6.1000000685453415E-2</v>
      </c>
    </row>
    <row r="2025" spans="2:9" x14ac:dyDescent="0.3">
      <c r="B2025" t="s">
        <v>7267</v>
      </c>
      <c r="C2025" t="s">
        <v>7268</v>
      </c>
      <c r="D2025" s="28" t="s">
        <v>4105</v>
      </c>
      <c r="E2025" s="28" t="s">
        <v>1260</v>
      </c>
      <c r="F2025" s="13">
        <v>37.5</v>
      </c>
      <c r="G2025" s="13">
        <v>-106.1</v>
      </c>
      <c r="H2025" s="13">
        <v>10.939999580383301</v>
      </c>
      <c r="I2025" s="67">
        <v>6.1000000685453415E-2</v>
      </c>
    </row>
    <row r="2026" spans="2:9" x14ac:dyDescent="0.3">
      <c r="B2026" t="s">
        <v>7269</v>
      </c>
      <c r="C2026" t="s">
        <v>7270</v>
      </c>
      <c r="D2026" s="28" t="s">
        <v>4105</v>
      </c>
      <c r="E2026" s="28" t="s">
        <v>1160</v>
      </c>
      <c r="F2026" s="13">
        <v>36.1</v>
      </c>
      <c r="G2026" s="13">
        <v>-112</v>
      </c>
      <c r="H2026" s="13">
        <v>44.060001373291016</v>
      </c>
      <c r="I2026" s="67">
        <v>6.1000000685453415E-2</v>
      </c>
    </row>
    <row r="2027" spans="2:9" x14ac:dyDescent="0.3">
      <c r="B2027" t="s">
        <v>7271</v>
      </c>
      <c r="C2027" t="s">
        <v>7272</v>
      </c>
      <c r="D2027" s="28" t="s">
        <v>4105</v>
      </c>
      <c r="E2027" s="28" t="s">
        <v>2070</v>
      </c>
      <c r="F2027" s="13">
        <v>36.1</v>
      </c>
      <c r="G2027" s="13">
        <v>-115.4</v>
      </c>
      <c r="H2027" s="13">
        <v>33.080001831054688</v>
      </c>
      <c r="I2027" s="67">
        <v>6.1000000685453415E-2</v>
      </c>
    </row>
    <row r="2028" spans="2:9" x14ac:dyDescent="0.3">
      <c r="B2028" t="s">
        <v>7273</v>
      </c>
      <c r="C2028" t="s">
        <v>7274</v>
      </c>
      <c r="D2028" s="28" t="s">
        <v>4105</v>
      </c>
      <c r="E2028" s="28" t="s">
        <v>1812</v>
      </c>
      <c r="F2028" s="13">
        <v>46.8</v>
      </c>
      <c r="G2028" s="13">
        <v>-92.4</v>
      </c>
      <c r="H2028" s="13">
        <v>17.959999084472656</v>
      </c>
      <c r="I2028" s="67">
        <v>6.1000000685453415E-2</v>
      </c>
    </row>
    <row r="2029" spans="2:9" x14ac:dyDescent="0.3">
      <c r="B2029" t="s">
        <v>2309</v>
      </c>
      <c r="C2029" t="s">
        <v>2310</v>
      </c>
      <c r="D2029" s="28" t="s">
        <v>4105</v>
      </c>
      <c r="E2029" s="28" t="s">
        <v>2279</v>
      </c>
      <c r="F2029" s="13">
        <v>42.9</v>
      </c>
      <c r="G2029" s="13">
        <v>-120.7</v>
      </c>
      <c r="H2029" s="13">
        <v>21.020000457763672</v>
      </c>
      <c r="I2029" s="67">
        <v>6.1000000685453415E-2</v>
      </c>
    </row>
    <row r="2030" spans="2:9" x14ac:dyDescent="0.3">
      <c r="B2030" t="s">
        <v>7275</v>
      </c>
      <c r="C2030" t="s">
        <v>7276</v>
      </c>
      <c r="D2030" s="28" t="s">
        <v>4105</v>
      </c>
      <c r="E2030" s="28" t="s">
        <v>2617</v>
      </c>
      <c r="F2030" s="13">
        <v>46</v>
      </c>
      <c r="G2030" s="13">
        <v>-121.7</v>
      </c>
      <c r="H2030" s="13">
        <v>17.059999465942383</v>
      </c>
      <c r="I2030" s="67">
        <v>6.1000000685453415E-2</v>
      </c>
    </row>
    <row r="2031" spans="2:9" x14ac:dyDescent="0.3">
      <c r="B2031" t="s">
        <v>7277</v>
      </c>
      <c r="C2031" t="s">
        <v>7278</v>
      </c>
      <c r="D2031" s="28" t="s">
        <v>4105</v>
      </c>
      <c r="E2031" s="28" t="s">
        <v>2526</v>
      </c>
      <c r="F2031" s="13">
        <v>40.700000000000003</v>
      </c>
      <c r="G2031" s="13">
        <v>-111.4</v>
      </c>
      <c r="H2031" s="13">
        <v>12.920000076293945</v>
      </c>
      <c r="I2031" s="67">
        <v>6.1000000685453415E-2</v>
      </c>
    </row>
    <row r="2032" spans="2:9" x14ac:dyDescent="0.3">
      <c r="B2032" t="s">
        <v>3463</v>
      </c>
      <c r="C2032" t="s">
        <v>3464</v>
      </c>
      <c r="D2032" s="28" t="s">
        <v>4105</v>
      </c>
      <c r="E2032" s="28" t="s">
        <v>2203</v>
      </c>
      <c r="F2032" s="13">
        <v>48.1</v>
      </c>
      <c r="G2032" s="13">
        <v>-103.6</v>
      </c>
      <c r="H2032" s="13">
        <v>10.939999580383301</v>
      </c>
      <c r="I2032" s="67">
        <v>6.1000000685453415E-2</v>
      </c>
    </row>
    <row r="2033" spans="2:9" x14ac:dyDescent="0.3">
      <c r="B2033" t="s">
        <v>2706</v>
      </c>
      <c r="C2033" t="s">
        <v>3582</v>
      </c>
      <c r="D2033" s="28" t="s">
        <v>4105</v>
      </c>
      <c r="E2033" s="28" t="s">
        <v>1260</v>
      </c>
      <c r="F2033" s="13">
        <v>39.299999999999997</v>
      </c>
      <c r="G2033" s="13">
        <v>-102.2</v>
      </c>
      <c r="H2033" s="13">
        <v>21.020000457763672</v>
      </c>
      <c r="I2033" s="67">
        <v>6.1999998986721039E-2</v>
      </c>
    </row>
    <row r="2034" spans="2:9" x14ac:dyDescent="0.3">
      <c r="B2034" t="s">
        <v>7279</v>
      </c>
      <c r="C2034" t="s">
        <v>7280</v>
      </c>
      <c r="D2034" s="28" t="s">
        <v>4105</v>
      </c>
      <c r="E2034" s="28" t="s">
        <v>1260</v>
      </c>
      <c r="F2034" s="13">
        <v>39.200000000000003</v>
      </c>
      <c r="G2034" s="13">
        <v>-107.9</v>
      </c>
      <c r="H2034" s="13">
        <v>17.059999465942383</v>
      </c>
      <c r="I2034" s="67">
        <v>6.1999998986721039E-2</v>
      </c>
    </row>
    <row r="2035" spans="2:9" x14ac:dyDescent="0.3">
      <c r="B2035" t="s">
        <v>7281</v>
      </c>
      <c r="C2035" t="s">
        <v>7282</v>
      </c>
      <c r="D2035" s="28" t="s">
        <v>4105</v>
      </c>
      <c r="E2035" s="28" t="s">
        <v>1203</v>
      </c>
      <c r="F2035" s="13">
        <v>35.799999999999997</v>
      </c>
      <c r="G2035" s="13">
        <v>-118.9</v>
      </c>
      <c r="H2035" s="13">
        <v>39.020000457763672</v>
      </c>
      <c r="I2035" s="67">
        <v>6.1999998986721039E-2</v>
      </c>
    </row>
    <row r="2036" spans="2:9" x14ac:dyDescent="0.3">
      <c r="B2036" t="s">
        <v>7283</v>
      </c>
      <c r="C2036" t="s">
        <v>7284</v>
      </c>
      <c r="D2036" s="28" t="s">
        <v>1203</v>
      </c>
      <c r="E2036" s="28" t="s">
        <v>1092</v>
      </c>
      <c r="F2036" s="13">
        <v>53.4</v>
      </c>
      <c r="G2036" s="13">
        <v>-111.2</v>
      </c>
      <c r="H2036" s="13">
        <v>7.3400001525878906</v>
      </c>
      <c r="I2036" s="67">
        <v>6.1999998986721039E-2</v>
      </c>
    </row>
    <row r="2037" spans="2:9" x14ac:dyDescent="0.3">
      <c r="B2037" t="s">
        <v>7285</v>
      </c>
      <c r="C2037" t="s">
        <v>7286</v>
      </c>
      <c r="D2037" s="28" t="s">
        <v>4105</v>
      </c>
      <c r="E2037" s="28" t="s">
        <v>2526</v>
      </c>
      <c r="F2037" s="13">
        <v>41</v>
      </c>
      <c r="G2037" s="13">
        <v>-111.6</v>
      </c>
      <c r="H2037" s="13">
        <v>15.979999542236328</v>
      </c>
      <c r="I2037" s="67">
        <v>6.1999998986721039E-2</v>
      </c>
    </row>
    <row r="2038" spans="2:9" x14ac:dyDescent="0.3">
      <c r="B2038" t="s">
        <v>7287</v>
      </c>
      <c r="C2038" t="s">
        <v>7288</v>
      </c>
      <c r="D2038" s="28" t="s">
        <v>4105</v>
      </c>
      <c r="E2038" s="28" t="s">
        <v>1943</v>
      </c>
      <c r="F2038" s="13">
        <v>48.1</v>
      </c>
      <c r="G2038" s="13">
        <v>-105</v>
      </c>
      <c r="H2038" s="13">
        <v>10.939999580383301</v>
      </c>
      <c r="I2038" s="67">
        <v>6.1999998986721039E-2</v>
      </c>
    </row>
    <row r="2039" spans="2:9" x14ac:dyDescent="0.3">
      <c r="B2039" t="s">
        <v>7289</v>
      </c>
      <c r="C2039" t="s">
        <v>7290</v>
      </c>
      <c r="D2039" s="28" t="s">
        <v>1203</v>
      </c>
      <c r="E2039" s="28" t="s">
        <v>1092</v>
      </c>
      <c r="F2039" s="13">
        <v>55.3</v>
      </c>
      <c r="G2039" s="13">
        <v>-114.7</v>
      </c>
      <c r="H2039" s="13">
        <v>8.9600000381469727</v>
      </c>
      <c r="I2039" s="67">
        <v>6.1999998986721039E-2</v>
      </c>
    </row>
    <row r="2040" spans="2:9" x14ac:dyDescent="0.3">
      <c r="B2040" t="s">
        <v>7291</v>
      </c>
      <c r="C2040" t="s">
        <v>7292</v>
      </c>
      <c r="D2040" s="28" t="s">
        <v>4105</v>
      </c>
      <c r="E2040" s="28" t="s">
        <v>366</v>
      </c>
      <c r="F2040" s="13">
        <v>36.1</v>
      </c>
      <c r="G2040" s="13">
        <v>-97</v>
      </c>
      <c r="H2040" s="13">
        <v>30.020000457763672</v>
      </c>
      <c r="I2040" s="67">
        <v>6.1999998986721039E-2</v>
      </c>
    </row>
    <row r="2041" spans="2:9" x14ac:dyDescent="0.3">
      <c r="B2041" t="s">
        <v>7293</v>
      </c>
      <c r="C2041" t="s">
        <v>7294</v>
      </c>
      <c r="D2041" s="28" t="s">
        <v>4105</v>
      </c>
      <c r="E2041" s="28" t="s">
        <v>2279</v>
      </c>
      <c r="F2041" s="13">
        <v>42.6</v>
      </c>
      <c r="G2041" s="13">
        <v>-121.4</v>
      </c>
      <c r="H2041" s="13">
        <v>14.359999656677246</v>
      </c>
      <c r="I2041" s="67">
        <v>6.1999998986721039E-2</v>
      </c>
    </row>
    <row r="2042" spans="2:9" x14ac:dyDescent="0.3">
      <c r="B2042" t="s">
        <v>7295</v>
      </c>
      <c r="C2042" t="s">
        <v>7296</v>
      </c>
      <c r="D2042" s="28" t="s">
        <v>4105</v>
      </c>
      <c r="E2042" s="28" t="s">
        <v>2692</v>
      </c>
      <c r="F2042" s="13">
        <v>46.7</v>
      </c>
      <c r="G2042" s="13">
        <v>-90.8</v>
      </c>
      <c r="H2042" s="13">
        <v>23</v>
      </c>
      <c r="I2042" s="67">
        <v>6.3000001013278961E-2</v>
      </c>
    </row>
    <row r="2043" spans="2:9" x14ac:dyDescent="0.3">
      <c r="B2043" t="s">
        <v>7297</v>
      </c>
      <c r="C2043" t="s">
        <v>7298</v>
      </c>
      <c r="D2043" s="28" t="s">
        <v>4105</v>
      </c>
      <c r="E2043" s="28" t="s">
        <v>2379</v>
      </c>
      <c r="F2043" s="13">
        <v>45</v>
      </c>
      <c r="G2043" s="13">
        <v>-101.4</v>
      </c>
      <c r="H2043" s="13">
        <v>15.079999923706055</v>
      </c>
      <c r="I2043" s="67">
        <v>6.3000001013278961E-2</v>
      </c>
    </row>
    <row r="2044" spans="2:9" x14ac:dyDescent="0.3">
      <c r="B2044" t="s">
        <v>2097</v>
      </c>
      <c r="C2044" t="s">
        <v>2098</v>
      </c>
      <c r="D2044" s="28" t="s">
        <v>4105</v>
      </c>
      <c r="E2044" s="28" t="s">
        <v>2096</v>
      </c>
      <c r="F2044" s="13">
        <v>35.4</v>
      </c>
      <c r="G2044" s="13">
        <v>-104.1</v>
      </c>
      <c r="H2044" s="13">
        <v>30.920000076293945</v>
      </c>
      <c r="I2044" s="67">
        <v>6.3000001013278961E-2</v>
      </c>
    </row>
    <row r="2045" spans="2:9" x14ac:dyDescent="0.3">
      <c r="B2045" t="s">
        <v>789</v>
      </c>
      <c r="C2045" t="s">
        <v>790</v>
      </c>
      <c r="D2045" s="28" t="s">
        <v>4105</v>
      </c>
      <c r="E2045" s="28" t="s">
        <v>364</v>
      </c>
      <c r="F2045" s="13">
        <v>33.6</v>
      </c>
      <c r="G2045" s="13">
        <v>-101.2</v>
      </c>
      <c r="H2045" s="13">
        <v>30.920000076293945</v>
      </c>
      <c r="I2045" s="67">
        <v>6.3000001013278961E-2</v>
      </c>
    </row>
    <row r="2046" spans="2:9" x14ac:dyDescent="0.3">
      <c r="B2046" t="s">
        <v>7299</v>
      </c>
      <c r="C2046" t="s">
        <v>7300</v>
      </c>
      <c r="D2046" s="28" t="s">
        <v>4105</v>
      </c>
      <c r="E2046" s="28" t="s">
        <v>2617</v>
      </c>
      <c r="F2046" s="13">
        <v>47.2</v>
      </c>
      <c r="G2046" s="13">
        <v>-121.1</v>
      </c>
      <c r="H2046" s="13">
        <v>21.920000076293945</v>
      </c>
      <c r="I2046" s="67">
        <v>6.3000001013278961E-2</v>
      </c>
    </row>
    <row r="2047" spans="2:9" x14ac:dyDescent="0.3">
      <c r="B2047" t="s">
        <v>2549</v>
      </c>
      <c r="C2047" t="s">
        <v>2550</v>
      </c>
      <c r="D2047" s="28" t="s">
        <v>4105</v>
      </c>
      <c r="E2047" s="28" t="s">
        <v>2526</v>
      </c>
      <c r="F2047" s="13">
        <v>39.200000000000003</v>
      </c>
      <c r="G2047" s="13">
        <v>-111.6</v>
      </c>
      <c r="H2047" s="13">
        <v>19.940000534057617</v>
      </c>
      <c r="I2047" s="67">
        <v>6.3000001013278961E-2</v>
      </c>
    </row>
    <row r="2048" spans="2:9" x14ac:dyDescent="0.3">
      <c r="B2048" t="s">
        <v>7301</v>
      </c>
      <c r="C2048" t="s">
        <v>7302</v>
      </c>
      <c r="D2048" s="28" t="s">
        <v>4105</v>
      </c>
      <c r="E2048" s="28" t="s">
        <v>2379</v>
      </c>
      <c r="F2048" s="13">
        <v>45.5</v>
      </c>
      <c r="G2048" s="13">
        <v>-100.4</v>
      </c>
      <c r="H2048" s="13">
        <v>17.959999084472656</v>
      </c>
      <c r="I2048" s="67">
        <v>6.3000001013278961E-2</v>
      </c>
    </row>
    <row r="2049" spans="2:9" x14ac:dyDescent="0.3">
      <c r="B2049" t="s">
        <v>7303</v>
      </c>
      <c r="C2049" t="s">
        <v>7304</v>
      </c>
      <c r="D2049" s="28" t="s">
        <v>1203</v>
      </c>
      <c r="E2049" s="28" t="s">
        <v>1092</v>
      </c>
      <c r="F2049" s="13">
        <v>55.7</v>
      </c>
      <c r="G2049" s="13">
        <v>-118.6</v>
      </c>
      <c r="H2049" s="13">
        <v>2.119999885559082</v>
      </c>
      <c r="I2049" s="67">
        <v>6.3000001013278961E-2</v>
      </c>
    </row>
    <row r="2050" spans="2:9" x14ac:dyDescent="0.3">
      <c r="B2050" t="s">
        <v>7305</v>
      </c>
      <c r="C2050" t="s">
        <v>7306</v>
      </c>
      <c r="D2050" s="28" t="s">
        <v>4105</v>
      </c>
      <c r="E2050" s="28" t="s">
        <v>1160</v>
      </c>
      <c r="F2050" s="13">
        <v>34.1</v>
      </c>
      <c r="G2050" s="13">
        <v>-113.3</v>
      </c>
      <c r="H2050" s="13">
        <v>46.040000915527344</v>
      </c>
      <c r="I2050" s="67">
        <v>6.3000001013278961E-2</v>
      </c>
    </row>
    <row r="2051" spans="2:9" x14ac:dyDescent="0.3">
      <c r="B2051" t="s">
        <v>7307</v>
      </c>
      <c r="C2051" t="s">
        <v>7308</v>
      </c>
      <c r="D2051" s="28" t="s">
        <v>4105</v>
      </c>
      <c r="E2051" s="28" t="s">
        <v>1260</v>
      </c>
      <c r="F2051" s="13">
        <v>37.4</v>
      </c>
      <c r="G2051" s="13">
        <v>-107.6</v>
      </c>
      <c r="H2051" s="13">
        <v>8.0600004196166992</v>
      </c>
      <c r="I2051" s="67">
        <v>6.3000001013278961E-2</v>
      </c>
    </row>
    <row r="2052" spans="2:9" x14ac:dyDescent="0.3">
      <c r="B2052" t="s">
        <v>7309</v>
      </c>
      <c r="C2052" t="s">
        <v>7310</v>
      </c>
      <c r="D2052" s="28" t="s">
        <v>1203</v>
      </c>
      <c r="E2052" s="28" t="s">
        <v>1092</v>
      </c>
      <c r="F2052" s="13">
        <v>53.5</v>
      </c>
      <c r="G2052" s="13">
        <v>-112.1</v>
      </c>
      <c r="H2052" s="13">
        <v>5.9000000953674316</v>
      </c>
      <c r="I2052" s="67">
        <v>6.3000001013278961E-2</v>
      </c>
    </row>
    <row r="2053" spans="2:9" x14ac:dyDescent="0.3">
      <c r="B2053" t="s">
        <v>2224</v>
      </c>
      <c r="C2053" t="s">
        <v>2225</v>
      </c>
      <c r="D2053" s="28" t="s">
        <v>4105</v>
      </c>
      <c r="E2053" s="28" t="s">
        <v>2203</v>
      </c>
      <c r="F2053" s="13">
        <v>47.6</v>
      </c>
      <c r="G2053" s="13">
        <v>-103.2</v>
      </c>
      <c r="H2053" s="13">
        <v>12.920000076293945</v>
      </c>
      <c r="I2053" s="67">
        <v>6.3000001013278961E-2</v>
      </c>
    </row>
    <row r="2054" spans="2:9" x14ac:dyDescent="0.3">
      <c r="B2054" t="s">
        <v>7311</v>
      </c>
      <c r="C2054" t="s">
        <v>7312</v>
      </c>
      <c r="D2054" s="28" t="s">
        <v>4105</v>
      </c>
      <c r="E2054" s="28" t="s">
        <v>1203</v>
      </c>
      <c r="F2054" s="13">
        <v>40.6</v>
      </c>
      <c r="G2054" s="13">
        <v>-121.8</v>
      </c>
      <c r="H2054" s="13">
        <v>35.959999084472656</v>
      </c>
      <c r="I2054" s="67">
        <v>6.3000001013278961E-2</v>
      </c>
    </row>
    <row r="2055" spans="2:9" x14ac:dyDescent="0.3">
      <c r="B2055" t="s">
        <v>7313</v>
      </c>
      <c r="C2055" t="s">
        <v>7314</v>
      </c>
      <c r="D2055" s="28" t="s">
        <v>1203</v>
      </c>
      <c r="E2055" s="28" t="s">
        <v>1092</v>
      </c>
      <c r="F2055" s="13">
        <v>55.2</v>
      </c>
      <c r="G2055" s="13">
        <v>-119.4</v>
      </c>
      <c r="H2055" s="13">
        <v>6.2600002288818359</v>
      </c>
      <c r="I2055" s="67">
        <v>6.4000003039836884E-2</v>
      </c>
    </row>
    <row r="2056" spans="2:9" x14ac:dyDescent="0.3">
      <c r="B2056" t="s">
        <v>7315</v>
      </c>
      <c r="C2056" t="s">
        <v>7316</v>
      </c>
      <c r="D2056" s="28" t="s">
        <v>4105</v>
      </c>
      <c r="E2056" s="28" t="s">
        <v>1160</v>
      </c>
      <c r="F2056" s="13">
        <v>33.799999999999997</v>
      </c>
      <c r="G2056" s="13">
        <v>-111.9</v>
      </c>
      <c r="H2056" s="13">
        <v>44.959999084472656</v>
      </c>
      <c r="I2056" s="67">
        <v>6.4000003039836884E-2</v>
      </c>
    </row>
    <row r="2057" spans="2:9" x14ac:dyDescent="0.3">
      <c r="B2057" t="s">
        <v>3714</v>
      </c>
      <c r="C2057" t="s">
        <v>3715</v>
      </c>
      <c r="D2057" s="28" t="s">
        <v>4105</v>
      </c>
      <c r="E2057" s="28" t="s">
        <v>1943</v>
      </c>
      <c r="F2057" s="13">
        <v>48.5</v>
      </c>
      <c r="G2057" s="13">
        <v>-109.2</v>
      </c>
      <c r="H2057" s="13">
        <v>10.039999961853027</v>
      </c>
      <c r="I2057" s="67">
        <v>6.4000003039836884E-2</v>
      </c>
    </row>
    <row r="2058" spans="2:9" x14ac:dyDescent="0.3">
      <c r="B2058" t="s">
        <v>7317</v>
      </c>
      <c r="C2058" t="s">
        <v>7318</v>
      </c>
      <c r="D2058" s="28" t="s">
        <v>4105</v>
      </c>
      <c r="E2058" s="28" t="s">
        <v>1943</v>
      </c>
      <c r="F2058" s="13">
        <v>47.4</v>
      </c>
      <c r="G2058" s="13">
        <v>-105.5</v>
      </c>
      <c r="H2058" s="13">
        <v>12.020000457763672</v>
      </c>
      <c r="I2058" s="67">
        <v>6.4000003039836884E-2</v>
      </c>
    </row>
    <row r="2059" spans="2:9" x14ac:dyDescent="0.3">
      <c r="B2059" t="s">
        <v>7319</v>
      </c>
      <c r="C2059" t="s">
        <v>7320</v>
      </c>
      <c r="D2059" s="28" t="s">
        <v>4105</v>
      </c>
      <c r="E2059" s="28" t="s">
        <v>2379</v>
      </c>
      <c r="F2059" s="13">
        <v>44.8</v>
      </c>
      <c r="G2059" s="13">
        <v>-97.7</v>
      </c>
      <c r="H2059" s="13">
        <v>17.059999465942383</v>
      </c>
      <c r="I2059" s="67">
        <v>6.4000003039836884E-2</v>
      </c>
    </row>
    <row r="2060" spans="2:9" x14ac:dyDescent="0.3">
      <c r="B2060" t="s">
        <v>7321</v>
      </c>
      <c r="C2060" t="s">
        <v>7322</v>
      </c>
      <c r="D2060" s="28" t="s">
        <v>1203</v>
      </c>
      <c r="E2060" s="28" t="s">
        <v>1092</v>
      </c>
      <c r="F2060" s="13">
        <v>54.3</v>
      </c>
      <c r="G2060" s="13">
        <v>-110.8</v>
      </c>
      <c r="H2060" s="13">
        <v>4.820000171661377</v>
      </c>
      <c r="I2060" s="67">
        <v>6.4000003039836884E-2</v>
      </c>
    </row>
    <row r="2061" spans="2:9" x14ac:dyDescent="0.3">
      <c r="B2061" t="s">
        <v>3616</v>
      </c>
      <c r="C2061" t="s">
        <v>3726</v>
      </c>
      <c r="D2061" s="28" t="s">
        <v>4105</v>
      </c>
      <c r="E2061" s="28" t="s">
        <v>2011</v>
      </c>
      <c r="F2061" s="13">
        <v>41.9</v>
      </c>
      <c r="G2061" s="13">
        <v>-98</v>
      </c>
      <c r="H2061" s="13">
        <v>19.040000915527344</v>
      </c>
      <c r="I2061" s="67">
        <v>6.4000003039836884E-2</v>
      </c>
    </row>
    <row r="2062" spans="2:9" x14ac:dyDescent="0.3">
      <c r="B2062" t="s">
        <v>7323</v>
      </c>
      <c r="C2062" t="s">
        <v>7324</v>
      </c>
      <c r="D2062" s="28" t="s">
        <v>4105</v>
      </c>
      <c r="E2062" s="28" t="s">
        <v>1203</v>
      </c>
      <c r="F2062" s="13">
        <v>35.799999999999997</v>
      </c>
      <c r="G2062" s="13">
        <v>-117.9</v>
      </c>
      <c r="H2062" s="13">
        <v>42.080001831054688</v>
      </c>
      <c r="I2062" s="67">
        <v>6.4000003039836884E-2</v>
      </c>
    </row>
    <row r="2063" spans="2:9" x14ac:dyDescent="0.3">
      <c r="B2063" t="s">
        <v>2101</v>
      </c>
      <c r="C2063" t="s">
        <v>2102</v>
      </c>
      <c r="D2063" s="28" t="s">
        <v>4105</v>
      </c>
      <c r="E2063" s="28" t="s">
        <v>2096</v>
      </c>
      <c r="F2063" s="13">
        <v>34.200000000000003</v>
      </c>
      <c r="G2063" s="13">
        <v>-106</v>
      </c>
      <c r="H2063" s="13">
        <v>24.079999923706055</v>
      </c>
      <c r="I2063" s="67">
        <v>6.4000003039836884E-2</v>
      </c>
    </row>
    <row r="2064" spans="2:9" x14ac:dyDescent="0.3">
      <c r="B2064" t="s">
        <v>7325</v>
      </c>
      <c r="C2064" t="s">
        <v>7326</v>
      </c>
      <c r="D2064" s="28" t="s">
        <v>1203</v>
      </c>
      <c r="E2064" s="28" t="s">
        <v>1092</v>
      </c>
      <c r="F2064" s="13">
        <v>52.8</v>
      </c>
      <c r="G2064" s="13">
        <v>-111.8</v>
      </c>
      <c r="H2064" s="13">
        <v>3.7400000095367432</v>
      </c>
      <c r="I2064" s="67">
        <v>6.4000003039836884E-2</v>
      </c>
    </row>
    <row r="2065" spans="2:9" x14ac:dyDescent="0.3">
      <c r="B2065" t="s">
        <v>1302</v>
      </c>
      <c r="C2065" t="s">
        <v>1303</v>
      </c>
      <c r="D2065" s="28" t="s">
        <v>4105</v>
      </c>
      <c r="E2065" s="28" t="s">
        <v>1260</v>
      </c>
      <c r="F2065" s="13">
        <v>38</v>
      </c>
      <c r="G2065" s="13">
        <v>-102.6</v>
      </c>
      <c r="H2065" s="13">
        <v>21.020000457763672</v>
      </c>
      <c r="I2065" s="67">
        <v>6.4000003039836884E-2</v>
      </c>
    </row>
    <row r="2066" spans="2:9" x14ac:dyDescent="0.3">
      <c r="B2066" t="s">
        <v>7327</v>
      </c>
      <c r="C2066" t="s">
        <v>7328</v>
      </c>
      <c r="D2066" s="28" t="s">
        <v>1203</v>
      </c>
      <c r="E2066" s="28" t="s">
        <v>1092</v>
      </c>
      <c r="F2066" s="13">
        <v>53.3</v>
      </c>
      <c r="G2066" s="13">
        <v>-110</v>
      </c>
      <c r="H2066" s="13">
        <v>6.8000001907348633</v>
      </c>
      <c r="I2066" s="67">
        <v>6.4000003039836884E-2</v>
      </c>
    </row>
    <row r="2067" spans="2:9" x14ac:dyDescent="0.3">
      <c r="B2067" t="s">
        <v>7329</v>
      </c>
      <c r="C2067" t="s">
        <v>7330</v>
      </c>
      <c r="D2067" s="28" t="s">
        <v>4105</v>
      </c>
      <c r="E2067" s="28" t="s">
        <v>2379</v>
      </c>
      <c r="F2067" s="13">
        <v>43.7</v>
      </c>
      <c r="G2067" s="13">
        <v>-97.3</v>
      </c>
      <c r="H2067" s="13">
        <v>19.040000915527344</v>
      </c>
      <c r="I2067" s="67">
        <v>6.4000003039836884E-2</v>
      </c>
    </row>
    <row r="2068" spans="2:9" x14ac:dyDescent="0.3">
      <c r="B2068" t="s">
        <v>7331</v>
      </c>
      <c r="C2068" t="s">
        <v>7332</v>
      </c>
      <c r="D2068" s="28" t="s">
        <v>4105</v>
      </c>
      <c r="E2068" s="28" t="s">
        <v>1812</v>
      </c>
      <c r="F2068" s="13">
        <v>44.9</v>
      </c>
      <c r="G2068" s="13">
        <v>-93</v>
      </c>
      <c r="H2068" s="13">
        <v>25.159999847412109</v>
      </c>
      <c r="I2068" s="67">
        <v>6.4000003039836884E-2</v>
      </c>
    </row>
    <row r="2069" spans="2:9" x14ac:dyDescent="0.3">
      <c r="B2069" t="s">
        <v>7333</v>
      </c>
      <c r="C2069" t="s">
        <v>7334</v>
      </c>
      <c r="D2069" s="28" t="s">
        <v>4105</v>
      </c>
      <c r="E2069" s="28" t="s">
        <v>1203</v>
      </c>
      <c r="F2069" s="13">
        <v>39.299999999999997</v>
      </c>
      <c r="G2069" s="13">
        <v>-122.5</v>
      </c>
      <c r="H2069" s="13">
        <v>33.080001831054688</v>
      </c>
      <c r="I2069" s="67">
        <v>6.4000003039836884E-2</v>
      </c>
    </row>
    <row r="2070" spans="2:9" x14ac:dyDescent="0.3">
      <c r="B2070" t="s">
        <v>7335</v>
      </c>
      <c r="C2070" t="s">
        <v>7336</v>
      </c>
      <c r="D2070" s="28" t="s">
        <v>4105</v>
      </c>
      <c r="E2070" s="28" t="s">
        <v>2011</v>
      </c>
      <c r="F2070" s="13">
        <v>41.7</v>
      </c>
      <c r="G2070" s="13">
        <v>-96.1</v>
      </c>
      <c r="H2070" s="13">
        <v>21.920000076293945</v>
      </c>
      <c r="I2070" s="67">
        <v>6.4000003039836884E-2</v>
      </c>
    </row>
    <row r="2071" spans="2:9" x14ac:dyDescent="0.3">
      <c r="B2071" t="s">
        <v>7337</v>
      </c>
      <c r="C2071" t="s">
        <v>7338</v>
      </c>
      <c r="D2071" s="28" t="s">
        <v>1203</v>
      </c>
      <c r="E2071" s="28" t="s">
        <v>1061</v>
      </c>
      <c r="F2071" s="13">
        <v>48.9</v>
      </c>
      <c r="G2071" s="13">
        <v>-125.5</v>
      </c>
      <c r="H2071" s="13">
        <v>33.799999237060547</v>
      </c>
      <c r="I2071" s="67">
        <v>6.4000003039836884E-2</v>
      </c>
    </row>
    <row r="2072" spans="2:9" x14ac:dyDescent="0.3">
      <c r="B2072" t="s">
        <v>7339</v>
      </c>
      <c r="C2072" t="s">
        <v>7340</v>
      </c>
      <c r="D2072" s="28" t="s">
        <v>1203</v>
      </c>
      <c r="E2072" s="28" t="s">
        <v>1092</v>
      </c>
      <c r="F2072" s="13">
        <v>50.8</v>
      </c>
      <c r="G2072" s="13">
        <v>-111</v>
      </c>
      <c r="H2072" s="13">
        <v>6.8000001907348633</v>
      </c>
      <c r="I2072" s="67">
        <v>6.4999997615814209E-2</v>
      </c>
    </row>
    <row r="2073" spans="2:9" x14ac:dyDescent="0.3">
      <c r="B2073" t="s">
        <v>1536</v>
      </c>
      <c r="C2073" t="s">
        <v>1537</v>
      </c>
      <c r="D2073" s="28" t="s">
        <v>4105</v>
      </c>
      <c r="E2073" s="28" t="s">
        <v>1515</v>
      </c>
      <c r="F2073" s="13">
        <v>42</v>
      </c>
      <c r="G2073" s="13">
        <v>-91.5</v>
      </c>
      <c r="H2073" s="13">
        <v>24.079999923706055</v>
      </c>
      <c r="I2073" s="67">
        <v>6.4999997615814209E-2</v>
      </c>
    </row>
    <row r="2074" spans="2:9" x14ac:dyDescent="0.3">
      <c r="B2074" t="s">
        <v>7341</v>
      </c>
      <c r="C2074" t="s">
        <v>7342</v>
      </c>
      <c r="D2074" s="28" t="s">
        <v>4105</v>
      </c>
      <c r="E2074" s="28" t="s">
        <v>2279</v>
      </c>
      <c r="F2074" s="13">
        <v>43.9</v>
      </c>
      <c r="G2074" s="13">
        <v>-124.1</v>
      </c>
      <c r="H2074" s="13">
        <v>37.939998626708984</v>
      </c>
      <c r="I2074" s="67">
        <v>6.4999997615814209E-2</v>
      </c>
    </row>
    <row r="2075" spans="2:9" x14ac:dyDescent="0.3">
      <c r="B2075" t="s">
        <v>827</v>
      </c>
      <c r="C2075" t="s">
        <v>828</v>
      </c>
      <c r="D2075" s="28" t="s">
        <v>4105</v>
      </c>
      <c r="E2075" s="28" t="s">
        <v>364</v>
      </c>
      <c r="F2075" s="13">
        <v>33.6</v>
      </c>
      <c r="G2075" s="13">
        <v>-100.3</v>
      </c>
      <c r="H2075" s="13">
        <v>30.920000076293945</v>
      </c>
      <c r="I2075" s="67">
        <v>6.4999997615814209E-2</v>
      </c>
    </row>
    <row r="2076" spans="2:9" x14ac:dyDescent="0.3">
      <c r="B2076" t="s">
        <v>785</v>
      </c>
      <c r="C2076" t="s">
        <v>786</v>
      </c>
      <c r="D2076" s="28" t="s">
        <v>4105</v>
      </c>
      <c r="E2076" s="28" t="s">
        <v>364</v>
      </c>
      <c r="F2076" s="13">
        <v>33.799999999999997</v>
      </c>
      <c r="G2076" s="13">
        <v>-102.2</v>
      </c>
      <c r="H2076" s="13">
        <v>28.940000534057617</v>
      </c>
      <c r="I2076" s="67">
        <v>6.4999997615814209E-2</v>
      </c>
    </row>
    <row r="2077" spans="2:9" x14ac:dyDescent="0.3">
      <c r="B2077" t="s">
        <v>7343</v>
      </c>
      <c r="C2077" t="s">
        <v>7344</v>
      </c>
      <c r="D2077" s="28" t="s">
        <v>1203</v>
      </c>
      <c r="E2077" s="28" t="s">
        <v>1092</v>
      </c>
      <c r="F2077" s="13">
        <v>49.1</v>
      </c>
      <c r="G2077" s="13">
        <v>-111.6</v>
      </c>
      <c r="H2077" s="13">
        <v>9.3199996948242188</v>
      </c>
      <c r="I2077" s="67">
        <v>6.4999997615814209E-2</v>
      </c>
    </row>
    <row r="2078" spans="2:9" x14ac:dyDescent="0.3">
      <c r="B2078" t="s">
        <v>7345</v>
      </c>
      <c r="C2078" t="s">
        <v>7346</v>
      </c>
      <c r="D2078" s="28" t="s">
        <v>4105</v>
      </c>
      <c r="E2078" s="28" t="s">
        <v>2692</v>
      </c>
      <c r="F2078" s="13">
        <v>42.7</v>
      </c>
      <c r="G2078" s="13">
        <v>-87.8</v>
      </c>
      <c r="H2078" s="13">
        <v>29.120000839233398</v>
      </c>
      <c r="I2078" s="67">
        <v>6.4999997615814209E-2</v>
      </c>
    </row>
    <row r="2079" spans="2:9" x14ac:dyDescent="0.3">
      <c r="B2079" t="s">
        <v>7347</v>
      </c>
      <c r="C2079" t="s">
        <v>7348</v>
      </c>
      <c r="D2079" s="28" t="s">
        <v>1203</v>
      </c>
      <c r="E2079" s="28" t="s">
        <v>1097</v>
      </c>
      <c r="F2079" s="13">
        <v>49.1</v>
      </c>
      <c r="G2079" s="13">
        <v>-105.9</v>
      </c>
      <c r="H2079" s="13">
        <v>8.6000003814697266</v>
      </c>
      <c r="I2079" s="67">
        <v>6.4999997615814209E-2</v>
      </c>
    </row>
    <row r="2080" spans="2:9" x14ac:dyDescent="0.3">
      <c r="B2080" t="s">
        <v>7349</v>
      </c>
      <c r="C2080" t="s">
        <v>7350</v>
      </c>
      <c r="D2080" s="28" t="s">
        <v>4105</v>
      </c>
      <c r="E2080" s="28" t="s">
        <v>1260</v>
      </c>
      <c r="F2080" s="13">
        <v>37.299999999999997</v>
      </c>
      <c r="G2080" s="13">
        <v>-102.2</v>
      </c>
      <c r="H2080" s="13">
        <v>21.920000076293945</v>
      </c>
      <c r="I2080" s="67">
        <v>6.4999997615814209E-2</v>
      </c>
    </row>
    <row r="2081" spans="2:9" x14ac:dyDescent="0.3">
      <c r="B2081" t="s">
        <v>7351</v>
      </c>
      <c r="C2081" t="s">
        <v>7352</v>
      </c>
      <c r="D2081" s="28" t="s">
        <v>4105</v>
      </c>
      <c r="E2081" s="28" t="s">
        <v>1203</v>
      </c>
      <c r="F2081" s="13">
        <v>37.700000000000003</v>
      </c>
      <c r="G2081" s="13">
        <v>-119.5</v>
      </c>
      <c r="H2081" s="13">
        <v>28.040000915527344</v>
      </c>
      <c r="I2081" s="67">
        <v>6.4999997615814209E-2</v>
      </c>
    </row>
    <row r="2082" spans="2:9" x14ac:dyDescent="0.3">
      <c r="B2082" t="s">
        <v>2956</v>
      </c>
      <c r="C2082" t="s">
        <v>2957</v>
      </c>
      <c r="D2082" s="28" t="s">
        <v>4105</v>
      </c>
      <c r="E2082" s="28" t="s">
        <v>364</v>
      </c>
      <c r="F2082" s="13">
        <v>32.4</v>
      </c>
      <c r="G2082" s="13">
        <v>-99.6</v>
      </c>
      <c r="H2082" s="13">
        <v>35.959999084472656</v>
      </c>
      <c r="I2082" s="67">
        <v>6.5999999642372131E-2</v>
      </c>
    </row>
    <row r="2083" spans="2:9" x14ac:dyDescent="0.3">
      <c r="B2083" t="s">
        <v>693</v>
      </c>
      <c r="C2083" t="s">
        <v>694</v>
      </c>
      <c r="D2083" s="28" t="s">
        <v>4105</v>
      </c>
      <c r="E2083" s="28" t="s">
        <v>366</v>
      </c>
      <c r="F2083" s="13">
        <v>34.299999999999997</v>
      </c>
      <c r="G2083" s="13">
        <v>-98.9</v>
      </c>
      <c r="H2083" s="13">
        <v>35.060001373291016</v>
      </c>
      <c r="I2083" s="67">
        <v>6.5999999642372131E-2</v>
      </c>
    </row>
    <row r="2084" spans="2:9" x14ac:dyDescent="0.3">
      <c r="B2084" t="s">
        <v>7353</v>
      </c>
      <c r="C2084" t="s">
        <v>7354</v>
      </c>
      <c r="D2084" s="28" t="s">
        <v>4105</v>
      </c>
      <c r="E2084" s="28" t="s">
        <v>1203</v>
      </c>
      <c r="F2084" s="13">
        <v>39.299999999999997</v>
      </c>
      <c r="G2084" s="13">
        <v>-121.3</v>
      </c>
      <c r="H2084" s="13">
        <v>39.919998168945313</v>
      </c>
      <c r="I2084" s="67">
        <v>6.5999999642372131E-2</v>
      </c>
    </row>
    <row r="2085" spans="2:9" x14ac:dyDescent="0.3">
      <c r="B2085" t="s">
        <v>7355</v>
      </c>
      <c r="C2085" t="s">
        <v>7356</v>
      </c>
      <c r="D2085" s="28" t="s">
        <v>4105</v>
      </c>
      <c r="E2085" s="28" t="s">
        <v>2617</v>
      </c>
      <c r="F2085" s="13">
        <v>47.7</v>
      </c>
      <c r="G2085" s="13">
        <v>-121.4</v>
      </c>
      <c r="H2085" s="13">
        <v>30.920000076293945</v>
      </c>
      <c r="I2085" s="67">
        <v>6.5999999642372131E-2</v>
      </c>
    </row>
    <row r="2086" spans="2:9" x14ac:dyDescent="0.3">
      <c r="B2086" t="s">
        <v>7357</v>
      </c>
      <c r="C2086" t="s">
        <v>7358</v>
      </c>
      <c r="D2086" s="28" t="s">
        <v>4105</v>
      </c>
      <c r="E2086" s="28" t="s">
        <v>1515</v>
      </c>
      <c r="F2086" s="13">
        <v>43.4</v>
      </c>
      <c r="G2086" s="13">
        <v>-94.7</v>
      </c>
      <c r="H2086" s="13">
        <v>19.940000534057617</v>
      </c>
      <c r="I2086" s="67">
        <v>6.5999999642372131E-2</v>
      </c>
    </row>
    <row r="2087" spans="2:9" x14ac:dyDescent="0.3">
      <c r="B2087" t="s">
        <v>7359</v>
      </c>
      <c r="C2087" t="s">
        <v>7360</v>
      </c>
      <c r="D2087" s="28" t="s">
        <v>1203</v>
      </c>
      <c r="E2087" s="28" t="s">
        <v>1092</v>
      </c>
      <c r="F2087" s="13">
        <v>56.6</v>
      </c>
      <c r="G2087" s="13">
        <v>-111.2</v>
      </c>
      <c r="H2087" s="13">
        <v>3.2000000476837158</v>
      </c>
      <c r="I2087" s="67">
        <v>6.5999999642372131E-2</v>
      </c>
    </row>
    <row r="2088" spans="2:9" x14ac:dyDescent="0.3">
      <c r="B2088" t="s">
        <v>7361</v>
      </c>
      <c r="C2088" t="s">
        <v>7362</v>
      </c>
      <c r="D2088" s="28" t="s">
        <v>4105</v>
      </c>
      <c r="E2088" s="28" t="s">
        <v>2096</v>
      </c>
      <c r="F2088" s="13">
        <v>35.5</v>
      </c>
      <c r="G2088" s="13">
        <v>-108.7</v>
      </c>
      <c r="H2088" s="13">
        <v>15.260000228881836</v>
      </c>
      <c r="I2088" s="67">
        <v>6.5999999642372131E-2</v>
      </c>
    </row>
    <row r="2089" spans="2:9" x14ac:dyDescent="0.3">
      <c r="B2089" t="s">
        <v>7363</v>
      </c>
      <c r="C2089" t="s">
        <v>7364</v>
      </c>
      <c r="D2089" s="28" t="s">
        <v>4105</v>
      </c>
      <c r="E2089" s="28" t="s">
        <v>2379</v>
      </c>
      <c r="F2089" s="13">
        <v>44</v>
      </c>
      <c r="G2089" s="13">
        <v>-98.9</v>
      </c>
      <c r="H2089" s="13">
        <v>15.079999923706055</v>
      </c>
      <c r="I2089" s="67">
        <v>6.5999999642372131E-2</v>
      </c>
    </row>
    <row r="2090" spans="2:9" x14ac:dyDescent="0.3">
      <c r="B2090" t="s">
        <v>7365</v>
      </c>
      <c r="C2090" t="s">
        <v>7366</v>
      </c>
      <c r="D2090" s="28" t="s">
        <v>1203</v>
      </c>
      <c r="E2090" s="28" t="s">
        <v>1097</v>
      </c>
      <c r="F2090" s="13">
        <v>54.1</v>
      </c>
      <c r="G2090" s="13">
        <v>-108.5</v>
      </c>
      <c r="H2090" s="13">
        <v>4.4600000381469727</v>
      </c>
      <c r="I2090" s="67">
        <v>6.5999999642372131E-2</v>
      </c>
    </row>
    <row r="2091" spans="2:9" x14ac:dyDescent="0.3">
      <c r="B2091" t="s">
        <v>2220</v>
      </c>
      <c r="C2091" t="s">
        <v>2221</v>
      </c>
      <c r="D2091" s="28" t="s">
        <v>4105</v>
      </c>
      <c r="E2091" s="28" t="s">
        <v>2203</v>
      </c>
      <c r="F2091" s="13">
        <v>46.8</v>
      </c>
      <c r="G2091" s="13">
        <v>-101.4</v>
      </c>
      <c r="H2091" s="13">
        <v>12.020000457763672</v>
      </c>
      <c r="I2091" s="67">
        <v>6.5999999642372131E-2</v>
      </c>
    </row>
    <row r="2092" spans="2:9" x14ac:dyDescent="0.3">
      <c r="B2092" t="s">
        <v>7367</v>
      </c>
      <c r="C2092" t="s">
        <v>7368</v>
      </c>
      <c r="D2092" s="28" t="s">
        <v>1203</v>
      </c>
      <c r="E2092" s="28" t="s">
        <v>1097</v>
      </c>
      <c r="F2092" s="13">
        <v>52.7</v>
      </c>
      <c r="G2092" s="13">
        <v>-108.2</v>
      </c>
      <c r="H2092" s="13">
        <v>7.1599998474121094</v>
      </c>
      <c r="I2092" s="67">
        <v>6.5999999642372131E-2</v>
      </c>
    </row>
    <row r="2093" spans="2:9" x14ac:dyDescent="0.3">
      <c r="B2093" t="s">
        <v>7369</v>
      </c>
      <c r="C2093" t="s">
        <v>7370</v>
      </c>
      <c r="D2093" s="28" t="s">
        <v>4105</v>
      </c>
      <c r="E2093" s="28" t="s">
        <v>2096</v>
      </c>
      <c r="F2093" s="13">
        <v>36.200000000000003</v>
      </c>
      <c r="G2093" s="13">
        <v>-103.7</v>
      </c>
      <c r="H2093" s="13">
        <v>21.020000457763672</v>
      </c>
      <c r="I2093" s="67">
        <v>6.5999999642372131E-2</v>
      </c>
    </row>
    <row r="2094" spans="2:9" x14ac:dyDescent="0.3">
      <c r="B2094" t="s">
        <v>7371</v>
      </c>
      <c r="C2094" t="s">
        <v>7372</v>
      </c>
      <c r="D2094" s="28" t="s">
        <v>4105</v>
      </c>
      <c r="E2094" s="28" t="s">
        <v>2692</v>
      </c>
      <c r="F2094" s="13">
        <v>45.6</v>
      </c>
      <c r="G2094" s="13">
        <v>-89.4</v>
      </c>
      <c r="H2094" s="13">
        <v>17.959999084472656</v>
      </c>
      <c r="I2094" s="67">
        <v>6.5999999642372131E-2</v>
      </c>
    </row>
    <row r="2095" spans="2:9" x14ac:dyDescent="0.3">
      <c r="B2095" t="s">
        <v>1399</v>
      </c>
      <c r="C2095" t="s">
        <v>3652</v>
      </c>
      <c r="D2095" s="28" t="s">
        <v>4105</v>
      </c>
      <c r="E2095" s="28" t="s">
        <v>1636</v>
      </c>
      <c r="F2095" s="13">
        <v>37.200000000000003</v>
      </c>
      <c r="G2095" s="13">
        <v>-101.7</v>
      </c>
      <c r="H2095" s="13">
        <v>24.079999923706055</v>
      </c>
      <c r="I2095" s="67">
        <v>6.5999999642372131E-2</v>
      </c>
    </row>
    <row r="2096" spans="2:9" x14ac:dyDescent="0.3">
      <c r="B2096" t="s">
        <v>7373</v>
      </c>
      <c r="C2096" t="s">
        <v>7374</v>
      </c>
      <c r="D2096" s="28" t="s">
        <v>4105</v>
      </c>
      <c r="E2096" s="28" t="s">
        <v>1515</v>
      </c>
      <c r="F2096" s="13">
        <v>42.3</v>
      </c>
      <c r="G2096" s="13">
        <v>-96.3</v>
      </c>
      <c r="H2096" s="13">
        <v>21.020000457763672</v>
      </c>
      <c r="I2096" s="67">
        <v>6.5999999642372131E-2</v>
      </c>
    </row>
    <row r="2097" spans="2:9" x14ac:dyDescent="0.3">
      <c r="B2097" t="s">
        <v>7375</v>
      </c>
      <c r="C2097" t="s">
        <v>7376</v>
      </c>
      <c r="D2097" s="28" t="s">
        <v>1203</v>
      </c>
      <c r="E2097" s="28" t="s">
        <v>1092</v>
      </c>
      <c r="F2097" s="13">
        <v>55.3</v>
      </c>
      <c r="G2097" s="13">
        <v>-114.7</v>
      </c>
      <c r="H2097" s="13">
        <v>9.1400003433227539</v>
      </c>
      <c r="I2097" s="67">
        <v>6.5999999642372131E-2</v>
      </c>
    </row>
    <row r="2098" spans="2:9" x14ac:dyDescent="0.3">
      <c r="B2098" t="s">
        <v>7377</v>
      </c>
      <c r="C2098" t="s">
        <v>7378</v>
      </c>
      <c r="D2098" s="28" t="s">
        <v>1203</v>
      </c>
      <c r="E2098" s="28" t="s">
        <v>1061</v>
      </c>
      <c r="F2098" s="13">
        <v>48</v>
      </c>
      <c r="G2098" s="13">
        <v>-123.3</v>
      </c>
      <c r="H2098" s="13">
        <v>38.479999542236328</v>
      </c>
      <c r="I2098" s="67">
        <v>6.5999999642372131E-2</v>
      </c>
    </row>
    <row r="2099" spans="2:9" x14ac:dyDescent="0.3">
      <c r="B2099" t="s">
        <v>7379</v>
      </c>
      <c r="C2099" t="s">
        <v>7380</v>
      </c>
      <c r="D2099" s="28" t="s">
        <v>4105</v>
      </c>
      <c r="E2099" s="28" t="s">
        <v>2011</v>
      </c>
      <c r="F2099" s="13">
        <v>41.2</v>
      </c>
      <c r="G2099" s="13">
        <v>-96.7</v>
      </c>
      <c r="H2099" s="13">
        <v>21.920000076293945</v>
      </c>
      <c r="I2099" s="67">
        <v>6.5999999642372131E-2</v>
      </c>
    </row>
    <row r="2100" spans="2:9" x14ac:dyDescent="0.3">
      <c r="B2100" t="s">
        <v>7381</v>
      </c>
      <c r="C2100" t="s">
        <v>7382</v>
      </c>
      <c r="D2100" s="28" t="s">
        <v>4105</v>
      </c>
      <c r="E2100" s="28" t="s">
        <v>1203</v>
      </c>
      <c r="F2100" s="13">
        <v>41.4</v>
      </c>
      <c r="G2100" s="13">
        <v>-120.5</v>
      </c>
      <c r="H2100" s="13">
        <v>15.979999542236328</v>
      </c>
      <c r="I2100" s="67">
        <v>6.7000001668930054E-2</v>
      </c>
    </row>
    <row r="2101" spans="2:9" x14ac:dyDescent="0.3">
      <c r="B2101" t="s">
        <v>7383</v>
      </c>
      <c r="C2101" t="s">
        <v>7384</v>
      </c>
      <c r="D2101" s="28" t="s">
        <v>4105</v>
      </c>
      <c r="E2101" s="28" t="s">
        <v>2692</v>
      </c>
      <c r="F2101" s="13">
        <v>46.5</v>
      </c>
      <c r="G2101" s="13">
        <v>-90.9</v>
      </c>
      <c r="H2101" s="13">
        <v>21.920000076293945</v>
      </c>
      <c r="I2101" s="67">
        <v>6.7000001668930054E-2</v>
      </c>
    </row>
    <row r="2102" spans="2:9" x14ac:dyDescent="0.3">
      <c r="B2102" t="s">
        <v>2201</v>
      </c>
      <c r="C2102" t="s">
        <v>2202</v>
      </c>
      <c r="D2102" s="28" t="s">
        <v>4105</v>
      </c>
      <c r="E2102" s="28" t="s">
        <v>2203</v>
      </c>
      <c r="F2102" s="13">
        <v>46</v>
      </c>
      <c r="G2102" s="13">
        <v>-99.3</v>
      </c>
      <c r="H2102" s="13">
        <v>14</v>
      </c>
      <c r="I2102" s="67">
        <v>6.7000001668930054E-2</v>
      </c>
    </row>
    <row r="2103" spans="2:9" x14ac:dyDescent="0.3">
      <c r="B2103" t="s">
        <v>7385</v>
      </c>
      <c r="C2103" t="s">
        <v>7386</v>
      </c>
      <c r="D2103" s="28" t="s">
        <v>4105</v>
      </c>
      <c r="E2103" s="28" t="s">
        <v>1943</v>
      </c>
      <c r="F2103" s="13">
        <v>46.4</v>
      </c>
      <c r="G2103" s="13">
        <v>-104</v>
      </c>
      <c r="H2103" s="13">
        <v>12.020000457763672</v>
      </c>
      <c r="I2103" s="67">
        <v>6.7000001668930054E-2</v>
      </c>
    </row>
    <row r="2104" spans="2:9" x14ac:dyDescent="0.3">
      <c r="B2104" t="s">
        <v>7387</v>
      </c>
      <c r="C2104" t="s">
        <v>7388</v>
      </c>
      <c r="D2104" s="28" t="s">
        <v>4105</v>
      </c>
      <c r="E2104" s="28" t="s">
        <v>2011</v>
      </c>
      <c r="F2104" s="13">
        <v>40</v>
      </c>
      <c r="G2104" s="13">
        <v>-99.2</v>
      </c>
      <c r="H2104" s="13">
        <v>21.020000457763672</v>
      </c>
      <c r="I2104" s="67">
        <v>6.7000001668930054E-2</v>
      </c>
    </row>
    <row r="2105" spans="2:9" x14ac:dyDescent="0.3">
      <c r="B2105" t="s">
        <v>7389</v>
      </c>
      <c r="C2105" t="s">
        <v>7390</v>
      </c>
      <c r="D2105" s="28" t="s">
        <v>4105</v>
      </c>
      <c r="E2105" s="28" t="s">
        <v>1203</v>
      </c>
      <c r="F2105" s="13">
        <v>37.6</v>
      </c>
      <c r="G2105" s="13">
        <v>-122.1</v>
      </c>
      <c r="H2105" s="13">
        <v>44.959999084472656</v>
      </c>
      <c r="I2105" s="67">
        <v>6.7000001668930054E-2</v>
      </c>
    </row>
    <row r="2106" spans="2:9" x14ac:dyDescent="0.3">
      <c r="B2106" t="s">
        <v>1074</v>
      </c>
      <c r="C2106" t="s">
        <v>1075</v>
      </c>
      <c r="D2106" s="28" t="s">
        <v>1203</v>
      </c>
      <c r="E2106" s="28" t="s">
        <v>1061</v>
      </c>
      <c r="F2106" s="13">
        <v>53.5</v>
      </c>
      <c r="G2106" s="13">
        <v>-127.9</v>
      </c>
      <c r="H2106" s="13">
        <v>28.399999618530273</v>
      </c>
      <c r="I2106" s="67">
        <v>6.7000001668930054E-2</v>
      </c>
    </row>
    <row r="2107" spans="2:9" x14ac:dyDescent="0.3">
      <c r="B2107" t="s">
        <v>3148</v>
      </c>
      <c r="C2107" t="s">
        <v>3149</v>
      </c>
      <c r="D2107" s="28" t="s">
        <v>4105</v>
      </c>
      <c r="E2107" s="28" t="s">
        <v>364</v>
      </c>
      <c r="F2107" s="13">
        <v>31.9</v>
      </c>
      <c r="G2107" s="13">
        <v>-102.1</v>
      </c>
      <c r="H2107" s="13">
        <v>35.060001373291016</v>
      </c>
      <c r="I2107" s="67">
        <v>6.7000001668930054E-2</v>
      </c>
    </row>
    <row r="2108" spans="2:9" x14ac:dyDescent="0.3">
      <c r="B2108" t="s">
        <v>7391</v>
      </c>
      <c r="C2108" t="s">
        <v>7392</v>
      </c>
      <c r="D2108" s="28" t="s">
        <v>4105</v>
      </c>
      <c r="E2108" s="28" t="s">
        <v>1636</v>
      </c>
      <c r="F2108" s="13">
        <v>38.6</v>
      </c>
      <c r="G2108" s="13">
        <v>-95.8</v>
      </c>
      <c r="H2108" s="13">
        <v>28.040000915527344</v>
      </c>
      <c r="I2108" s="67">
        <v>6.7000001668930054E-2</v>
      </c>
    </row>
    <row r="2109" spans="2:9" x14ac:dyDescent="0.3">
      <c r="B2109" t="s">
        <v>7393</v>
      </c>
      <c r="C2109" t="s">
        <v>7394</v>
      </c>
      <c r="D2109" s="28" t="s">
        <v>1203</v>
      </c>
      <c r="E2109" s="28" t="s">
        <v>1092</v>
      </c>
      <c r="F2109" s="13">
        <v>51.3</v>
      </c>
      <c r="G2109" s="13">
        <v>-110.3</v>
      </c>
      <c r="H2109" s="13">
        <v>6.619999885559082</v>
      </c>
      <c r="I2109" s="67">
        <v>6.7000001668930054E-2</v>
      </c>
    </row>
    <row r="2110" spans="2:9" x14ac:dyDescent="0.3">
      <c r="B2110" t="s">
        <v>3200</v>
      </c>
      <c r="C2110" t="s">
        <v>3201</v>
      </c>
      <c r="D2110" s="28" t="s">
        <v>4105</v>
      </c>
      <c r="E2110" s="28" t="s">
        <v>1160</v>
      </c>
      <c r="F2110" s="13">
        <v>33.4</v>
      </c>
      <c r="G2110" s="13">
        <v>-112</v>
      </c>
      <c r="H2110" s="13">
        <v>48.020000457763672</v>
      </c>
      <c r="I2110" s="67">
        <v>6.7000001668930054E-2</v>
      </c>
    </row>
    <row r="2111" spans="2:9" x14ac:dyDescent="0.3">
      <c r="B2111" t="s">
        <v>2515</v>
      </c>
      <c r="C2111" t="s">
        <v>7395</v>
      </c>
      <c r="D2111" s="28" t="s">
        <v>4105</v>
      </c>
      <c r="E2111" s="28" t="s">
        <v>2379</v>
      </c>
      <c r="F2111" s="13">
        <v>45.4</v>
      </c>
      <c r="G2111" s="13">
        <v>-99.3</v>
      </c>
      <c r="H2111" s="13">
        <v>14</v>
      </c>
      <c r="I2111" s="67">
        <v>6.7000001668930054E-2</v>
      </c>
    </row>
    <row r="2112" spans="2:9" x14ac:dyDescent="0.3">
      <c r="B2112" t="s">
        <v>7396</v>
      </c>
      <c r="C2112" t="s">
        <v>7397</v>
      </c>
      <c r="D2112" s="28" t="s">
        <v>4105</v>
      </c>
      <c r="E2112" s="28" t="s">
        <v>2617</v>
      </c>
      <c r="F2112" s="13">
        <v>47.6</v>
      </c>
      <c r="G2112" s="13">
        <v>-122.2</v>
      </c>
      <c r="H2112" s="13">
        <v>35.959999084472656</v>
      </c>
      <c r="I2112" s="67">
        <v>6.7000001668930054E-2</v>
      </c>
    </row>
    <row r="2113" spans="2:9" x14ac:dyDescent="0.3">
      <c r="B2113" t="s">
        <v>7398</v>
      </c>
      <c r="C2113" t="s">
        <v>7399</v>
      </c>
      <c r="D2113" s="28" t="s">
        <v>4105</v>
      </c>
      <c r="E2113" s="28" t="s">
        <v>1260</v>
      </c>
      <c r="F2113" s="13">
        <v>39.700000000000003</v>
      </c>
      <c r="G2113" s="13">
        <v>-106.1</v>
      </c>
      <c r="H2113" s="13">
        <v>4.820000171661377</v>
      </c>
      <c r="I2113" s="67">
        <v>6.7000001668930054E-2</v>
      </c>
    </row>
    <row r="2114" spans="2:9" x14ac:dyDescent="0.3">
      <c r="B2114" t="s">
        <v>1623</v>
      </c>
      <c r="C2114" t="s">
        <v>1624</v>
      </c>
      <c r="D2114" s="28" t="s">
        <v>4105</v>
      </c>
      <c r="E2114" s="28" t="s">
        <v>1515</v>
      </c>
      <c r="F2114" s="13">
        <v>42</v>
      </c>
      <c r="G2114" s="13">
        <v>-92.5</v>
      </c>
      <c r="H2114" s="13">
        <v>21.020000457763672</v>
      </c>
      <c r="I2114" s="67">
        <v>6.7000001668930054E-2</v>
      </c>
    </row>
    <row r="2115" spans="2:9" x14ac:dyDescent="0.3">
      <c r="B2115" t="s">
        <v>2315</v>
      </c>
      <c r="C2115" t="s">
        <v>2316</v>
      </c>
      <c r="D2115" s="28" t="s">
        <v>4105</v>
      </c>
      <c r="E2115" s="28" t="s">
        <v>2279</v>
      </c>
      <c r="F2115" s="13">
        <v>43.6</v>
      </c>
      <c r="G2115" s="13">
        <v>-121.6</v>
      </c>
      <c r="H2115" s="13">
        <v>19.940000534057617</v>
      </c>
      <c r="I2115" s="67">
        <v>6.7000001668930054E-2</v>
      </c>
    </row>
    <row r="2116" spans="2:9" x14ac:dyDescent="0.3">
      <c r="B2116" t="s">
        <v>1520</v>
      </c>
      <c r="C2116" t="s">
        <v>1521</v>
      </c>
      <c r="D2116" s="28" t="s">
        <v>4105</v>
      </c>
      <c r="E2116" s="28" t="s">
        <v>1515</v>
      </c>
      <c r="F2116" s="13">
        <v>41.4</v>
      </c>
      <c r="G2116" s="13">
        <v>-95</v>
      </c>
      <c r="H2116" s="13">
        <v>19.940000534057617</v>
      </c>
      <c r="I2116" s="67">
        <v>6.8000003695487976E-2</v>
      </c>
    </row>
    <row r="2117" spans="2:9" x14ac:dyDescent="0.3">
      <c r="B2117" t="s">
        <v>752</v>
      </c>
      <c r="C2117" t="s">
        <v>753</v>
      </c>
      <c r="D2117" s="28" t="s">
        <v>4105</v>
      </c>
      <c r="E2117" s="28" t="s">
        <v>364</v>
      </c>
      <c r="F2117" s="13">
        <v>35.5</v>
      </c>
      <c r="G2117" s="13">
        <v>-102.2</v>
      </c>
      <c r="H2117" s="13">
        <v>26.059999465942383</v>
      </c>
      <c r="I2117" s="67">
        <v>6.8000003695487976E-2</v>
      </c>
    </row>
    <row r="2118" spans="2:9" x14ac:dyDescent="0.3">
      <c r="B2118" t="s">
        <v>7400</v>
      </c>
      <c r="C2118" t="s">
        <v>7401</v>
      </c>
      <c r="D2118" s="28" t="s">
        <v>4105</v>
      </c>
      <c r="E2118" s="28" t="s">
        <v>1203</v>
      </c>
      <c r="F2118" s="13">
        <v>33.1</v>
      </c>
      <c r="G2118" s="13">
        <v>-117.2</v>
      </c>
      <c r="H2118" s="13">
        <v>51.080001831054688</v>
      </c>
      <c r="I2118" s="67">
        <v>6.8000003695487976E-2</v>
      </c>
    </row>
    <row r="2119" spans="2:9" x14ac:dyDescent="0.3">
      <c r="B2119" t="s">
        <v>7402</v>
      </c>
      <c r="C2119" t="s">
        <v>7403</v>
      </c>
      <c r="D2119" s="28" t="s">
        <v>4105</v>
      </c>
      <c r="E2119" s="28" t="s">
        <v>1260</v>
      </c>
      <c r="F2119" s="13">
        <v>39.4</v>
      </c>
      <c r="G2119" s="13">
        <v>-104.9</v>
      </c>
      <c r="H2119" s="13">
        <v>15.979999542236328</v>
      </c>
      <c r="I2119" s="67">
        <v>6.8000003695487976E-2</v>
      </c>
    </row>
    <row r="2120" spans="2:9" x14ac:dyDescent="0.3">
      <c r="B2120" t="s">
        <v>7404</v>
      </c>
      <c r="C2120" t="s">
        <v>7405</v>
      </c>
      <c r="D2120" s="28" t="s">
        <v>4105</v>
      </c>
      <c r="E2120" s="28" t="s">
        <v>1203</v>
      </c>
      <c r="F2120" s="13">
        <v>41.7</v>
      </c>
      <c r="G2120" s="13">
        <v>-122.9</v>
      </c>
      <c r="H2120" s="13">
        <v>26.959999084472656</v>
      </c>
      <c r="I2120" s="67">
        <v>6.8000003695487976E-2</v>
      </c>
    </row>
    <row r="2121" spans="2:9" x14ac:dyDescent="0.3">
      <c r="B2121" t="s">
        <v>7406</v>
      </c>
      <c r="C2121" t="s">
        <v>7407</v>
      </c>
      <c r="D2121" s="28" t="s">
        <v>1203</v>
      </c>
      <c r="E2121" s="28" t="s">
        <v>1092</v>
      </c>
      <c r="F2121" s="13">
        <v>53.6</v>
      </c>
      <c r="G2121" s="13">
        <v>-112.8</v>
      </c>
      <c r="H2121" s="13">
        <v>7.880000114440918</v>
      </c>
      <c r="I2121" s="67">
        <v>6.8000003695487976E-2</v>
      </c>
    </row>
    <row r="2122" spans="2:9" x14ac:dyDescent="0.3">
      <c r="B2122" t="s">
        <v>7408</v>
      </c>
      <c r="C2122" t="s">
        <v>7409</v>
      </c>
      <c r="D2122" s="28" t="s">
        <v>4105</v>
      </c>
      <c r="E2122" s="28" t="s">
        <v>2617</v>
      </c>
      <c r="F2122" s="13">
        <v>47.1</v>
      </c>
      <c r="G2122" s="13">
        <v>-121.9</v>
      </c>
      <c r="H2122" s="13">
        <v>30.020000457763672</v>
      </c>
      <c r="I2122" s="67">
        <v>6.8000003695487976E-2</v>
      </c>
    </row>
    <row r="2123" spans="2:9" x14ac:dyDescent="0.3">
      <c r="B2123" t="s">
        <v>7410</v>
      </c>
      <c r="C2123" t="s">
        <v>7411</v>
      </c>
      <c r="D2123" s="28" t="s">
        <v>4105</v>
      </c>
      <c r="E2123" s="28" t="s">
        <v>1812</v>
      </c>
      <c r="F2123" s="13">
        <v>48</v>
      </c>
      <c r="G2123" s="13">
        <v>-92.8</v>
      </c>
      <c r="H2123" s="13">
        <v>17.959999084472656</v>
      </c>
      <c r="I2123" s="67">
        <v>6.8000003695487976E-2</v>
      </c>
    </row>
    <row r="2124" spans="2:9" x14ac:dyDescent="0.3">
      <c r="B2124" t="s">
        <v>7412</v>
      </c>
      <c r="C2124" t="s">
        <v>7413</v>
      </c>
      <c r="D2124" s="28" t="s">
        <v>1203</v>
      </c>
      <c r="E2124" s="28" t="s">
        <v>1061</v>
      </c>
      <c r="F2124" s="13">
        <v>50.3</v>
      </c>
      <c r="G2124" s="13">
        <v>-122.7</v>
      </c>
      <c r="H2124" s="13">
        <v>24.799999237060547</v>
      </c>
      <c r="I2124" s="67">
        <v>6.8000003695487976E-2</v>
      </c>
    </row>
    <row r="2125" spans="2:9" x14ac:dyDescent="0.3">
      <c r="B2125" t="s">
        <v>7414</v>
      </c>
      <c r="C2125" t="s">
        <v>7415</v>
      </c>
      <c r="D2125" s="28" t="s">
        <v>4105</v>
      </c>
      <c r="E2125" s="28" t="s">
        <v>1203</v>
      </c>
      <c r="F2125" s="13">
        <v>39.799999999999997</v>
      </c>
      <c r="G2125" s="13">
        <v>-120.4</v>
      </c>
      <c r="H2125" s="13">
        <v>19.940000534057617</v>
      </c>
      <c r="I2125" s="67">
        <v>6.8000003695487976E-2</v>
      </c>
    </row>
    <row r="2126" spans="2:9" x14ac:dyDescent="0.3">
      <c r="B2126" t="s">
        <v>1615</v>
      </c>
      <c r="C2126" t="s">
        <v>1616</v>
      </c>
      <c r="D2126" s="28" t="s">
        <v>4105</v>
      </c>
      <c r="E2126" s="28" t="s">
        <v>1515</v>
      </c>
      <c r="F2126" s="13">
        <v>40.700000000000003</v>
      </c>
      <c r="G2126" s="13">
        <v>-95.3</v>
      </c>
      <c r="H2126" s="13">
        <v>24.079999923706055</v>
      </c>
      <c r="I2126" s="67">
        <v>6.8000003695487976E-2</v>
      </c>
    </row>
    <row r="2127" spans="2:9" x14ac:dyDescent="0.3">
      <c r="B2127" t="s">
        <v>3121</v>
      </c>
      <c r="C2127" t="s">
        <v>3122</v>
      </c>
      <c r="D2127" s="28" t="s">
        <v>4105</v>
      </c>
      <c r="E2127" s="28" t="s">
        <v>1515</v>
      </c>
      <c r="F2127" s="13">
        <v>42.3</v>
      </c>
      <c r="G2127" s="13">
        <v>-96.3</v>
      </c>
      <c r="H2127" s="13">
        <v>21.020000457763672</v>
      </c>
      <c r="I2127" s="67">
        <v>6.8000003695487976E-2</v>
      </c>
    </row>
    <row r="2128" spans="2:9" x14ac:dyDescent="0.3">
      <c r="B2128" t="s">
        <v>7416</v>
      </c>
      <c r="C2128" t="s">
        <v>7417</v>
      </c>
      <c r="D2128" s="28" t="s">
        <v>4105</v>
      </c>
      <c r="E2128" s="28" t="s">
        <v>2011</v>
      </c>
      <c r="F2128" s="13">
        <v>41.3</v>
      </c>
      <c r="G2128" s="13">
        <v>-96.3</v>
      </c>
      <c r="H2128" s="13">
        <v>26.059999465942383</v>
      </c>
      <c r="I2128" s="67">
        <v>6.8000003695487976E-2</v>
      </c>
    </row>
    <row r="2129" spans="2:9" x14ac:dyDescent="0.3">
      <c r="B2129" t="s">
        <v>7418</v>
      </c>
      <c r="C2129" t="s">
        <v>7419</v>
      </c>
      <c r="D2129" s="28" t="s">
        <v>4105</v>
      </c>
      <c r="E2129" s="28" t="s">
        <v>2617</v>
      </c>
      <c r="F2129" s="13">
        <v>48.8</v>
      </c>
      <c r="G2129" s="13">
        <v>-121.7</v>
      </c>
      <c r="H2129" s="13">
        <v>25.159999847412109</v>
      </c>
      <c r="I2129" s="67">
        <v>6.8000003695487976E-2</v>
      </c>
    </row>
    <row r="2130" spans="2:9" x14ac:dyDescent="0.3">
      <c r="B2130" t="s">
        <v>7420</v>
      </c>
      <c r="C2130" t="s">
        <v>7421</v>
      </c>
      <c r="D2130" s="28" t="s">
        <v>1203</v>
      </c>
      <c r="E2130" s="28" t="s">
        <v>1112</v>
      </c>
      <c r="F2130" s="13">
        <v>49.8</v>
      </c>
      <c r="G2130" s="13">
        <v>-97.1</v>
      </c>
      <c r="H2130" s="13">
        <v>19.219999313354492</v>
      </c>
      <c r="I2130" s="67">
        <v>6.8000003695487976E-2</v>
      </c>
    </row>
    <row r="2131" spans="2:9" x14ac:dyDescent="0.3">
      <c r="B2131" t="s">
        <v>2029</v>
      </c>
      <c r="C2131" t="s">
        <v>2030</v>
      </c>
      <c r="D2131" s="28" t="s">
        <v>4105</v>
      </c>
      <c r="E2131" s="28" t="s">
        <v>2011</v>
      </c>
      <c r="F2131" s="13">
        <v>41.5</v>
      </c>
      <c r="G2131" s="13">
        <v>-98.5</v>
      </c>
      <c r="H2131" s="13">
        <v>17.959999084472656</v>
      </c>
      <c r="I2131" s="67">
        <v>6.8999998271465302E-2</v>
      </c>
    </row>
    <row r="2132" spans="2:9" x14ac:dyDescent="0.3">
      <c r="B2132" t="s">
        <v>2722</v>
      </c>
      <c r="C2132" t="s">
        <v>2723</v>
      </c>
      <c r="D2132" s="28" t="s">
        <v>4105</v>
      </c>
      <c r="E2132" s="28" t="s">
        <v>2692</v>
      </c>
      <c r="F2132" s="13">
        <v>44.1</v>
      </c>
      <c r="G2132" s="13">
        <v>-89.5</v>
      </c>
      <c r="H2132" s="13">
        <v>21.020000457763672</v>
      </c>
      <c r="I2132" s="67">
        <v>6.8999998271465302E-2</v>
      </c>
    </row>
    <row r="2133" spans="2:9" x14ac:dyDescent="0.3">
      <c r="B2133" t="s">
        <v>7422</v>
      </c>
      <c r="C2133" t="s">
        <v>7423</v>
      </c>
      <c r="D2133" s="28" t="s">
        <v>4105</v>
      </c>
      <c r="E2133" s="28" t="s">
        <v>364</v>
      </c>
      <c r="F2133" s="13">
        <v>34.299999999999997</v>
      </c>
      <c r="G2133" s="13">
        <v>-102.1</v>
      </c>
      <c r="H2133" s="13">
        <v>26.959999084472656</v>
      </c>
      <c r="I2133" s="67">
        <v>6.8999998271465302E-2</v>
      </c>
    </row>
    <row r="2134" spans="2:9" x14ac:dyDescent="0.3">
      <c r="B2134" t="s">
        <v>7424</v>
      </c>
      <c r="C2134" t="s">
        <v>7425</v>
      </c>
      <c r="D2134" s="28" t="s">
        <v>1203</v>
      </c>
      <c r="E2134" s="28" t="s">
        <v>1092</v>
      </c>
      <c r="F2134" s="13">
        <v>58.1</v>
      </c>
      <c r="G2134" s="13">
        <v>-116.3</v>
      </c>
      <c r="H2134" s="13">
        <v>2.4800000190734863</v>
      </c>
      <c r="I2134" s="67">
        <v>6.8999998271465302E-2</v>
      </c>
    </row>
    <row r="2135" spans="2:9" x14ac:dyDescent="0.3">
      <c r="B2135" t="s">
        <v>7426</v>
      </c>
      <c r="C2135" t="s">
        <v>7427</v>
      </c>
      <c r="D2135" s="28" t="s">
        <v>4105</v>
      </c>
      <c r="E2135" s="28" t="s">
        <v>2070</v>
      </c>
      <c r="F2135" s="13">
        <v>39.299999999999997</v>
      </c>
      <c r="G2135" s="13">
        <v>-119.8</v>
      </c>
      <c r="H2135" s="13">
        <v>14.899999618530273</v>
      </c>
      <c r="I2135" s="67">
        <v>6.8999998271465302E-2</v>
      </c>
    </row>
    <row r="2136" spans="2:9" x14ac:dyDescent="0.3">
      <c r="B2136" t="s">
        <v>7428</v>
      </c>
      <c r="C2136" t="s">
        <v>7429</v>
      </c>
      <c r="D2136" s="28" t="s">
        <v>4105</v>
      </c>
      <c r="E2136" s="28" t="s">
        <v>1203</v>
      </c>
      <c r="F2136" s="13">
        <v>38.4</v>
      </c>
      <c r="G2136" s="13">
        <v>-122.7</v>
      </c>
      <c r="H2136" s="13">
        <v>44.060001373291016</v>
      </c>
      <c r="I2136" s="67">
        <v>6.8999998271465302E-2</v>
      </c>
    </row>
    <row r="2137" spans="2:9" x14ac:dyDescent="0.3">
      <c r="B2137" t="s">
        <v>7430</v>
      </c>
      <c r="C2137" t="s">
        <v>7431</v>
      </c>
      <c r="D2137" s="28" t="s">
        <v>1203</v>
      </c>
      <c r="E2137" s="28" t="s">
        <v>1092</v>
      </c>
      <c r="F2137" s="13">
        <v>52.8</v>
      </c>
      <c r="G2137" s="13">
        <v>-111.1</v>
      </c>
      <c r="H2137" s="13">
        <v>6.619999885559082</v>
      </c>
      <c r="I2137" s="67">
        <v>6.8999998271465302E-2</v>
      </c>
    </row>
    <row r="2138" spans="2:9" x14ac:dyDescent="0.3">
      <c r="B2138" t="s">
        <v>1629</v>
      </c>
      <c r="C2138" t="s">
        <v>1630</v>
      </c>
      <c r="D2138" s="28" t="s">
        <v>4105</v>
      </c>
      <c r="E2138" s="28" t="s">
        <v>1515</v>
      </c>
      <c r="F2138" s="13">
        <v>41.2</v>
      </c>
      <c r="G2138" s="13">
        <v>-91.7</v>
      </c>
      <c r="H2138" s="13">
        <v>24.079999923706055</v>
      </c>
      <c r="I2138" s="67">
        <v>6.8999998271465302E-2</v>
      </c>
    </row>
    <row r="2139" spans="2:9" x14ac:dyDescent="0.3">
      <c r="B2139" t="s">
        <v>517</v>
      </c>
      <c r="C2139" t="s">
        <v>2380</v>
      </c>
      <c r="D2139" s="28" t="s">
        <v>4105</v>
      </c>
      <c r="E2139" s="28" t="s">
        <v>2379</v>
      </c>
      <c r="F2139" s="13">
        <v>43.6</v>
      </c>
      <c r="G2139" s="13">
        <v>-97.7</v>
      </c>
      <c r="H2139" s="13">
        <v>19.940000534057617</v>
      </c>
      <c r="I2139" s="67">
        <v>7.0000000298023224E-2</v>
      </c>
    </row>
    <row r="2140" spans="2:9" x14ac:dyDescent="0.3">
      <c r="B2140" t="s">
        <v>7432</v>
      </c>
      <c r="C2140" t="s">
        <v>7433</v>
      </c>
      <c r="D2140" s="28" t="s">
        <v>4105</v>
      </c>
      <c r="E2140" s="28" t="s">
        <v>2379</v>
      </c>
      <c r="F2140" s="13">
        <v>44.3</v>
      </c>
      <c r="G2140" s="13">
        <v>-97.5</v>
      </c>
      <c r="H2140" s="13">
        <v>17.959999084472656</v>
      </c>
      <c r="I2140" s="67">
        <v>7.0000000298023224E-2</v>
      </c>
    </row>
    <row r="2141" spans="2:9" x14ac:dyDescent="0.3">
      <c r="B2141" t="s">
        <v>7434</v>
      </c>
      <c r="C2141" t="s">
        <v>7435</v>
      </c>
      <c r="D2141" s="28" t="s">
        <v>4105</v>
      </c>
      <c r="E2141" s="28" t="s">
        <v>366</v>
      </c>
      <c r="F2141" s="13">
        <v>36.5</v>
      </c>
      <c r="G2141" s="13">
        <v>-101.6</v>
      </c>
      <c r="H2141" s="13">
        <v>25.520000457763672</v>
      </c>
      <c r="I2141" s="67">
        <v>7.0000000298023224E-2</v>
      </c>
    </row>
    <row r="2142" spans="2:9" x14ac:dyDescent="0.3">
      <c r="B2142" t="s">
        <v>1570</v>
      </c>
      <c r="C2142" t="s">
        <v>1571</v>
      </c>
      <c r="D2142" s="28" t="s">
        <v>4105</v>
      </c>
      <c r="E2142" s="28" t="s">
        <v>1515</v>
      </c>
      <c r="F2142" s="13">
        <v>42.7</v>
      </c>
      <c r="G2142" s="13">
        <v>-91</v>
      </c>
      <c r="H2142" s="13">
        <v>26.059999465942383</v>
      </c>
      <c r="I2142" s="67">
        <v>7.0000000298023224E-2</v>
      </c>
    </row>
    <row r="2143" spans="2:9" x14ac:dyDescent="0.3">
      <c r="B2143" t="s">
        <v>7436</v>
      </c>
      <c r="C2143" t="s">
        <v>7437</v>
      </c>
      <c r="D2143" s="28" t="s">
        <v>1203</v>
      </c>
      <c r="E2143" s="28" t="s">
        <v>1092</v>
      </c>
      <c r="F2143" s="13">
        <v>55.4</v>
      </c>
      <c r="G2143" s="13">
        <v>-116.4</v>
      </c>
      <c r="H2143" s="13">
        <v>5.3600001335144043</v>
      </c>
      <c r="I2143" s="67">
        <v>7.0000000298023224E-2</v>
      </c>
    </row>
    <row r="2144" spans="2:9" x14ac:dyDescent="0.3">
      <c r="B2144" t="s">
        <v>2507</v>
      </c>
      <c r="C2144" t="s">
        <v>2508</v>
      </c>
      <c r="D2144" s="28" t="s">
        <v>4105</v>
      </c>
      <c r="E2144" s="28" t="s">
        <v>364</v>
      </c>
      <c r="F2144" s="13">
        <v>34</v>
      </c>
      <c r="G2144" s="13">
        <v>-100.2</v>
      </c>
      <c r="H2144" s="13">
        <v>33.080001831054688</v>
      </c>
      <c r="I2144" s="67">
        <v>7.0000000298023224E-2</v>
      </c>
    </row>
    <row r="2145" spans="2:9" x14ac:dyDescent="0.3">
      <c r="B2145" t="s">
        <v>7438</v>
      </c>
      <c r="C2145" t="s">
        <v>7439</v>
      </c>
      <c r="D2145" s="28" t="s">
        <v>1203</v>
      </c>
      <c r="E2145" s="28" t="s">
        <v>1097</v>
      </c>
      <c r="F2145" s="13">
        <v>51.1</v>
      </c>
      <c r="G2145" s="13">
        <v>-107.2</v>
      </c>
      <c r="H2145" s="13">
        <v>10.399999618530273</v>
      </c>
      <c r="I2145" s="67">
        <v>7.0000000298023224E-2</v>
      </c>
    </row>
    <row r="2146" spans="2:9" x14ac:dyDescent="0.3">
      <c r="B2146" t="s">
        <v>7440</v>
      </c>
      <c r="C2146" t="s">
        <v>7441</v>
      </c>
      <c r="D2146" s="28" t="s">
        <v>4105</v>
      </c>
      <c r="E2146" s="28" t="s">
        <v>1260</v>
      </c>
      <c r="F2146" s="13">
        <v>37.700000000000003</v>
      </c>
      <c r="G2146" s="13">
        <v>-107.7</v>
      </c>
      <c r="H2146" s="13">
        <v>8.0600004196166992</v>
      </c>
      <c r="I2146" s="67">
        <v>7.0000000298023224E-2</v>
      </c>
    </row>
    <row r="2147" spans="2:9" x14ac:dyDescent="0.3">
      <c r="B2147" t="s">
        <v>7442</v>
      </c>
      <c r="C2147" t="s">
        <v>7443</v>
      </c>
      <c r="D2147" s="28" t="s">
        <v>4105</v>
      </c>
      <c r="E2147" s="28" t="s">
        <v>2203</v>
      </c>
      <c r="F2147" s="13">
        <v>47.7</v>
      </c>
      <c r="G2147" s="13">
        <v>-103.2</v>
      </c>
      <c r="H2147" s="13">
        <v>10.939999580383301</v>
      </c>
      <c r="I2147" s="67">
        <v>7.0000000298023224E-2</v>
      </c>
    </row>
    <row r="2148" spans="2:9" x14ac:dyDescent="0.3">
      <c r="B2148" t="s">
        <v>7444</v>
      </c>
      <c r="C2148" t="s">
        <v>7445</v>
      </c>
      <c r="D2148" s="28" t="s">
        <v>4105</v>
      </c>
      <c r="E2148" s="28" t="s">
        <v>1203</v>
      </c>
      <c r="F2148" s="13">
        <v>34.799999999999997</v>
      </c>
      <c r="G2148" s="13">
        <v>-117</v>
      </c>
      <c r="H2148" s="13">
        <v>37.040000915527344</v>
      </c>
      <c r="I2148" s="67">
        <v>7.1000002324581146E-2</v>
      </c>
    </row>
    <row r="2149" spans="2:9" x14ac:dyDescent="0.3">
      <c r="B2149" t="s">
        <v>1134</v>
      </c>
      <c r="C2149" t="s">
        <v>1135</v>
      </c>
      <c r="D2149" s="28" t="s">
        <v>1203</v>
      </c>
      <c r="E2149" s="28" t="s">
        <v>1133</v>
      </c>
      <c r="F2149" s="13">
        <v>49.1</v>
      </c>
      <c r="G2149" s="13">
        <v>-57.4</v>
      </c>
      <c r="H2149" s="13">
        <v>24.799999237060547</v>
      </c>
      <c r="I2149" s="67">
        <v>7.1000002324581146E-2</v>
      </c>
    </row>
    <row r="2150" spans="2:9" x14ac:dyDescent="0.3">
      <c r="B2150" t="s">
        <v>3635</v>
      </c>
      <c r="C2150" t="s">
        <v>3636</v>
      </c>
      <c r="D2150" s="28" t="s">
        <v>4105</v>
      </c>
      <c r="E2150" s="28" t="s">
        <v>1515</v>
      </c>
      <c r="F2150" s="13">
        <v>42.7</v>
      </c>
      <c r="G2150" s="13">
        <v>-91.4</v>
      </c>
      <c r="H2150" s="13">
        <v>19.040000915527344</v>
      </c>
      <c r="I2150" s="67">
        <v>7.1000002324581146E-2</v>
      </c>
    </row>
    <row r="2151" spans="2:9" x14ac:dyDescent="0.3">
      <c r="B2151" t="s">
        <v>3528</v>
      </c>
      <c r="C2151" t="s">
        <v>3822</v>
      </c>
      <c r="D2151" s="28" t="s">
        <v>4105</v>
      </c>
      <c r="E2151" s="28" t="s">
        <v>2379</v>
      </c>
      <c r="F2151" s="13">
        <v>45.7</v>
      </c>
      <c r="G2151" s="13">
        <v>-99.6</v>
      </c>
      <c r="H2151" s="13">
        <v>14</v>
      </c>
      <c r="I2151" s="67">
        <v>7.1000002324581146E-2</v>
      </c>
    </row>
    <row r="2152" spans="2:9" x14ac:dyDescent="0.3">
      <c r="B2152" t="s">
        <v>1562</v>
      </c>
      <c r="C2152" t="s">
        <v>1563</v>
      </c>
      <c r="D2152" s="28" t="s">
        <v>4105</v>
      </c>
      <c r="E2152" s="28" t="s">
        <v>1515</v>
      </c>
      <c r="F2152" s="13">
        <v>42.8</v>
      </c>
      <c r="G2152" s="13">
        <v>-91.8</v>
      </c>
      <c r="H2152" s="13">
        <v>19.940000534057617</v>
      </c>
      <c r="I2152" s="67">
        <v>7.1000002324581146E-2</v>
      </c>
    </row>
    <row r="2153" spans="2:9" x14ac:dyDescent="0.3">
      <c r="B2153" t="s">
        <v>3111</v>
      </c>
      <c r="C2153" t="s">
        <v>3112</v>
      </c>
      <c r="D2153" s="28" t="s">
        <v>4105</v>
      </c>
      <c r="E2153" s="28" t="s">
        <v>2011</v>
      </c>
      <c r="F2153" s="13">
        <v>40.9</v>
      </c>
      <c r="G2153" s="13">
        <v>-98.3</v>
      </c>
      <c r="H2153" s="13">
        <v>21.920000076293945</v>
      </c>
      <c r="I2153" s="67">
        <v>7.1000002324581146E-2</v>
      </c>
    </row>
    <row r="2154" spans="2:9" x14ac:dyDescent="0.3">
      <c r="B2154" t="s">
        <v>7446</v>
      </c>
      <c r="C2154" t="s">
        <v>7447</v>
      </c>
      <c r="D2154" s="28" t="s">
        <v>1203</v>
      </c>
      <c r="E2154" s="28" t="s">
        <v>12130</v>
      </c>
      <c r="F2154" s="13">
        <v>44.7</v>
      </c>
      <c r="G2154" s="13">
        <v>-66.8</v>
      </c>
      <c r="H2154" s="13">
        <v>27.680000305175781</v>
      </c>
      <c r="I2154" s="67">
        <v>7.1000002324581146E-2</v>
      </c>
    </row>
    <row r="2155" spans="2:9" x14ac:dyDescent="0.3">
      <c r="B2155" t="s">
        <v>7448</v>
      </c>
      <c r="C2155" t="s">
        <v>7449</v>
      </c>
      <c r="D2155" s="28" t="s">
        <v>1203</v>
      </c>
      <c r="E2155" s="28" t="s">
        <v>1097</v>
      </c>
      <c r="F2155" s="13">
        <v>50.9</v>
      </c>
      <c r="G2155" s="13">
        <v>-107.1</v>
      </c>
      <c r="H2155" s="13">
        <v>9.8599996566772461</v>
      </c>
      <c r="I2155" s="67">
        <v>7.1000002324581146E-2</v>
      </c>
    </row>
    <row r="2156" spans="2:9" x14ac:dyDescent="0.3">
      <c r="B2156" t="s">
        <v>7450</v>
      </c>
      <c r="C2156" t="s">
        <v>7451</v>
      </c>
      <c r="D2156" s="28" t="s">
        <v>4105</v>
      </c>
      <c r="E2156" s="28" t="s">
        <v>2070</v>
      </c>
      <c r="F2156" s="13">
        <v>38.299999999999997</v>
      </c>
      <c r="G2156" s="13">
        <v>-116.1</v>
      </c>
      <c r="H2156" s="13">
        <v>17.059999465942383</v>
      </c>
      <c r="I2156" s="67">
        <v>7.1000002324581146E-2</v>
      </c>
    </row>
    <row r="2157" spans="2:9" x14ac:dyDescent="0.3">
      <c r="B2157" t="s">
        <v>7452</v>
      </c>
      <c r="C2157" t="s">
        <v>7453</v>
      </c>
      <c r="D2157" s="28" t="s">
        <v>4105</v>
      </c>
      <c r="E2157" s="28" t="s">
        <v>2279</v>
      </c>
      <c r="F2157" s="13">
        <v>45.5</v>
      </c>
      <c r="G2157" s="13">
        <v>-122.9</v>
      </c>
      <c r="H2157" s="13">
        <v>28.940000534057617</v>
      </c>
      <c r="I2157" s="67">
        <v>7.1000002324581146E-2</v>
      </c>
    </row>
    <row r="2158" spans="2:9" x14ac:dyDescent="0.3">
      <c r="B2158" t="s">
        <v>7454</v>
      </c>
      <c r="C2158" t="s">
        <v>7455</v>
      </c>
      <c r="D2158" s="28" t="s">
        <v>1203</v>
      </c>
      <c r="E2158" s="28" t="s">
        <v>1061</v>
      </c>
      <c r="F2158" s="13">
        <v>49.8</v>
      </c>
      <c r="G2158" s="13">
        <v>-124.5</v>
      </c>
      <c r="H2158" s="13">
        <v>30.379999160766602</v>
      </c>
      <c r="I2158" s="67">
        <v>7.1000002324581146E-2</v>
      </c>
    </row>
    <row r="2159" spans="2:9" x14ac:dyDescent="0.3">
      <c r="B2159" t="s">
        <v>1613</v>
      </c>
      <c r="C2159" t="s">
        <v>1614</v>
      </c>
      <c r="D2159" s="28" t="s">
        <v>4105</v>
      </c>
      <c r="E2159" s="28" t="s">
        <v>1515</v>
      </c>
      <c r="F2159" s="13">
        <v>42.4</v>
      </c>
      <c r="G2159" s="13">
        <v>-94.9</v>
      </c>
      <c r="H2159" s="13">
        <v>21.920000076293945</v>
      </c>
      <c r="I2159" s="67">
        <v>7.1000002324581146E-2</v>
      </c>
    </row>
    <row r="2160" spans="2:9" x14ac:dyDescent="0.3">
      <c r="B2160" t="s">
        <v>2827</v>
      </c>
      <c r="C2160" t="s">
        <v>2828</v>
      </c>
      <c r="D2160" s="28" t="s">
        <v>4105</v>
      </c>
      <c r="E2160" s="28" t="s">
        <v>1203</v>
      </c>
      <c r="F2160" s="13">
        <v>33.799999999999997</v>
      </c>
      <c r="G2160" s="13">
        <v>-118.3</v>
      </c>
      <c r="H2160" s="13">
        <v>48.020000457763672</v>
      </c>
      <c r="I2160" s="67">
        <v>7.1000002324581146E-2</v>
      </c>
    </row>
    <row r="2161" spans="2:9" x14ac:dyDescent="0.3">
      <c r="B2161" t="s">
        <v>7456</v>
      </c>
      <c r="C2161" t="s">
        <v>7457</v>
      </c>
      <c r="D2161" s="28" t="s">
        <v>1203</v>
      </c>
      <c r="E2161" s="28" t="s">
        <v>1092</v>
      </c>
      <c r="F2161" s="13">
        <v>53.1</v>
      </c>
      <c r="G2161" s="13">
        <v>-111.7</v>
      </c>
      <c r="H2161" s="13">
        <v>8.6000003814697266</v>
      </c>
      <c r="I2161" s="67">
        <v>7.1000002324581146E-2</v>
      </c>
    </row>
    <row r="2162" spans="2:9" x14ac:dyDescent="0.3">
      <c r="B2162" t="s">
        <v>1646</v>
      </c>
      <c r="C2162" t="s">
        <v>1647</v>
      </c>
      <c r="D2162" s="28" t="s">
        <v>4105</v>
      </c>
      <c r="E2162" s="28" t="s">
        <v>1636</v>
      </c>
      <c r="F2162" s="13">
        <v>39.299999999999997</v>
      </c>
      <c r="G2162" s="13">
        <v>-101</v>
      </c>
      <c r="H2162" s="13">
        <v>21.020000457763672</v>
      </c>
      <c r="I2162" s="67">
        <v>7.1999996900558472E-2</v>
      </c>
    </row>
    <row r="2163" spans="2:9" x14ac:dyDescent="0.3">
      <c r="B2163" t="s">
        <v>7458</v>
      </c>
      <c r="C2163" t="s">
        <v>7459</v>
      </c>
      <c r="D2163" s="28" t="s">
        <v>4105</v>
      </c>
      <c r="E2163" s="28" t="s">
        <v>364</v>
      </c>
      <c r="F2163" s="13">
        <v>32.5</v>
      </c>
      <c r="G2163" s="13">
        <v>-99.6</v>
      </c>
      <c r="H2163" s="13">
        <v>35.959999084472656</v>
      </c>
      <c r="I2163" s="67">
        <v>7.1999996900558472E-2</v>
      </c>
    </row>
    <row r="2164" spans="2:9" x14ac:dyDescent="0.3">
      <c r="B2164" t="s">
        <v>1574</v>
      </c>
      <c r="C2164" t="s">
        <v>1575</v>
      </c>
      <c r="D2164" s="28" t="s">
        <v>4105</v>
      </c>
      <c r="E2164" s="28" t="s">
        <v>1515</v>
      </c>
      <c r="F2164" s="13">
        <v>41.3</v>
      </c>
      <c r="G2164" s="13">
        <v>-93.6</v>
      </c>
      <c r="H2164" s="13">
        <v>21.920000076293945</v>
      </c>
      <c r="I2164" s="67">
        <v>7.1999996900558472E-2</v>
      </c>
    </row>
    <row r="2165" spans="2:9" x14ac:dyDescent="0.3">
      <c r="B2165" t="s">
        <v>7460</v>
      </c>
      <c r="C2165" t="s">
        <v>7461</v>
      </c>
      <c r="D2165" s="28" t="s">
        <v>4105</v>
      </c>
      <c r="E2165" s="28" t="s">
        <v>2617</v>
      </c>
      <c r="F2165" s="13">
        <v>47.4</v>
      </c>
      <c r="G2165" s="13">
        <v>-122.2</v>
      </c>
      <c r="H2165" s="13">
        <v>30.920000076293945</v>
      </c>
      <c r="I2165" s="67">
        <v>7.1999996900558472E-2</v>
      </c>
    </row>
    <row r="2166" spans="2:9" x14ac:dyDescent="0.3">
      <c r="B2166" t="s">
        <v>7462</v>
      </c>
      <c r="C2166" t="s">
        <v>7463</v>
      </c>
      <c r="D2166" s="28" t="s">
        <v>4105</v>
      </c>
      <c r="E2166" s="28" t="s">
        <v>1260</v>
      </c>
      <c r="F2166" s="13">
        <v>37.9</v>
      </c>
      <c r="G2166" s="13">
        <v>-103.5</v>
      </c>
      <c r="H2166" s="13">
        <v>23</v>
      </c>
      <c r="I2166" s="67">
        <v>7.1999996900558472E-2</v>
      </c>
    </row>
    <row r="2167" spans="2:9" x14ac:dyDescent="0.3">
      <c r="B2167" t="s">
        <v>7464</v>
      </c>
      <c r="C2167" t="s">
        <v>7465</v>
      </c>
      <c r="D2167" s="28" t="s">
        <v>4105</v>
      </c>
      <c r="E2167" s="28" t="s">
        <v>364</v>
      </c>
      <c r="F2167" s="13">
        <v>33.700000000000003</v>
      </c>
      <c r="G2167" s="13">
        <v>-99.1</v>
      </c>
      <c r="H2167" s="13">
        <v>33.979999542236328</v>
      </c>
      <c r="I2167" s="67">
        <v>7.1999996900558472E-2</v>
      </c>
    </row>
    <row r="2168" spans="2:9" x14ac:dyDescent="0.3">
      <c r="B2168" t="s">
        <v>7466</v>
      </c>
      <c r="C2168" t="s">
        <v>7467</v>
      </c>
      <c r="D2168" s="28" t="s">
        <v>4105</v>
      </c>
      <c r="E2168" s="28" t="s">
        <v>364</v>
      </c>
      <c r="F2168" s="13">
        <v>33.700000000000003</v>
      </c>
      <c r="G2168" s="13">
        <v>-99.8</v>
      </c>
      <c r="H2168" s="13">
        <v>33.979999542236328</v>
      </c>
      <c r="I2168" s="67">
        <v>7.1999996900558472E-2</v>
      </c>
    </row>
    <row r="2169" spans="2:9" x14ac:dyDescent="0.3">
      <c r="B2169" t="s">
        <v>2222</v>
      </c>
      <c r="C2169" t="s">
        <v>2223</v>
      </c>
      <c r="D2169" s="28" t="s">
        <v>4105</v>
      </c>
      <c r="E2169" s="28" t="s">
        <v>2203</v>
      </c>
      <c r="F2169" s="13">
        <v>47.4</v>
      </c>
      <c r="G2169" s="13">
        <v>-101.1</v>
      </c>
      <c r="H2169" s="13">
        <v>15.079999923706055</v>
      </c>
      <c r="I2169" s="67">
        <v>7.1999996900558472E-2</v>
      </c>
    </row>
    <row r="2170" spans="2:9" x14ac:dyDescent="0.3">
      <c r="B2170" t="s">
        <v>2066</v>
      </c>
      <c r="C2170" t="s">
        <v>2067</v>
      </c>
      <c r="D2170" s="28" t="s">
        <v>4105</v>
      </c>
      <c r="E2170" s="28" t="s">
        <v>2011</v>
      </c>
      <c r="F2170" s="13">
        <v>41.8</v>
      </c>
      <c r="G2170" s="13">
        <v>-96.7</v>
      </c>
      <c r="H2170" s="13">
        <v>21.020000457763672</v>
      </c>
      <c r="I2170" s="67">
        <v>7.1999996900558472E-2</v>
      </c>
    </row>
    <row r="2171" spans="2:9" x14ac:dyDescent="0.3">
      <c r="B2171" t="s">
        <v>1644</v>
      </c>
      <c r="C2171" t="s">
        <v>7468</v>
      </c>
      <c r="D2171" s="28" t="s">
        <v>4105</v>
      </c>
      <c r="E2171" s="28" t="s">
        <v>2011</v>
      </c>
      <c r="F2171" s="13">
        <v>40.5</v>
      </c>
      <c r="G2171" s="13">
        <v>-98</v>
      </c>
      <c r="H2171" s="13">
        <v>21.920000076293945</v>
      </c>
      <c r="I2171" s="67">
        <v>7.2999998927116394E-2</v>
      </c>
    </row>
    <row r="2172" spans="2:9" x14ac:dyDescent="0.3">
      <c r="B2172" t="s">
        <v>7469</v>
      </c>
      <c r="C2172" t="s">
        <v>7470</v>
      </c>
      <c r="D2172" s="28" t="s">
        <v>4105</v>
      </c>
      <c r="E2172" s="28" t="s">
        <v>2617</v>
      </c>
      <c r="F2172" s="13">
        <v>47.3</v>
      </c>
      <c r="G2172" s="13">
        <v>-123.1</v>
      </c>
      <c r="H2172" s="13">
        <v>32</v>
      </c>
      <c r="I2172" s="67">
        <v>7.2999998927116394E-2</v>
      </c>
    </row>
    <row r="2173" spans="2:9" x14ac:dyDescent="0.3">
      <c r="B2173" t="s">
        <v>7471</v>
      </c>
      <c r="C2173" t="s">
        <v>7472</v>
      </c>
      <c r="D2173" s="28" t="s">
        <v>1203</v>
      </c>
      <c r="E2173" s="28" t="s">
        <v>1092</v>
      </c>
      <c r="F2173" s="13">
        <v>53.7</v>
      </c>
      <c r="G2173" s="13">
        <v>-113.1</v>
      </c>
      <c r="H2173" s="13">
        <v>8.6000003814697266</v>
      </c>
      <c r="I2173" s="67">
        <v>7.2999998927116394E-2</v>
      </c>
    </row>
    <row r="2174" spans="2:9" x14ac:dyDescent="0.3">
      <c r="B2174" t="s">
        <v>7473</v>
      </c>
      <c r="C2174" t="s">
        <v>7474</v>
      </c>
      <c r="D2174" s="28" t="s">
        <v>4105</v>
      </c>
      <c r="E2174" s="28" t="s">
        <v>364</v>
      </c>
      <c r="F2174" s="13">
        <v>29.3</v>
      </c>
      <c r="G2174" s="13">
        <v>-99.1</v>
      </c>
      <c r="H2174" s="13">
        <v>41</v>
      </c>
      <c r="I2174" s="67">
        <v>7.2999998927116394E-2</v>
      </c>
    </row>
    <row r="2175" spans="2:9" x14ac:dyDescent="0.3">
      <c r="B2175" t="s">
        <v>7475</v>
      </c>
      <c r="C2175" t="s">
        <v>7476</v>
      </c>
      <c r="D2175" s="28" t="s">
        <v>4105</v>
      </c>
      <c r="E2175" s="28" t="s">
        <v>1203</v>
      </c>
      <c r="F2175" s="13">
        <v>39.4</v>
      </c>
      <c r="G2175" s="13">
        <v>-120.2</v>
      </c>
      <c r="H2175" s="13">
        <v>20.120000839233398</v>
      </c>
      <c r="I2175" s="67">
        <v>7.2999998927116394E-2</v>
      </c>
    </row>
    <row r="2176" spans="2:9" x14ac:dyDescent="0.3">
      <c r="B2176" t="s">
        <v>1750</v>
      </c>
      <c r="C2176" t="s">
        <v>3649</v>
      </c>
      <c r="D2176" s="28" t="s">
        <v>4105</v>
      </c>
      <c r="E2176" s="28" t="s">
        <v>1636</v>
      </c>
      <c r="F2176" s="13">
        <v>38.9</v>
      </c>
      <c r="G2176" s="13">
        <v>-95.2</v>
      </c>
      <c r="H2176" s="13">
        <v>30.020000457763672</v>
      </c>
      <c r="I2176" s="67">
        <v>7.2999998927116394E-2</v>
      </c>
    </row>
    <row r="2177" spans="2:9" x14ac:dyDescent="0.3">
      <c r="B2177" t="s">
        <v>1594</v>
      </c>
      <c r="C2177" t="s">
        <v>1595</v>
      </c>
      <c r="D2177" s="28" t="s">
        <v>4105</v>
      </c>
      <c r="E2177" s="28" t="s">
        <v>1515</v>
      </c>
      <c r="F2177" s="13">
        <v>42</v>
      </c>
      <c r="G2177" s="13">
        <v>-92.9</v>
      </c>
      <c r="H2177" s="13">
        <v>21.920000076293945</v>
      </c>
      <c r="I2177" s="67">
        <v>7.2999998927116394E-2</v>
      </c>
    </row>
    <row r="2178" spans="2:9" x14ac:dyDescent="0.3">
      <c r="B2178" t="s">
        <v>7477</v>
      </c>
      <c r="C2178" t="s">
        <v>7478</v>
      </c>
      <c r="D2178" s="28" t="s">
        <v>4105</v>
      </c>
      <c r="E2178" s="28" t="s">
        <v>1812</v>
      </c>
      <c r="F2178" s="13">
        <v>45</v>
      </c>
      <c r="G2178" s="13">
        <v>-93.3</v>
      </c>
      <c r="H2178" s="13">
        <v>23.180000305175781</v>
      </c>
      <c r="I2178" s="67">
        <v>7.2999998927116394E-2</v>
      </c>
    </row>
    <row r="2179" spans="2:9" x14ac:dyDescent="0.3">
      <c r="B2179" t="s">
        <v>1625</v>
      </c>
      <c r="C2179" t="s">
        <v>1626</v>
      </c>
      <c r="D2179" s="28" t="s">
        <v>4105</v>
      </c>
      <c r="E2179" s="28" t="s">
        <v>1515</v>
      </c>
      <c r="F2179" s="13">
        <v>42.8</v>
      </c>
      <c r="G2179" s="13">
        <v>-92.2</v>
      </c>
      <c r="H2179" s="13">
        <v>21.920000076293945</v>
      </c>
      <c r="I2179" s="67">
        <v>7.2999998927116394E-2</v>
      </c>
    </row>
    <row r="2180" spans="2:9" x14ac:dyDescent="0.3">
      <c r="B2180" t="s">
        <v>7479</v>
      </c>
      <c r="C2180" t="s">
        <v>7480</v>
      </c>
      <c r="D2180" s="28" t="s">
        <v>1203</v>
      </c>
      <c r="E2180" s="28" t="s">
        <v>1061</v>
      </c>
      <c r="F2180" s="13">
        <v>48.4</v>
      </c>
      <c r="G2180" s="13">
        <v>-123.3</v>
      </c>
      <c r="H2180" s="13">
        <v>36.680000305175781</v>
      </c>
      <c r="I2180" s="67">
        <v>7.2999998927116394E-2</v>
      </c>
    </row>
    <row r="2181" spans="2:9" x14ac:dyDescent="0.3">
      <c r="B2181" t="s">
        <v>7481</v>
      </c>
      <c r="C2181" t="s">
        <v>7482</v>
      </c>
      <c r="D2181" s="28" t="s">
        <v>1203</v>
      </c>
      <c r="E2181" s="28" t="s">
        <v>1061</v>
      </c>
      <c r="F2181" s="13">
        <v>51.6</v>
      </c>
      <c r="G2181" s="13">
        <v>-121.2</v>
      </c>
      <c r="H2181" s="13">
        <v>12.199999809265137</v>
      </c>
      <c r="I2181" s="67">
        <v>7.4000000953674316E-2</v>
      </c>
    </row>
    <row r="2182" spans="2:9" x14ac:dyDescent="0.3">
      <c r="B2182" t="s">
        <v>7483</v>
      </c>
      <c r="C2182" t="s">
        <v>7484</v>
      </c>
      <c r="D2182" s="28" t="s">
        <v>4105</v>
      </c>
      <c r="E2182" s="28" t="s">
        <v>1515</v>
      </c>
      <c r="F2182" s="13">
        <v>41.9</v>
      </c>
      <c r="G2182" s="13">
        <v>-93.5</v>
      </c>
      <c r="H2182" s="13">
        <v>23</v>
      </c>
      <c r="I2182" s="67">
        <v>7.4000000953674316E-2</v>
      </c>
    </row>
    <row r="2183" spans="2:9" x14ac:dyDescent="0.3">
      <c r="B2183" t="s">
        <v>1815</v>
      </c>
      <c r="C2183" t="s">
        <v>1816</v>
      </c>
      <c r="D2183" s="28" t="s">
        <v>4105</v>
      </c>
      <c r="E2183" s="28" t="s">
        <v>1812</v>
      </c>
      <c r="F2183" s="13">
        <v>43.6</v>
      </c>
      <c r="G2183" s="13">
        <v>-92.9</v>
      </c>
      <c r="H2183" s="13">
        <v>21.020000457763672</v>
      </c>
      <c r="I2183" s="67">
        <v>7.4000000953674316E-2</v>
      </c>
    </row>
    <row r="2184" spans="2:9" x14ac:dyDescent="0.3">
      <c r="B2184" t="s">
        <v>7485</v>
      </c>
      <c r="C2184" t="s">
        <v>7486</v>
      </c>
      <c r="D2184" s="28" t="s">
        <v>4105</v>
      </c>
      <c r="E2184" s="28" t="s">
        <v>1812</v>
      </c>
      <c r="F2184" s="13">
        <v>44.8</v>
      </c>
      <c r="G2184" s="13">
        <v>-93.5</v>
      </c>
      <c r="H2184" s="13">
        <v>24.079999923706055</v>
      </c>
      <c r="I2184" s="67">
        <v>7.4000000953674316E-2</v>
      </c>
    </row>
    <row r="2185" spans="2:9" x14ac:dyDescent="0.3">
      <c r="B2185" t="s">
        <v>3109</v>
      </c>
      <c r="C2185" t="s">
        <v>3110</v>
      </c>
      <c r="D2185" s="28" t="s">
        <v>4105</v>
      </c>
      <c r="E2185" s="28" t="s">
        <v>1515</v>
      </c>
      <c r="F2185" s="13">
        <v>41.5</v>
      </c>
      <c r="G2185" s="13">
        <v>-93.6</v>
      </c>
      <c r="H2185" s="13">
        <v>26.059999465942383</v>
      </c>
      <c r="I2185" s="67">
        <v>7.4000000953674316E-2</v>
      </c>
    </row>
    <row r="2186" spans="2:9" x14ac:dyDescent="0.3">
      <c r="B2186" t="s">
        <v>7487</v>
      </c>
      <c r="C2186" t="s">
        <v>7488</v>
      </c>
      <c r="D2186" s="28" t="s">
        <v>1203</v>
      </c>
      <c r="E2186" s="28" t="s">
        <v>1092</v>
      </c>
      <c r="F2186" s="13">
        <v>58.3</v>
      </c>
      <c r="G2186" s="13">
        <v>-116</v>
      </c>
      <c r="H2186" s="13">
        <v>5.179999828338623</v>
      </c>
      <c r="I2186" s="67">
        <v>7.4000000953674316E-2</v>
      </c>
    </row>
    <row r="2187" spans="2:9" x14ac:dyDescent="0.3">
      <c r="B2187" t="s">
        <v>7489</v>
      </c>
      <c r="C2187" t="s">
        <v>7490</v>
      </c>
      <c r="D2187" s="28" t="s">
        <v>1203</v>
      </c>
      <c r="E2187" s="28" t="s">
        <v>1112</v>
      </c>
      <c r="F2187" s="13">
        <v>50.6</v>
      </c>
      <c r="G2187" s="13">
        <v>-97</v>
      </c>
      <c r="H2187" s="13">
        <v>12.560000419616699</v>
      </c>
      <c r="I2187" s="67">
        <v>7.4000000953674316E-2</v>
      </c>
    </row>
    <row r="2188" spans="2:9" x14ac:dyDescent="0.3">
      <c r="B2188" t="s">
        <v>2559</v>
      </c>
      <c r="C2188" t="s">
        <v>2560</v>
      </c>
      <c r="D2188" s="28" t="s">
        <v>4105</v>
      </c>
      <c r="E2188" s="28" t="s">
        <v>2526</v>
      </c>
      <c r="F2188" s="13">
        <v>39.9</v>
      </c>
      <c r="G2188" s="13">
        <v>-111.7</v>
      </c>
      <c r="H2188" s="13">
        <v>23</v>
      </c>
      <c r="I2188" s="67">
        <v>7.4000000953674316E-2</v>
      </c>
    </row>
    <row r="2189" spans="2:9" x14ac:dyDescent="0.3">
      <c r="B2189" t="s">
        <v>7491</v>
      </c>
      <c r="C2189" t="s">
        <v>7492</v>
      </c>
      <c r="D2189" s="28" t="s">
        <v>4105</v>
      </c>
      <c r="E2189" s="28" t="s">
        <v>1160</v>
      </c>
      <c r="F2189" s="13">
        <v>35.1</v>
      </c>
      <c r="G2189" s="13">
        <v>-112.1</v>
      </c>
      <c r="H2189" s="13">
        <v>23</v>
      </c>
      <c r="I2189" s="67">
        <v>7.4000000953674316E-2</v>
      </c>
    </row>
    <row r="2190" spans="2:9" x14ac:dyDescent="0.3">
      <c r="B2190" t="s">
        <v>7493</v>
      </c>
      <c r="C2190" t="s">
        <v>7494</v>
      </c>
      <c r="D2190" s="28" t="s">
        <v>1203</v>
      </c>
      <c r="E2190" s="28" t="s">
        <v>1092</v>
      </c>
      <c r="F2190" s="13">
        <v>51</v>
      </c>
      <c r="G2190" s="13">
        <v>-110.3</v>
      </c>
      <c r="H2190" s="13">
        <v>6.8000001907348633</v>
      </c>
      <c r="I2190" s="67">
        <v>7.5000002980232239E-2</v>
      </c>
    </row>
    <row r="2191" spans="2:9" x14ac:dyDescent="0.3">
      <c r="B2191" t="s">
        <v>7495</v>
      </c>
      <c r="C2191" t="s">
        <v>7496</v>
      </c>
      <c r="D2191" s="28" t="s">
        <v>4105</v>
      </c>
      <c r="E2191" s="28" t="s">
        <v>2011</v>
      </c>
      <c r="F2191" s="13">
        <v>41.6</v>
      </c>
      <c r="G2191" s="13">
        <v>-98</v>
      </c>
      <c r="H2191" s="13">
        <v>19.040000915527344</v>
      </c>
      <c r="I2191" s="67">
        <v>7.5000002980232239E-2</v>
      </c>
    </row>
    <row r="2192" spans="2:9" x14ac:dyDescent="0.3">
      <c r="B2192" t="s">
        <v>7497</v>
      </c>
      <c r="C2192" t="s">
        <v>7498</v>
      </c>
      <c r="D2192" s="28" t="s">
        <v>4105</v>
      </c>
      <c r="E2192" s="28" t="s">
        <v>2096</v>
      </c>
      <c r="F2192" s="13">
        <v>36.799999999999997</v>
      </c>
      <c r="G2192" s="13">
        <v>-108</v>
      </c>
      <c r="H2192" s="13">
        <v>21.920000076293945</v>
      </c>
      <c r="I2192" s="67">
        <v>7.5000002980232239E-2</v>
      </c>
    </row>
    <row r="2193" spans="2:9" x14ac:dyDescent="0.3">
      <c r="B2193" t="s">
        <v>2381</v>
      </c>
      <c r="C2193" t="s">
        <v>2382</v>
      </c>
      <c r="D2193" s="28" t="s">
        <v>4105</v>
      </c>
      <c r="E2193" s="28" t="s">
        <v>2379</v>
      </c>
      <c r="F2193" s="13">
        <v>45.7</v>
      </c>
      <c r="G2193" s="13">
        <v>-97.7</v>
      </c>
      <c r="H2193" s="13">
        <v>17.059999465942383</v>
      </c>
      <c r="I2193" s="67">
        <v>7.5000002980232239E-2</v>
      </c>
    </row>
    <row r="2194" spans="2:9" x14ac:dyDescent="0.3">
      <c r="B2194" t="s">
        <v>3399</v>
      </c>
      <c r="C2194" t="s">
        <v>3400</v>
      </c>
      <c r="D2194" s="28" t="s">
        <v>4105</v>
      </c>
      <c r="E2194" s="28" t="s">
        <v>364</v>
      </c>
      <c r="F2194" s="13">
        <v>36</v>
      </c>
      <c r="G2194" s="13">
        <v>-102.5</v>
      </c>
      <c r="H2194" s="13">
        <v>26.059999465942383</v>
      </c>
      <c r="I2194" s="67">
        <v>7.5000002980232239E-2</v>
      </c>
    </row>
    <row r="2195" spans="2:9" x14ac:dyDescent="0.3">
      <c r="B2195" t="s">
        <v>7499</v>
      </c>
      <c r="C2195" t="s">
        <v>7500</v>
      </c>
      <c r="D2195" s="28" t="s">
        <v>4105</v>
      </c>
      <c r="E2195" s="28" t="s">
        <v>2203</v>
      </c>
      <c r="F2195" s="13">
        <v>47.3</v>
      </c>
      <c r="G2195" s="13">
        <v>-102.5</v>
      </c>
      <c r="H2195" s="13">
        <v>12.920000076293945</v>
      </c>
      <c r="I2195" s="67">
        <v>7.5000002980232239E-2</v>
      </c>
    </row>
    <row r="2196" spans="2:9" x14ac:dyDescent="0.3">
      <c r="B2196" t="s">
        <v>2393</v>
      </c>
      <c r="C2196" t="s">
        <v>2394</v>
      </c>
      <c r="D2196" s="28" t="s">
        <v>4105</v>
      </c>
      <c r="E2196" s="28" t="s">
        <v>2379</v>
      </c>
      <c r="F2196" s="13">
        <v>45</v>
      </c>
      <c r="G2196" s="13">
        <v>-99.9</v>
      </c>
      <c r="H2196" s="13">
        <v>15.979999542236328</v>
      </c>
      <c r="I2196" s="67">
        <v>7.5000002980232239E-2</v>
      </c>
    </row>
    <row r="2197" spans="2:9" x14ac:dyDescent="0.3">
      <c r="B2197" t="s">
        <v>7501</v>
      </c>
      <c r="C2197" t="s">
        <v>7502</v>
      </c>
      <c r="D2197" s="28" t="s">
        <v>4105</v>
      </c>
      <c r="E2197" s="28" t="s">
        <v>1203</v>
      </c>
      <c r="F2197" s="13">
        <v>38.799999999999997</v>
      </c>
      <c r="G2197" s="13">
        <v>-119.9</v>
      </c>
      <c r="H2197" s="13">
        <v>18.680000305175781</v>
      </c>
      <c r="I2197" s="67">
        <v>7.5000002980232239E-2</v>
      </c>
    </row>
    <row r="2198" spans="2:9" x14ac:dyDescent="0.3">
      <c r="B2198" t="s">
        <v>2045</v>
      </c>
      <c r="C2198" t="s">
        <v>2046</v>
      </c>
      <c r="D2198" s="28" t="s">
        <v>4105</v>
      </c>
      <c r="E2198" s="28" t="s">
        <v>2011</v>
      </c>
      <c r="F2198" s="13">
        <v>41.2</v>
      </c>
      <c r="G2198" s="13">
        <v>-98.9</v>
      </c>
      <c r="H2198" s="13">
        <v>19.040000915527344</v>
      </c>
      <c r="I2198" s="67">
        <v>7.5000002980232239E-2</v>
      </c>
    </row>
    <row r="2199" spans="2:9" x14ac:dyDescent="0.3">
      <c r="B2199" t="s">
        <v>7503</v>
      </c>
      <c r="C2199" t="s">
        <v>7504</v>
      </c>
      <c r="D2199" s="28" t="s">
        <v>1203</v>
      </c>
      <c r="E2199" s="28" t="s">
        <v>1061</v>
      </c>
      <c r="F2199" s="13">
        <v>48.5</v>
      </c>
      <c r="G2199" s="13">
        <v>-123.5</v>
      </c>
      <c r="H2199" s="13">
        <v>34.340000152587891</v>
      </c>
      <c r="I2199" s="67">
        <v>7.5000002980232239E-2</v>
      </c>
    </row>
    <row r="2200" spans="2:9" x14ac:dyDescent="0.3">
      <c r="B2200" t="s">
        <v>7505</v>
      </c>
      <c r="C2200" t="s">
        <v>7506</v>
      </c>
      <c r="D2200" s="28" t="s">
        <v>4105</v>
      </c>
      <c r="E2200" s="28" t="s">
        <v>2526</v>
      </c>
      <c r="F2200" s="13">
        <v>38.4</v>
      </c>
      <c r="G2200" s="13">
        <v>-112.2</v>
      </c>
      <c r="H2200" s="13">
        <v>15.979999542236328</v>
      </c>
      <c r="I2200" s="67">
        <v>7.5000002980232239E-2</v>
      </c>
    </row>
    <row r="2201" spans="2:9" x14ac:dyDescent="0.3">
      <c r="B2201" t="s">
        <v>1070</v>
      </c>
      <c r="C2201" t="s">
        <v>1071</v>
      </c>
      <c r="D2201" s="28" t="s">
        <v>1203</v>
      </c>
      <c r="E2201" s="28" t="s">
        <v>1061</v>
      </c>
      <c r="F2201" s="13">
        <v>49.4</v>
      </c>
      <c r="G2201" s="13">
        <v>-123.9</v>
      </c>
      <c r="H2201" s="13">
        <v>39.200000762939453</v>
      </c>
      <c r="I2201" s="67">
        <v>7.5000002980232239E-2</v>
      </c>
    </row>
    <row r="2202" spans="2:9" x14ac:dyDescent="0.3">
      <c r="B2202" t="s">
        <v>3226</v>
      </c>
      <c r="C2202" t="s">
        <v>3227</v>
      </c>
      <c r="D2202" s="28" t="s">
        <v>4105</v>
      </c>
      <c r="E2202" s="28" t="s">
        <v>1203</v>
      </c>
      <c r="F2202" s="13">
        <v>37.700000000000003</v>
      </c>
      <c r="G2202" s="13">
        <v>-122.4</v>
      </c>
      <c r="H2202" s="13">
        <v>50</v>
      </c>
      <c r="I2202" s="67">
        <v>7.5000002980232239E-2</v>
      </c>
    </row>
    <row r="2203" spans="2:9" x14ac:dyDescent="0.3">
      <c r="B2203" t="s">
        <v>7507</v>
      </c>
      <c r="C2203" t="s">
        <v>7508</v>
      </c>
      <c r="D2203" s="28" t="s">
        <v>4105</v>
      </c>
      <c r="E2203" s="28" t="s">
        <v>1203</v>
      </c>
      <c r="F2203" s="13">
        <v>39.5</v>
      </c>
      <c r="G2203" s="13">
        <v>-120.3</v>
      </c>
      <c r="H2203" s="13">
        <v>19.040000915527344</v>
      </c>
      <c r="I2203" s="67">
        <v>7.5000002980232239E-2</v>
      </c>
    </row>
    <row r="2204" spans="2:9" x14ac:dyDescent="0.3">
      <c r="B2204" t="s">
        <v>7509</v>
      </c>
      <c r="C2204" t="s">
        <v>7510</v>
      </c>
      <c r="D2204" s="28" t="s">
        <v>4105</v>
      </c>
      <c r="E2204" s="28" t="s">
        <v>1160</v>
      </c>
      <c r="F2204" s="13">
        <v>34.1</v>
      </c>
      <c r="G2204" s="13">
        <v>-112.7</v>
      </c>
      <c r="H2204" s="13">
        <v>44.959999084472656</v>
      </c>
      <c r="I2204" s="67">
        <v>7.5000002980232239E-2</v>
      </c>
    </row>
    <row r="2205" spans="2:9" x14ac:dyDescent="0.3">
      <c r="B2205" t="s">
        <v>7511</v>
      </c>
      <c r="C2205" t="s">
        <v>7512</v>
      </c>
      <c r="D2205" s="28" t="s">
        <v>4105</v>
      </c>
      <c r="E2205" s="28" t="s">
        <v>1260</v>
      </c>
      <c r="F2205" s="13">
        <v>39.4</v>
      </c>
      <c r="G2205" s="13">
        <v>-105.1</v>
      </c>
      <c r="H2205" s="13">
        <v>14</v>
      </c>
      <c r="I2205" s="67">
        <v>7.5000002980232239E-2</v>
      </c>
    </row>
    <row r="2206" spans="2:9" x14ac:dyDescent="0.3">
      <c r="B2206" t="s">
        <v>3232</v>
      </c>
      <c r="C2206" t="s">
        <v>3233</v>
      </c>
      <c r="D2206" s="28" t="s">
        <v>4105</v>
      </c>
      <c r="E2206" s="28" t="s">
        <v>2203</v>
      </c>
      <c r="F2206" s="13">
        <v>46.7</v>
      </c>
      <c r="G2206" s="13">
        <v>-102.7</v>
      </c>
      <c r="H2206" s="13">
        <v>12.920000076293945</v>
      </c>
      <c r="I2206" s="67">
        <v>7.5000002980232239E-2</v>
      </c>
    </row>
    <row r="2207" spans="2:9" x14ac:dyDescent="0.3">
      <c r="B2207" t="s">
        <v>7513</v>
      </c>
      <c r="C2207" t="s">
        <v>7514</v>
      </c>
      <c r="D2207" s="28" t="s">
        <v>1203</v>
      </c>
      <c r="E2207" s="28" t="s">
        <v>1092</v>
      </c>
      <c r="F2207" s="13">
        <v>53.3</v>
      </c>
      <c r="G2207" s="13">
        <v>-110.8</v>
      </c>
      <c r="H2207" s="13">
        <v>8.6000003814697266</v>
      </c>
      <c r="I2207" s="67">
        <v>7.5000002980232239E-2</v>
      </c>
    </row>
    <row r="2208" spans="2:9" x14ac:dyDescent="0.3">
      <c r="B2208" t="s">
        <v>3317</v>
      </c>
      <c r="C2208" t="s">
        <v>3318</v>
      </c>
      <c r="D2208" s="28" t="s">
        <v>4105</v>
      </c>
      <c r="E2208" s="28" t="s">
        <v>2617</v>
      </c>
      <c r="F2208" s="13">
        <v>48.7</v>
      </c>
      <c r="G2208" s="13">
        <v>-122.5</v>
      </c>
      <c r="H2208" s="13">
        <v>30.920000076293945</v>
      </c>
      <c r="I2208" s="67">
        <v>7.5999997556209564E-2</v>
      </c>
    </row>
    <row r="2209" spans="2:9" x14ac:dyDescent="0.3">
      <c r="B2209" t="s">
        <v>7515</v>
      </c>
      <c r="C2209" t="s">
        <v>7516</v>
      </c>
      <c r="D2209" s="28" t="s">
        <v>4105</v>
      </c>
      <c r="E2209" s="28" t="s">
        <v>2692</v>
      </c>
      <c r="F2209" s="13">
        <v>43.1</v>
      </c>
      <c r="G2209" s="13">
        <v>-90.6</v>
      </c>
      <c r="H2209" s="13">
        <v>23</v>
      </c>
      <c r="I2209" s="67">
        <v>7.5999997556209564E-2</v>
      </c>
    </row>
    <row r="2210" spans="2:9" x14ac:dyDescent="0.3">
      <c r="B2210" t="s">
        <v>7517</v>
      </c>
      <c r="C2210" t="s">
        <v>7518</v>
      </c>
      <c r="D2210" s="28" t="s">
        <v>4105</v>
      </c>
      <c r="E2210" s="28" t="s">
        <v>1203</v>
      </c>
      <c r="F2210" s="13">
        <v>36.700000000000003</v>
      </c>
      <c r="G2210" s="13">
        <v>-118.6</v>
      </c>
      <c r="H2210" s="13">
        <v>26.959999084472656</v>
      </c>
      <c r="I2210" s="67">
        <v>7.5999997556209564E-2</v>
      </c>
    </row>
    <row r="2211" spans="2:9" x14ac:dyDescent="0.3">
      <c r="B2211" t="s">
        <v>7519</v>
      </c>
      <c r="C2211" t="s">
        <v>7520</v>
      </c>
      <c r="D2211" s="28" t="s">
        <v>4105</v>
      </c>
      <c r="E2211" s="28" t="s">
        <v>2279</v>
      </c>
      <c r="F2211" s="13">
        <v>43.2</v>
      </c>
      <c r="G2211" s="13">
        <v>-121.8</v>
      </c>
      <c r="H2211" s="13">
        <v>14.899999618530273</v>
      </c>
      <c r="I2211" s="67">
        <v>7.5999997556209564E-2</v>
      </c>
    </row>
    <row r="2212" spans="2:9" x14ac:dyDescent="0.3">
      <c r="B2212" t="s">
        <v>7521</v>
      </c>
      <c r="C2212" t="s">
        <v>7522</v>
      </c>
      <c r="D2212" s="28" t="s">
        <v>4105</v>
      </c>
      <c r="E2212" s="28" t="s">
        <v>1943</v>
      </c>
      <c r="F2212" s="13">
        <v>48.7</v>
      </c>
      <c r="G2212" s="13">
        <v>-111.4</v>
      </c>
      <c r="H2212" s="13">
        <v>10.039999961853027</v>
      </c>
      <c r="I2212" s="67">
        <v>7.5999997556209564E-2</v>
      </c>
    </row>
    <row r="2213" spans="2:9" x14ac:dyDescent="0.3">
      <c r="B2213" t="s">
        <v>7523</v>
      </c>
      <c r="C2213" t="s">
        <v>7524</v>
      </c>
      <c r="D2213" s="28" t="s">
        <v>4105</v>
      </c>
      <c r="E2213" s="28" t="s">
        <v>2617</v>
      </c>
      <c r="F2213" s="13">
        <v>48.6</v>
      </c>
      <c r="G2213" s="13">
        <v>-121.9</v>
      </c>
      <c r="H2213" s="13">
        <v>28.579999923706055</v>
      </c>
      <c r="I2213" s="67">
        <v>7.5999997556209564E-2</v>
      </c>
    </row>
    <row r="2214" spans="2:9" x14ac:dyDescent="0.3">
      <c r="B2214" t="s">
        <v>7525</v>
      </c>
      <c r="C2214" t="s">
        <v>7526</v>
      </c>
      <c r="D2214" s="28" t="s">
        <v>4105</v>
      </c>
      <c r="E2214" s="28" t="s">
        <v>1812</v>
      </c>
      <c r="F2214" s="13">
        <v>47.3</v>
      </c>
      <c r="G2214" s="13">
        <v>-92.8</v>
      </c>
      <c r="H2214" s="13">
        <v>15.979999542236328</v>
      </c>
      <c r="I2214" s="67">
        <v>7.5999997556209564E-2</v>
      </c>
    </row>
    <row r="2215" spans="2:9" x14ac:dyDescent="0.3">
      <c r="B2215" t="s">
        <v>3467</v>
      </c>
      <c r="C2215" t="s">
        <v>3468</v>
      </c>
      <c r="D2215" s="28" t="s">
        <v>4105</v>
      </c>
      <c r="E2215" s="28" t="s">
        <v>2617</v>
      </c>
      <c r="F2215" s="13">
        <v>46.9</v>
      </c>
      <c r="G2215" s="13">
        <v>-123.9</v>
      </c>
      <c r="H2215" s="13">
        <v>35.060001373291016</v>
      </c>
      <c r="I2215" s="67">
        <v>7.5999997556209564E-2</v>
      </c>
    </row>
    <row r="2216" spans="2:9" x14ac:dyDescent="0.3">
      <c r="B2216" t="s">
        <v>7527</v>
      </c>
      <c r="C2216" t="s">
        <v>7528</v>
      </c>
      <c r="D2216" s="28" t="s">
        <v>4105</v>
      </c>
      <c r="E2216" s="28" t="s">
        <v>1812</v>
      </c>
      <c r="F2216" s="13">
        <v>43.7</v>
      </c>
      <c r="G2216" s="13">
        <v>-95.1</v>
      </c>
      <c r="H2216" s="13">
        <v>19.940000534057617</v>
      </c>
      <c r="I2216" s="67">
        <v>7.5999997556209564E-2</v>
      </c>
    </row>
    <row r="2217" spans="2:9" x14ac:dyDescent="0.3">
      <c r="B2217" t="s">
        <v>7529</v>
      </c>
      <c r="C2217" t="s">
        <v>7530</v>
      </c>
      <c r="D2217" s="28" t="s">
        <v>4105</v>
      </c>
      <c r="E2217" s="28" t="s">
        <v>2096</v>
      </c>
      <c r="F2217" s="13">
        <v>36.9</v>
      </c>
      <c r="G2217" s="13">
        <v>-105.2</v>
      </c>
      <c r="H2217" s="13">
        <v>10.760000228881836</v>
      </c>
      <c r="I2217" s="67">
        <v>7.5999997556209564E-2</v>
      </c>
    </row>
    <row r="2218" spans="2:9" x14ac:dyDescent="0.3">
      <c r="B2218" t="s">
        <v>3315</v>
      </c>
      <c r="C2218" t="s">
        <v>3316</v>
      </c>
      <c r="D2218" s="28" t="s">
        <v>4105</v>
      </c>
      <c r="E2218" s="28" t="s">
        <v>1203</v>
      </c>
      <c r="F2218" s="13">
        <v>40.1</v>
      </c>
      <c r="G2218" s="13">
        <v>-122.2</v>
      </c>
      <c r="H2218" s="13">
        <v>39.919998168945313</v>
      </c>
      <c r="I2218" s="67">
        <v>7.5999997556209564E-2</v>
      </c>
    </row>
    <row r="2219" spans="2:9" x14ac:dyDescent="0.3">
      <c r="B2219" t="s">
        <v>3133</v>
      </c>
      <c r="C2219" t="s">
        <v>3134</v>
      </c>
      <c r="D2219" s="28" t="s">
        <v>4105</v>
      </c>
      <c r="E2219" s="28" t="s">
        <v>1812</v>
      </c>
      <c r="F2219" s="13">
        <v>44.5</v>
      </c>
      <c r="G2219" s="13">
        <v>-95</v>
      </c>
      <c r="H2219" s="13">
        <v>21.020000457763672</v>
      </c>
      <c r="I2219" s="67">
        <v>7.5999997556209564E-2</v>
      </c>
    </row>
    <row r="2220" spans="2:9" x14ac:dyDescent="0.3">
      <c r="B2220" t="s">
        <v>1858</v>
      </c>
      <c r="C2220" t="s">
        <v>1859</v>
      </c>
      <c r="D2220" s="28" t="s">
        <v>4105</v>
      </c>
      <c r="E2220" s="28" t="s">
        <v>1812</v>
      </c>
      <c r="F2220" s="13">
        <v>44.7</v>
      </c>
      <c r="G2220" s="13">
        <v>-93</v>
      </c>
      <c r="H2220" s="13">
        <v>21.020000457763672</v>
      </c>
      <c r="I2220" s="67">
        <v>7.5999997556209564E-2</v>
      </c>
    </row>
    <row r="2221" spans="2:9" x14ac:dyDescent="0.3">
      <c r="B2221" t="s">
        <v>7531</v>
      </c>
      <c r="C2221" t="s">
        <v>7532</v>
      </c>
      <c r="D2221" s="28" t="s">
        <v>4105</v>
      </c>
      <c r="E2221" s="28" t="s">
        <v>2617</v>
      </c>
      <c r="F2221" s="13">
        <v>47.9</v>
      </c>
      <c r="G2221" s="13">
        <v>-123.4</v>
      </c>
      <c r="H2221" s="13">
        <v>21.379999160766602</v>
      </c>
      <c r="I2221" s="67">
        <v>7.5999997556209564E-2</v>
      </c>
    </row>
    <row r="2222" spans="2:9" x14ac:dyDescent="0.3">
      <c r="B2222" t="s">
        <v>7533</v>
      </c>
      <c r="C2222" t="s">
        <v>7534</v>
      </c>
      <c r="D2222" s="28" t="s">
        <v>4105</v>
      </c>
      <c r="E2222" s="28" t="s">
        <v>2203</v>
      </c>
      <c r="F2222" s="13">
        <v>47.8</v>
      </c>
      <c r="G2222" s="13">
        <v>-103.2</v>
      </c>
      <c r="H2222" s="13">
        <v>12.020000457763672</v>
      </c>
      <c r="I2222" s="67">
        <v>7.5999997556209564E-2</v>
      </c>
    </row>
    <row r="2223" spans="2:9" x14ac:dyDescent="0.3">
      <c r="B2223" t="s">
        <v>1263</v>
      </c>
      <c r="C2223" t="s">
        <v>1264</v>
      </c>
      <c r="D2223" s="28" t="s">
        <v>4105</v>
      </c>
      <c r="E2223" s="28" t="s">
        <v>1260</v>
      </c>
      <c r="F2223" s="13">
        <v>39.4</v>
      </c>
      <c r="G2223" s="13">
        <v>-105.4</v>
      </c>
      <c r="H2223" s="13">
        <v>10.039999961853027</v>
      </c>
      <c r="I2223" s="67">
        <v>7.6999999582767487E-2</v>
      </c>
    </row>
    <row r="2224" spans="2:9" x14ac:dyDescent="0.3">
      <c r="B2224" t="s">
        <v>7535</v>
      </c>
      <c r="C2224" t="s">
        <v>7536</v>
      </c>
      <c r="D2224" s="28" t="s">
        <v>4105</v>
      </c>
      <c r="E2224" s="28" t="s">
        <v>1203</v>
      </c>
      <c r="F2224" s="13">
        <v>38.5</v>
      </c>
      <c r="G2224" s="13">
        <v>-120.9</v>
      </c>
      <c r="H2224" s="13">
        <v>39.020000457763672</v>
      </c>
      <c r="I2224" s="67">
        <v>7.6999999582767487E-2</v>
      </c>
    </row>
    <row r="2225" spans="2:9" x14ac:dyDescent="0.3">
      <c r="B2225" t="s">
        <v>7537</v>
      </c>
      <c r="C2225" t="s">
        <v>7538</v>
      </c>
      <c r="D2225" s="28" t="s">
        <v>4105</v>
      </c>
      <c r="E2225" s="28" t="s">
        <v>1203</v>
      </c>
      <c r="F2225" s="13">
        <v>34.4</v>
      </c>
      <c r="G2225" s="13">
        <v>-118.6</v>
      </c>
      <c r="H2225" s="13">
        <v>42.979999542236328</v>
      </c>
      <c r="I2225" s="67">
        <v>7.6999999582767487E-2</v>
      </c>
    </row>
    <row r="2226" spans="2:9" x14ac:dyDescent="0.3">
      <c r="B2226" t="s">
        <v>2533</v>
      </c>
      <c r="C2226" t="s">
        <v>2534</v>
      </c>
      <c r="D2226" s="28" t="s">
        <v>4105</v>
      </c>
      <c r="E2226" s="28" t="s">
        <v>2526</v>
      </c>
      <c r="F2226" s="13">
        <v>39.200000000000003</v>
      </c>
      <c r="G2226" s="13">
        <v>-112.6</v>
      </c>
      <c r="H2226" s="13">
        <v>17.959999084472656</v>
      </c>
      <c r="I2226" s="67">
        <v>7.6999999582767487E-2</v>
      </c>
    </row>
    <row r="2227" spans="2:9" x14ac:dyDescent="0.3">
      <c r="B2227" t="s">
        <v>7539</v>
      </c>
      <c r="C2227" t="s">
        <v>7540</v>
      </c>
      <c r="D2227" s="28" t="s">
        <v>4105</v>
      </c>
      <c r="E2227" s="28" t="s">
        <v>1203</v>
      </c>
      <c r="F2227" s="13">
        <v>33.4</v>
      </c>
      <c r="G2227" s="13">
        <v>-117.1</v>
      </c>
      <c r="H2227" s="13">
        <v>48.560001373291016</v>
      </c>
      <c r="I2227" s="67">
        <v>7.6999999582767487E-2</v>
      </c>
    </row>
    <row r="2228" spans="2:9" x14ac:dyDescent="0.3">
      <c r="B2228" t="s">
        <v>2025</v>
      </c>
      <c r="C2228" t="s">
        <v>2026</v>
      </c>
      <c r="D2228" s="28" t="s">
        <v>4105</v>
      </c>
      <c r="E2228" s="28" t="s">
        <v>2011</v>
      </c>
      <c r="F2228" s="13">
        <v>41.4</v>
      </c>
      <c r="G2228" s="13">
        <v>-96.4</v>
      </c>
      <c r="H2228" s="13">
        <v>24.079999923706055</v>
      </c>
      <c r="I2228" s="67">
        <v>7.6999999582767487E-2</v>
      </c>
    </row>
    <row r="2229" spans="2:9" x14ac:dyDescent="0.3">
      <c r="B2229" t="s">
        <v>7541</v>
      </c>
      <c r="C2229" t="s">
        <v>7542</v>
      </c>
      <c r="D2229" s="28" t="s">
        <v>4105</v>
      </c>
      <c r="E2229" s="28" t="s">
        <v>2279</v>
      </c>
      <c r="F2229" s="13">
        <v>42.2</v>
      </c>
      <c r="G2229" s="13">
        <v>-121.1</v>
      </c>
      <c r="H2229" s="13">
        <v>21.020000457763672</v>
      </c>
      <c r="I2229" s="67">
        <v>7.6999999582767487E-2</v>
      </c>
    </row>
    <row r="2230" spans="2:9" x14ac:dyDescent="0.3">
      <c r="B2230" t="s">
        <v>1568</v>
      </c>
      <c r="C2230" t="s">
        <v>1569</v>
      </c>
      <c r="D2230" s="28" t="s">
        <v>4105</v>
      </c>
      <c r="E2230" s="28" t="s">
        <v>1515</v>
      </c>
      <c r="F2230" s="13">
        <v>41.6</v>
      </c>
      <c r="G2230" s="13">
        <v>-94.4</v>
      </c>
      <c r="H2230" s="13">
        <v>21.020000457763672</v>
      </c>
      <c r="I2230" s="67">
        <v>7.6999999582767487E-2</v>
      </c>
    </row>
    <row r="2231" spans="2:9" x14ac:dyDescent="0.3">
      <c r="B2231" t="s">
        <v>7543</v>
      </c>
      <c r="C2231" t="s">
        <v>7544</v>
      </c>
      <c r="D2231" s="28" t="s">
        <v>4105</v>
      </c>
      <c r="E2231" s="28" t="s">
        <v>1515</v>
      </c>
      <c r="F2231" s="13">
        <v>41.8</v>
      </c>
      <c r="G2231" s="13">
        <v>-96</v>
      </c>
      <c r="H2231" s="13">
        <v>19.940000534057617</v>
      </c>
      <c r="I2231" s="67">
        <v>7.6999999582767487E-2</v>
      </c>
    </row>
    <row r="2232" spans="2:9" x14ac:dyDescent="0.3">
      <c r="B2232" t="s">
        <v>2407</v>
      </c>
      <c r="C2232" t="s">
        <v>2408</v>
      </c>
      <c r="D2232" s="28" t="s">
        <v>4105</v>
      </c>
      <c r="E2232" s="28" t="s">
        <v>2379</v>
      </c>
      <c r="F2232" s="13">
        <v>43.9</v>
      </c>
      <c r="G2232" s="13">
        <v>-97</v>
      </c>
      <c r="H2232" s="13">
        <v>17.959999084472656</v>
      </c>
      <c r="I2232" s="67">
        <v>7.6999999582767487E-2</v>
      </c>
    </row>
    <row r="2233" spans="2:9" x14ac:dyDescent="0.3">
      <c r="B2233" t="s">
        <v>7545</v>
      </c>
      <c r="C2233" t="s">
        <v>7546</v>
      </c>
      <c r="D2233" s="28" t="s">
        <v>4105</v>
      </c>
      <c r="E2233" s="28" t="s">
        <v>1515</v>
      </c>
      <c r="F2233" s="13">
        <v>42.4</v>
      </c>
      <c r="G2233" s="13">
        <v>-91.4</v>
      </c>
      <c r="H2233" s="13">
        <v>21.020000457763672</v>
      </c>
      <c r="I2233" s="67">
        <v>7.6999999582767487E-2</v>
      </c>
    </row>
    <row r="2234" spans="2:9" x14ac:dyDescent="0.3">
      <c r="B2234" t="s">
        <v>3783</v>
      </c>
      <c r="C2234" t="s">
        <v>3784</v>
      </c>
      <c r="D2234" s="28" t="s">
        <v>4105</v>
      </c>
      <c r="E2234" s="28" t="s">
        <v>366</v>
      </c>
      <c r="F2234" s="13">
        <v>35.1</v>
      </c>
      <c r="G2234" s="13">
        <v>-97.4</v>
      </c>
      <c r="H2234" s="13">
        <v>33.979999542236328</v>
      </c>
      <c r="I2234" s="67">
        <v>7.6999999582767487E-2</v>
      </c>
    </row>
    <row r="2235" spans="2:9" x14ac:dyDescent="0.3">
      <c r="B2235" t="s">
        <v>3790</v>
      </c>
      <c r="C2235" t="s">
        <v>3791</v>
      </c>
      <c r="D2235" s="28" t="s">
        <v>4105</v>
      </c>
      <c r="E2235" s="28" t="s">
        <v>2279</v>
      </c>
      <c r="F2235" s="13">
        <v>45.3</v>
      </c>
      <c r="G2235" s="13">
        <v>-122.6</v>
      </c>
      <c r="H2235" s="13">
        <v>35.060001373291016</v>
      </c>
      <c r="I2235" s="67">
        <v>7.6999999582767487E-2</v>
      </c>
    </row>
    <row r="2236" spans="2:9" x14ac:dyDescent="0.3">
      <c r="B2236" t="s">
        <v>7547</v>
      </c>
      <c r="C2236" t="s">
        <v>7548</v>
      </c>
      <c r="D2236" s="28" t="s">
        <v>4105</v>
      </c>
      <c r="E2236" s="28" t="s">
        <v>1203</v>
      </c>
      <c r="F2236" s="13">
        <v>39</v>
      </c>
      <c r="G2236" s="13">
        <v>-120.1</v>
      </c>
      <c r="H2236" s="13">
        <v>23</v>
      </c>
      <c r="I2236" s="67">
        <v>7.6999999582767487E-2</v>
      </c>
    </row>
    <row r="2237" spans="2:9" x14ac:dyDescent="0.3">
      <c r="B2237" t="s">
        <v>7549</v>
      </c>
      <c r="C2237" t="s">
        <v>7550</v>
      </c>
      <c r="D2237" s="28" t="s">
        <v>4105</v>
      </c>
      <c r="E2237" s="28" t="s">
        <v>1203</v>
      </c>
      <c r="F2237" s="13">
        <v>34</v>
      </c>
      <c r="G2237" s="13">
        <v>-118.4</v>
      </c>
      <c r="H2237" s="13">
        <v>50</v>
      </c>
      <c r="I2237" s="67">
        <v>7.6999999582767487E-2</v>
      </c>
    </row>
    <row r="2238" spans="2:9" x14ac:dyDescent="0.3">
      <c r="B2238" t="s">
        <v>7551</v>
      </c>
      <c r="C2238" t="s">
        <v>7552</v>
      </c>
      <c r="D2238" s="28" t="s">
        <v>4105</v>
      </c>
      <c r="E2238" s="28" t="s">
        <v>1203</v>
      </c>
      <c r="F2238" s="13">
        <v>39.4</v>
      </c>
      <c r="G2238" s="13">
        <v>-122.9</v>
      </c>
      <c r="H2238" s="13">
        <v>28.040000915527344</v>
      </c>
      <c r="I2238" s="67">
        <v>7.6999999582767487E-2</v>
      </c>
    </row>
    <row r="2239" spans="2:9" x14ac:dyDescent="0.3">
      <c r="B2239" t="s">
        <v>7553</v>
      </c>
      <c r="C2239" t="s">
        <v>7554</v>
      </c>
      <c r="D2239" s="28" t="s">
        <v>4105</v>
      </c>
      <c r="E2239" s="28" t="s">
        <v>364</v>
      </c>
      <c r="F2239" s="13">
        <v>33.4</v>
      </c>
      <c r="G2239" s="13">
        <v>-100.8</v>
      </c>
      <c r="H2239" s="13">
        <v>32</v>
      </c>
      <c r="I2239" s="67">
        <v>7.6999999582767487E-2</v>
      </c>
    </row>
    <row r="2240" spans="2:9" x14ac:dyDescent="0.3">
      <c r="B2240" t="s">
        <v>7555</v>
      </c>
      <c r="C2240" t="s">
        <v>7556</v>
      </c>
      <c r="D2240" s="28" t="s">
        <v>4105</v>
      </c>
      <c r="E2240" s="28" t="s">
        <v>2379</v>
      </c>
      <c r="F2240" s="13">
        <v>45</v>
      </c>
      <c r="G2240" s="13">
        <v>-98</v>
      </c>
      <c r="H2240" s="13">
        <v>17.059999465942383</v>
      </c>
      <c r="I2240" s="67">
        <v>7.6999999582767487E-2</v>
      </c>
    </row>
    <row r="2241" spans="2:9" x14ac:dyDescent="0.3">
      <c r="B2241" t="s">
        <v>7557</v>
      </c>
      <c r="C2241" t="s">
        <v>7558</v>
      </c>
      <c r="D2241" s="28" t="s">
        <v>4105</v>
      </c>
      <c r="E2241" s="28" t="s">
        <v>1812</v>
      </c>
      <c r="F2241" s="13">
        <v>45.1</v>
      </c>
      <c r="G2241" s="13">
        <v>-95</v>
      </c>
      <c r="H2241" s="13">
        <v>21.020000457763672</v>
      </c>
      <c r="I2241" s="67">
        <v>7.6999999582767487E-2</v>
      </c>
    </row>
    <row r="2242" spans="2:9" x14ac:dyDescent="0.3">
      <c r="B2242" t="s">
        <v>3820</v>
      </c>
      <c r="C2242" t="s">
        <v>3821</v>
      </c>
      <c r="D2242" s="28" t="s">
        <v>4105</v>
      </c>
      <c r="E2242" s="28" t="s">
        <v>2379</v>
      </c>
      <c r="F2242" s="13">
        <v>43.9</v>
      </c>
      <c r="G2242" s="13">
        <v>-101.8</v>
      </c>
      <c r="H2242" s="13">
        <v>14</v>
      </c>
      <c r="I2242" s="67">
        <v>7.8000001609325409E-2</v>
      </c>
    </row>
    <row r="2243" spans="2:9" x14ac:dyDescent="0.3">
      <c r="B2243" t="s">
        <v>7559</v>
      </c>
      <c r="C2243" t="s">
        <v>7560</v>
      </c>
      <c r="D2243" s="28" t="s">
        <v>4105</v>
      </c>
      <c r="E2243" s="28" t="s">
        <v>1812</v>
      </c>
      <c r="F2243" s="13">
        <v>47.9</v>
      </c>
      <c r="G2243" s="13">
        <v>-91.4</v>
      </c>
      <c r="H2243" s="13">
        <v>19.940000534057617</v>
      </c>
      <c r="I2243" s="67">
        <v>7.8000001609325409E-2</v>
      </c>
    </row>
    <row r="2244" spans="2:9" x14ac:dyDescent="0.3">
      <c r="B2244" t="s">
        <v>1214</v>
      </c>
      <c r="C2244" t="s">
        <v>1215</v>
      </c>
      <c r="D2244" s="28" t="s">
        <v>4105</v>
      </c>
      <c r="E2244" s="28" t="s">
        <v>1203</v>
      </c>
      <c r="F2244" s="13">
        <v>36.9</v>
      </c>
      <c r="G2244" s="13">
        <v>-119.7</v>
      </c>
      <c r="H2244" s="13">
        <v>39.020000457763672</v>
      </c>
      <c r="I2244" s="67">
        <v>7.8000001609325409E-2</v>
      </c>
    </row>
    <row r="2245" spans="2:9" x14ac:dyDescent="0.3">
      <c r="B2245" t="s">
        <v>7561</v>
      </c>
      <c r="C2245" t="s">
        <v>7562</v>
      </c>
      <c r="D2245" s="28" t="s">
        <v>4105</v>
      </c>
      <c r="E2245" s="28" t="s">
        <v>1943</v>
      </c>
      <c r="F2245" s="13">
        <v>48.1</v>
      </c>
      <c r="G2245" s="13">
        <v>-106.6</v>
      </c>
      <c r="H2245" s="13">
        <v>15.079999923706055</v>
      </c>
      <c r="I2245" s="67">
        <v>7.8000001609325409E-2</v>
      </c>
    </row>
    <row r="2246" spans="2:9" x14ac:dyDescent="0.3">
      <c r="B2246" t="s">
        <v>2293</v>
      </c>
      <c r="C2246" t="s">
        <v>2294</v>
      </c>
      <c r="D2246" s="28" t="s">
        <v>4105</v>
      </c>
      <c r="E2246" s="28" t="s">
        <v>2279</v>
      </c>
      <c r="F2246" s="13">
        <v>45.4</v>
      </c>
      <c r="G2246" s="13">
        <v>-122.1</v>
      </c>
      <c r="H2246" s="13">
        <v>35.959999084472656</v>
      </c>
      <c r="I2246" s="67">
        <v>7.8000001609325409E-2</v>
      </c>
    </row>
    <row r="2247" spans="2:9" x14ac:dyDescent="0.3">
      <c r="B2247" t="s">
        <v>3871</v>
      </c>
      <c r="C2247" t="s">
        <v>3872</v>
      </c>
      <c r="D2247" s="28" t="s">
        <v>4105</v>
      </c>
      <c r="E2247" s="28" t="s">
        <v>2617</v>
      </c>
      <c r="F2247" s="13">
        <v>48.1</v>
      </c>
      <c r="G2247" s="13">
        <v>-120.7</v>
      </c>
      <c r="H2247" s="13">
        <v>19.940000534057617</v>
      </c>
      <c r="I2247" s="67">
        <v>7.8000001609325409E-2</v>
      </c>
    </row>
    <row r="2248" spans="2:9" x14ac:dyDescent="0.3">
      <c r="B2248" t="s">
        <v>7563</v>
      </c>
      <c r="C2248" t="s">
        <v>7564</v>
      </c>
      <c r="D2248" s="28" t="s">
        <v>4105</v>
      </c>
      <c r="E2248" s="28" t="s">
        <v>1203</v>
      </c>
      <c r="F2248" s="13">
        <v>35.4</v>
      </c>
      <c r="G2248" s="13">
        <v>-117.6</v>
      </c>
      <c r="H2248" s="13">
        <v>39.020000457763672</v>
      </c>
      <c r="I2248" s="67">
        <v>7.8000001609325409E-2</v>
      </c>
    </row>
    <row r="2249" spans="2:9" x14ac:dyDescent="0.3">
      <c r="B2249" t="s">
        <v>672</v>
      </c>
      <c r="C2249" t="s">
        <v>1841</v>
      </c>
      <c r="D2249" s="28" t="s">
        <v>4105</v>
      </c>
      <c r="E2249" s="28" t="s">
        <v>1812</v>
      </c>
      <c r="F2249" s="13">
        <v>44.4</v>
      </c>
      <c r="G2249" s="13">
        <v>-95.7</v>
      </c>
      <c r="H2249" s="13">
        <v>19.940000534057617</v>
      </c>
      <c r="I2249" s="67">
        <v>7.8000001609325409E-2</v>
      </c>
    </row>
    <row r="2250" spans="2:9" x14ac:dyDescent="0.3">
      <c r="B2250" t="s">
        <v>7565</v>
      </c>
      <c r="C2250" t="s">
        <v>7566</v>
      </c>
      <c r="D2250" s="28" t="s">
        <v>1203</v>
      </c>
      <c r="E2250" s="28" t="s">
        <v>1061</v>
      </c>
      <c r="F2250" s="13">
        <v>52.5</v>
      </c>
      <c r="G2250" s="13">
        <v>-122.2</v>
      </c>
      <c r="H2250" s="13">
        <v>14.899999618530273</v>
      </c>
      <c r="I2250" s="67">
        <v>7.8000001609325409E-2</v>
      </c>
    </row>
    <row r="2251" spans="2:9" x14ac:dyDescent="0.3">
      <c r="B2251" t="s">
        <v>7567</v>
      </c>
      <c r="C2251" t="s">
        <v>7568</v>
      </c>
      <c r="D2251" s="28" t="s">
        <v>4105</v>
      </c>
      <c r="E2251" s="28" t="s">
        <v>1812</v>
      </c>
      <c r="F2251" s="13">
        <v>46.4</v>
      </c>
      <c r="G2251" s="13">
        <v>-92.8</v>
      </c>
      <c r="H2251" s="13">
        <v>19.040000915527344</v>
      </c>
      <c r="I2251" s="67">
        <v>7.8000001609325409E-2</v>
      </c>
    </row>
    <row r="2252" spans="2:9" x14ac:dyDescent="0.3">
      <c r="B2252" t="s">
        <v>773</v>
      </c>
      <c r="C2252" t="s">
        <v>1606</v>
      </c>
      <c r="D2252" s="28" t="s">
        <v>4105</v>
      </c>
      <c r="E2252" s="28" t="s">
        <v>1515</v>
      </c>
      <c r="F2252" s="13">
        <v>41.8</v>
      </c>
      <c r="G2252" s="13">
        <v>-94.1</v>
      </c>
      <c r="H2252" s="13">
        <v>23</v>
      </c>
      <c r="I2252" s="67">
        <v>7.8000001609325409E-2</v>
      </c>
    </row>
    <row r="2253" spans="2:9" x14ac:dyDescent="0.3">
      <c r="B2253" t="s">
        <v>7569</v>
      </c>
      <c r="C2253" t="s">
        <v>7570</v>
      </c>
      <c r="D2253" s="28" t="s">
        <v>4105</v>
      </c>
      <c r="E2253" s="28" t="s">
        <v>1515</v>
      </c>
      <c r="F2253" s="13">
        <v>42.7</v>
      </c>
      <c r="G2253" s="13">
        <v>-94.6</v>
      </c>
      <c r="H2253" s="13">
        <v>21.920000076293945</v>
      </c>
      <c r="I2253" s="67">
        <v>7.8000001609325409E-2</v>
      </c>
    </row>
    <row r="2254" spans="2:9" x14ac:dyDescent="0.3">
      <c r="B2254" t="s">
        <v>2652</v>
      </c>
      <c r="C2254" t="s">
        <v>2653</v>
      </c>
      <c r="D2254" s="28" t="s">
        <v>4105</v>
      </c>
      <c r="E2254" s="28" t="s">
        <v>2617</v>
      </c>
      <c r="F2254" s="13">
        <v>48.7</v>
      </c>
      <c r="G2254" s="13">
        <v>-121</v>
      </c>
      <c r="H2254" s="13">
        <v>33.080001831054688</v>
      </c>
      <c r="I2254" s="67">
        <v>7.8000001609325409E-2</v>
      </c>
    </row>
    <row r="2255" spans="2:9" x14ac:dyDescent="0.3">
      <c r="B2255" t="s">
        <v>7571</v>
      </c>
      <c r="C2255" t="s">
        <v>7572</v>
      </c>
      <c r="D2255" s="28" t="s">
        <v>4105</v>
      </c>
      <c r="E2255" s="28" t="s">
        <v>1515</v>
      </c>
      <c r="F2255" s="13">
        <v>43.1</v>
      </c>
      <c r="G2255" s="13">
        <v>-95.6</v>
      </c>
      <c r="H2255" s="13">
        <v>19.940000534057617</v>
      </c>
      <c r="I2255" s="67">
        <v>7.8000001609325409E-2</v>
      </c>
    </row>
    <row r="2256" spans="2:9" x14ac:dyDescent="0.3">
      <c r="B2256" t="s">
        <v>7573</v>
      </c>
      <c r="C2256" t="s">
        <v>7574</v>
      </c>
      <c r="D2256" s="28" t="s">
        <v>4105</v>
      </c>
      <c r="E2256" s="28" t="s">
        <v>2096</v>
      </c>
      <c r="F2256" s="13">
        <v>33.200000000000003</v>
      </c>
      <c r="G2256" s="13">
        <v>-107.2</v>
      </c>
      <c r="H2256" s="13">
        <v>33.979999542236328</v>
      </c>
      <c r="I2256" s="67">
        <v>7.8000001609325409E-2</v>
      </c>
    </row>
    <row r="2257" spans="2:9" x14ac:dyDescent="0.3">
      <c r="B2257" t="s">
        <v>7575</v>
      </c>
      <c r="C2257" t="s">
        <v>7576</v>
      </c>
      <c r="D2257" s="28" t="s">
        <v>4105</v>
      </c>
      <c r="E2257" s="28" t="s">
        <v>364</v>
      </c>
      <c r="F2257" s="13">
        <v>31.6</v>
      </c>
      <c r="G2257" s="13">
        <v>-97.2</v>
      </c>
      <c r="H2257" s="13">
        <v>39.020000457763672</v>
      </c>
      <c r="I2257" s="67">
        <v>7.8000001609325409E-2</v>
      </c>
    </row>
    <row r="2258" spans="2:9" x14ac:dyDescent="0.3">
      <c r="B2258" t="s">
        <v>7577</v>
      </c>
      <c r="C2258" t="s">
        <v>7578</v>
      </c>
      <c r="D2258" s="28" t="s">
        <v>1203</v>
      </c>
      <c r="E2258" s="28" t="s">
        <v>1133</v>
      </c>
      <c r="F2258" s="13">
        <v>47.7</v>
      </c>
      <c r="G2258" s="13">
        <v>-59.3</v>
      </c>
      <c r="H2258" s="13">
        <v>27.860000610351563</v>
      </c>
      <c r="I2258" s="67">
        <v>7.8000001609325409E-2</v>
      </c>
    </row>
    <row r="2259" spans="2:9" x14ac:dyDescent="0.3">
      <c r="B2259" t="s">
        <v>1813</v>
      </c>
      <c r="C2259" t="s">
        <v>1814</v>
      </c>
      <c r="D2259" s="28" t="s">
        <v>4105</v>
      </c>
      <c r="E2259" s="28" t="s">
        <v>1812</v>
      </c>
      <c r="F2259" s="13">
        <v>45.3</v>
      </c>
      <c r="G2259" s="13">
        <v>-96.1</v>
      </c>
      <c r="H2259" s="13">
        <v>19.940000534057617</v>
      </c>
      <c r="I2259" s="67">
        <v>7.9000003635883331E-2</v>
      </c>
    </row>
    <row r="2260" spans="2:9" x14ac:dyDescent="0.3">
      <c r="B2260" t="s">
        <v>746</v>
      </c>
      <c r="C2260" t="s">
        <v>747</v>
      </c>
      <c r="D2260" s="28" t="s">
        <v>4105</v>
      </c>
      <c r="E2260" s="28" t="s">
        <v>364</v>
      </c>
      <c r="F2260" s="13">
        <v>33.1</v>
      </c>
      <c r="G2260" s="13">
        <v>-100.2</v>
      </c>
      <c r="H2260" s="13">
        <v>33.979999542236328</v>
      </c>
      <c r="I2260" s="67">
        <v>7.9000003635883331E-2</v>
      </c>
    </row>
    <row r="2261" spans="2:9" x14ac:dyDescent="0.3">
      <c r="B2261" t="s">
        <v>2022</v>
      </c>
      <c r="C2261" t="s">
        <v>2023</v>
      </c>
      <c r="D2261" s="28" t="s">
        <v>4105</v>
      </c>
      <c r="E2261" s="28" t="s">
        <v>2011</v>
      </c>
      <c r="F2261" s="13">
        <v>41.4</v>
      </c>
      <c r="G2261" s="13">
        <v>-97.3</v>
      </c>
      <c r="H2261" s="13">
        <v>24.079999923706055</v>
      </c>
      <c r="I2261" s="67">
        <v>7.9000003635883331E-2</v>
      </c>
    </row>
    <row r="2262" spans="2:9" x14ac:dyDescent="0.3">
      <c r="B2262" t="s">
        <v>1552</v>
      </c>
      <c r="C2262" t="s">
        <v>1553</v>
      </c>
      <c r="D2262" s="28" t="s">
        <v>4105</v>
      </c>
      <c r="E2262" s="28" t="s">
        <v>1515</v>
      </c>
      <c r="F2262" s="13">
        <v>42</v>
      </c>
      <c r="G2262" s="13">
        <v>-95.3</v>
      </c>
      <c r="H2262" s="13">
        <v>23</v>
      </c>
      <c r="I2262" s="67">
        <v>7.9000003635883331E-2</v>
      </c>
    </row>
    <row r="2263" spans="2:9" x14ac:dyDescent="0.3">
      <c r="B2263" t="s">
        <v>7579</v>
      </c>
      <c r="C2263" t="s">
        <v>7580</v>
      </c>
      <c r="D2263" s="28" t="s">
        <v>4105</v>
      </c>
      <c r="E2263" s="28" t="s">
        <v>1260</v>
      </c>
      <c r="F2263" s="13">
        <v>37.700000000000003</v>
      </c>
      <c r="G2263" s="13">
        <v>-108</v>
      </c>
      <c r="H2263" s="13">
        <v>6.440000057220459</v>
      </c>
      <c r="I2263" s="67">
        <v>7.9000003635883331E-2</v>
      </c>
    </row>
    <row r="2264" spans="2:9" x14ac:dyDescent="0.3">
      <c r="B2264" t="s">
        <v>7581</v>
      </c>
      <c r="C2264" t="s">
        <v>7582</v>
      </c>
      <c r="D2264" s="28" t="s">
        <v>4105</v>
      </c>
      <c r="E2264" s="28" t="s">
        <v>364</v>
      </c>
      <c r="F2264" s="13">
        <v>32.799999999999997</v>
      </c>
      <c r="G2264" s="13">
        <v>-97.2</v>
      </c>
      <c r="H2264" s="13">
        <v>41</v>
      </c>
      <c r="I2264" s="67">
        <v>7.9000003635883331E-2</v>
      </c>
    </row>
    <row r="2265" spans="2:9" x14ac:dyDescent="0.3">
      <c r="B2265" t="s">
        <v>7583</v>
      </c>
      <c r="C2265" t="s">
        <v>7584</v>
      </c>
      <c r="D2265" s="28" t="s">
        <v>1203</v>
      </c>
      <c r="E2265" s="28" t="s">
        <v>1116</v>
      </c>
      <c r="F2265" s="13">
        <v>49.7</v>
      </c>
      <c r="G2265" s="13">
        <v>-94.3</v>
      </c>
      <c r="H2265" s="13">
        <v>18.139999389648438</v>
      </c>
      <c r="I2265" s="67">
        <v>7.9000003635883331E-2</v>
      </c>
    </row>
    <row r="2266" spans="2:9" x14ac:dyDescent="0.3">
      <c r="B2266" t="s">
        <v>7585</v>
      </c>
      <c r="C2266" t="s">
        <v>7586</v>
      </c>
      <c r="D2266" s="28" t="s">
        <v>4105</v>
      </c>
      <c r="E2266" s="28" t="s">
        <v>1203</v>
      </c>
      <c r="F2266" s="13">
        <v>38.4</v>
      </c>
      <c r="G2266" s="13">
        <v>-122</v>
      </c>
      <c r="H2266" s="13">
        <v>39.919998168945313</v>
      </c>
      <c r="I2266" s="67">
        <v>7.9000003635883331E-2</v>
      </c>
    </row>
    <row r="2267" spans="2:9" x14ac:dyDescent="0.3">
      <c r="B2267" t="s">
        <v>3106</v>
      </c>
      <c r="C2267" t="s">
        <v>3107</v>
      </c>
      <c r="D2267" s="28" t="s">
        <v>4105</v>
      </c>
      <c r="E2267" s="28" t="s">
        <v>1812</v>
      </c>
      <c r="F2267" s="13">
        <v>45.5</v>
      </c>
      <c r="G2267" s="13">
        <v>-94</v>
      </c>
      <c r="H2267" s="13">
        <v>19.040000915527344</v>
      </c>
      <c r="I2267" s="67">
        <v>7.9000003635883331E-2</v>
      </c>
    </row>
    <row r="2268" spans="2:9" x14ac:dyDescent="0.3">
      <c r="B2268" t="s">
        <v>7587</v>
      </c>
      <c r="C2268" t="s">
        <v>7588</v>
      </c>
      <c r="D2268" s="28" t="s">
        <v>4105</v>
      </c>
      <c r="E2268" s="28" t="s">
        <v>1260</v>
      </c>
      <c r="F2268" s="13">
        <v>40.4</v>
      </c>
      <c r="G2268" s="13">
        <v>-106.8</v>
      </c>
      <c r="H2268" s="13">
        <v>10.939999580383301</v>
      </c>
      <c r="I2268" s="67">
        <v>7.9000003635883331E-2</v>
      </c>
    </row>
    <row r="2269" spans="2:9" x14ac:dyDescent="0.3">
      <c r="B2269" t="s">
        <v>7589</v>
      </c>
      <c r="C2269" t="s">
        <v>7590</v>
      </c>
      <c r="D2269" s="28" t="s">
        <v>4105</v>
      </c>
      <c r="E2269" s="28" t="s">
        <v>1203</v>
      </c>
      <c r="F2269" s="13">
        <v>40.6</v>
      </c>
      <c r="G2269" s="13">
        <v>-122.5</v>
      </c>
      <c r="H2269" s="13">
        <v>39.919998168945313</v>
      </c>
      <c r="I2269" s="67">
        <v>7.9000003635883331E-2</v>
      </c>
    </row>
    <row r="2270" spans="2:9" x14ac:dyDescent="0.3">
      <c r="B2270" t="s">
        <v>7591</v>
      </c>
      <c r="C2270" t="s">
        <v>7592</v>
      </c>
      <c r="D2270" s="28" t="s">
        <v>4105</v>
      </c>
      <c r="E2270" s="28" t="s">
        <v>1943</v>
      </c>
      <c r="F2270" s="13">
        <v>47.2</v>
      </c>
      <c r="G2270" s="13">
        <v>-105.8</v>
      </c>
      <c r="H2270" s="13">
        <v>12.020000457763672</v>
      </c>
      <c r="I2270" s="67">
        <v>7.9999998211860657E-2</v>
      </c>
    </row>
    <row r="2271" spans="2:9" x14ac:dyDescent="0.3">
      <c r="B2271" t="s">
        <v>7593</v>
      </c>
      <c r="C2271" t="s">
        <v>7594</v>
      </c>
      <c r="D2271" s="28" t="s">
        <v>4105</v>
      </c>
      <c r="E2271" s="28" t="s">
        <v>2096</v>
      </c>
      <c r="F2271" s="13">
        <v>36.700000000000003</v>
      </c>
      <c r="G2271" s="13">
        <v>-103.9</v>
      </c>
      <c r="H2271" s="13">
        <v>17.959999084472656</v>
      </c>
      <c r="I2271" s="67">
        <v>7.9999998211860657E-2</v>
      </c>
    </row>
    <row r="2272" spans="2:9" x14ac:dyDescent="0.3">
      <c r="B2272" t="s">
        <v>7595</v>
      </c>
      <c r="C2272" t="s">
        <v>7596</v>
      </c>
      <c r="D2272" s="28" t="s">
        <v>4105</v>
      </c>
      <c r="E2272" s="28" t="s">
        <v>2096</v>
      </c>
      <c r="F2272" s="13">
        <v>34.5</v>
      </c>
      <c r="G2272" s="13">
        <v>-103.2</v>
      </c>
      <c r="H2272" s="13">
        <v>28.040000915527344</v>
      </c>
      <c r="I2272" s="67">
        <v>7.9999998211860657E-2</v>
      </c>
    </row>
    <row r="2273" spans="2:9" x14ac:dyDescent="0.3">
      <c r="B2273" t="s">
        <v>2210</v>
      </c>
      <c r="C2273" t="s">
        <v>2211</v>
      </c>
      <c r="D2273" s="28" t="s">
        <v>4105</v>
      </c>
      <c r="E2273" s="28" t="s">
        <v>2203</v>
      </c>
      <c r="F2273" s="13">
        <v>48.9</v>
      </c>
      <c r="G2273" s="13">
        <v>-103.2</v>
      </c>
      <c r="H2273" s="13">
        <v>14</v>
      </c>
      <c r="I2273" s="67">
        <v>7.9999998211860657E-2</v>
      </c>
    </row>
    <row r="2274" spans="2:9" x14ac:dyDescent="0.3">
      <c r="B2274" t="s">
        <v>7597</v>
      </c>
      <c r="C2274" t="s">
        <v>7598</v>
      </c>
      <c r="D2274" s="28" t="s">
        <v>4105</v>
      </c>
      <c r="E2274" s="28" t="s">
        <v>364</v>
      </c>
      <c r="F2274" s="13">
        <v>32.9</v>
      </c>
      <c r="G2274" s="13">
        <v>-102.8</v>
      </c>
      <c r="H2274" s="13">
        <v>32</v>
      </c>
      <c r="I2274" s="67">
        <v>7.9999998211860657E-2</v>
      </c>
    </row>
    <row r="2275" spans="2:9" x14ac:dyDescent="0.3">
      <c r="B2275" t="s">
        <v>7599</v>
      </c>
      <c r="C2275" t="s">
        <v>7600</v>
      </c>
      <c r="D2275" s="28" t="s">
        <v>4105</v>
      </c>
      <c r="E2275" s="28" t="s">
        <v>1203</v>
      </c>
      <c r="F2275" s="13">
        <v>32.799999999999997</v>
      </c>
      <c r="G2275" s="13">
        <v>-116.6</v>
      </c>
      <c r="H2275" s="13">
        <v>33.979999542236328</v>
      </c>
      <c r="I2275" s="67">
        <v>7.9999998211860657E-2</v>
      </c>
    </row>
    <row r="2276" spans="2:9" x14ac:dyDescent="0.3">
      <c r="B2276" t="s">
        <v>7601</v>
      </c>
      <c r="C2276" t="s">
        <v>7602</v>
      </c>
      <c r="D2276" s="28" t="s">
        <v>4105</v>
      </c>
      <c r="E2276" s="28" t="s">
        <v>2203</v>
      </c>
      <c r="F2276" s="13">
        <v>47.1</v>
      </c>
      <c r="G2276" s="13">
        <v>-102.8</v>
      </c>
      <c r="H2276" s="13">
        <v>12.020000457763672</v>
      </c>
      <c r="I2276" s="67">
        <v>7.9999998211860657E-2</v>
      </c>
    </row>
    <row r="2277" spans="2:9" x14ac:dyDescent="0.3">
      <c r="B2277" t="s">
        <v>7603</v>
      </c>
      <c r="C2277" t="s">
        <v>7604</v>
      </c>
      <c r="D2277" s="28" t="s">
        <v>1203</v>
      </c>
      <c r="E2277" s="28" t="s">
        <v>1092</v>
      </c>
      <c r="F2277" s="13">
        <v>51.6</v>
      </c>
      <c r="G2277" s="13">
        <v>-110.2</v>
      </c>
      <c r="H2277" s="13">
        <v>7.1599998474121094</v>
      </c>
      <c r="I2277" s="67">
        <v>7.9999998211860657E-2</v>
      </c>
    </row>
    <row r="2278" spans="2:9" x14ac:dyDescent="0.3">
      <c r="B2278" t="s">
        <v>732</v>
      </c>
      <c r="C2278" t="s">
        <v>733</v>
      </c>
      <c r="D2278" s="28" t="s">
        <v>4105</v>
      </c>
      <c r="E2278" s="28" t="s">
        <v>364</v>
      </c>
      <c r="F2278" s="13">
        <v>34.6</v>
      </c>
      <c r="G2278" s="13">
        <v>-102.7</v>
      </c>
      <c r="H2278" s="13">
        <v>28.040000915527344</v>
      </c>
      <c r="I2278" s="67">
        <v>7.9999998211860657E-2</v>
      </c>
    </row>
    <row r="2279" spans="2:9" x14ac:dyDescent="0.3">
      <c r="B2279" t="s">
        <v>7605</v>
      </c>
      <c r="C2279" t="s">
        <v>7606</v>
      </c>
      <c r="D2279" s="28" t="s">
        <v>1203</v>
      </c>
      <c r="E2279" s="28" t="s">
        <v>1116</v>
      </c>
      <c r="F2279" s="13">
        <v>49.7</v>
      </c>
      <c r="G2279" s="13">
        <v>-94.3</v>
      </c>
      <c r="H2279" s="13">
        <v>18.139999389648438</v>
      </c>
      <c r="I2279" s="67">
        <v>7.9999998211860657E-2</v>
      </c>
    </row>
    <row r="2280" spans="2:9" x14ac:dyDescent="0.3">
      <c r="B2280" t="s">
        <v>1833</v>
      </c>
      <c r="C2280" t="s">
        <v>1834</v>
      </c>
      <c r="D2280" s="28" t="s">
        <v>4105</v>
      </c>
      <c r="E2280" s="28" t="s">
        <v>1812</v>
      </c>
      <c r="F2280" s="13">
        <v>44.2</v>
      </c>
      <c r="G2280" s="13">
        <v>-95.3</v>
      </c>
      <c r="H2280" s="13">
        <v>19.040000915527344</v>
      </c>
      <c r="I2280" s="67">
        <v>7.9999998211860657E-2</v>
      </c>
    </row>
    <row r="2281" spans="2:9" x14ac:dyDescent="0.3">
      <c r="B2281" t="s">
        <v>1604</v>
      </c>
      <c r="C2281" t="s">
        <v>1605</v>
      </c>
      <c r="D2281" s="28" t="s">
        <v>4105</v>
      </c>
      <c r="E2281" s="28" t="s">
        <v>1515</v>
      </c>
      <c r="F2281" s="13">
        <v>43.2</v>
      </c>
      <c r="G2281" s="13">
        <v>-92.8</v>
      </c>
      <c r="H2281" s="13">
        <v>23</v>
      </c>
      <c r="I2281" s="67">
        <v>7.9999998211860657E-2</v>
      </c>
    </row>
    <row r="2282" spans="2:9" x14ac:dyDescent="0.3">
      <c r="B2282" t="s">
        <v>7607</v>
      </c>
      <c r="C2282" t="s">
        <v>7608</v>
      </c>
      <c r="D2282" s="28" t="s">
        <v>1203</v>
      </c>
      <c r="E2282" s="28" t="s">
        <v>1097</v>
      </c>
      <c r="F2282" s="13">
        <v>52.1</v>
      </c>
      <c r="G2282" s="13">
        <v>-106.7</v>
      </c>
      <c r="H2282" s="13">
        <v>9.1400003433227539</v>
      </c>
      <c r="I2282" s="67">
        <v>7.9999998211860657E-2</v>
      </c>
    </row>
    <row r="2283" spans="2:9" x14ac:dyDescent="0.3">
      <c r="B2283" t="s">
        <v>7609</v>
      </c>
      <c r="C2283" t="s">
        <v>7610</v>
      </c>
      <c r="D2283" s="28" t="s">
        <v>1203</v>
      </c>
      <c r="E2283" s="28" t="s">
        <v>1092</v>
      </c>
      <c r="F2283" s="13">
        <v>50.3</v>
      </c>
      <c r="G2283" s="13">
        <v>-110</v>
      </c>
      <c r="H2283" s="13">
        <v>6.9800000190734863</v>
      </c>
      <c r="I2283" s="67">
        <v>7.9999998211860657E-2</v>
      </c>
    </row>
    <row r="2284" spans="2:9" x14ac:dyDescent="0.3">
      <c r="B2284" t="s">
        <v>7611</v>
      </c>
      <c r="C2284" t="s">
        <v>7612</v>
      </c>
      <c r="D2284" s="28" t="s">
        <v>4105</v>
      </c>
      <c r="E2284" s="28" t="s">
        <v>1812</v>
      </c>
      <c r="F2284" s="13">
        <v>47.7</v>
      </c>
      <c r="G2284" s="13">
        <v>-91.9</v>
      </c>
      <c r="H2284" s="13">
        <v>17.959999084472656</v>
      </c>
      <c r="I2284" s="67">
        <v>8.1000000238418579E-2</v>
      </c>
    </row>
    <row r="2285" spans="2:9" x14ac:dyDescent="0.3">
      <c r="B2285" t="s">
        <v>7613</v>
      </c>
      <c r="C2285" t="s">
        <v>7614</v>
      </c>
      <c r="D2285" s="28" t="s">
        <v>1203</v>
      </c>
      <c r="E2285" s="28" t="s">
        <v>3527</v>
      </c>
      <c r="F2285" s="13">
        <v>66.8</v>
      </c>
      <c r="G2285" s="13">
        <v>-108</v>
      </c>
      <c r="H2285" s="13">
        <v>-2.559999942779541</v>
      </c>
      <c r="I2285" s="67">
        <v>8.1000000238418579E-2</v>
      </c>
    </row>
    <row r="2286" spans="2:9" x14ac:dyDescent="0.3">
      <c r="B2286" t="s">
        <v>7615</v>
      </c>
      <c r="C2286" t="s">
        <v>7616</v>
      </c>
      <c r="D2286" s="28" t="s">
        <v>4105</v>
      </c>
      <c r="E2286" s="28" t="s">
        <v>2203</v>
      </c>
      <c r="F2286" s="13">
        <v>47.9</v>
      </c>
      <c r="G2286" s="13">
        <v>-98.9</v>
      </c>
      <c r="H2286" s="13">
        <v>17.959999084472656</v>
      </c>
      <c r="I2286" s="67">
        <v>8.1000000238418579E-2</v>
      </c>
    </row>
    <row r="2287" spans="2:9" x14ac:dyDescent="0.3">
      <c r="B2287" t="s">
        <v>7617</v>
      </c>
      <c r="C2287" t="s">
        <v>7618</v>
      </c>
      <c r="D2287" s="28" t="s">
        <v>4105</v>
      </c>
      <c r="E2287" s="28" t="s">
        <v>2617</v>
      </c>
      <c r="F2287" s="13">
        <v>46.9</v>
      </c>
      <c r="G2287" s="13">
        <v>-120.5</v>
      </c>
      <c r="H2287" s="13">
        <v>21.920000076293945</v>
      </c>
      <c r="I2287" s="67">
        <v>8.1000000238418579E-2</v>
      </c>
    </row>
    <row r="2288" spans="2:9" x14ac:dyDescent="0.3">
      <c r="B2288" t="s">
        <v>7619</v>
      </c>
      <c r="C2288" t="s">
        <v>7620</v>
      </c>
      <c r="D2288" s="28" t="s">
        <v>4105</v>
      </c>
      <c r="E2288" s="28" t="s">
        <v>1515</v>
      </c>
      <c r="F2288" s="13">
        <v>43</v>
      </c>
      <c r="G2288" s="13">
        <v>-96.4</v>
      </c>
      <c r="H2288" s="13">
        <v>19.940000534057617</v>
      </c>
      <c r="I2288" s="67">
        <v>8.1000000238418579E-2</v>
      </c>
    </row>
    <row r="2289" spans="2:9" x14ac:dyDescent="0.3">
      <c r="B2289" t="s">
        <v>7621</v>
      </c>
      <c r="C2289" t="s">
        <v>7622</v>
      </c>
      <c r="D2289" s="28" t="s">
        <v>4105</v>
      </c>
      <c r="E2289" s="28" t="s">
        <v>2279</v>
      </c>
      <c r="F2289" s="13">
        <v>45.8</v>
      </c>
      <c r="G2289" s="13">
        <v>-119.3</v>
      </c>
      <c r="H2289" s="13">
        <v>24.979999542236328</v>
      </c>
      <c r="I2289" s="67">
        <v>8.1000000238418579E-2</v>
      </c>
    </row>
    <row r="2290" spans="2:9" x14ac:dyDescent="0.3">
      <c r="B2290" t="s">
        <v>3403</v>
      </c>
      <c r="C2290" t="s">
        <v>3404</v>
      </c>
      <c r="D2290" s="28" t="s">
        <v>4105</v>
      </c>
      <c r="E2290" s="28" t="s">
        <v>1203</v>
      </c>
      <c r="F2290" s="13">
        <v>32.700000000000003</v>
      </c>
      <c r="G2290" s="13">
        <v>-117.2</v>
      </c>
      <c r="H2290" s="13">
        <v>53.060001373291016</v>
      </c>
      <c r="I2290" s="67">
        <v>8.1000000238418579E-2</v>
      </c>
    </row>
    <row r="2291" spans="2:9" x14ac:dyDescent="0.3">
      <c r="B2291" t="s">
        <v>2431</v>
      </c>
      <c r="C2291" t="s">
        <v>2432</v>
      </c>
      <c r="D2291" s="28" t="s">
        <v>4105</v>
      </c>
      <c r="E2291" s="28" t="s">
        <v>2379</v>
      </c>
      <c r="F2291" s="13">
        <v>45.3</v>
      </c>
      <c r="G2291" s="13">
        <v>-97.5</v>
      </c>
      <c r="H2291" s="13">
        <v>17.959999084472656</v>
      </c>
      <c r="I2291" s="67">
        <v>8.1000000238418579E-2</v>
      </c>
    </row>
    <row r="2292" spans="2:9" x14ac:dyDescent="0.3">
      <c r="B2292" t="s">
        <v>1522</v>
      </c>
      <c r="C2292" t="s">
        <v>1523</v>
      </c>
      <c r="D2292" s="28" t="s">
        <v>4105</v>
      </c>
      <c r="E2292" s="28" t="s">
        <v>1515</v>
      </c>
      <c r="F2292" s="13">
        <v>41.7</v>
      </c>
      <c r="G2292" s="13">
        <v>-94.9</v>
      </c>
      <c r="H2292" s="13">
        <v>21.020000457763672</v>
      </c>
      <c r="I2292" s="67">
        <v>8.2000002264976501E-2</v>
      </c>
    </row>
    <row r="2293" spans="2:9" x14ac:dyDescent="0.3">
      <c r="B2293" t="s">
        <v>7623</v>
      </c>
      <c r="C2293" t="s">
        <v>7624</v>
      </c>
      <c r="D2293" s="28" t="s">
        <v>4105</v>
      </c>
      <c r="E2293" s="28" t="s">
        <v>1203</v>
      </c>
      <c r="F2293" s="13">
        <v>38.9</v>
      </c>
      <c r="G2293" s="13">
        <v>-120</v>
      </c>
      <c r="H2293" s="13">
        <v>19.399999618530273</v>
      </c>
      <c r="I2293" s="67">
        <v>8.2000002264976501E-2</v>
      </c>
    </row>
    <row r="2294" spans="2:9" x14ac:dyDescent="0.3">
      <c r="B2294" t="s">
        <v>3459</v>
      </c>
      <c r="C2294" t="s">
        <v>3460</v>
      </c>
      <c r="D2294" s="28" t="s">
        <v>4105</v>
      </c>
      <c r="E2294" s="28" t="s">
        <v>1943</v>
      </c>
      <c r="F2294" s="13">
        <v>48.2</v>
      </c>
      <c r="G2294" s="13">
        <v>-106.6</v>
      </c>
      <c r="H2294" s="13">
        <v>15.079999923706055</v>
      </c>
      <c r="I2294" s="67">
        <v>8.2000002264976501E-2</v>
      </c>
    </row>
    <row r="2295" spans="2:9" x14ac:dyDescent="0.3">
      <c r="B2295" t="s">
        <v>7625</v>
      </c>
      <c r="C2295" t="s">
        <v>7626</v>
      </c>
      <c r="D2295" s="28" t="s">
        <v>4105</v>
      </c>
      <c r="E2295" s="28" t="s">
        <v>1160</v>
      </c>
      <c r="F2295" s="13">
        <v>33.299999999999997</v>
      </c>
      <c r="G2295" s="13">
        <v>-110.7</v>
      </c>
      <c r="H2295" s="13">
        <v>35.060001373291016</v>
      </c>
      <c r="I2295" s="67">
        <v>8.2000002264976501E-2</v>
      </c>
    </row>
    <row r="2296" spans="2:9" x14ac:dyDescent="0.3">
      <c r="B2296" t="s">
        <v>7627</v>
      </c>
      <c r="C2296" t="s">
        <v>7628</v>
      </c>
      <c r="D2296" s="28" t="s">
        <v>4105</v>
      </c>
      <c r="E2296" s="28" t="s">
        <v>1160</v>
      </c>
      <c r="F2296" s="13">
        <v>34.299999999999997</v>
      </c>
      <c r="G2296" s="13">
        <v>-110.7</v>
      </c>
      <c r="H2296" s="13">
        <v>24.979999542236328</v>
      </c>
      <c r="I2296" s="67">
        <v>8.2000002264976501E-2</v>
      </c>
    </row>
    <row r="2297" spans="2:9" x14ac:dyDescent="0.3">
      <c r="B2297" t="s">
        <v>1600</v>
      </c>
      <c r="C2297" t="s">
        <v>1601</v>
      </c>
      <c r="D2297" s="28" t="s">
        <v>4105</v>
      </c>
      <c r="E2297" s="28" t="s">
        <v>1515</v>
      </c>
      <c r="F2297" s="13">
        <v>43</v>
      </c>
      <c r="G2297" s="13">
        <v>-92.3</v>
      </c>
      <c r="H2297" s="13">
        <v>21.920000076293945</v>
      </c>
      <c r="I2297" s="67">
        <v>8.2000002264976501E-2</v>
      </c>
    </row>
    <row r="2298" spans="2:9" x14ac:dyDescent="0.3">
      <c r="B2298" t="s">
        <v>7629</v>
      </c>
      <c r="C2298" t="s">
        <v>7630</v>
      </c>
      <c r="D2298" s="28" t="s">
        <v>4105</v>
      </c>
      <c r="E2298" s="28" t="s">
        <v>1515</v>
      </c>
      <c r="F2298" s="13">
        <v>42.6</v>
      </c>
      <c r="G2298" s="13">
        <v>-91.8</v>
      </c>
      <c r="H2298" s="13">
        <v>21.920000076293945</v>
      </c>
      <c r="I2298" s="67">
        <v>8.2000002264976501E-2</v>
      </c>
    </row>
    <row r="2299" spans="2:9" x14ac:dyDescent="0.3">
      <c r="B2299" t="s">
        <v>1066</v>
      </c>
      <c r="C2299" t="s">
        <v>1067</v>
      </c>
      <c r="D2299" s="28" t="s">
        <v>1203</v>
      </c>
      <c r="E2299" s="28" t="s">
        <v>1061</v>
      </c>
      <c r="F2299" s="13">
        <v>48.7</v>
      </c>
      <c r="G2299" s="13">
        <v>-125.1</v>
      </c>
      <c r="H2299" s="13">
        <v>34.700000762939453</v>
      </c>
      <c r="I2299" s="67">
        <v>8.2000002264976501E-2</v>
      </c>
    </row>
    <row r="2300" spans="2:9" x14ac:dyDescent="0.3">
      <c r="B2300" t="s">
        <v>7631</v>
      </c>
      <c r="C2300" t="s">
        <v>7632</v>
      </c>
      <c r="D2300" s="28" t="s">
        <v>4105</v>
      </c>
      <c r="E2300" s="28" t="s">
        <v>1260</v>
      </c>
      <c r="F2300" s="13">
        <v>37.799999999999997</v>
      </c>
      <c r="G2300" s="13">
        <v>-107.7</v>
      </c>
      <c r="H2300" s="13">
        <v>3.2000000476837158</v>
      </c>
      <c r="I2300" s="67">
        <v>8.2000002264976501E-2</v>
      </c>
    </row>
    <row r="2301" spans="2:9" x14ac:dyDescent="0.3">
      <c r="B2301" t="s">
        <v>7633</v>
      </c>
      <c r="C2301" t="s">
        <v>7634</v>
      </c>
      <c r="D2301" s="28" t="s">
        <v>4105</v>
      </c>
      <c r="E2301" s="28" t="s">
        <v>1160</v>
      </c>
      <c r="F2301" s="13">
        <v>31.5</v>
      </c>
      <c r="G2301" s="13">
        <v>-110.2</v>
      </c>
      <c r="H2301" s="13">
        <v>37.939998626708984</v>
      </c>
      <c r="I2301" s="67">
        <v>8.2000002264976501E-2</v>
      </c>
    </row>
    <row r="2302" spans="2:9" x14ac:dyDescent="0.3">
      <c r="B2302" t="s">
        <v>7635</v>
      </c>
      <c r="C2302" t="s">
        <v>7636</v>
      </c>
      <c r="D2302" s="28" t="s">
        <v>4105</v>
      </c>
      <c r="E2302" s="28" t="s">
        <v>1203</v>
      </c>
      <c r="F2302" s="13">
        <v>39.200000000000003</v>
      </c>
      <c r="G2302" s="13">
        <v>-120.7</v>
      </c>
      <c r="H2302" s="13">
        <v>32</v>
      </c>
      <c r="I2302" s="67">
        <v>8.2999996840953827E-2</v>
      </c>
    </row>
    <row r="2303" spans="2:9" x14ac:dyDescent="0.3">
      <c r="B2303" t="s">
        <v>894</v>
      </c>
      <c r="C2303" t="s">
        <v>1281</v>
      </c>
      <c r="D2303" s="28" t="s">
        <v>4105</v>
      </c>
      <c r="E2303" s="28" t="s">
        <v>1260</v>
      </c>
      <c r="F2303" s="13">
        <v>39.6</v>
      </c>
      <c r="G2303" s="13">
        <v>-105.3</v>
      </c>
      <c r="H2303" s="13">
        <v>12.920000076293945</v>
      </c>
      <c r="I2303" s="67">
        <v>8.2999996840953827E-2</v>
      </c>
    </row>
    <row r="2304" spans="2:9" x14ac:dyDescent="0.3">
      <c r="B2304" t="s">
        <v>7637</v>
      </c>
      <c r="C2304" t="s">
        <v>7638</v>
      </c>
      <c r="D2304" s="28" t="s">
        <v>4105</v>
      </c>
      <c r="E2304" s="28" t="s">
        <v>1260</v>
      </c>
      <c r="F2304" s="13">
        <v>39.1</v>
      </c>
      <c r="G2304" s="13">
        <v>-103.4</v>
      </c>
      <c r="H2304" s="13">
        <v>15.079999923706055</v>
      </c>
      <c r="I2304" s="67">
        <v>8.2999996840953827E-2</v>
      </c>
    </row>
    <row r="2305" spans="2:9" x14ac:dyDescent="0.3">
      <c r="B2305" t="s">
        <v>7639</v>
      </c>
      <c r="C2305" t="s">
        <v>7640</v>
      </c>
      <c r="D2305" s="28" t="s">
        <v>4105</v>
      </c>
      <c r="E2305" s="28" t="s">
        <v>2617</v>
      </c>
      <c r="F2305" s="13">
        <v>46.2</v>
      </c>
      <c r="G2305" s="13">
        <v>-118.8</v>
      </c>
      <c r="H2305" s="13">
        <v>28.040000915527344</v>
      </c>
      <c r="I2305" s="67">
        <v>8.2999996840953827E-2</v>
      </c>
    </row>
    <row r="2306" spans="2:9" x14ac:dyDescent="0.3">
      <c r="B2306" t="s">
        <v>7641</v>
      </c>
      <c r="C2306" t="s">
        <v>7642</v>
      </c>
      <c r="D2306" s="28" t="s">
        <v>1203</v>
      </c>
      <c r="E2306" s="28" t="s">
        <v>1130</v>
      </c>
      <c r="F2306" s="13">
        <v>46.6</v>
      </c>
      <c r="G2306" s="13">
        <v>-60.4</v>
      </c>
      <c r="H2306" s="13">
        <v>29.299999237060547</v>
      </c>
      <c r="I2306" s="67">
        <v>8.2999996840953827E-2</v>
      </c>
    </row>
    <row r="2307" spans="2:9" x14ac:dyDescent="0.3">
      <c r="B2307" t="s">
        <v>2421</v>
      </c>
      <c r="C2307" t="s">
        <v>2422</v>
      </c>
      <c r="D2307" s="28" t="s">
        <v>4105</v>
      </c>
      <c r="E2307" s="28" t="s">
        <v>2379</v>
      </c>
      <c r="F2307" s="13">
        <v>45.5</v>
      </c>
      <c r="G2307" s="13">
        <v>-100</v>
      </c>
      <c r="H2307" s="13">
        <v>15.979999542236328</v>
      </c>
      <c r="I2307" s="67">
        <v>8.2999996840953827E-2</v>
      </c>
    </row>
    <row r="2308" spans="2:9" x14ac:dyDescent="0.3">
      <c r="B2308" t="s">
        <v>1059</v>
      </c>
      <c r="C2308" t="s">
        <v>1060</v>
      </c>
      <c r="D2308" s="28" t="s">
        <v>1203</v>
      </c>
      <c r="E2308" s="28" t="s">
        <v>1061</v>
      </c>
      <c r="F2308" s="13">
        <v>48.6</v>
      </c>
      <c r="G2308" s="13">
        <v>-123.6</v>
      </c>
      <c r="H2308" s="13">
        <v>32.900001525878906</v>
      </c>
      <c r="I2308" s="67">
        <v>8.2999996840953827E-2</v>
      </c>
    </row>
    <row r="2309" spans="2:9" x14ac:dyDescent="0.3">
      <c r="B2309" t="s">
        <v>7643</v>
      </c>
      <c r="C2309" t="s">
        <v>7644</v>
      </c>
      <c r="D2309" s="28" t="s">
        <v>4105</v>
      </c>
      <c r="E2309" s="28" t="s">
        <v>2203</v>
      </c>
      <c r="F2309" s="13">
        <v>46.7</v>
      </c>
      <c r="G2309" s="13">
        <v>-99.4</v>
      </c>
      <c r="H2309" s="13">
        <v>14</v>
      </c>
      <c r="I2309" s="67">
        <v>8.2999996840953827E-2</v>
      </c>
    </row>
    <row r="2310" spans="2:9" x14ac:dyDescent="0.3">
      <c r="B2310" t="s">
        <v>7645</v>
      </c>
      <c r="C2310" t="s">
        <v>7646</v>
      </c>
      <c r="D2310" s="28" t="s">
        <v>4105</v>
      </c>
      <c r="E2310" s="28" t="s">
        <v>1812</v>
      </c>
      <c r="F2310" s="13">
        <v>47.4</v>
      </c>
      <c r="G2310" s="13">
        <v>-91.2</v>
      </c>
      <c r="H2310" s="13">
        <v>21.020000457763672</v>
      </c>
      <c r="I2310" s="67">
        <v>8.2999996840953827E-2</v>
      </c>
    </row>
    <row r="2311" spans="2:9" x14ac:dyDescent="0.3">
      <c r="B2311" t="s">
        <v>7647</v>
      </c>
      <c r="C2311" t="s">
        <v>7648</v>
      </c>
      <c r="D2311" s="28" t="s">
        <v>4105</v>
      </c>
      <c r="E2311" s="28" t="s">
        <v>1515</v>
      </c>
      <c r="F2311" s="13">
        <v>42.7</v>
      </c>
      <c r="G2311" s="13">
        <v>-92.8</v>
      </c>
      <c r="H2311" s="13">
        <v>24.079999923706055</v>
      </c>
      <c r="I2311" s="67">
        <v>8.3999998867511749E-2</v>
      </c>
    </row>
    <row r="2312" spans="2:9" x14ac:dyDescent="0.3">
      <c r="B2312" t="s">
        <v>2479</v>
      </c>
      <c r="C2312" t="s">
        <v>2480</v>
      </c>
      <c r="D2312" s="28" t="s">
        <v>4105</v>
      </c>
      <c r="E2312" s="28" t="s">
        <v>364</v>
      </c>
      <c r="F2312" s="13">
        <v>33.1</v>
      </c>
      <c r="G2312" s="13">
        <v>-102.2</v>
      </c>
      <c r="H2312" s="13">
        <v>32</v>
      </c>
      <c r="I2312" s="67">
        <v>8.3999998867511749E-2</v>
      </c>
    </row>
    <row r="2313" spans="2:9" x14ac:dyDescent="0.3">
      <c r="B2313" t="s">
        <v>7649</v>
      </c>
      <c r="C2313" t="s">
        <v>7650</v>
      </c>
      <c r="D2313" s="28" t="s">
        <v>4105</v>
      </c>
      <c r="E2313" s="28" t="s">
        <v>1812</v>
      </c>
      <c r="F2313" s="13">
        <v>47.8</v>
      </c>
      <c r="G2313" s="13">
        <v>-93</v>
      </c>
      <c r="H2313" s="13">
        <v>15.079999923706055</v>
      </c>
      <c r="I2313" s="67">
        <v>8.3999998867511749E-2</v>
      </c>
    </row>
    <row r="2314" spans="2:9" x14ac:dyDescent="0.3">
      <c r="B2314" t="s">
        <v>2389</v>
      </c>
      <c r="C2314" t="s">
        <v>2390</v>
      </c>
      <c r="D2314" s="28" t="s">
        <v>4105</v>
      </c>
      <c r="E2314" s="28" t="s">
        <v>2379</v>
      </c>
      <c r="F2314" s="13">
        <v>45</v>
      </c>
      <c r="G2314" s="13">
        <v>-99.1</v>
      </c>
      <c r="H2314" s="13">
        <v>17.059999465942383</v>
      </c>
      <c r="I2314" s="67">
        <v>8.3999998867511749E-2</v>
      </c>
    </row>
    <row r="2315" spans="2:9" x14ac:dyDescent="0.3">
      <c r="B2315" t="s">
        <v>7651</v>
      </c>
      <c r="C2315" t="s">
        <v>7652</v>
      </c>
      <c r="D2315" s="28" t="s">
        <v>4105</v>
      </c>
      <c r="E2315" s="28" t="s">
        <v>2692</v>
      </c>
      <c r="F2315" s="13">
        <v>46.1</v>
      </c>
      <c r="G2315" s="13">
        <v>-90</v>
      </c>
      <c r="H2315" s="13">
        <v>19.940000534057617</v>
      </c>
      <c r="I2315" s="67">
        <v>8.3999998867511749E-2</v>
      </c>
    </row>
    <row r="2316" spans="2:9" x14ac:dyDescent="0.3">
      <c r="B2316" t="s">
        <v>7653</v>
      </c>
      <c r="C2316" t="s">
        <v>7654</v>
      </c>
      <c r="D2316" s="28" t="s">
        <v>1203</v>
      </c>
      <c r="E2316" s="28" t="s">
        <v>1112</v>
      </c>
      <c r="F2316" s="13">
        <v>50.5</v>
      </c>
      <c r="G2316" s="13">
        <v>-95.9</v>
      </c>
      <c r="H2316" s="13">
        <v>18.860000610351563</v>
      </c>
      <c r="I2316" s="67">
        <v>8.3999998867511749E-2</v>
      </c>
    </row>
    <row r="2317" spans="2:9" x14ac:dyDescent="0.3">
      <c r="B2317" t="s">
        <v>7655</v>
      </c>
      <c r="C2317" t="s">
        <v>7656</v>
      </c>
      <c r="D2317" s="28" t="s">
        <v>4105</v>
      </c>
      <c r="E2317" s="28" t="s">
        <v>2617</v>
      </c>
      <c r="F2317" s="13">
        <v>45.9</v>
      </c>
      <c r="G2317" s="13">
        <v>-121.5</v>
      </c>
      <c r="H2317" s="13">
        <v>24.079999923706055</v>
      </c>
      <c r="I2317" s="67">
        <v>8.3999998867511749E-2</v>
      </c>
    </row>
    <row r="2318" spans="2:9" x14ac:dyDescent="0.3">
      <c r="B2318" t="s">
        <v>7657</v>
      </c>
      <c r="C2318" t="s">
        <v>7658</v>
      </c>
      <c r="D2318" s="28" t="s">
        <v>4105</v>
      </c>
      <c r="E2318" s="28" t="s">
        <v>1203</v>
      </c>
      <c r="F2318" s="13">
        <v>38.700000000000003</v>
      </c>
      <c r="G2318" s="13">
        <v>-120.2</v>
      </c>
      <c r="H2318" s="13">
        <v>28.040000915527344</v>
      </c>
      <c r="I2318" s="67">
        <v>8.3999998867511749E-2</v>
      </c>
    </row>
    <row r="2319" spans="2:9" x14ac:dyDescent="0.3">
      <c r="B2319" t="s">
        <v>7659</v>
      </c>
      <c r="C2319" t="s">
        <v>7660</v>
      </c>
      <c r="D2319" s="28" t="s">
        <v>4105</v>
      </c>
      <c r="E2319" s="28" t="s">
        <v>1160</v>
      </c>
      <c r="F2319" s="13">
        <v>31.9</v>
      </c>
      <c r="G2319" s="13">
        <v>-109.2</v>
      </c>
      <c r="H2319" s="13">
        <v>32</v>
      </c>
      <c r="I2319" s="67">
        <v>8.3999998867511749E-2</v>
      </c>
    </row>
    <row r="2320" spans="2:9" x14ac:dyDescent="0.3">
      <c r="B2320" t="s">
        <v>7661</v>
      </c>
      <c r="C2320" t="s">
        <v>7662</v>
      </c>
      <c r="D2320" s="28" t="s">
        <v>4105</v>
      </c>
      <c r="E2320" s="28" t="s">
        <v>1203</v>
      </c>
      <c r="F2320" s="13">
        <v>35.799999999999997</v>
      </c>
      <c r="G2320" s="13">
        <v>-120.4</v>
      </c>
      <c r="H2320" s="13">
        <v>33.979999542236328</v>
      </c>
      <c r="I2320" s="67">
        <v>8.3999998867511749E-2</v>
      </c>
    </row>
    <row r="2321" spans="2:9" x14ac:dyDescent="0.3">
      <c r="B2321" t="s">
        <v>2417</v>
      </c>
      <c r="C2321" t="s">
        <v>2418</v>
      </c>
      <c r="D2321" s="28" t="s">
        <v>4105</v>
      </c>
      <c r="E2321" s="28" t="s">
        <v>2379</v>
      </c>
      <c r="F2321" s="13">
        <v>45.9</v>
      </c>
      <c r="G2321" s="13">
        <v>-100.2</v>
      </c>
      <c r="H2321" s="13">
        <v>17.059999465942383</v>
      </c>
      <c r="I2321" s="67">
        <v>8.3999998867511749E-2</v>
      </c>
    </row>
    <row r="2322" spans="2:9" x14ac:dyDescent="0.3">
      <c r="B2322" t="s">
        <v>7663</v>
      </c>
      <c r="C2322" t="s">
        <v>7664</v>
      </c>
      <c r="D2322" s="28" t="s">
        <v>4105</v>
      </c>
      <c r="E2322" s="28" t="s">
        <v>1203</v>
      </c>
      <c r="F2322" s="13">
        <v>39.1</v>
      </c>
      <c r="G2322" s="13">
        <v>-120.2</v>
      </c>
      <c r="H2322" s="13">
        <v>21.559999465942383</v>
      </c>
      <c r="I2322" s="67">
        <v>8.3999998867511749E-2</v>
      </c>
    </row>
    <row r="2323" spans="2:9" x14ac:dyDescent="0.3">
      <c r="B2323" t="s">
        <v>7665</v>
      </c>
      <c r="C2323" t="s">
        <v>7666</v>
      </c>
      <c r="D2323" s="28" t="s">
        <v>4105</v>
      </c>
      <c r="E2323" s="28" t="s">
        <v>2279</v>
      </c>
      <c r="F2323" s="13">
        <v>45.5</v>
      </c>
      <c r="G2323" s="13">
        <v>-122.3</v>
      </c>
      <c r="H2323" s="13">
        <v>35.060001373291016</v>
      </c>
      <c r="I2323" s="67">
        <v>8.3999998867511749E-2</v>
      </c>
    </row>
    <row r="2324" spans="2:9" x14ac:dyDescent="0.3">
      <c r="B2324" t="s">
        <v>1254</v>
      </c>
      <c r="C2324" t="s">
        <v>1255</v>
      </c>
      <c r="D2324" s="28" t="s">
        <v>4105</v>
      </c>
      <c r="E2324" s="28" t="s">
        <v>1203</v>
      </c>
      <c r="F2324" s="13">
        <v>40.700000000000003</v>
      </c>
      <c r="G2324" s="13">
        <v>-122.9</v>
      </c>
      <c r="H2324" s="13">
        <v>26.059999465942383</v>
      </c>
      <c r="I2324" s="67">
        <v>8.3999998867511749E-2</v>
      </c>
    </row>
    <row r="2325" spans="2:9" x14ac:dyDescent="0.3">
      <c r="B2325" t="s">
        <v>1518</v>
      </c>
      <c r="C2325" t="s">
        <v>1519</v>
      </c>
      <c r="D2325" s="28" t="s">
        <v>4105</v>
      </c>
      <c r="E2325" s="28" t="s">
        <v>1515</v>
      </c>
      <c r="F2325" s="13">
        <v>41.6</v>
      </c>
      <c r="G2325" s="13">
        <v>-93.5</v>
      </c>
      <c r="H2325" s="13">
        <v>24.079999923706055</v>
      </c>
      <c r="I2325" s="67">
        <v>8.5000000894069672E-2</v>
      </c>
    </row>
    <row r="2326" spans="2:9" x14ac:dyDescent="0.3">
      <c r="B2326" t="s">
        <v>7667</v>
      </c>
      <c r="C2326" t="s">
        <v>7668</v>
      </c>
      <c r="D2326" s="28" t="s">
        <v>4105</v>
      </c>
      <c r="E2326" s="28" t="s">
        <v>364</v>
      </c>
      <c r="F2326" s="13">
        <v>31.5</v>
      </c>
      <c r="G2326" s="13">
        <v>-99.6</v>
      </c>
      <c r="H2326" s="13">
        <v>39.020000457763672</v>
      </c>
      <c r="I2326" s="67">
        <v>8.5000000894069672E-2</v>
      </c>
    </row>
    <row r="2327" spans="2:9" x14ac:dyDescent="0.3">
      <c r="B2327" t="s">
        <v>7669</v>
      </c>
      <c r="C2327" t="s">
        <v>7670</v>
      </c>
      <c r="D2327" s="28" t="s">
        <v>4105</v>
      </c>
      <c r="E2327" s="28" t="s">
        <v>2617</v>
      </c>
      <c r="F2327" s="13">
        <v>47.9</v>
      </c>
      <c r="G2327" s="13">
        <v>-123.1</v>
      </c>
      <c r="H2327" s="13">
        <v>30.020000457763672</v>
      </c>
      <c r="I2327" s="67">
        <v>8.5000000894069672E-2</v>
      </c>
    </row>
    <row r="2328" spans="2:9" x14ac:dyDescent="0.3">
      <c r="B2328" t="s">
        <v>7671</v>
      </c>
      <c r="C2328" t="s">
        <v>7672</v>
      </c>
      <c r="D2328" s="28" t="s">
        <v>4105</v>
      </c>
      <c r="E2328" s="28" t="s">
        <v>2279</v>
      </c>
      <c r="F2328" s="13">
        <v>42.4</v>
      </c>
      <c r="G2328" s="13">
        <v>-122.2</v>
      </c>
      <c r="H2328" s="13">
        <v>23</v>
      </c>
      <c r="I2328" s="67">
        <v>8.5000000894069672E-2</v>
      </c>
    </row>
    <row r="2329" spans="2:9" x14ac:dyDescent="0.3">
      <c r="B2329" t="s">
        <v>3587</v>
      </c>
      <c r="C2329" t="s">
        <v>3588</v>
      </c>
      <c r="D2329" s="28" t="s">
        <v>4105</v>
      </c>
      <c r="E2329" s="28" t="s">
        <v>1260</v>
      </c>
      <c r="F2329" s="13">
        <v>38.200000000000003</v>
      </c>
      <c r="G2329" s="13">
        <v>-103.7</v>
      </c>
      <c r="H2329" s="13">
        <v>19.040000915527344</v>
      </c>
      <c r="I2329" s="67">
        <v>8.5000000894069672E-2</v>
      </c>
    </row>
    <row r="2330" spans="2:9" x14ac:dyDescent="0.3">
      <c r="B2330" t="s">
        <v>7673</v>
      </c>
      <c r="C2330" t="s">
        <v>7674</v>
      </c>
      <c r="D2330" s="28" t="s">
        <v>4105</v>
      </c>
      <c r="E2330" s="28" t="s">
        <v>364</v>
      </c>
      <c r="F2330" s="13">
        <v>31.8</v>
      </c>
      <c r="G2330" s="13">
        <v>-104.8</v>
      </c>
      <c r="H2330" s="13">
        <v>35.060001373291016</v>
      </c>
      <c r="I2330" s="67">
        <v>8.5000000894069672E-2</v>
      </c>
    </row>
    <row r="2331" spans="2:9" x14ac:dyDescent="0.3">
      <c r="B2331" t="s">
        <v>7675</v>
      </c>
      <c r="C2331" t="s">
        <v>7676</v>
      </c>
      <c r="D2331" s="28" t="s">
        <v>1203</v>
      </c>
      <c r="E2331" s="28" t="s">
        <v>1061</v>
      </c>
      <c r="F2331" s="13">
        <v>50.1</v>
      </c>
      <c r="G2331" s="13">
        <v>-122.9</v>
      </c>
      <c r="H2331" s="13">
        <v>24.799999237060547</v>
      </c>
      <c r="I2331" s="67">
        <v>8.5000000894069672E-2</v>
      </c>
    </row>
    <row r="2332" spans="2:9" x14ac:dyDescent="0.3">
      <c r="B2332" t="s">
        <v>7677</v>
      </c>
      <c r="C2332" t="s">
        <v>7678</v>
      </c>
      <c r="D2332" s="28" t="s">
        <v>1203</v>
      </c>
      <c r="E2332" s="28" t="s">
        <v>1061</v>
      </c>
      <c r="F2332" s="13">
        <v>50.1</v>
      </c>
      <c r="G2332" s="13">
        <v>-122.9</v>
      </c>
      <c r="H2332" s="13">
        <v>25.159999847412109</v>
      </c>
      <c r="I2332" s="67">
        <v>8.5000000894069672E-2</v>
      </c>
    </row>
    <row r="2333" spans="2:9" x14ac:dyDescent="0.3">
      <c r="B2333" t="s">
        <v>7679</v>
      </c>
      <c r="C2333" t="s">
        <v>7680</v>
      </c>
      <c r="D2333" s="28" t="s">
        <v>4105</v>
      </c>
      <c r="E2333" s="28" t="s">
        <v>1943</v>
      </c>
      <c r="F2333" s="13">
        <v>48</v>
      </c>
      <c r="G2333" s="13">
        <v>-105.5</v>
      </c>
      <c r="H2333" s="13">
        <v>12.920000076293945</v>
      </c>
      <c r="I2333" s="67">
        <v>8.5000000894069672E-2</v>
      </c>
    </row>
    <row r="2334" spans="2:9" x14ac:dyDescent="0.3">
      <c r="B2334" t="s">
        <v>7681</v>
      </c>
      <c r="C2334" t="s">
        <v>7682</v>
      </c>
      <c r="D2334" s="28" t="s">
        <v>4105</v>
      </c>
      <c r="E2334" s="28" t="s">
        <v>2692</v>
      </c>
      <c r="F2334" s="13">
        <v>44.3</v>
      </c>
      <c r="G2334" s="13">
        <v>-90.8</v>
      </c>
      <c r="H2334" s="13">
        <v>19.940000534057617</v>
      </c>
      <c r="I2334" s="67">
        <v>8.6000002920627594E-2</v>
      </c>
    </row>
    <row r="2335" spans="2:9" x14ac:dyDescent="0.3">
      <c r="B2335" t="s">
        <v>7683</v>
      </c>
      <c r="C2335" t="s">
        <v>7684</v>
      </c>
      <c r="D2335" s="28" t="s">
        <v>4105</v>
      </c>
      <c r="E2335" s="28" t="s">
        <v>1203</v>
      </c>
      <c r="F2335" s="13">
        <v>34.200000000000003</v>
      </c>
      <c r="G2335" s="13">
        <v>-116.6</v>
      </c>
      <c r="H2335" s="13">
        <v>33.979999542236328</v>
      </c>
      <c r="I2335" s="67">
        <v>8.6000002920627594E-2</v>
      </c>
    </row>
    <row r="2336" spans="2:9" x14ac:dyDescent="0.3">
      <c r="B2336" t="s">
        <v>2630</v>
      </c>
      <c r="C2336" t="s">
        <v>7685</v>
      </c>
      <c r="D2336" s="28" t="s">
        <v>4105</v>
      </c>
      <c r="E2336" s="28" t="s">
        <v>1515</v>
      </c>
      <c r="F2336" s="13">
        <v>41.6</v>
      </c>
      <c r="G2336" s="13">
        <v>-90.5</v>
      </c>
      <c r="H2336" s="13">
        <v>24.979999542236328</v>
      </c>
      <c r="I2336" s="67">
        <v>8.6000002920627594E-2</v>
      </c>
    </row>
    <row r="2337" spans="2:9" x14ac:dyDescent="0.3">
      <c r="B2337" t="s">
        <v>7686</v>
      </c>
      <c r="C2337" t="s">
        <v>7687</v>
      </c>
      <c r="D2337" s="28" t="s">
        <v>4105</v>
      </c>
      <c r="E2337" s="28" t="s">
        <v>2617</v>
      </c>
      <c r="F2337" s="13">
        <v>45.8</v>
      </c>
      <c r="G2337" s="13">
        <v>-120.8</v>
      </c>
      <c r="H2337" s="13">
        <v>21.920000076293945</v>
      </c>
      <c r="I2337" s="67">
        <v>8.6000002920627594E-2</v>
      </c>
    </row>
    <row r="2338" spans="2:9" x14ac:dyDescent="0.3">
      <c r="B2338" t="s">
        <v>7688</v>
      </c>
      <c r="C2338" t="s">
        <v>7689</v>
      </c>
      <c r="D2338" s="28" t="s">
        <v>1203</v>
      </c>
      <c r="E2338" s="28" t="s">
        <v>3548</v>
      </c>
      <c r="F2338" s="13">
        <v>46.3</v>
      </c>
      <c r="G2338" s="13">
        <v>-63.5</v>
      </c>
      <c r="H2338" s="13">
        <v>27.680000305175781</v>
      </c>
      <c r="I2338" s="67">
        <v>8.6000002920627594E-2</v>
      </c>
    </row>
    <row r="2339" spans="2:9" x14ac:dyDescent="0.3">
      <c r="B2339" t="s">
        <v>7690</v>
      </c>
      <c r="C2339" t="s">
        <v>7691</v>
      </c>
      <c r="D2339" s="28" t="s">
        <v>4105</v>
      </c>
      <c r="E2339" s="28" t="s">
        <v>2279</v>
      </c>
      <c r="F2339" s="13">
        <v>44.3</v>
      </c>
      <c r="G2339" s="13">
        <v>-120.8</v>
      </c>
      <c r="H2339" s="13">
        <v>17.959999084472656</v>
      </c>
      <c r="I2339" s="67">
        <v>8.6000002920627594E-2</v>
      </c>
    </row>
    <row r="2340" spans="2:9" x14ac:dyDescent="0.3">
      <c r="B2340" t="s">
        <v>7692</v>
      </c>
      <c r="C2340" t="s">
        <v>7693</v>
      </c>
      <c r="D2340" s="28" t="s">
        <v>1203</v>
      </c>
      <c r="E2340" s="28" t="s">
        <v>1092</v>
      </c>
      <c r="F2340" s="13">
        <v>54.2</v>
      </c>
      <c r="G2340" s="13">
        <v>-111.4</v>
      </c>
      <c r="H2340" s="13">
        <v>6.440000057220459</v>
      </c>
      <c r="I2340" s="67">
        <v>8.6000002920627594E-2</v>
      </c>
    </row>
    <row r="2341" spans="2:9" x14ac:dyDescent="0.3">
      <c r="B2341" t="s">
        <v>7694</v>
      </c>
      <c r="C2341" t="s">
        <v>7695</v>
      </c>
      <c r="D2341" s="28" t="s">
        <v>4105</v>
      </c>
      <c r="E2341" s="28" t="s">
        <v>2692</v>
      </c>
      <c r="F2341" s="13">
        <v>42.9</v>
      </c>
      <c r="G2341" s="13">
        <v>-88.5</v>
      </c>
      <c r="H2341" s="13">
        <v>26.059999465942383</v>
      </c>
      <c r="I2341" s="67">
        <v>8.6000002920627594E-2</v>
      </c>
    </row>
    <row r="2342" spans="2:9" x14ac:dyDescent="0.3">
      <c r="B2342" t="s">
        <v>7696</v>
      </c>
      <c r="C2342" t="s">
        <v>7697</v>
      </c>
      <c r="D2342" s="28" t="s">
        <v>4105</v>
      </c>
      <c r="E2342" s="28" t="s">
        <v>1203</v>
      </c>
      <c r="F2342" s="13">
        <v>36.4</v>
      </c>
      <c r="G2342" s="13">
        <v>-118.8</v>
      </c>
      <c r="H2342" s="13">
        <v>37.939998626708984</v>
      </c>
      <c r="I2342" s="67">
        <v>8.6000002920627594E-2</v>
      </c>
    </row>
    <row r="2343" spans="2:9" x14ac:dyDescent="0.3">
      <c r="B2343" t="s">
        <v>1957</v>
      </c>
      <c r="C2343" t="s">
        <v>1958</v>
      </c>
      <c r="D2343" s="28" t="s">
        <v>4105</v>
      </c>
      <c r="E2343" s="28" t="s">
        <v>1943</v>
      </c>
      <c r="F2343" s="13">
        <v>48.1</v>
      </c>
      <c r="G2343" s="13">
        <v>-104.5</v>
      </c>
      <c r="H2343" s="13">
        <v>12.020000457763672</v>
      </c>
      <c r="I2343" s="67">
        <v>8.6999997496604919E-2</v>
      </c>
    </row>
    <row r="2344" spans="2:9" x14ac:dyDescent="0.3">
      <c r="B2344" t="s">
        <v>3104</v>
      </c>
      <c r="C2344" t="s">
        <v>3105</v>
      </c>
      <c r="D2344" s="28" t="s">
        <v>4105</v>
      </c>
      <c r="E2344" s="28" t="s">
        <v>1812</v>
      </c>
      <c r="F2344" s="13">
        <v>43.9</v>
      </c>
      <c r="G2344" s="13">
        <v>-92.4</v>
      </c>
      <c r="H2344" s="13">
        <v>21.920000076293945</v>
      </c>
      <c r="I2344" s="67">
        <v>8.6999997496604919E-2</v>
      </c>
    </row>
    <row r="2345" spans="2:9" x14ac:dyDescent="0.3">
      <c r="B2345" t="s">
        <v>7698</v>
      </c>
      <c r="C2345" t="s">
        <v>7699</v>
      </c>
      <c r="D2345" s="28" t="s">
        <v>4105</v>
      </c>
      <c r="E2345" s="28" t="s">
        <v>2096</v>
      </c>
      <c r="F2345" s="13">
        <v>36</v>
      </c>
      <c r="G2345" s="13">
        <v>-106.8</v>
      </c>
      <c r="H2345" s="13">
        <v>15.979999542236328</v>
      </c>
      <c r="I2345" s="67">
        <v>8.6999997496604919E-2</v>
      </c>
    </row>
    <row r="2346" spans="2:9" x14ac:dyDescent="0.3">
      <c r="B2346" t="s">
        <v>7700</v>
      </c>
      <c r="C2346" t="s">
        <v>7701</v>
      </c>
      <c r="D2346" s="28" t="s">
        <v>1203</v>
      </c>
      <c r="E2346" s="28" t="s">
        <v>1092</v>
      </c>
      <c r="F2346" s="13">
        <v>54.1</v>
      </c>
      <c r="G2346" s="13">
        <v>-111.9</v>
      </c>
      <c r="H2346" s="13">
        <v>3.7400000095367432</v>
      </c>
      <c r="I2346" s="67">
        <v>8.6999997496604919E-2</v>
      </c>
    </row>
    <row r="2347" spans="2:9" x14ac:dyDescent="0.3">
      <c r="B2347" t="s">
        <v>3506</v>
      </c>
      <c r="C2347" t="s">
        <v>3507</v>
      </c>
      <c r="D2347" s="28" t="s">
        <v>4105</v>
      </c>
      <c r="E2347" s="28" t="s">
        <v>1515</v>
      </c>
      <c r="F2347" s="13">
        <v>42.5</v>
      </c>
      <c r="G2347" s="13">
        <v>-92.4</v>
      </c>
      <c r="H2347" s="13">
        <v>21.920000076293945</v>
      </c>
      <c r="I2347" s="67">
        <v>8.6999997496604919E-2</v>
      </c>
    </row>
    <row r="2348" spans="2:9" x14ac:dyDescent="0.3">
      <c r="B2348" t="s">
        <v>3084</v>
      </c>
      <c r="C2348" t="s">
        <v>3085</v>
      </c>
      <c r="D2348" s="28" t="s">
        <v>4105</v>
      </c>
      <c r="E2348" s="28" t="s">
        <v>1812</v>
      </c>
      <c r="F2348" s="13">
        <v>45.8</v>
      </c>
      <c r="G2348" s="13">
        <v>-95.3</v>
      </c>
      <c r="H2348" s="13">
        <v>20.120000839233398</v>
      </c>
      <c r="I2348" s="67">
        <v>8.7999999523162842E-2</v>
      </c>
    </row>
    <row r="2349" spans="2:9" x14ac:dyDescent="0.3">
      <c r="B2349" t="s">
        <v>1526</v>
      </c>
      <c r="C2349" t="s">
        <v>1527</v>
      </c>
      <c r="D2349" s="28" t="s">
        <v>4105</v>
      </c>
      <c r="E2349" s="28" t="s">
        <v>1515</v>
      </c>
      <c r="F2349" s="13">
        <v>41.8</v>
      </c>
      <c r="G2349" s="13">
        <v>-92.2</v>
      </c>
      <c r="H2349" s="13">
        <v>23</v>
      </c>
      <c r="I2349" s="67">
        <v>8.7999999523162842E-2</v>
      </c>
    </row>
    <row r="2350" spans="2:9" x14ac:dyDescent="0.3">
      <c r="B2350" t="s">
        <v>7702</v>
      </c>
      <c r="C2350" t="s">
        <v>7703</v>
      </c>
      <c r="D2350" s="28" t="s">
        <v>1203</v>
      </c>
      <c r="E2350" s="28" t="s">
        <v>1097</v>
      </c>
      <c r="F2350" s="13">
        <v>50.5</v>
      </c>
      <c r="G2350" s="13">
        <v>-105.3</v>
      </c>
      <c r="H2350" s="13">
        <v>12.199999809265137</v>
      </c>
      <c r="I2350" s="67">
        <v>8.7999999523162842E-2</v>
      </c>
    </row>
    <row r="2351" spans="2:9" x14ac:dyDescent="0.3">
      <c r="B2351" t="s">
        <v>7704</v>
      </c>
      <c r="C2351" t="s">
        <v>7705</v>
      </c>
      <c r="D2351" s="28" t="s">
        <v>4105</v>
      </c>
      <c r="E2351" s="28" t="s">
        <v>2279</v>
      </c>
      <c r="F2351" s="13">
        <v>43.1</v>
      </c>
      <c r="G2351" s="13">
        <v>-122.1</v>
      </c>
      <c r="H2351" s="13">
        <v>20.659999847412109</v>
      </c>
      <c r="I2351" s="67">
        <v>8.7999999523162842E-2</v>
      </c>
    </row>
    <row r="2352" spans="2:9" x14ac:dyDescent="0.3">
      <c r="B2352" t="s">
        <v>7706</v>
      </c>
      <c r="C2352" t="s">
        <v>7707</v>
      </c>
      <c r="D2352" s="28" t="s">
        <v>1203</v>
      </c>
      <c r="E2352" s="28" t="s">
        <v>1092</v>
      </c>
      <c r="F2352" s="13">
        <v>56</v>
      </c>
      <c r="G2352" s="13">
        <v>-118.4</v>
      </c>
      <c r="H2352" s="13">
        <v>7.3400001525878906</v>
      </c>
      <c r="I2352" s="67">
        <v>8.7999999523162842E-2</v>
      </c>
    </row>
    <row r="2353" spans="2:9" x14ac:dyDescent="0.3">
      <c r="B2353" t="s">
        <v>7708</v>
      </c>
      <c r="C2353" t="s">
        <v>7709</v>
      </c>
      <c r="D2353" s="28" t="s">
        <v>4105</v>
      </c>
      <c r="E2353" s="28" t="s">
        <v>1203</v>
      </c>
      <c r="F2353" s="13">
        <v>37.299999999999997</v>
      </c>
      <c r="G2353" s="13">
        <v>-122.2</v>
      </c>
      <c r="H2353" s="13">
        <v>39.919998168945313</v>
      </c>
      <c r="I2353" s="67">
        <v>8.7999999523162842E-2</v>
      </c>
    </row>
    <row r="2354" spans="2:9" x14ac:dyDescent="0.3">
      <c r="B2354" t="s">
        <v>1681</v>
      </c>
      <c r="C2354" t="s">
        <v>1682</v>
      </c>
      <c r="D2354" s="28" t="s">
        <v>4105</v>
      </c>
      <c r="E2354" s="28" t="s">
        <v>1636</v>
      </c>
      <c r="F2354" s="13">
        <v>39.1</v>
      </c>
      <c r="G2354" s="13">
        <v>-96.5</v>
      </c>
      <c r="H2354" s="13">
        <v>26.959999084472656</v>
      </c>
      <c r="I2354" s="67">
        <v>8.7999999523162842E-2</v>
      </c>
    </row>
    <row r="2355" spans="2:9" x14ac:dyDescent="0.3">
      <c r="B2355" t="s">
        <v>3115</v>
      </c>
      <c r="C2355" t="s">
        <v>3116</v>
      </c>
      <c r="D2355" s="28" t="s">
        <v>4105</v>
      </c>
      <c r="E2355" s="28" t="s">
        <v>1515</v>
      </c>
      <c r="F2355" s="13">
        <v>43.1</v>
      </c>
      <c r="G2355" s="13">
        <v>-93.3</v>
      </c>
      <c r="H2355" s="13">
        <v>21.020000457763672</v>
      </c>
      <c r="I2355" s="67">
        <v>8.7999999523162842E-2</v>
      </c>
    </row>
    <row r="2356" spans="2:9" x14ac:dyDescent="0.3">
      <c r="B2356" t="s">
        <v>7710</v>
      </c>
      <c r="C2356" t="s">
        <v>7711</v>
      </c>
      <c r="D2356" s="28" t="s">
        <v>4105</v>
      </c>
      <c r="E2356" s="28" t="s">
        <v>1203</v>
      </c>
      <c r="F2356" s="13">
        <v>39.299999999999997</v>
      </c>
      <c r="G2356" s="13">
        <v>-120.1</v>
      </c>
      <c r="H2356" s="13">
        <v>19.760000228881836</v>
      </c>
      <c r="I2356" s="67">
        <v>8.7999999523162842E-2</v>
      </c>
    </row>
    <row r="2357" spans="2:9" x14ac:dyDescent="0.3">
      <c r="B2357" t="s">
        <v>2962</v>
      </c>
      <c r="C2357" t="s">
        <v>2963</v>
      </c>
      <c r="D2357" s="28" t="s">
        <v>4105</v>
      </c>
      <c r="E2357" s="28" t="s">
        <v>364</v>
      </c>
      <c r="F2357" s="13">
        <v>33.9</v>
      </c>
      <c r="G2357" s="13">
        <v>-98.4</v>
      </c>
      <c r="H2357" s="13">
        <v>35.959999084472656</v>
      </c>
      <c r="I2357" s="67">
        <v>8.7999999523162842E-2</v>
      </c>
    </row>
    <row r="2358" spans="2:9" x14ac:dyDescent="0.3">
      <c r="B2358" t="s">
        <v>7712</v>
      </c>
      <c r="C2358" t="s">
        <v>7713</v>
      </c>
      <c r="D2358" s="28" t="s">
        <v>1203</v>
      </c>
      <c r="E2358" s="28" t="s">
        <v>1092</v>
      </c>
      <c r="F2358" s="13">
        <v>54.7</v>
      </c>
      <c r="G2358" s="13">
        <v>-112</v>
      </c>
      <c r="H2358" s="13">
        <v>10.939999580383301</v>
      </c>
      <c r="I2358" s="67">
        <v>8.9000001549720764E-2</v>
      </c>
    </row>
    <row r="2359" spans="2:9" x14ac:dyDescent="0.3">
      <c r="B2359" t="s">
        <v>1222</v>
      </c>
      <c r="C2359" t="s">
        <v>1223</v>
      </c>
      <c r="D2359" s="28" t="s">
        <v>4105</v>
      </c>
      <c r="E2359" s="28" t="s">
        <v>1203</v>
      </c>
      <c r="F2359" s="13">
        <v>37</v>
      </c>
      <c r="G2359" s="13">
        <v>-120.8</v>
      </c>
      <c r="H2359" s="13">
        <v>41</v>
      </c>
      <c r="I2359" s="67">
        <v>8.9000001549720764E-2</v>
      </c>
    </row>
    <row r="2360" spans="2:9" x14ac:dyDescent="0.3">
      <c r="B2360" t="s">
        <v>1602</v>
      </c>
      <c r="C2360" t="s">
        <v>1603</v>
      </c>
      <c r="D2360" s="28" t="s">
        <v>4105</v>
      </c>
      <c r="E2360" s="28" t="s">
        <v>1515</v>
      </c>
      <c r="F2360" s="13">
        <v>41.7</v>
      </c>
      <c r="G2360" s="13">
        <v>-93</v>
      </c>
      <c r="H2360" s="13">
        <v>24.979999542236328</v>
      </c>
      <c r="I2360" s="67">
        <v>8.9000001549720764E-2</v>
      </c>
    </row>
    <row r="2361" spans="2:9" x14ac:dyDescent="0.3">
      <c r="B2361" t="s">
        <v>7714</v>
      </c>
      <c r="C2361" t="s">
        <v>7715</v>
      </c>
      <c r="D2361" s="28" t="s">
        <v>4105</v>
      </c>
      <c r="E2361" s="28" t="s">
        <v>1203</v>
      </c>
      <c r="F2361" s="13">
        <v>34.1</v>
      </c>
      <c r="G2361" s="13">
        <v>-118.5</v>
      </c>
      <c r="H2361" s="13">
        <v>39.919998168945313</v>
      </c>
      <c r="I2361" s="67">
        <v>8.9000001549720764E-2</v>
      </c>
    </row>
    <row r="2362" spans="2:9" x14ac:dyDescent="0.3">
      <c r="B2362" t="s">
        <v>2473</v>
      </c>
      <c r="C2362" t="s">
        <v>7716</v>
      </c>
      <c r="D2362" s="28" t="s">
        <v>4105</v>
      </c>
      <c r="E2362" s="28" t="s">
        <v>1203</v>
      </c>
      <c r="F2362" s="13">
        <v>32.799999999999997</v>
      </c>
      <c r="G2362" s="13">
        <v>-116.7</v>
      </c>
      <c r="H2362" s="13">
        <v>44.060001373291016</v>
      </c>
      <c r="I2362" s="67">
        <v>9.0000003576278687E-2</v>
      </c>
    </row>
    <row r="2363" spans="2:9" x14ac:dyDescent="0.3">
      <c r="B2363" t="s">
        <v>7717</v>
      </c>
      <c r="C2363" t="s">
        <v>7718</v>
      </c>
      <c r="D2363" s="28" t="s">
        <v>4105</v>
      </c>
      <c r="E2363" s="28" t="s">
        <v>1812</v>
      </c>
      <c r="F2363" s="13">
        <v>46.7</v>
      </c>
      <c r="G2363" s="13">
        <v>-92.5</v>
      </c>
      <c r="H2363" s="13">
        <v>19.040000915527344</v>
      </c>
      <c r="I2363" s="67">
        <v>9.0000003576278687E-2</v>
      </c>
    </row>
    <row r="2364" spans="2:9" x14ac:dyDescent="0.3">
      <c r="B2364" t="s">
        <v>1093</v>
      </c>
      <c r="C2364" t="s">
        <v>1094</v>
      </c>
      <c r="D2364" s="28" t="s">
        <v>1203</v>
      </c>
      <c r="E2364" s="28" t="s">
        <v>1092</v>
      </c>
      <c r="F2364" s="13">
        <v>54.4</v>
      </c>
      <c r="G2364" s="13">
        <v>-110.2</v>
      </c>
      <c r="H2364" s="13">
        <v>10.579999923706055</v>
      </c>
      <c r="I2364" s="67">
        <v>9.0000003576278687E-2</v>
      </c>
    </row>
    <row r="2365" spans="2:9" x14ac:dyDescent="0.3">
      <c r="B2365" t="s">
        <v>680</v>
      </c>
      <c r="C2365" t="s">
        <v>681</v>
      </c>
      <c r="D2365" s="28" t="s">
        <v>4105</v>
      </c>
      <c r="E2365" s="28" t="s">
        <v>364</v>
      </c>
      <c r="F2365" s="13">
        <v>32.299999999999997</v>
      </c>
      <c r="G2365" s="13">
        <v>-99.1</v>
      </c>
      <c r="H2365" s="13">
        <v>37.040000915527344</v>
      </c>
      <c r="I2365" s="67">
        <v>9.0000003576278687E-2</v>
      </c>
    </row>
    <row r="2366" spans="2:9" x14ac:dyDescent="0.3">
      <c r="B2366" t="s">
        <v>7719</v>
      </c>
      <c r="C2366" t="s">
        <v>7720</v>
      </c>
      <c r="D2366" s="28" t="s">
        <v>1203</v>
      </c>
      <c r="E2366" s="28" t="s">
        <v>1092</v>
      </c>
      <c r="F2366" s="13">
        <v>56.5</v>
      </c>
      <c r="G2366" s="13">
        <v>-115.2</v>
      </c>
      <c r="H2366" s="13">
        <v>3.7400000095367432</v>
      </c>
      <c r="I2366" s="67">
        <v>9.0000003576278687E-2</v>
      </c>
    </row>
    <row r="2367" spans="2:9" x14ac:dyDescent="0.3">
      <c r="B2367" t="s">
        <v>2433</v>
      </c>
      <c r="C2367" t="s">
        <v>2434</v>
      </c>
      <c r="D2367" s="28" t="s">
        <v>4105</v>
      </c>
      <c r="E2367" s="28" t="s">
        <v>2379</v>
      </c>
      <c r="F2367" s="13">
        <v>43.7</v>
      </c>
      <c r="G2367" s="13">
        <v>-98.7</v>
      </c>
      <c r="H2367" s="13">
        <v>19.940000534057617</v>
      </c>
      <c r="I2367" s="67">
        <v>9.0000003576278687E-2</v>
      </c>
    </row>
    <row r="2368" spans="2:9" x14ac:dyDescent="0.3">
      <c r="B2368" t="s">
        <v>7721</v>
      </c>
      <c r="C2368" t="s">
        <v>7722</v>
      </c>
      <c r="D2368" s="28" t="s">
        <v>4105</v>
      </c>
      <c r="E2368" s="28" t="s">
        <v>2279</v>
      </c>
      <c r="F2368" s="13">
        <v>42.7</v>
      </c>
      <c r="G2368" s="13">
        <v>-123.7</v>
      </c>
      <c r="H2368" s="13">
        <v>32</v>
      </c>
      <c r="I2368" s="67">
        <v>9.0999998152256012E-2</v>
      </c>
    </row>
    <row r="2369" spans="2:9" x14ac:dyDescent="0.3">
      <c r="B2369" t="s">
        <v>1179</v>
      </c>
      <c r="C2369" t="s">
        <v>7723</v>
      </c>
      <c r="D2369" s="28" t="s">
        <v>4105</v>
      </c>
      <c r="E2369" s="28" t="s">
        <v>1515</v>
      </c>
      <c r="F2369" s="13">
        <v>40.9</v>
      </c>
      <c r="G2369" s="13">
        <v>-94.7</v>
      </c>
      <c r="H2369" s="13">
        <v>23</v>
      </c>
      <c r="I2369" s="67">
        <v>9.0999998152256012E-2</v>
      </c>
    </row>
    <row r="2370" spans="2:9" x14ac:dyDescent="0.3">
      <c r="B2370" t="s">
        <v>7724</v>
      </c>
      <c r="C2370" t="s">
        <v>7725</v>
      </c>
      <c r="D2370" s="28" t="s">
        <v>1203</v>
      </c>
      <c r="E2370" s="28" t="s">
        <v>1097</v>
      </c>
      <c r="F2370" s="13">
        <v>51.1</v>
      </c>
      <c r="G2370" s="13">
        <v>-106.5</v>
      </c>
      <c r="H2370" s="13">
        <v>12.199999809265137</v>
      </c>
      <c r="I2370" s="67">
        <v>9.0999998152256012E-2</v>
      </c>
    </row>
    <row r="2371" spans="2:9" x14ac:dyDescent="0.3">
      <c r="B2371" t="s">
        <v>7726</v>
      </c>
      <c r="C2371" t="s">
        <v>7727</v>
      </c>
      <c r="D2371" s="28" t="s">
        <v>4105</v>
      </c>
      <c r="E2371" s="28" t="s">
        <v>1203</v>
      </c>
      <c r="F2371" s="13">
        <v>40.6</v>
      </c>
      <c r="G2371" s="13">
        <v>-120.5</v>
      </c>
      <c r="H2371" s="13">
        <v>19.040000915527344</v>
      </c>
      <c r="I2371" s="67">
        <v>9.0999998152256012E-2</v>
      </c>
    </row>
    <row r="2372" spans="2:9" x14ac:dyDescent="0.3">
      <c r="B2372" t="s">
        <v>7728</v>
      </c>
      <c r="C2372" t="s">
        <v>7729</v>
      </c>
      <c r="D2372" s="28" t="s">
        <v>4105</v>
      </c>
      <c r="E2372" s="28" t="s">
        <v>1260</v>
      </c>
      <c r="F2372" s="13">
        <v>39</v>
      </c>
      <c r="G2372" s="13">
        <v>-106.6</v>
      </c>
      <c r="H2372" s="13">
        <v>3.559999942779541</v>
      </c>
      <c r="I2372" s="67">
        <v>9.0999998152256012E-2</v>
      </c>
    </row>
    <row r="2373" spans="2:9" x14ac:dyDescent="0.3">
      <c r="B2373" t="s">
        <v>7730</v>
      </c>
      <c r="C2373" t="s">
        <v>7731</v>
      </c>
      <c r="D2373" s="28" t="s">
        <v>4105</v>
      </c>
      <c r="E2373" s="28" t="s">
        <v>1515</v>
      </c>
      <c r="F2373" s="13">
        <v>41.6</v>
      </c>
      <c r="G2373" s="13">
        <v>-91.5</v>
      </c>
      <c r="H2373" s="13">
        <v>26.059999465942383</v>
      </c>
      <c r="I2373" s="67">
        <v>9.0999998152256012E-2</v>
      </c>
    </row>
    <row r="2374" spans="2:9" x14ac:dyDescent="0.3">
      <c r="B2374" t="s">
        <v>7732</v>
      </c>
      <c r="C2374" t="s">
        <v>7733</v>
      </c>
      <c r="D2374" s="28" t="s">
        <v>4105</v>
      </c>
      <c r="E2374" s="28" t="s">
        <v>1260</v>
      </c>
      <c r="F2374" s="13">
        <v>37.700000000000003</v>
      </c>
      <c r="G2374" s="13">
        <v>-107.6</v>
      </c>
      <c r="H2374" s="13">
        <v>9.8599996566772461</v>
      </c>
      <c r="I2374" s="67">
        <v>9.0999998152256012E-2</v>
      </c>
    </row>
    <row r="2375" spans="2:9" x14ac:dyDescent="0.3">
      <c r="B2375" t="s">
        <v>7734</v>
      </c>
      <c r="C2375" t="s">
        <v>7735</v>
      </c>
      <c r="D2375" s="28" t="s">
        <v>4105</v>
      </c>
      <c r="E2375" s="28" t="s">
        <v>2617</v>
      </c>
      <c r="F2375" s="13">
        <v>48.5</v>
      </c>
      <c r="G2375" s="13">
        <v>-119.8</v>
      </c>
      <c r="H2375" s="13">
        <v>18.319999694824219</v>
      </c>
      <c r="I2375" s="67">
        <v>9.0999998152256012E-2</v>
      </c>
    </row>
    <row r="2376" spans="2:9" x14ac:dyDescent="0.3">
      <c r="B2376" t="s">
        <v>7736</v>
      </c>
      <c r="C2376" t="s">
        <v>7737</v>
      </c>
      <c r="D2376" s="28" t="s">
        <v>4105</v>
      </c>
      <c r="E2376" s="28" t="s">
        <v>2096</v>
      </c>
      <c r="F2376" s="13">
        <v>34.299999999999997</v>
      </c>
      <c r="G2376" s="13">
        <v>-108.4</v>
      </c>
      <c r="H2376" s="13">
        <v>15.979999542236328</v>
      </c>
      <c r="I2376" s="67">
        <v>9.0999998152256012E-2</v>
      </c>
    </row>
    <row r="2377" spans="2:9" x14ac:dyDescent="0.3">
      <c r="B2377" t="s">
        <v>7738</v>
      </c>
      <c r="C2377" t="s">
        <v>7739</v>
      </c>
      <c r="D2377" s="28" t="s">
        <v>4105</v>
      </c>
      <c r="E2377" s="28" t="s">
        <v>1203</v>
      </c>
      <c r="F2377" s="13">
        <v>37.1</v>
      </c>
      <c r="G2377" s="13">
        <v>-119.2</v>
      </c>
      <c r="H2377" s="13">
        <v>24.079999923706055</v>
      </c>
      <c r="I2377" s="67">
        <v>9.0999998152256012E-2</v>
      </c>
    </row>
    <row r="2378" spans="2:9" x14ac:dyDescent="0.3">
      <c r="B2378" t="s">
        <v>7740</v>
      </c>
      <c r="C2378" t="s">
        <v>7741</v>
      </c>
      <c r="D2378" s="28" t="s">
        <v>4105</v>
      </c>
      <c r="E2378" s="28" t="s">
        <v>1812</v>
      </c>
      <c r="F2378" s="13">
        <v>45</v>
      </c>
      <c r="G2378" s="13">
        <v>-94.2</v>
      </c>
      <c r="H2378" s="13">
        <v>23</v>
      </c>
      <c r="I2378" s="67">
        <v>9.2000000178813934E-2</v>
      </c>
    </row>
    <row r="2379" spans="2:9" x14ac:dyDescent="0.3">
      <c r="B2379" t="s">
        <v>1556</v>
      </c>
      <c r="C2379" t="s">
        <v>1557</v>
      </c>
      <c r="D2379" s="28" t="s">
        <v>4105</v>
      </c>
      <c r="E2379" s="28" t="s">
        <v>1515</v>
      </c>
      <c r="F2379" s="13">
        <v>43.1</v>
      </c>
      <c r="G2379" s="13">
        <v>-94.6</v>
      </c>
      <c r="H2379" s="13">
        <v>23</v>
      </c>
      <c r="I2379" s="67">
        <v>9.2000000178813934E-2</v>
      </c>
    </row>
    <row r="2380" spans="2:9" x14ac:dyDescent="0.3">
      <c r="B2380" t="s">
        <v>7742</v>
      </c>
      <c r="C2380" t="s">
        <v>7743</v>
      </c>
      <c r="D2380" s="28" t="s">
        <v>4105</v>
      </c>
      <c r="E2380" s="28" t="s">
        <v>2203</v>
      </c>
      <c r="F2380" s="13">
        <v>46.5</v>
      </c>
      <c r="G2380" s="13">
        <v>-101.8</v>
      </c>
      <c r="H2380" s="13">
        <v>14</v>
      </c>
      <c r="I2380" s="67">
        <v>9.2000000178813934E-2</v>
      </c>
    </row>
    <row r="2381" spans="2:9" x14ac:dyDescent="0.3">
      <c r="B2381" t="s">
        <v>7744</v>
      </c>
      <c r="C2381" t="s">
        <v>7745</v>
      </c>
      <c r="D2381" s="28" t="s">
        <v>4105</v>
      </c>
      <c r="E2381" s="28" t="s">
        <v>1160</v>
      </c>
      <c r="F2381" s="13">
        <v>32.9</v>
      </c>
      <c r="G2381" s="13">
        <v>-110.4</v>
      </c>
      <c r="H2381" s="13">
        <v>44.060001373291016</v>
      </c>
      <c r="I2381" s="67">
        <v>9.2000000178813934E-2</v>
      </c>
    </row>
    <row r="2382" spans="2:9" x14ac:dyDescent="0.3">
      <c r="B2382" t="s">
        <v>3557</v>
      </c>
      <c r="C2382" t="s">
        <v>3558</v>
      </c>
      <c r="D2382" s="28" t="s">
        <v>4105</v>
      </c>
      <c r="E2382" s="28" t="s">
        <v>1160</v>
      </c>
      <c r="F2382" s="13">
        <v>34.700000000000003</v>
      </c>
      <c r="G2382" s="13">
        <v>-112.1</v>
      </c>
      <c r="H2382" s="13">
        <v>37.939998626708984</v>
      </c>
      <c r="I2382" s="67">
        <v>9.2000000178813934E-2</v>
      </c>
    </row>
    <row r="2383" spans="2:9" x14ac:dyDescent="0.3">
      <c r="B2383" t="s">
        <v>7746</v>
      </c>
      <c r="C2383" t="s">
        <v>7747</v>
      </c>
      <c r="D2383" s="28" t="s">
        <v>4105</v>
      </c>
      <c r="E2383" s="28" t="s">
        <v>1515</v>
      </c>
      <c r="F2383" s="13">
        <v>41.4</v>
      </c>
      <c r="G2383" s="13">
        <v>-91</v>
      </c>
      <c r="H2383" s="13">
        <v>26.959999084472656</v>
      </c>
      <c r="I2383" s="67">
        <v>9.2000000178813934E-2</v>
      </c>
    </row>
    <row r="2384" spans="2:9" x14ac:dyDescent="0.3">
      <c r="B2384" t="s">
        <v>7748</v>
      </c>
      <c r="C2384" t="s">
        <v>7749</v>
      </c>
      <c r="D2384" s="28" t="s">
        <v>4105</v>
      </c>
      <c r="E2384" s="28" t="s">
        <v>1160</v>
      </c>
      <c r="F2384" s="13">
        <v>31.6</v>
      </c>
      <c r="G2384" s="13">
        <v>-111.4</v>
      </c>
      <c r="H2384" s="13">
        <v>33.080001831054688</v>
      </c>
      <c r="I2384" s="67">
        <v>9.2000000178813934E-2</v>
      </c>
    </row>
    <row r="2385" spans="2:9" x14ac:dyDescent="0.3">
      <c r="B2385" t="s">
        <v>2204</v>
      </c>
      <c r="C2385" t="s">
        <v>2205</v>
      </c>
      <c r="D2385" s="28" t="s">
        <v>4105</v>
      </c>
      <c r="E2385" s="28" t="s">
        <v>2203</v>
      </c>
      <c r="F2385" s="13">
        <v>48.8</v>
      </c>
      <c r="G2385" s="13">
        <v>-100.4</v>
      </c>
      <c r="H2385" s="13">
        <v>12.920000076293945</v>
      </c>
      <c r="I2385" s="67">
        <v>9.3000002205371857E-2</v>
      </c>
    </row>
    <row r="2386" spans="2:9" x14ac:dyDescent="0.3">
      <c r="B2386" t="s">
        <v>1728</v>
      </c>
      <c r="C2386" t="s">
        <v>3819</v>
      </c>
      <c r="D2386" s="28" t="s">
        <v>4105</v>
      </c>
      <c r="E2386" s="28" t="s">
        <v>2379</v>
      </c>
      <c r="F2386" s="13">
        <v>43.5</v>
      </c>
      <c r="G2386" s="13">
        <v>-97.5</v>
      </c>
      <c r="H2386" s="13">
        <v>19.940000534057617</v>
      </c>
      <c r="I2386" s="67">
        <v>9.3000002205371857E-2</v>
      </c>
    </row>
    <row r="2387" spans="2:9" x14ac:dyDescent="0.3">
      <c r="B2387" t="s">
        <v>7750</v>
      </c>
      <c r="C2387" t="s">
        <v>7751</v>
      </c>
      <c r="D2387" s="28" t="s">
        <v>4105</v>
      </c>
      <c r="E2387" s="28" t="s">
        <v>2279</v>
      </c>
      <c r="F2387" s="13">
        <v>42.1</v>
      </c>
      <c r="G2387" s="13">
        <v>-122.5</v>
      </c>
      <c r="H2387" s="13">
        <v>33.979999542236328</v>
      </c>
      <c r="I2387" s="67">
        <v>9.3000002205371857E-2</v>
      </c>
    </row>
    <row r="2388" spans="2:9" x14ac:dyDescent="0.3">
      <c r="B2388" t="s">
        <v>1825</v>
      </c>
      <c r="C2388" t="s">
        <v>1826</v>
      </c>
      <c r="D2388" s="28" t="s">
        <v>4105</v>
      </c>
      <c r="E2388" s="28" t="s">
        <v>1812</v>
      </c>
      <c r="F2388" s="13">
        <v>45.5</v>
      </c>
      <c r="G2388" s="13">
        <v>-94.3</v>
      </c>
      <c r="H2388" s="13">
        <v>23</v>
      </c>
      <c r="I2388" s="67">
        <v>9.3000002205371857E-2</v>
      </c>
    </row>
    <row r="2389" spans="2:9" x14ac:dyDescent="0.3">
      <c r="B2389" t="s">
        <v>7752</v>
      </c>
      <c r="C2389" t="s">
        <v>7753</v>
      </c>
      <c r="D2389" s="28" t="s">
        <v>4105</v>
      </c>
      <c r="E2389" s="28" t="s">
        <v>1203</v>
      </c>
      <c r="F2389" s="13">
        <v>36.799999999999997</v>
      </c>
      <c r="G2389" s="13">
        <v>-121.3</v>
      </c>
      <c r="H2389" s="13">
        <v>37.939998626708984</v>
      </c>
      <c r="I2389" s="67">
        <v>9.3000002205371857E-2</v>
      </c>
    </row>
    <row r="2390" spans="2:9" x14ac:dyDescent="0.3">
      <c r="B2390" t="s">
        <v>1584</v>
      </c>
      <c r="C2390" t="s">
        <v>1585</v>
      </c>
      <c r="D2390" s="28" t="s">
        <v>4105</v>
      </c>
      <c r="E2390" s="28" t="s">
        <v>1515</v>
      </c>
      <c r="F2390" s="13">
        <v>41.3</v>
      </c>
      <c r="G2390" s="13">
        <v>-93.1</v>
      </c>
      <c r="H2390" s="13">
        <v>26.959999084472656</v>
      </c>
      <c r="I2390" s="67">
        <v>9.3000002205371857E-2</v>
      </c>
    </row>
    <row r="2391" spans="2:9" x14ac:dyDescent="0.3">
      <c r="B2391" t="s">
        <v>1590</v>
      </c>
      <c r="C2391" t="s">
        <v>1591</v>
      </c>
      <c r="D2391" s="28" t="s">
        <v>4105</v>
      </c>
      <c r="E2391" s="28" t="s">
        <v>1515</v>
      </c>
      <c r="F2391" s="13">
        <v>42.1</v>
      </c>
      <c r="G2391" s="13">
        <v>-95.7</v>
      </c>
      <c r="H2391" s="13">
        <v>21.920000076293945</v>
      </c>
      <c r="I2391" s="67">
        <v>9.3000002205371857E-2</v>
      </c>
    </row>
    <row r="2392" spans="2:9" x14ac:dyDescent="0.3">
      <c r="B2392" t="s">
        <v>3736</v>
      </c>
      <c r="C2392" t="s">
        <v>3737</v>
      </c>
      <c r="D2392" s="28" t="s">
        <v>4105</v>
      </c>
      <c r="E2392" s="28" t="s">
        <v>2070</v>
      </c>
      <c r="F2392" s="13">
        <v>41.5</v>
      </c>
      <c r="G2392" s="13">
        <v>-117.8</v>
      </c>
      <c r="H2392" s="13">
        <v>19.040000915527344</v>
      </c>
      <c r="I2392" s="67">
        <v>9.3000002205371857E-2</v>
      </c>
    </row>
    <row r="2393" spans="2:9" x14ac:dyDescent="0.3">
      <c r="B2393" t="s">
        <v>3123</v>
      </c>
      <c r="C2393" t="s">
        <v>3124</v>
      </c>
      <c r="D2393" s="28" t="s">
        <v>4105</v>
      </c>
      <c r="E2393" s="28" t="s">
        <v>2379</v>
      </c>
      <c r="F2393" s="13">
        <v>43.5</v>
      </c>
      <c r="G2393" s="13">
        <v>-96.7</v>
      </c>
      <c r="H2393" s="13">
        <v>19.940000534057617</v>
      </c>
      <c r="I2393" s="67">
        <v>9.3000002205371857E-2</v>
      </c>
    </row>
    <row r="2394" spans="2:9" x14ac:dyDescent="0.3">
      <c r="B2394" t="s">
        <v>7754</v>
      </c>
      <c r="C2394" t="s">
        <v>7755</v>
      </c>
      <c r="D2394" s="28" t="s">
        <v>1203</v>
      </c>
      <c r="E2394" s="28" t="s">
        <v>1097</v>
      </c>
      <c r="F2394" s="13">
        <v>53.3</v>
      </c>
      <c r="G2394" s="13">
        <v>-107.5</v>
      </c>
      <c r="H2394" s="13">
        <v>9.3199996948242188</v>
      </c>
      <c r="I2394" s="67">
        <v>9.3000002205371857E-2</v>
      </c>
    </row>
    <row r="2395" spans="2:9" x14ac:dyDescent="0.3">
      <c r="B2395" t="s">
        <v>3555</v>
      </c>
      <c r="C2395" t="s">
        <v>3556</v>
      </c>
      <c r="D2395" s="28" t="s">
        <v>4105</v>
      </c>
      <c r="E2395" s="28" t="s">
        <v>1160</v>
      </c>
      <c r="F2395" s="13">
        <v>31.9</v>
      </c>
      <c r="G2395" s="13">
        <v>-111.3</v>
      </c>
      <c r="H2395" s="13">
        <v>35.060001373291016</v>
      </c>
      <c r="I2395" s="67">
        <v>9.3999996781349182E-2</v>
      </c>
    </row>
    <row r="2396" spans="2:9" x14ac:dyDescent="0.3">
      <c r="B2396" t="s">
        <v>1817</v>
      </c>
      <c r="C2396" t="s">
        <v>1818</v>
      </c>
      <c r="D2396" s="28" t="s">
        <v>4105</v>
      </c>
      <c r="E2396" s="28" t="s">
        <v>1812</v>
      </c>
      <c r="F2396" s="13">
        <v>45.3</v>
      </c>
      <c r="G2396" s="13">
        <v>-95.6</v>
      </c>
      <c r="H2396" s="13">
        <v>21.020000457763672</v>
      </c>
      <c r="I2396" s="67">
        <v>9.3999996781349182E-2</v>
      </c>
    </row>
    <row r="2397" spans="2:9" x14ac:dyDescent="0.3">
      <c r="B2397" t="s">
        <v>7756</v>
      </c>
      <c r="C2397" t="s">
        <v>7757</v>
      </c>
      <c r="D2397" s="28" t="s">
        <v>4105</v>
      </c>
      <c r="E2397" s="28" t="s">
        <v>364</v>
      </c>
      <c r="F2397" s="13">
        <v>32</v>
      </c>
      <c r="G2397" s="13">
        <v>-100.2</v>
      </c>
      <c r="H2397" s="13">
        <v>35.419998168945313</v>
      </c>
      <c r="I2397" s="67">
        <v>9.3999996781349182E-2</v>
      </c>
    </row>
    <row r="2398" spans="2:9" x14ac:dyDescent="0.3">
      <c r="B2398" t="s">
        <v>7758</v>
      </c>
      <c r="C2398" t="s">
        <v>7759</v>
      </c>
      <c r="D2398" s="28" t="s">
        <v>4105</v>
      </c>
      <c r="E2398" s="28" t="s">
        <v>1203</v>
      </c>
      <c r="F2398" s="13">
        <v>41.9</v>
      </c>
      <c r="G2398" s="13">
        <v>-123.6</v>
      </c>
      <c r="H2398" s="13">
        <v>30.920000076293945</v>
      </c>
      <c r="I2398" s="67">
        <v>9.3999996781349182E-2</v>
      </c>
    </row>
    <row r="2399" spans="2:9" x14ac:dyDescent="0.3">
      <c r="B2399" t="s">
        <v>2712</v>
      </c>
      <c r="C2399" t="s">
        <v>2713</v>
      </c>
      <c r="D2399" s="28" t="s">
        <v>4105</v>
      </c>
      <c r="E2399" s="28" t="s">
        <v>2692</v>
      </c>
      <c r="F2399" s="13">
        <v>45.5</v>
      </c>
      <c r="G2399" s="13">
        <v>-92</v>
      </c>
      <c r="H2399" s="13">
        <v>21.920000076293945</v>
      </c>
      <c r="I2399" s="67">
        <v>9.3999996781349182E-2</v>
      </c>
    </row>
    <row r="2400" spans="2:9" x14ac:dyDescent="0.3">
      <c r="B2400" t="s">
        <v>2214</v>
      </c>
      <c r="C2400" t="s">
        <v>2215</v>
      </c>
      <c r="D2400" s="28" t="s">
        <v>4105</v>
      </c>
      <c r="E2400" s="28" t="s">
        <v>2203</v>
      </c>
      <c r="F2400" s="13">
        <v>47.8</v>
      </c>
      <c r="G2400" s="13">
        <v>-101.2</v>
      </c>
      <c r="H2400" s="13">
        <v>14</v>
      </c>
      <c r="I2400" s="67">
        <v>9.3999996781349182E-2</v>
      </c>
    </row>
    <row r="2401" spans="2:9" x14ac:dyDescent="0.3">
      <c r="B2401" t="s">
        <v>7760</v>
      </c>
      <c r="C2401" t="s">
        <v>7761</v>
      </c>
      <c r="D2401" s="28" t="s">
        <v>1203</v>
      </c>
      <c r="E2401" s="28" t="s">
        <v>1061</v>
      </c>
      <c r="F2401" s="13">
        <v>49.2</v>
      </c>
      <c r="G2401" s="13">
        <v>-122.6</v>
      </c>
      <c r="H2401" s="13">
        <v>32</v>
      </c>
      <c r="I2401" s="67">
        <v>9.3999996781349182E-2</v>
      </c>
    </row>
    <row r="2402" spans="2:9" x14ac:dyDescent="0.3">
      <c r="B2402" t="s">
        <v>7762</v>
      </c>
      <c r="C2402" t="s">
        <v>7763</v>
      </c>
      <c r="D2402" s="28" t="s">
        <v>4105</v>
      </c>
      <c r="E2402" s="28" t="s">
        <v>1812</v>
      </c>
      <c r="F2402" s="13">
        <v>45.5</v>
      </c>
      <c r="G2402" s="13">
        <v>-93.7</v>
      </c>
      <c r="H2402" s="13">
        <v>19.940000534057617</v>
      </c>
      <c r="I2402" s="67">
        <v>9.3999996781349182E-2</v>
      </c>
    </row>
    <row r="2403" spans="2:9" x14ac:dyDescent="0.3">
      <c r="B2403" t="s">
        <v>7764</v>
      </c>
      <c r="C2403" t="s">
        <v>7765</v>
      </c>
      <c r="D2403" s="28" t="s">
        <v>4105</v>
      </c>
      <c r="E2403" s="28" t="s">
        <v>2096</v>
      </c>
      <c r="F2403" s="13">
        <v>34.299999999999997</v>
      </c>
      <c r="G2403" s="13">
        <v>-106.8</v>
      </c>
      <c r="H2403" s="13">
        <v>21.920000076293945</v>
      </c>
      <c r="I2403" s="67">
        <v>9.3999996781349182E-2</v>
      </c>
    </row>
    <row r="2404" spans="2:9" x14ac:dyDescent="0.3">
      <c r="B2404" t="s">
        <v>797</v>
      </c>
      <c r="C2404" t="s">
        <v>798</v>
      </c>
      <c r="D2404" s="28" t="s">
        <v>4105</v>
      </c>
      <c r="E2404" s="28" t="s">
        <v>364</v>
      </c>
      <c r="F2404" s="13">
        <v>33.799999999999997</v>
      </c>
      <c r="G2404" s="13">
        <v>-101.8</v>
      </c>
      <c r="H2404" s="13">
        <v>30.920000076293945</v>
      </c>
      <c r="I2404" s="67">
        <v>9.4999998807907104E-2</v>
      </c>
    </row>
    <row r="2405" spans="2:9" x14ac:dyDescent="0.3">
      <c r="B2405" t="s">
        <v>2277</v>
      </c>
      <c r="C2405" t="s">
        <v>2278</v>
      </c>
      <c r="D2405" s="28" t="s">
        <v>4105</v>
      </c>
      <c r="E2405" s="28" t="s">
        <v>2279</v>
      </c>
      <c r="F2405" s="13">
        <v>45.7</v>
      </c>
      <c r="G2405" s="13">
        <v>-120.2</v>
      </c>
      <c r="H2405" s="13">
        <v>28.940000534057617</v>
      </c>
      <c r="I2405" s="67">
        <v>9.4999998807907104E-2</v>
      </c>
    </row>
    <row r="2406" spans="2:9" x14ac:dyDescent="0.3">
      <c r="B2406" t="s">
        <v>7766</v>
      </c>
      <c r="C2406" t="s">
        <v>7767</v>
      </c>
      <c r="D2406" s="28" t="s">
        <v>1203</v>
      </c>
      <c r="E2406" s="28" t="s">
        <v>1112</v>
      </c>
      <c r="F2406" s="13">
        <v>50.6</v>
      </c>
      <c r="G2406" s="13">
        <v>-96.9</v>
      </c>
      <c r="H2406" s="13">
        <v>16.879999160766602</v>
      </c>
      <c r="I2406" s="67">
        <v>9.4999998807907104E-2</v>
      </c>
    </row>
    <row r="2407" spans="2:9" x14ac:dyDescent="0.3">
      <c r="B2407" t="s">
        <v>7768</v>
      </c>
      <c r="C2407" t="s">
        <v>7769</v>
      </c>
      <c r="D2407" s="28" t="s">
        <v>4105</v>
      </c>
      <c r="E2407" s="28" t="s">
        <v>2617</v>
      </c>
      <c r="F2407" s="13">
        <v>47.8</v>
      </c>
      <c r="G2407" s="13">
        <v>-121.7</v>
      </c>
      <c r="H2407" s="13">
        <v>30.920000076293945</v>
      </c>
      <c r="I2407" s="67">
        <v>9.4999998807907104E-2</v>
      </c>
    </row>
    <row r="2408" spans="2:9" x14ac:dyDescent="0.3">
      <c r="B2408" t="s">
        <v>1621</v>
      </c>
      <c r="C2408" t="s">
        <v>1622</v>
      </c>
      <c r="D2408" s="28" t="s">
        <v>4105</v>
      </c>
      <c r="E2408" s="28" t="s">
        <v>1515</v>
      </c>
      <c r="F2408" s="13">
        <v>42.6</v>
      </c>
      <c r="G2408" s="13">
        <v>-95.1</v>
      </c>
      <c r="H2408" s="13">
        <v>23</v>
      </c>
      <c r="I2408" s="67">
        <v>9.4999998807907104E-2</v>
      </c>
    </row>
    <row r="2409" spans="2:9" x14ac:dyDescent="0.3">
      <c r="B2409" t="s">
        <v>1810</v>
      </c>
      <c r="C2409" t="s">
        <v>1811</v>
      </c>
      <c r="D2409" s="28" t="s">
        <v>4105</v>
      </c>
      <c r="E2409" s="28" t="s">
        <v>1812</v>
      </c>
      <c r="F2409" s="13">
        <v>43.6</v>
      </c>
      <c r="G2409" s="13">
        <v>-93.3</v>
      </c>
      <c r="H2409" s="13">
        <v>23</v>
      </c>
      <c r="I2409" s="67">
        <v>9.6000000834465027E-2</v>
      </c>
    </row>
    <row r="2410" spans="2:9" x14ac:dyDescent="0.3">
      <c r="B2410" t="s">
        <v>7770</v>
      </c>
      <c r="C2410" t="s">
        <v>7771</v>
      </c>
      <c r="D2410" s="28" t="s">
        <v>4105</v>
      </c>
      <c r="E2410" s="28" t="s">
        <v>2617</v>
      </c>
      <c r="F2410" s="13">
        <v>47.8</v>
      </c>
      <c r="G2410" s="13">
        <v>-123</v>
      </c>
      <c r="H2410" s="13">
        <v>27.139999389648438</v>
      </c>
      <c r="I2410" s="67">
        <v>9.6000000834465027E-2</v>
      </c>
    </row>
    <row r="2411" spans="2:9" x14ac:dyDescent="0.3">
      <c r="B2411" t="s">
        <v>1827</v>
      </c>
      <c r="C2411" t="s">
        <v>1828</v>
      </c>
      <c r="D2411" s="28" t="s">
        <v>4105</v>
      </c>
      <c r="E2411" s="28" t="s">
        <v>1812</v>
      </c>
      <c r="F2411" s="13">
        <v>43.7</v>
      </c>
      <c r="G2411" s="13">
        <v>-92.5</v>
      </c>
      <c r="H2411" s="13">
        <v>21.920000076293945</v>
      </c>
      <c r="I2411" s="67">
        <v>9.6000000834465027E-2</v>
      </c>
    </row>
    <row r="2412" spans="2:9" x14ac:dyDescent="0.3">
      <c r="B2412" t="s">
        <v>7772</v>
      </c>
      <c r="C2412" t="s">
        <v>7773</v>
      </c>
      <c r="D2412" s="28" t="s">
        <v>4105</v>
      </c>
      <c r="E2412" s="28" t="s">
        <v>2692</v>
      </c>
      <c r="F2412" s="13">
        <v>44.8</v>
      </c>
      <c r="G2412" s="13">
        <v>-91.9</v>
      </c>
      <c r="H2412" s="13">
        <v>23</v>
      </c>
      <c r="I2412" s="67">
        <v>9.6000000834465027E-2</v>
      </c>
    </row>
    <row r="2413" spans="2:9" x14ac:dyDescent="0.3">
      <c r="B2413" t="s">
        <v>3248</v>
      </c>
      <c r="C2413" t="s">
        <v>3249</v>
      </c>
      <c r="D2413" s="28" t="s">
        <v>4105</v>
      </c>
      <c r="E2413" s="28" t="s">
        <v>2379</v>
      </c>
      <c r="F2413" s="13">
        <v>44.3</v>
      </c>
      <c r="G2413" s="13">
        <v>-100.2</v>
      </c>
      <c r="H2413" s="13">
        <v>21.020000457763672</v>
      </c>
      <c r="I2413" s="67">
        <v>9.6000000834465027E-2</v>
      </c>
    </row>
    <row r="2414" spans="2:9" x14ac:dyDescent="0.3">
      <c r="B2414" t="s">
        <v>7774</v>
      </c>
      <c r="C2414" t="s">
        <v>7775</v>
      </c>
      <c r="D2414" s="28" t="s">
        <v>1203</v>
      </c>
      <c r="E2414" s="28" t="s">
        <v>1112</v>
      </c>
      <c r="F2414" s="13">
        <v>49.1</v>
      </c>
      <c r="G2414" s="13">
        <v>-98.9</v>
      </c>
      <c r="H2414" s="13">
        <v>13.279999732971191</v>
      </c>
      <c r="I2414" s="67">
        <v>9.6000000834465027E-2</v>
      </c>
    </row>
    <row r="2415" spans="2:9" x14ac:dyDescent="0.3">
      <c r="B2415" t="s">
        <v>7776</v>
      </c>
      <c r="C2415" t="s">
        <v>7777</v>
      </c>
      <c r="D2415" s="28" t="s">
        <v>1203</v>
      </c>
      <c r="E2415" s="28" t="s">
        <v>1112</v>
      </c>
      <c r="F2415" s="13">
        <v>49.9</v>
      </c>
      <c r="G2415" s="13">
        <v>-98.2</v>
      </c>
      <c r="H2415" s="13">
        <v>17.059999465942383</v>
      </c>
      <c r="I2415" s="67">
        <v>9.6000000834465027E-2</v>
      </c>
    </row>
    <row r="2416" spans="2:9" x14ac:dyDescent="0.3">
      <c r="B2416" t="s">
        <v>7778</v>
      </c>
      <c r="C2416" t="s">
        <v>7779</v>
      </c>
      <c r="D2416" s="28" t="s">
        <v>1203</v>
      </c>
      <c r="E2416" s="28" t="s">
        <v>1097</v>
      </c>
      <c r="F2416" s="13">
        <v>50.5</v>
      </c>
      <c r="G2416" s="13">
        <v>-103.9</v>
      </c>
      <c r="H2416" s="13">
        <v>12.199999809265137</v>
      </c>
      <c r="I2416" s="67">
        <v>9.6000000834465027E-2</v>
      </c>
    </row>
    <row r="2417" spans="2:9" x14ac:dyDescent="0.3">
      <c r="B2417" t="s">
        <v>7780</v>
      </c>
      <c r="C2417" t="s">
        <v>7781</v>
      </c>
      <c r="D2417" s="28" t="s">
        <v>4105</v>
      </c>
      <c r="E2417" s="28" t="s">
        <v>1160</v>
      </c>
      <c r="F2417" s="13">
        <v>35.299999999999997</v>
      </c>
      <c r="G2417" s="13">
        <v>-111.5</v>
      </c>
      <c r="H2417" s="13">
        <v>15.079999923706055</v>
      </c>
      <c r="I2417" s="67">
        <v>9.6000000834465027E-2</v>
      </c>
    </row>
    <row r="2418" spans="2:9" x14ac:dyDescent="0.3">
      <c r="B2418" t="s">
        <v>839</v>
      </c>
      <c r="C2418" t="s">
        <v>840</v>
      </c>
      <c r="D2418" s="28" t="s">
        <v>4105</v>
      </c>
      <c r="E2418" s="28" t="s">
        <v>364</v>
      </c>
      <c r="F2418" s="13">
        <v>33.1</v>
      </c>
      <c r="G2418" s="13">
        <v>-101.7</v>
      </c>
      <c r="H2418" s="13">
        <v>33.080001831054688</v>
      </c>
      <c r="I2418" s="67">
        <v>9.6000000834465027E-2</v>
      </c>
    </row>
    <row r="2419" spans="2:9" x14ac:dyDescent="0.3">
      <c r="B2419" t="s">
        <v>7782</v>
      </c>
      <c r="C2419" t="s">
        <v>7783</v>
      </c>
      <c r="D2419" s="28" t="s">
        <v>4105</v>
      </c>
      <c r="E2419" s="28" t="s">
        <v>2617</v>
      </c>
      <c r="F2419" s="13">
        <v>48.5</v>
      </c>
      <c r="G2419" s="13">
        <v>-120.9</v>
      </c>
      <c r="H2419" s="13">
        <v>20.840000152587891</v>
      </c>
      <c r="I2419" s="67">
        <v>9.6000000834465027E-2</v>
      </c>
    </row>
    <row r="2420" spans="2:9" x14ac:dyDescent="0.3">
      <c r="B2420" t="s">
        <v>2377</v>
      </c>
      <c r="C2420" t="s">
        <v>2378</v>
      </c>
      <c r="D2420" s="28" t="s">
        <v>4105</v>
      </c>
      <c r="E2420" s="28" t="s">
        <v>2379</v>
      </c>
      <c r="F2420" s="13">
        <v>43.4</v>
      </c>
      <c r="G2420" s="13">
        <v>-99</v>
      </c>
      <c r="H2420" s="13">
        <v>19.940000534057617</v>
      </c>
      <c r="I2420" s="67">
        <v>9.7000002861022949E-2</v>
      </c>
    </row>
    <row r="2421" spans="2:9" x14ac:dyDescent="0.3">
      <c r="B2421" t="s">
        <v>7784</v>
      </c>
      <c r="C2421" t="s">
        <v>7785</v>
      </c>
      <c r="D2421" s="28" t="s">
        <v>1203</v>
      </c>
      <c r="E2421" s="28" t="s">
        <v>1097</v>
      </c>
      <c r="F2421" s="13">
        <v>55.8</v>
      </c>
      <c r="G2421" s="13">
        <v>-108.4</v>
      </c>
      <c r="H2421" s="13">
        <v>11.659999847412109</v>
      </c>
      <c r="I2421" s="67">
        <v>9.7000002861022949E-2</v>
      </c>
    </row>
    <row r="2422" spans="2:9" x14ac:dyDescent="0.3">
      <c r="B2422" t="s">
        <v>7786</v>
      </c>
      <c r="C2422" t="s">
        <v>7787</v>
      </c>
      <c r="D2422" s="28" t="s">
        <v>4105</v>
      </c>
      <c r="E2422" s="28" t="s">
        <v>1260</v>
      </c>
      <c r="F2422" s="13">
        <v>37.6</v>
      </c>
      <c r="G2422" s="13">
        <v>-107.8</v>
      </c>
      <c r="H2422" s="13">
        <v>16.159999847412109</v>
      </c>
      <c r="I2422" s="67">
        <v>9.7000002861022949E-2</v>
      </c>
    </row>
    <row r="2423" spans="2:9" x14ac:dyDescent="0.3">
      <c r="B2423" t="s">
        <v>1271</v>
      </c>
      <c r="C2423" t="s">
        <v>1272</v>
      </c>
      <c r="D2423" s="28" t="s">
        <v>4105</v>
      </c>
      <c r="E2423" s="28" t="s">
        <v>1260</v>
      </c>
      <c r="F2423" s="13">
        <v>39.200000000000003</v>
      </c>
      <c r="G2423" s="13">
        <v>-105.2</v>
      </c>
      <c r="H2423" s="13">
        <v>12.920000076293945</v>
      </c>
      <c r="I2423" s="67">
        <v>9.7000002861022949E-2</v>
      </c>
    </row>
    <row r="2424" spans="2:9" x14ac:dyDescent="0.3">
      <c r="B2424" t="s">
        <v>7788</v>
      </c>
      <c r="C2424" t="s">
        <v>7789</v>
      </c>
      <c r="D2424" s="28" t="s">
        <v>1203</v>
      </c>
      <c r="E2424" s="28" t="s">
        <v>1097</v>
      </c>
      <c r="F2424" s="13">
        <v>58.1</v>
      </c>
      <c r="G2424" s="13">
        <v>-103.7</v>
      </c>
      <c r="H2424" s="13">
        <v>1.3999999761581421</v>
      </c>
      <c r="I2424" s="67">
        <v>9.7000002861022949E-2</v>
      </c>
    </row>
    <row r="2425" spans="2:9" x14ac:dyDescent="0.3">
      <c r="B2425" t="s">
        <v>7790</v>
      </c>
      <c r="C2425" t="s">
        <v>7791</v>
      </c>
      <c r="D2425" s="28" t="s">
        <v>4105</v>
      </c>
      <c r="E2425" s="28" t="s">
        <v>1515</v>
      </c>
      <c r="F2425" s="13">
        <v>42.7</v>
      </c>
      <c r="G2425" s="13">
        <v>-94.1</v>
      </c>
      <c r="H2425" s="13">
        <v>23</v>
      </c>
      <c r="I2425" s="67">
        <v>9.7000002861022949E-2</v>
      </c>
    </row>
    <row r="2426" spans="2:9" x14ac:dyDescent="0.3">
      <c r="B2426" t="s">
        <v>7792</v>
      </c>
      <c r="C2426" t="s">
        <v>7793</v>
      </c>
      <c r="D2426" s="28" t="s">
        <v>4105</v>
      </c>
      <c r="E2426" s="28" t="s">
        <v>1160</v>
      </c>
      <c r="F2426" s="13">
        <v>34.1</v>
      </c>
      <c r="G2426" s="13">
        <v>-112.3</v>
      </c>
      <c r="H2426" s="13">
        <v>41</v>
      </c>
      <c r="I2426" s="67">
        <v>9.7000002861022949E-2</v>
      </c>
    </row>
    <row r="2427" spans="2:9" x14ac:dyDescent="0.3">
      <c r="B2427" t="s">
        <v>7794</v>
      </c>
      <c r="C2427" t="s">
        <v>7795</v>
      </c>
      <c r="D2427" s="28" t="s">
        <v>1203</v>
      </c>
      <c r="E2427" s="28" t="s">
        <v>1130</v>
      </c>
      <c r="F2427" s="13">
        <v>44.9</v>
      </c>
      <c r="G2427" s="13">
        <v>-62.4</v>
      </c>
      <c r="H2427" s="13">
        <v>25.879999160766602</v>
      </c>
      <c r="I2427" s="67">
        <v>9.7000002861022949E-2</v>
      </c>
    </row>
    <row r="2428" spans="2:9" x14ac:dyDescent="0.3">
      <c r="B2428" t="s">
        <v>3514</v>
      </c>
      <c r="C2428" t="s">
        <v>3515</v>
      </c>
      <c r="D2428" s="28" t="s">
        <v>4105</v>
      </c>
      <c r="E2428" s="28" t="s">
        <v>1812</v>
      </c>
      <c r="F2428" s="13">
        <v>46.9</v>
      </c>
      <c r="G2428" s="13">
        <v>-95</v>
      </c>
      <c r="H2428" s="13">
        <v>17.239999771118164</v>
      </c>
      <c r="I2428" s="67">
        <v>9.7000002861022949E-2</v>
      </c>
    </row>
    <row r="2429" spans="2:9" x14ac:dyDescent="0.3">
      <c r="B2429" t="s">
        <v>7796</v>
      </c>
      <c r="C2429" t="s">
        <v>7797</v>
      </c>
      <c r="D2429" s="28" t="s">
        <v>4105</v>
      </c>
      <c r="E2429" s="28" t="s">
        <v>1812</v>
      </c>
      <c r="F2429" s="13">
        <v>48.1</v>
      </c>
      <c r="G2429" s="13">
        <v>-90.9</v>
      </c>
      <c r="H2429" s="13">
        <v>19.940000534057617</v>
      </c>
      <c r="I2429" s="67">
        <v>9.7000002861022949E-2</v>
      </c>
    </row>
    <row r="2430" spans="2:9" x14ac:dyDescent="0.3">
      <c r="B2430" t="s">
        <v>7798</v>
      </c>
      <c r="C2430" t="s">
        <v>7799</v>
      </c>
      <c r="D2430" s="28" t="s">
        <v>1203</v>
      </c>
      <c r="E2430" s="28" t="s">
        <v>1133</v>
      </c>
      <c r="F2430" s="13">
        <v>48.5</v>
      </c>
      <c r="G2430" s="13">
        <v>-58.5</v>
      </c>
      <c r="H2430" s="13">
        <v>27.680000305175781</v>
      </c>
      <c r="I2430" s="67">
        <v>9.7000002861022949E-2</v>
      </c>
    </row>
    <row r="2431" spans="2:9" x14ac:dyDescent="0.3">
      <c r="B2431" t="s">
        <v>2778</v>
      </c>
      <c r="C2431" t="s">
        <v>2779</v>
      </c>
      <c r="D2431" s="28" t="s">
        <v>4105</v>
      </c>
      <c r="E2431" s="28" t="s">
        <v>2692</v>
      </c>
      <c r="F2431" s="13">
        <v>43.5</v>
      </c>
      <c r="G2431" s="13">
        <v>-90.8</v>
      </c>
      <c r="H2431" s="13">
        <v>21.920000076293945</v>
      </c>
      <c r="I2431" s="67">
        <v>9.7000002861022949E-2</v>
      </c>
    </row>
    <row r="2432" spans="2:9" x14ac:dyDescent="0.3">
      <c r="B2432" t="s">
        <v>7800</v>
      </c>
      <c r="C2432" t="s">
        <v>7801</v>
      </c>
      <c r="D2432" s="28" t="s">
        <v>4105</v>
      </c>
      <c r="E2432" s="28" t="s">
        <v>1943</v>
      </c>
      <c r="F2432" s="13">
        <v>48.1</v>
      </c>
      <c r="G2432" s="13">
        <v>-105.6</v>
      </c>
      <c r="H2432" s="13">
        <v>15.079999923706055</v>
      </c>
      <c r="I2432" s="67">
        <v>9.7000002861022949E-2</v>
      </c>
    </row>
    <row r="2433" spans="2:9" x14ac:dyDescent="0.3">
      <c r="B2433" t="s">
        <v>7802</v>
      </c>
      <c r="C2433" t="s">
        <v>7803</v>
      </c>
      <c r="D2433" s="28" t="s">
        <v>4105</v>
      </c>
      <c r="E2433" s="28" t="s">
        <v>2096</v>
      </c>
      <c r="F2433" s="13">
        <v>35.700000000000003</v>
      </c>
      <c r="G2433" s="13">
        <v>-105.8</v>
      </c>
      <c r="H2433" s="13">
        <v>20.840000152587891</v>
      </c>
      <c r="I2433" s="67">
        <v>9.7999997437000275E-2</v>
      </c>
    </row>
    <row r="2434" spans="2:9" x14ac:dyDescent="0.3">
      <c r="B2434" t="s">
        <v>7804</v>
      </c>
      <c r="C2434" t="s">
        <v>7805</v>
      </c>
      <c r="D2434" s="28" t="s">
        <v>4105</v>
      </c>
      <c r="E2434" s="28" t="s">
        <v>2203</v>
      </c>
      <c r="F2434" s="13">
        <v>47.6</v>
      </c>
      <c r="G2434" s="13">
        <v>-101.4</v>
      </c>
      <c r="H2434" s="13">
        <v>15.079999923706055</v>
      </c>
      <c r="I2434" s="67">
        <v>9.7999997437000275E-2</v>
      </c>
    </row>
    <row r="2435" spans="2:9" x14ac:dyDescent="0.3">
      <c r="B2435" t="s">
        <v>2720</v>
      </c>
      <c r="C2435" t="s">
        <v>2721</v>
      </c>
      <c r="D2435" s="28" t="s">
        <v>4105</v>
      </c>
      <c r="E2435" s="28" t="s">
        <v>2692</v>
      </c>
      <c r="F2435" s="13">
        <v>43.5</v>
      </c>
      <c r="G2435" s="13">
        <v>-91.2</v>
      </c>
      <c r="H2435" s="13">
        <v>26.959999084472656</v>
      </c>
      <c r="I2435" s="67">
        <v>9.7999997437000275E-2</v>
      </c>
    </row>
    <row r="2436" spans="2:9" x14ac:dyDescent="0.3">
      <c r="B2436" t="s">
        <v>7806</v>
      </c>
      <c r="C2436" t="s">
        <v>7807</v>
      </c>
      <c r="D2436" s="28" t="s">
        <v>4105</v>
      </c>
      <c r="E2436" s="28" t="s">
        <v>2096</v>
      </c>
      <c r="F2436" s="13">
        <v>31.9</v>
      </c>
      <c r="G2436" s="13">
        <v>-108.3</v>
      </c>
      <c r="H2436" s="13">
        <v>30.920000076293945</v>
      </c>
      <c r="I2436" s="67">
        <v>9.7999997437000275E-2</v>
      </c>
    </row>
    <row r="2437" spans="2:9" x14ac:dyDescent="0.3">
      <c r="B2437" t="s">
        <v>7808</v>
      </c>
      <c r="C2437" t="s">
        <v>7809</v>
      </c>
      <c r="D2437" s="28" t="s">
        <v>4105</v>
      </c>
      <c r="E2437" s="28" t="s">
        <v>1260</v>
      </c>
      <c r="F2437" s="13">
        <v>37.9</v>
      </c>
      <c r="G2437" s="13">
        <v>-107.6</v>
      </c>
      <c r="H2437" s="13">
        <v>8.7799997329711914</v>
      </c>
      <c r="I2437" s="67">
        <v>9.7999997437000275E-2</v>
      </c>
    </row>
    <row r="2438" spans="2:9" x14ac:dyDescent="0.3">
      <c r="B2438" t="s">
        <v>1839</v>
      </c>
      <c r="C2438" t="s">
        <v>1840</v>
      </c>
      <c r="D2438" s="28" t="s">
        <v>4105</v>
      </c>
      <c r="E2438" s="28" t="s">
        <v>1812</v>
      </c>
      <c r="F2438" s="13">
        <v>45.9</v>
      </c>
      <c r="G2438" s="13">
        <v>-94.8</v>
      </c>
      <c r="H2438" s="13">
        <v>19.940000534057617</v>
      </c>
      <c r="I2438" s="67">
        <v>9.7999997437000275E-2</v>
      </c>
    </row>
    <row r="2439" spans="2:9" x14ac:dyDescent="0.3">
      <c r="B2439" t="s">
        <v>7810</v>
      </c>
      <c r="C2439" t="s">
        <v>7811</v>
      </c>
      <c r="D2439" s="28" t="s">
        <v>4105</v>
      </c>
      <c r="E2439" s="28" t="s">
        <v>1260</v>
      </c>
      <c r="F2439" s="13">
        <v>37.799999999999997</v>
      </c>
      <c r="G2439" s="13">
        <v>-107.7</v>
      </c>
      <c r="H2439" s="13">
        <v>8.0600004196166992</v>
      </c>
      <c r="I2439" s="67">
        <v>9.7999997437000275E-2</v>
      </c>
    </row>
    <row r="2440" spans="2:9" x14ac:dyDescent="0.3">
      <c r="B2440" t="s">
        <v>7812</v>
      </c>
      <c r="C2440" t="s">
        <v>7813</v>
      </c>
      <c r="D2440" s="28" t="s">
        <v>4105</v>
      </c>
      <c r="E2440" s="28" t="s">
        <v>1260</v>
      </c>
      <c r="F2440" s="13">
        <v>38.799999999999997</v>
      </c>
      <c r="G2440" s="13">
        <v>-106.5</v>
      </c>
      <c r="H2440" s="13">
        <v>7.5199999809265137</v>
      </c>
      <c r="I2440" s="67">
        <v>9.7999997437000275E-2</v>
      </c>
    </row>
    <row r="2441" spans="2:9" x14ac:dyDescent="0.3">
      <c r="B2441" t="s">
        <v>7814</v>
      </c>
      <c r="C2441" t="s">
        <v>7815</v>
      </c>
      <c r="D2441" s="28" t="s">
        <v>4105</v>
      </c>
      <c r="E2441" s="28" t="s">
        <v>1943</v>
      </c>
      <c r="F2441" s="13">
        <v>48.7</v>
      </c>
      <c r="G2441" s="13">
        <v>-104.5</v>
      </c>
      <c r="H2441" s="13">
        <v>12.020000457763672</v>
      </c>
      <c r="I2441" s="67">
        <v>9.7999997437000275E-2</v>
      </c>
    </row>
    <row r="2442" spans="2:9" x14ac:dyDescent="0.3">
      <c r="B2442" t="s">
        <v>7816</v>
      </c>
      <c r="C2442" t="s">
        <v>7817</v>
      </c>
      <c r="D2442" s="28" t="s">
        <v>4105</v>
      </c>
      <c r="E2442" s="28" t="s">
        <v>1203</v>
      </c>
      <c r="F2442" s="13">
        <v>39.9</v>
      </c>
      <c r="G2442" s="13">
        <v>-120.9</v>
      </c>
      <c r="H2442" s="13">
        <v>24.079999923706055</v>
      </c>
      <c r="I2442" s="67">
        <v>9.7999997437000275E-2</v>
      </c>
    </row>
    <row r="2443" spans="2:9" x14ac:dyDescent="0.3">
      <c r="B2443" t="s">
        <v>7818</v>
      </c>
      <c r="C2443" t="s">
        <v>7819</v>
      </c>
      <c r="D2443" s="28" t="s">
        <v>4105</v>
      </c>
      <c r="E2443" s="28" t="s">
        <v>1203</v>
      </c>
      <c r="F2443" s="13">
        <v>40.700000000000003</v>
      </c>
      <c r="G2443" s="13">
        <v>-120.3</v>
      </c>
      <c r="H2443" s="13">
        <v>17.059999465942383</v>
      </c>
      <c r="I2443" s="67">
        <v>9.7999997437000275E-2</v>
      </c>
    </row>
    <row r="2444" spans="2:9" x14ac:dyDescent="0.3">
      <c r="B2444" t="s">
        <v>7820</v>
      </c>
      <c r="C2444" t="s">
        <v>7821</v>
      </c>
      <c r="D2444" s="28" t="s">
        <v>4105</v>
      </c>
      <c r="E2444" s="28" t="s">
        <v>1515</v>
      </c>
      <c r="F2444" s="13">
        <v>43.1</v>
      </c>
      <c r="G2444" s="13">
        <v>-95.2</v>
      </c>
      <c r="H2444" s="13">
        <v>20.120000839233398</v>
      </c>
      <c r="I2444" s="67">
        <v>9.7999997437000275E-2</v>
      </c>
    </row>
    <row r="2445" spans="2:9" x14ac:dyDescent="0.3">
      <c r="B2445" t="s">
        <v>1862</v>
      </c>
      <c r="C2445" t="s">
        <v>1863</v>
      </c>
      <c r="D2445" s="28" t="s">
        <v>4105</v>
      </c>
      <c r="E2445" s="28" t="s">
        <v>1812</v>
      </c>
      <c r="F2445" s="13">
        <v>44.9</v>
      </c>
      <c r="G2445" s="13">
        <v>-93.1</v>
      </c>
      <c r="H2445" s="13">
        <v>24.979999542236328</v>
      </c>
      <c r="I2445" s="67">
        <v>9.7999997437000275E-2</v>
      </c>
    </row>
    <row r="2446" spans="2:9" x14ac:dyDescent="0.3">
      <c r="B2446" t="s">
        <v>7822</v>
      </c>
      <c r="C2446" t="s">
        <v>7823</v>
      </c>
      <c r="D2446" s="28" t="s">
        <v>4105</v>
      </c>
      <c r="E2446" s="28" t="s">
        <v>1203</v>
      </c>
      <c r="F2446" s="13">
        <v>33.5</v>
      </c>
      <c r="G2446" s="13">
        <v>-116.6</v>
      </c>
      <c r="H2446" s="13">
        <v>33.979999542236328</v>
      </c>
      <c r="I2446" s="67">
        <v>9.8999999463558197E-2</v>
      </c>
    </row>
    <row r="2447" spans="2:9" x14ac:dyDescent="0.3">
      <c r="B2447" t="s">
        <v>7824</v>
      </c>
      <c r="C2447" t="s">
        <v>7825</v>
      </c>
      <c r="D2447" s="28" t="s">
        <v>4105</v>
      </c>
      <c r="E2447" s="28" t="s">
        <v>1812</v>
      </c>
      <c r="F2447" s="13">
        <v>48.6</v>
      </c>
      <c r="G2447" s="13">
        <v>-94.6</v>
      </c>
      <c r="H2447" s="13">
        <v>19.040000915527344</v>
      </c>
      <c r="I2447" s="67">
        <v>9.8999999463558197E-2</v>
      </c>
    </row>
    <row r="2448" spans="2:9" x14ac:dyDescent="0.3">
      <c r="B2448" t="s">
        <v>2702</v>
      </c>
      <c r="C2448" t="s">
        <v>2703</v>
      </c>
      <c r="D2448" s="28" t="s">
        <v>4105</v>
      </c>
      <c r="E2448" s="28" t="s">
        <v>2692</v>
      </c>
      <c r="F2448" s="13">
        <v>45</v>
      </c>
      <c r="G2448" s="13">
        <v>-91.4</v>
      </c>
      <c r="H2448" s="13">
        <v>21.920000076293945</v>
      </c>
      <c r="I2448" s="67">
        <v>9.8999999463558197E-2</v>
      </c>
    </row>
    <row r="2449" spans="2:9" x14ac:dyDescent="0.3">
      <c r="B2449" t="s">
        <v>7826</v>
      </c>
      <c r="C2449" t="s">
        <v>7827</v>
      </c>
      <c r="D2449" s="28" t="s">
        <v>4105</v>
      </c>
      <c r="E2449" s="28" t="s">
        <v>1203</v>
      </c>
      <c r="F2449" s="13">
        <v>34.1</v>
      </c>
      <c r="G2449" s="13">
        <v>-116.9</v>
      </c>
      <c r="H2449" s="13">
        <v>32</v>
      </c>
      <c r="I2449" s="67">
        <v>9.8999999463558197E-2</v>
      </c>
    </row>
    <row r="2450" spans="2:9" x14ac:dyDescent="0.3">
      <c r="B2450" t="s">
        <v>1548</v>
      </c>
      <c r="C2450" t="s">
        <v>1549</v>
      </c>
      <c r="D2450" s="28" t="s">
        <v>4105</v>
      </c>
      <c r="E2450" s="28" t="s">
        <v>1515</v>
      </c>
      <c r="F2450" s="13">
        <v>43.3</v>
      </c>
      <c r="G2450" s="13">
        <v>-92</v>
      </c>
      <c r="H2450" s="13">
        <v>21.020000457763672</v>
      </c>
      <c r="I2450" s="67">
        <v>9.8999999463558197E-2</v>
      </c>
    </row>
    <row r="2451" spans="2:9" x14ac:dyDescent="0.3">
      <c r="B2451" t="s">
        <v>3518</v>
      </c>
      <c r="C2451" t="s">
        <v>3519</v>
      </c>
      <c r="D2451" s="28" t="s">
        <v>1203</v>
      </c>
      <c r="E2451" s="28" t="s">
        <v>1061</v>
      </c>
      <c r="F2451" s="13">
        <v>49.3</v>
      </c>
      <c r="G2451" s="13">
        <v>-123.5</v>
      </c>
      <c r="H2451" s="13">
        <v>37.400001525878906</v>
      </c>
      <c r="I2451" s="67">
        <v>9.8999999463558197E-2</v>
      </c>
    </row>
    <row r="2452" spans="2:9" x14ac:dyDescent="0.3">
      <c r="B2452" t="s">
        <v>7828</v>
      </c>
      <c r="C2452" t="s">
        <v>7829</v>
      </c>
      <c r="D2452" s="28" t="s">
        <v>4105</v>
      </c>
      <c r="E2452" s="28" t="s">
        <v>2203</v>
      </c>
      <c r="F2452" s="13">
        <v>48.6</v>
      </c>
      <c r="G2452" s="13">
        <v>-102.4</v>
      </c>
      <c r="H2452" s="13">
        <v>14</v>
      </c>
      <c r="I2452" s="67">
        <v>9.8999999463558197E-2</v>
      </c>
    </row>
    <row r="2453" spans="2:9" x14ac:dyDescent="0.3">
      <c r="B2453" t="s">
        <v>7830</v>
      </c>
      <c r="C2453" t="s">
        <v>7831</v>
      </c>
      <c r="D2453" s="28" t="s">
        <v>1203</v>
      </c>
      <c r="E2453" s="28" t="s">
        <v>12130</v>
      </c>
      <c r="F2453" s="13">
        <v>45.9</v>
      </c>
      <c r="G2453" s="13">
        <v>-66.900000000000006</v>
      </c>
      <c r="H2453" s="13">
        <v>23</v>
      </c>
      <c r="I2453" s="67">
        <v>9.8999999463558197E-2</v>
      </c>
    </row>
    <row r="2454" spans="2:9" x14ac:dyDescent="0.3">
      <c r="B2454" t="s">
        <v>3774</v>
      </c>
      <c r="C2454" t="s">
        <v>3775</v>
      </c>
      <c r="D2454" s="28" t="s">
        <v>4105</v>
      </c>
      <c r="E2454" s="28" t="s">
        <v>2203</v>
      </c>
      <c r="F2454" s="13">
        <v>46.9</v>
      </c>
      <c r="G2454" s="13">
        <v>-103.5</v>
      </c>
      <c r="H2454" s="13">
        <v>14</v>
      </c>
      <c r="I2454" s="67">
        <v>9.8999999463558197E-2</v>
      </c>
    </row>
    <row r="2455" spans="2:9" x14ac:dyDescent="0.3">
      <c r="B2455" t="s">
        <v>7832</v>
      </c>
      <c r="C2455" t="s">
        <v>7833</v>
      </c>
      <c r="D2455" s="28" t="s">
        <v>4105</v>
      </c>
      <c r="E2455" s="28" t="s">
        <v>1160</v>
      </c>
      <c r="F2455" s="13">
        <v>33.200000000000003</v>
      </c>
      <c r="G2455" s="13">
        <v>-109.3</v>
      </c>
      <c r="H2455" s="13">
        <v>33.979999542236328</v>
      </c>
      <c r="I2455" s="67">
        <v>9.8999999463558197E-2</v>
      </c>
    </row>
    <row r="2456" spans="2:9" x14ac:dyDescent="0.3">
      <c r="B2456" t="s">
        <v>3212</v>
      </c>
      <c r="C2456" t="s">
        <v>3213</v>
      </c>
      <c r="D2456" s="28" t="s">
        <v>4105</v>
      </c>
      <c r="E2456" s="28" t="s">
        <v>1160</v>
      </c>
      <c r="F2456" s="13">
        <v>35</v>
      </c>
      <c r="G2456" s="13">
        <v>-110.7</v>
      </c>
      <c r="H2456" s="13">
        <v>26.059999465942383</v>
      </c>
      <c r="I2456" s="67">
        <v>9.8999999463558197E-2</v>
      </c>
    </row>
    <row r="2457" spans="2:9" x14ac:dyDescent="0.3">
      <c r="B2457" t="s">
        <v>7834</v>
      </c>
      <c r="C2457" t="s">
        <v>7835</v>
      </c>
      <c r="D2457" s="28" t="s">
        <v>4105</v>
      </c>
      <c r="E2457" s="28" t="s">
        <v>1203</v>
      </c>
      <c r="F2457" s="13">
        <v>37.4</v>
      </c>
      <c r="G2457" s="13">
        <v>-120.1</v>
      </c>
      <c r="H2457" s="13">
        <v>44.060001373291016</v>
      </c>
      <c r="I2457" s="67">
        <v>0.10000000149011612</v>
      </c>
    </row>
    <row r="2458" spans="2:9" x14ac:dyDescent="0.3">
      <c r="B2458" t="s">
        <v>1279</v>
      </c>
      <c r="C2458" t="s">
        <v>1280</v>
      </c>
      <c r="D2458" s="28" t="s">
        <v>4105</v>
      </c>
      <c r="E2458" s="28" t="s">
        <v>1260</v>
      </c>
      <c r="F2458" s="13">
        <v>39.6</v>
      </c>
      <c r="G2458" s="13">
        <v>-106</v>
      </c>
      <c r="H2458" s="13">
        <v>8.9600000381469727</v>
      </c>
      <c r="I2458" s="67">
        <v>0.10000000149011612</v>
      </c>
    </row>
    <row r="2459" spans="2:9" x14ac:dyDescent="0.3">
      <c r="B2459" t="s">
        <v>7836</v>
      </c>
      <c r="C2459" t="s">
        <v>7837</v>
      </c>
      <c r="D2459" s="28" t="s">
        <v>4105</v>
      </c>
      <c r="E2459" s="28" t="s">
        <v>1203</v>
      </c>
      <c r="F2459" s="13">
        <v>38.799999999999997</v>
      </c>
      <c r="G2459" s="13">
        <v>-119.8</v>
      </c>
      <c r="H2459" s="13">
        <v>17.780000686645508</v>
      </c>
      <c r="I2459" s="67">
        <v>0.10000000149011612</v>
      </c>
    </row>
    <row r="2460" spans="2:9" x14ac:dyDescent="0.3">
      <c r="B2460" t="s">
        <v>7838</v>
      </c>
      <c r="C2460" t="s">
        <v>7839</v>
      </c>
      <c r="D2460" s="28" t="s">
        <v>4105</v>
      </c>
      <c r="E2460" s="28" t="s">
        <v>1203</v>
      </c>
      <c r="F2460" s="13">
        <v>38.4</v>
      </c>
      <c r="G2460" s="13">
        <v>-119.3</v>
      </c>
      <c r="H2460" s="13">
        <v>13.279999732971191</v>
      </c>
      <c r="I2460" s="67">
        <v>0.10000000149011612</v>
      </c>
    </row>
    <row r="2461" spans="2:9" x14ac:dyDescent="0.3">
      <c r="B2461" t="s">
        <v>7840</v>
      </c>
      <c r="C2461" t="s">
        <v>7841</v>
      </c>
      <c r="D2461" s="28" t="s">
        <v>4105</v>
      </c>
      <c r="E2461" s="28" t="s">
        <v>2379</v>
      </c>
      <c r="F2461" s="13">
        <v>45.2</v>
      </c>
      <c r="G2461" s="13">
        <v>-96.6</v>
      </c>
      <c r="H2461" s="13">
        <v>19.940000534057617</v>
      </c>
      <c r="I2461" s="67">
        <v>0.10000000149011612</v>
      </c>
    </row>
    <row r="2462" spans="2:9" x14ac:dyDescent="0.3">
      <c r="B2462" t="s">
        <v>7842</v>
      </c>
      <c r="C2462" t="s">
        <v>7843</v>
      </c>
      <c r="D2462" s="28" t="s">
        <v>4105</v>
      </c>
      <c r="E2462" s="28" t="s">
        <v>364</v>
      </c>
      <c r="F2462" s="13">
        <v>33.1</v>
      </c>
      <c r="G2462" s="13">
        <v>-102.8</v>
      </c>
      <c r="H2462" s="13">
        <v>30.920000076293945</v>
      </c>
      <c r="I2462" s="67">
        <v>0.10000000149011612</v>
      </c>
    </row>
    <row r="2463" spans="2:9" x14ac:dyDescent="0.3">
      <c r="B2463" t="s">
        <v>7844</v>
      </c>
      <c r="C2463" t="s">
        <v>7845</v>
      </c>
      <c r="D2463" s="28" t="s">
        <v>4105</v>
      </c>
      <c r="E2463" s="28" t="s">
        <v>1160</v>
      </c>
      <c r="F2463" s="13">
        <v>34.299999999999997</v>
      </c>
      <c r="G2463" s="13">
        <v>-111</v>
      </c>
      <c r="H2463" s="13">
        <v>26.239999771118164</v>
      </c>
      <c r="I2463" s="67">
        <v>0.10000000149011612</v>
      </c>
    </row>
    <row r="2464" spans="2:9" x14ac:dyDescent="0.3">
      <c r="B2464" t="s">
        <v>7846</v>
      </c>
      <c r="C2464" t="s">
        <v>7847</v>
      </c>
      <c r="D2464" s="28" t="s">
        <v>4105</v>
      </c>
      <c r="E2464" s="28" t="s">
        <v>2692</v>
      </c>
      <c r="F2464" s="13">
        <v>45.8</v>
      </c>
      <c r="G2464" s="13">
        <v>-91.8</v>
      </c>
      <c r="H2464" s="13">
        <v>21.020000457763672</v>
      </c>
      <c r="I2464" s="67">
        <v>0.10000000149011612</v>
      </c>
    </row>
    <row r="2465" spans="2:9" x14ac:dyDescent="0.3">
      <c r="B2465" t="s">
        <v>7848</v>
      </c>
      <c r="C2465" t="s">
        <v>7849</v>
      </c>
      <c r="D2465" s="28" t="s">
        <v>1203</v>
      </c>
      <c r="E2465" s="28" t="s">
        <v>1061</v>
      </c>
      <c r="F2465" s="13">
        <v>54.5</v>
      </c>
      <c r="G2465" s="13">
        <v>-128.6</v>
      </c>
      <c r="H2465" s="13">
        <v>29.299999237060547</v>
      </c>
      <c r="I2465" s="67">
        <v>0.10000000149011612</v>
      </c>
    </row>
    <row r="2466" spans="2:9" x14ac:dyDescent="0.3">
      <c r="B2466" t="s">
        <v>2003</v>
      </c>
      <c r="C2466" t="s">
        <v>2004</v>
      </c>
      <c r="D2466" s="28" t="s">
        <v>4105</v>
      </c>
      <c r="E2466" s="28" t="s">
        <v>1943</v>
      </c>
      <c r="F2466" s="13">
        <v>46.7</v>
      </c>
      <c r="G2466" s="13">
        <v>-105.3</v>
      </c>
      <c r="H2466" s="13">
        <v>15.079999923706055</v>
      </c>
      <c r="I2466" s="67">
        <v>0.10000000149011612</v>
      </c>
    </row>
    <row r="2467" spans="2:9" x14ac:dyDescent="0.3">
      <c r="B2467" t="s">
        <v>3080</v>
      </c>
      <c r="C2467" t="s">
        <v>3081</v>
      </c>
      <c r="D2467" s="28" t="s">
        <v>4105</v>
      </c>
      <c r="E2467" s="28" t="s">
        <v>2692</v>
      </c>
      <c r="F2467" s="13">
        <v>44.9</v>
      </c>
      <c r="G2467" s="13">
        <v>-89.6</v>
      </c>
      <c r="H2467" s="13">
        <v>24.079999923706055</v>
      </c>
      <c r="I2467" s="67">
        <v>0.10000000149011612</v>
      </c>
    </row>
    <row r="2468" spans="2:9" x14ac:dyDescent="0.3">
      <c r="B2468" t="s">
        <v>7850</v>
      </c>
      <c r="C2468" t="s">
        <v>7851</v>
      </c>
      <c r="D2468" s="28" t="s">
        <v>4105</v>
      </c>
      <c r="E2468" s="28" t="s">
        <v>2070</v>
      </c>
      <c r="F2468" s="13">
        <v>41.6</v>
      </c>
      <c r="G2468" s="13">
        <v>-115.8</v>
      </c>
      <c r="H2468" s="13">
        <v>10.039999961853027</v>
      </c>
      <c r="I2468" s="67">
        <v>0.10000000149011612</v>
      </c>
    </row>
    <row r="2469" spans="2:9" x14ac:dyDescent="0.3">
      <c r="B2469" t="s">
        <v>7852</v>
      </c>
      <c r="C2469" t="s">
        <v>7853</v>
      </c>
      <c r="D2469" s="28" t="s">
        <v>1203</v>
      </c>
      <c r="E2469" s="28" t="s">
        <v>1092</v>
      </c>
      <c r="F2469" s="13">
        <v>53.9</v>
      </c>
      <c r="G2469" s="13">
        <v>-112.2</v>
      </c>
      <c r="H2469" s="13">
        <v>10.039999961853027</v>
      </c>
      <c r="I2469" s="67">
        <v>0.10100000351667404</v>
      </c>
    </row>
    <row r="2470" spans="2:9" x14ac:dyDescent="0.3">
      <c r="B2470" t="s">
        <v>7854</v>
      </c>
      <c r="C2470" t="s">
        <v>7855</v>
      </c>
      <c r="D2470" s="28" t="s">
        <v>4105</v>
      </c>
      <c r="E2470" s="28" t="s">
        <v>2096</v>
      </c>
      <c r="F2470" s="13">
        <v>36.5</v>
      </c>
      <c r="G2470" s="13">
        <v>-106.3</v>
      </c>
      <c r="H2470" s="13">
        <v>17.780000686645508</v>
      </c>
      <c r="I2470" s="67">
        <v>0.10100000351667404</v>
      </c>
    </row>
    <row r="2471" spans="2:9" x14ac:dyDescent="0.3">
      <c r="B2471" t="s">
        <v>7856</v>
      </c>
      <c r="C2471" t="s">
        <v>7857</v>
      </c>
      <c r="D2471" s="28" t="s">
        <v>4105</v>
      </c>
      <c r="E2471" s="28" t="s">
        <v>1203</v>
      </c>
      <c r="F2471" s="13">
        <v>40.4</v>
      </c>
      <c r="G2471" s="13">
        <v>-120.1</v>
      </c>
      <c r="H2471" s="13">
        <v>19.040000915527344</v>
      </c>
      <c r="I2471" s="67">
        <v>0.10100000351667404</v>
      </c>
    </row>
    <row r="2472" spans="2:9" x14ac:dyDescent="0.3">
      <c r="B2472" t="s">
        <v>1564</v>
      </c>
      <c r="C2472" t="s">
        <v>1565</v>
      </c>
      <c r="D2472" s="28" t="s">
        <v>4105</v>
      </c>
      <c r="E2472" s="28" t="s">
        <v>1515</v>
      </c>
      <c r="F2472" s="13">
        <v>42.5</v>
      </c>
      <c r="G2472" s="13">
        <v>-94.2</v>
      </c>
      <c r="H2472" s="13">
        <v>24.079999923706055</v>
      </c>
      <c r="I2472" s="67">
        <v>0.10100000351667404</v>
      </c>
    </row>
    <row r="2473" spans="2:9" x14ac:dyDescent="0.3">
      <c r="B2473" t="s">
        <v>7858</v>
      </c>
      <c r="C2473" t="s">
        <v>7859</v>
      </c>
      <c r="D2473" s="28" t="s">
        <v>4105</v>
      </c>
      <c r="E2473" s="28" t="s">
        <v>364</v>
      </c>
      <c r="F2473" s="13">
        <v>32.799999999999997</v>
      </c>
      <c r="G2473" s="13">
        <v>-97.3</v>
      </c>
      <c r="H2473" s="13">
        <v>41</v>
      </c>
      <c r="I2473" s="67">
        <v>0.10100000351667404</v>
      </c>
    </row>
    <row r="2474" spans="2:9" x14ac:dyDescent="0.3">
      <c r="B2474" t="s">
        <v>7860</v>
      </c>
      <c r="C2474" t="s">
        <v>7861</v>
      </c>
      <c r="D2474" s="28" t="s">
        <v>4105</v>
      </c>
      <c r="E2474" s="28" t="s">
        <v>2070</v>
      </c>
      <c r="F2474" s="13">
        <v>41.5</v>
      </c>
      <c r="G2474" s="13">
        <v>-115.2</v>
      </c>
      <c r="H2474" s="13">
        <v>14</v>
      </c>
      <c r="I2474" s="67">
        <v>0.10100000351667404</v>
      </c>
    </row>
    <row r="2475" spans="2:9" x14ac:dyDescent="0.3">
      <c r="B2475" t="s">
        <v>7862</v>
      </c>
      <c r="C2475" t="s">
        <v>7863</v>
      </c>
      <c r="D2475" s="28" t="s">
        <v>1203</v>
      </c>
      <c r="E2475" s="28" t="s">
        <v>1092</v>
      </c>
      <c r="F2475" s="13">
        <v>58.6</v>
      </c>
      <c r="G2475" s="13">
        <v>-117.1</v>
      </c>
      <c r="H2475" s="13">
        <v>1.3999999761581421</v>
      </c>
      <c r="I2475" s="67">
        <v>0.10100000351667404</v>
      </c>
    </row>
    <row r="2476" spans="2:9" x14ac:dyDescent="0.3">
      <c r="B2476" t="s">
        <v>7864</v>
      </c>
      <c r="C2476" t="s">
        <v>7865</v>
      </c>
      <c r="D2476" s="28" t="s">
        <v>4105</v>
      </c>
      <c r="E2476" s="28" t="s">
        <v>1260</v>
      </c>
      <c r="F2476" s="13">
        <v>37.799999999999997</v>
      </c>
      <c r="G2476" s="13">
        <v>-107.9</v>
      </c>
      <c r="H2476" s="13">
        <v>8.6000003814697266</v>
      </c>
      <c r="I2476" s="67">
        <v>0.10100000351667404</v>
      </c>
    </row>
    <row r="2477" spans="2:9" x14ac:dyDescent="0.3">
      <c r="B2477" t="s">
        <v>7866</v>
      </c>
      <c r="C2477" t="s">
        <v>7867</v>
      </c>
      <c r="D2477" s="28" t="s">
        <v>4105</v>
      </c>
      <c r="E2477" s="28" t="s">
        <v>1203</v>
      </c>
      <c r="F2477" s="13">
        <v>36.6</v>
      </c>
      <c r="G2477" s="13">
        <v>-118.7</v>
      </c>
      <c r="H2477" s="13">
        <v>21.020000457763672</v>
      </c>
      <c r="I2477" s="67">
        <v>0.10100000351667404</v>
      </c>
    </row>
    <row r="2478" spans="2:9" x14ac:dyDescent="0.3">
      <c r="B2478" t="s">
        <v>2732</v>
      </c>
      <c r="C2478" t="s">
        <v>2733</v>
      </c>
      <c r="D2478" s="28" t="s">
        <v>4105</v>
      </c>
      <c r="E2478" s="28" t="s">
        <v>2692</v>
      </c>
      <c r="F2478" s="13">
        <v>43.2</v>
      </c>
      <c r="G2478" s="13">
        <v>-91</v>
      </c>
      <c r="H2478" s="13">
        <v>28.040000915527344</v>
      </c>
      <c r="I2478" s="67">
        <v>0.10100000351667404</v>
      </c>
    </row>
    <row r="2479" spans="2:9" x14ac:dyDescent="0.3">
      <c r="B2479" t="s">
        <v>7868</v>
      </c>
      <c r="C2479" t="s">
        <v>7869</v>
      </c>
      <c r="D2479" s="28" t="s">
        <v>4105</v>
      </c>
      <c r="E2479" s="28" t="s">
        <v>1160</v>
      </c>
      <c r="F2479" s="13">
        <v>32.4</v>
      </c>
      <c r="G2479" s="13">
        <v>-110.2</v>
      </c>
      <c r="H2479" s="13">
        <v>39.020000457763672</v>
      </c>
      <c r="I2479" s="67">
        <v>0.10100000351667404</v>
      </c>
    </row>
    <row r="2480" spans="2:9" x14ac:dyDescent="0.3">
      <c r="B2480" t="s">
        <v>3639</v>
      </c>
      <c r="C2480" t="s">
        <v>3640</v>
      </c>
      <c r="D2480" s="28" t="s">
        <v>4105</v>
      </c>
      <c r="E2480" s="28" t="s">
        <v>1515</v>
      </c>
      <c r="F2480" s="13">
        <v>41.3</v>
      </c>
      <c r="G2480" s="13">
        <v>-95.3</v>
      </c>
      <c r="H2480" s="13">
        <v>24.079999923706055</v>
      </c>
      <c r="I2480" s="67">
        <v>0.10100000351667404</v>
      </c>
    </row>
    <row r="2481" spans="2:9" x14ac:dyDescent="0.3">
      <c r="B2481" t="s">
        <v>7870</v>
      </c>
      <c r="C2481" t="s">
        <v>7871</v>
      </c>
      <c r="D2481" s="28" t="s">
        <v>4105</v>
      </c>
      <c r="E2481" s="28" t="s">
        <v>1636</v>
      </c>
      <c r="F2481" s="13">
        <v>38.799999999999997</v>
      </c>
      <c r="G2481" s="13">
        <v>-94.7</v>
      </c>
      <c r="H2481" s="13">
        <v>32</v>
      </c>
      <c r="I2481" s="67">
        <v>0.10100000351667404</v>
      </c>
    </row>
    <row r="2482" spans="2:9" x14ac:dyDescent="0.3">
      <c r="B2482" t="s">
        <v>7872</v>
      </c>
      <c r="C2482" t="s">
        <v>7873</v>
      </c>
      <c r="D2482" s="28" t="s">
        <v>4105</v>
      </c>
      <c r="E2482" s="28" t="s">
        <v>1812</v>
      </c>
      <c r="F2482" s="13">
        <v>48</v>
      </c>
      <c r="G2482" s="13">
        <v>-92.7</v>
      </c>
      <c r="H2482" s="13">
        <v>19.940000534057617</v>
      </c>
      <c r="I2482" s="67">
        <v>0.10100000351667404</v>
      </c>
    </row>
    <row r="2483" spans="2:9" x14ac:dyDescent="0.3">
      <c r="B2483" t="s">
        <v>7874</v>
      </c>
      <c r="C2483" t="s">
        <v>7875</v>
      </c>
      <c r="D2483" s="28" t="s">
        <v>4105</v>
      </c>
      <c r="E2483" s="28" t="s">
        <v>1203</v>
      </c>
      <c r="F2483" s="13">
        <v>38.799999999999997</v>
      </c>
      <c r="G2483" s="13">
        <v>-121</v>
      </c>
      <c r="H2483" s="13">
        <v>39.919998168945313</v>
      </c>
      <c r="I2483" s="67">
        <v>0.10100000351667404</v>
      </c>
    </row>
    <row r="2484" spans="2:9" x14ac:dyDescent="0.3">
      <c r="B2484" t="s">
        <v>7876</v>
      </c>
      <c r="C2484" t="s">
        <v>7877</v>
      </c>
      <c r="D2484" s="28" t="s">
        <v>4105</v>
      </c>
      <c r="E2484" s="28" t="s">
        <v>1203</v>
      </c>
      <c r="F2484" s="13">
        <v>39.799999999999997</v>
      </c>
      <c r="G2484" s="13">
        <v>-122.6</v>
      </c>
      <c r="H2484" s="13">
        <v>44.959999084472656</v>
      </c>
      <c r="I2484" s="67">
        <v>0.10100000351667404</v>
      </c>
    </row>
    <row r="2485" spans="2:9" x14ac:dyDescent="0.3">
      <c r="B2485" t="s">
        <v>7878</v>
      </c>
      <c r="C2485" t="s">
        <v>7879</v>
      </c>
      <c r="D2485" s="28" t="s">
        <v>4105</v>
      </c>
      <c r="E2485" s="28" t="s">
        <v>2692</v>
      </c>
      <c r="F2485" s="13">
        <v>45.9</v>
      </c>
      <c r="G2485" s="13">
        <v>-90.5</v>
      </c>
      <c r="H2485" s="13">
        <v>21.020000457763672</v>
      </c>
      <c r="I2485" s="67">
        <v>0.10199999809265137</v>
      </c>
    </row>
    <row r="2486" spans="2:9" x14ac:dyDescent="0.3">
      <c r="B2486" t="s">
        <v>7880</v>
      </c>
      <c r="C2486" t="s">
        <v>7881</v>
      </c>
      <c r="D2486" s="28" t="s">
        <v>4105</v>
      </c>
      <c r="E2486" s="28" t="s">
        <v>1405</v>
      </c>
      <c r="F2486" s="13">
        <v>42.4</v>
      </c>
      <c r="G2486" s="13">
        <v>-87.8</v>
      </c>
      <c r="H2486" s="13">
        <v>29.120000839233398</v>
      </c>
      <c r="I2486" s="67">
        <v>0.10199999809265137</v>
      </c>
    </row>
    <row r="2487" spans="2:9" x14ac:dyDescent="0.3">
      <c r="B2487" t="s">
        <v>7882</v>
      </c>
      <c r="C2487" t="s">
        <v>7883</v>
      </c>
      <c r="D2487" s="28" t="s">
        <v>4105</v>
      </c>
      <c r="E2487" s="28" t="s">
        <v>364</v>
      </c>
      <c r="F2487" s="13">
        <v>32.6</v>
      </c>
      <c r="G2487" s="13">
        <v>-96.8</v>
      </c>
      <c r="H2487" s="13">
        <v>42.979999542236328</v>
      </c>
      <c r="I2487" s="67">
        <v>0.10199999809265137</v>
      </c>
    </row>
    <row r="2488" spans="2:9" x14ac:dyDescent="0.3">
      <c r="B2488" t="s">
        <v>7884</v>
      </c>
      <c r="C2488" t="s">
        <v>7885</v>
      </c>
      <c r="D2488" s="28" t="s">
        <v>4105</v>
      </c>
      <c r="E2488" s="28" t="s">
        <v>1203</v>
      </c>
      <c r="F2488" s="13">
        <v>35.1</v>
      </c>
      <c r="G2488" s="13">
        <v>-117.1</v>
      </c>
      <c r="H2488" s="13">
        <v>42.979999542236328</v>
      </c>
      <c r="I2488" s="67">
        <v>0.10199999809265137</v>
      </c>
    </row>
    <row r="2489" spans="2:9" x14ac:dyDescent="0.3">
      <c r="B2489" t="s">
        <v>1607</v>
      </c>
      <c r="C2489" t="s">
        <v>1608</v>
      </c>
      <c r="D2489" s="28" t="s">
        <v>4105</v>
      </c>
      <c r="E2489" s="28" t="s">
        <v>1515</v>
      </c>
      <c r="F2489" s="13">
        <v>43</v>
      </c>
      <c r="G2489" s="13">
        <v>-95.6</v>
      </c>
      <c r="H2489" s="13">
        <v>23</v>
      </c>
      <c r="I2489" s="67">
        <v>0.10199999809265137</v>
      </c>
    </row>
    <row r="2490" spans="2:9" x14ac:dyDescent="0.3">
      <c r="B2490" t="s">
        <v>1617</v>
      </c>
      <c r="C2490" t="s">
        <v>1618</v>
      </c>
      <c r="D2490" s="28" t="s">
        <v>4105</v>
      </c>
      <c r="E2490" s="28" t="s">
        <v>1515</v>
      </c>
      <c r="F2490" s="13">
        <v>43.4</v>
      </c>
      <c r="G2490" s="13">
        <v>-95.7</v>
      </c>
      <c r="H2490" s="13">
        <v>19.940000534057617</v>
      </c>
      <c r="I2490" s="67">
        <v>0.10199999809265137</v>
      </c>
    </row>
    <row r="2491" spans="2:9" x14ac:dyDescent="0.3">
      <c r="B2491" t="s">
        <v>7886</v>
      </c>
      <c r="C2491" t="s">
        <v>7887</v>
      </c>
      <c r="D2491" s="28" t="s">
        <v>1203</v>
      </c>
      <c r="E2491" s="28" t="s">
        <v>1061</v>
      </c>
      <c r="F2491" s="13">
        <v>51.6</v>
      </c>
      <c r="G2491" s="13">
        <v>-124.4</v>
      </c>
      <c r="H2491" s="13">
        <v>15.979999542236328</v>
      </c>
      <c r="I2491" s="67">
        <v>0.10199999809265137</v>
      </c>
    </row>
    <row r="2492" spans="2:9" x14ac:dyDescent="0.3">
      <c r="B2492" t="s">
        <v>3580</v>
      </c>
      <c r="C2492" t="s">
        <v>3581</v>
      </c>
      <c r="D2492" s="28" t="s">
        <v>4105</v>
      </c>
      <c r="E2492" s="28" t="s">
        <v>1203</v>
      </c>
      <c r="F2492" s="13">
        <v>37.700000000000003</v>
      </c>
      <c r="G2492" s="13">
        <v>-121.5</v>
      </c>
      <c r="H2492" s="13">
        <v>42.979999542236328</v>
      </c>
      <c r="I2492" s="67">
        <v>0.10199999809265137</v>
      </c>
    </row>
    <row r="2493" spans="2:9" x14ac:dyDescent="0.3">
      <c r="B2493" t="s">
        <v>7888</v>
      </c>
      <c r="C2493" t="s">
        <v>7889</v>
      </c>
      <c r="D2493" s="28" t="s">
        <v>4105</v>
      </c>
      <c r="E2493" s="28" t="s">
        <v>1160</v>
      </c>
      <c r="F2493" s="13">
        <v>31.8</v>
      </c>
      <c r="G2493" s="13">
        <v>-110.2</v>
      </c>
      <c r="H2493" s="13">
        <v>32</v>
      </c>
      <c r="I2493" s="67">
        <v>0.10300000011920929</v>
      </c>
    </row>
    <row r="2494" spans="2:9" x14ac:dyDescent="0.3">
      <c r="B2494" t="s">
        <v>7890</v>
      </c>
      <c r="C2494" t="s">
        <v>7891</v>
      </c>
      <c r="D2494" s="28" t="s">
        <v>4105</v>
      </c>
      <c r="E2494" s="28" t="s">
        <v>1203</v>
      </c>
      <c r="F2494" s="13">
        <v>36.4</v>
      </c>
      <c r="G2494" s="13">
        <v>-121.7</v>
      </c>
      <c r="H2494" s="13">
        <v>39.020000457763672</v>
      </c>
      <c r="I2494" s="67">
        <v>0.10300000011920929</v>
      </c>
    </row>
    <row r="2495" spans="2:9" x14ac:dyDescent="0.3">
      <c r="B2495" t="s">
        <v>1076</v>
      </c>
      <c r="C2495" t="s">
        <v>1077</v>
      </c>
      <c r="D2495" s="28" t="s">
        <v>1203</v>
      </c>
      <c r="E2495" s="28" t="s">
        <v>1061</v>
      </c>
      <c r="F2495" s="13">
        <v>54</v>
      </c>
      <c r="G2495" s="13">
        <v>-128.6</v>
      </c>
      <c r="H2495" s="13">
        <v>30.200000762939453</v>
      </c>
      <c r="I2495" s="67">
        <v>0.10300000011920929</v>
      </c>
    </row>
    <row r="2496" spans="2:9" x14ac:dyDescent="0.3">
      <c r="B2496" t="s">
        <v>7892</v>
      </c>
      <c r="C2496" t="s">
        <v>7893</v>
      </c>
      <c r="D2496" s="28" t="s">
        <v>4105</v>
      </c>
      <c r="E2496" s="28" t="s">
        <v>1515</v>
      </c>
      <c r="F2496" s="13">
        <v>41.3</v>
      </c>
      <c r="G2496" s="13">
        <v>-92.6</v>
      </c>
      <c r="H2496" s="13">
        <v>26.059999465942383</v>
      </c>
      <c r="I2496" s="67">
        <v>0.10300000011920929</v>
      </c>
    </row>
    <row r="2497" spans="2:9" x14ac:dyDescent="0.3">
      <c r="B2497" t="s">
        <v>7894</v>
      </c>
      <c r="C2497" t="s">
        <v>7895</v>
      </c>
      <c r="D2497" s="28" t="s">
        <v>1203</v>
      </c>
      <c r="E2497" s="28" t="s">
        <v>1097</v>
      </c>
      <c r="F2497" s="13">
        <v>50.6</v>
      </c>
      <c r="G2497" s="13">
        <v>-107.8</v>
      </c>
      <c r="H2497" s="13">
        <v>12.199999809265137</v>
      </c>
      <c r="I2497" s="67">
        <v>0.10300000011920929</v>
      </c>
    </row>
    <row r="2498" spans="2:9" x14ac:dyDescent="0.3">
      <c r="B2498" t="s">
        <v>2427</v>
      </c>
      <c r="C2498" t="s">
        <v>2428</v>
      </c>
      <c r="D2498" s="28" t="s">
        <v>4105</v>
      </c>
      <c r="E2498" s="28" t="s">
        <v>2379</v>
      </c>
      <c r="F2498" s="13">
        <v>42.7</v>
      </c>
      <c r="G2498" s="13">
        <v>-96.9</v>
      </c>
      <c r="H2498" s="13">
        <v>21.920000076293945</v>
      </c>
      <c r="I2498" s="67">
        <v>0.10300000011920929</v>
      </c>
    </row>
    <row r="2499" spans="2:9" x14ac:dyDescent="0.3">
      <c r="B2499" t="s">
        <v>7896</v>
      </c>
      <c r="C2499" t="s">
        <v>7897</v>
      </c>
      <c r="D2499" s="28" t="s">
        <v>4105</v>
      </c>
      <c r="E2499" s="28" t="s">
        <v>1203</v>
      </c>
      <c r="F2499" s="13">
        <v>39.1</v>
      </c>
      <c r="G2499" s="13">
        <v>-120.2</v>
      </c>
      <c r="H2499" s="13">
        <v>22.639999389648438</v>
      </c>
      <c r="I2499" s="67">
        <v>0.10300000011920929</v>
      </c>
    </row>
    <row r="2500" spans="2:9" x14ac:dyDescent="0.3">
      <c r="B2500" t="s">
        <v>1102</v>
      </c>
      <c r="C2500" t="s">
        <v>1103</v>
      </c>
      <c r="D2500" s="28" t="s">
        <v>1203</v>
      </c>
      <c r="E2500" s="28" t="s">
        <v>1097</v>
      </c>
      <c r="F2500" s="13">
        <v>50.8</v>
      </c>
      <c r="G2500" s="13">
        <v>-107.3</v>
      </c>
      <c r="H2500" s="13">
        <v>12.199999809265137</v>
      </c>
      <c r="I2500" s="67">
        <v>0.10400000214576721</v>
      </c>
    </row>
    <row r="2501" spans="2:9" x14ac:dyDescent="0.3">
      <c r="B2501" t="s">
        <v>3230</v>
      </c>
      <c r="C2501" t="s">
        <v>3231</v>
      </c>
      <c r="D2501" s="28" t="s">
        <v>4105</v>
      </c>
      <c r="E2501" s="28" t="s">
        <v>2203</v>
      </c>
      <c r="F2501" s="13">
        <v>46.7</v>
      </c>
      <c r="G2501" s="13">
        <v>-100.7</v>
      </c>
      <c r="H2501" s="13">
        <v>17.059999465942383</v>
      </c>
      <c r="I2501" s="67">
        <v>0.10400000214576721</v>
      </c>
    </row>
    <row r="2502" spans="2:9" x14ac:dyDescent="0.3">
      <c r="B2502" t="s">
        <v>1544</v>
      </c>
      <c r="C2502" t="s">
        <v>1545</v>
      </c>
      <c r="D2502" s="28" t="s">
        <v>4105</v>
      </c>
      <c r="E2502" s="28" t="s">
        <v>1515</v>
      </c>
      <c r="F2502" s="13">
        <v>40.700000000000003</v>
      </c>
      <c r="G2502" s="13">
        <v>-95</v>
      </c>
      <c r="H2502" s="13">
        <v>24.079999923706055</v>
      </c>
      <c r="I2502" s="67">
        <v>0.10400000214576721</v>
      </c>
    </row>
    <row r="2503" spans="2:9" x14ac:dyDescent="0.3">
      <c r="B2503" t="s">
        <v>1275</v>
      </c>
      <c r="C2503" t="s">
        <v>1276</v>
      </c>
      <c r="D2503" s="28" t="s">
        <v>4105</v>
      </c>
      <c r="E2503" s="28" t="s">
        <v>1260</v>
      </c>
      <c r="F2503" s="13">
        <v>37.299999999999997</v>
      </c>
      <c r="G2503" s="13">
        <v>-108.5</v>
      </c>
      <c r="H2503" s="13">
        <v>21.920000076293945</v>
      </c>
      <c r="I2503" s="67">
        <v>0.10400000214576721</v>
      </c>
    </row>
    <row r="2504" spans="2:9" x14ac:dyDescent="0.3">
      <c r="B2504" t="s">
        <v>7898</v>
      </c>
      <c r="C2504" t="s">
        <v>7899</v>
      </c>
      <c r="D2504" s="28" t="s">
        <v>4105</v>
      </c>
      <c r="E2504" s="28" t="s">
        <v>1812</v>
      </c>
      <c r="F2504" s="13">
        <v>47.9</v>
      </c>
      <c r="G2504" s="13">
        <v>-91.8</v>
      </c>
      <c r="H2504" s="13">
        <v>19.940000534057617</v>
      </c>
      <c r="I2504" s="67">
        <v>0.10400000214576721</v>
      </c>
    </row>
    <row r="2505" spans="2:9" x14ac:dyDescent="0.3">
      <c r="B2505" t="s">
        <v>7900</v>
      </c>
      <c r="C2505" t="s">
        <v>7901</v>
      </c>
      <c r="D2505" s="28" t="s">
        <v>4105</v>
      </c>
      <c r="E2505" s="28" t="s">
        <v>1515</v>
      </c>
      <c r="F2505" s="13">
        <v>43.2</v>
      </c>
      <c r="G2505" s="13">
        <v>-93.6</v>
      </c>
      <c r="H2505" s="13">
        <v>23</v>
      </c>
      <c r="I2505" s="67">
        <v>0.10400000214576721</v>
      </c>
    </row>
    <row r="2506" spans="2:9" x14ac:dyDescent="0.3">
      <c r="B2506" t="s">
        <v>7902</v>
      </c>
      <c r="C2506" t="s">
        <v>7903</v>
      </c>
      <c r="D2506" s="28" t="s">
        <v>1203</v>
      </c>
      <c r="E2506" s="28" t="s">
        <v>1112</v>
      </c>
      <c r="F2506" s="13">
        <v>52.8</v>
      </c>
      <c r="G2506" s="13">
        <v>-97.6</v>
      </c>
      <c r="H2506" s="13">
        <v>23.360000610351563</v>
      </c>
      <c r="I2506" s="67">
        <v>0.10400000214576721</v>
      </c>
    </row>
    <row r="2507" spans="2:9" x14ac:dyDescent="0.3">
      <c r="B2507" t="s">
        <v>582</v>
      </c>
      <c r="C2507" t="s">
        <v>583</v>
      </c>
      <c r="D2507" s="28" t="s">
        <v>4105</v>
      </c>
      <c r="E2507" s="28" t="s">
        <v>366</v>
      </c>
      <c r="F2507" s="13">
        <v>34.5</v>
      </c>
      <c r="G2507" s="13">
        <v>-98.4</v>
      </c>
      <c r="H2507" s="13">
        <v>35.060001373291016</v>
      </c>
      <c r="I2507" s="67">
        <v>0.10400000214576721</v>
      </c>
    </row>
    <row r="2508" spans="2:9" x14ac:dyDescent="0.3">
      <c r="B2508" t="s">
        <v>7904</v>
      </c>
      <c r="C2508" t="s">
        <v>7905</v>
      </c>
      <c r="D2508" s="28" t="s">
        <v>4105</v>
      </c>
      <c r="E2508" s="28" t="s">
        <v>1203</v>
      </c>
      <c r="F2508" s="13">
        <v>38.299999999999997</v>
      </c>
      <c r="G2508" s="13">
        <v>-119.5</v>
      </c>
      <c r="H2508" s="13">
        <v>14.359999656677246</v>
      </c>
      <c r="I2508" s="67">
        <v>0.10400000214576721</v>
      </c>
    </row>
    <row r="2509" spans="2:9" x14ac:dyDescent="0.3">
      <c r="B2509" t="s">
        <v>7906</v>
      </c>
      <c r="C2509" t="s">
        <v>7907</v>
      </c>
      <c r="D2509" s="28" t="s">
        <v>1203</v>
      </c>
      <c r="E2509" s="28" t="s">
        <v>1112</v>
      </c>
      <c r="F2509" s="13">
        <v>49.1</v>
      </c>
      <c r="G2509" s="13">
        <v>-98</v>
      </c>
      <c r="H2509" s="13">
        <v>17.959999084472656</v>
      </c>
      <c r="I2509" s="67">
        <v>0.10400000214576721</v>
      </c>
    </row>
    <row r="2510" spans="2:9" x14ac:dyDescent="0.3">
      <c r="B2510" t="s">
        <v>7908</v>
      </c>
      <c r="C2510" t="s">
        <v>7909</v>
      </c>
      <c r="D2510" s="28" t="s">
        <v>4105</v>
      </c>
      <c r="E2510" s="28" t="s">
        <v>2379</v>
      </c>
      <c r="F2510" s="13">
        <v>45.6</v>
      </c>
      <c r="G2510" s="13">
        <v>-96.9</v>
      </c>
      <c r="H2510" s="13">
        <v>21.920000076293945</v>
      </c>
      <c r="I2510" s="67">
        <v>0.10400000214576721</v>
      </c>
    </row>
    <row r="2511" spans="2:9" x14ac:dyDescent="0.3">
      <c r="B2511" t="s">
        <v>1513</v>
      </c>
      <c r="C2511" t="s">
        <v>1514</v>
      </c>
      <c r="D2511" s="28" t="s">
        <v>4105</v>
      </c>
      <c r="E2511" s="28" t="s">
        <v>1515</v>
      </c>
      <c r="F2511" s="13">
        <v>41</v>
      </c>
      <c r="G2511" s="13">
        <v>-92.7</v>
      </c>
      <c r="H2511" s="13">
        <v>26.959999084472656</v>
      </c>
      <c r="I2511" s="67">
        <v>0.10499999672174454</v>
      </c>
    </row>
    <row r="2512" spans="2:9" x14ac:dyDescent="0.3">
      <c r="B2512" t="s">
        <v>7910</v>
      </c>
      <c r="C2512" t="s">
        <v>7911</v>
      </c>
      <c r="D2512" s="28" t="s">
        <v>4105</v>
      </c>
      <c r="E2512" s="28" t="s">
        <v>2692</v>
      </c>
      <c r="F2512" s="13">
        <v>44.6</v>
      </c>
      <c r="G2512" s="13">
        <v>-91.1</v>
      </c>
      <c r="H2512" s="13">
        <v>21.920000076293945</v>
      </c>
      <c r="I2512" s="67">
        <v>0.10499999672174454</v>
      </c>
    </row>
    <row r="2513" spans="2:9" x14ac:dyDescent="0.3">
      <c r="B2513" t="s">
        <v>7912</v>
      </c>
      <c r="C2513" t="s">
        <v>7913</v>
      </c>
      <c r="D2513" s="28" t="s">
        <v>1203</v>
      </c>
      <c r="E2513" s="28" t="s">
        <v>1124</v>
      </c>
      <c r="F2513" s="13">
        <v>50.4</v>
      </c>
      <c r="G2513" s="13">
        <v>-59.6</v>
      </c>
      <c r="H2513" s="13">
        <v>21.020000457763672</v>
      </c>
      <c r="I2513" s="67">
        <v>0.10499999672174454</v>
      </c>
    </row>
    <row r="2514" spans="2:9" x14ac:dyDescent="0.3">
      <c r="B2514" t="s">
        <v>7914</v>
      </c>
      <c r="C2514" t="s">
        <v>7915</v>
      </c>
      <c r="D2514" s="28" t="s">
        <v>4105</v>
      </c>
      <c r="E2514" s="28" t="s">
        <v>2203</v>
      </c>
      <c r="F2514" s="13">
        <v>46.7</v>
      </c>
      <c r="G2514" s="13">
        <v>-99.4</v>
      </c>
      <c r="H2514" s="13">
        <v>15.439999580383301</v>
      </c>
      <c r="I2514" s="67">
        <v>0.10499999672174454</v>
      </c>
    </row>
    <row r="2515" spans="2:9" x14ac:dyDescent="0.3">
      <c r="B2515" t="s">
        <v>7916</v>
      </c>
      <c r="C2515" t="s">
        <v>7917</v>
      </c>
      <c r="D2515" s="28" t="s">
        <v>1203</v>
      </c>
      <c r="E2515" s="28" t="s">
        <v>1061</v>
      </c>
      <c r="F2515" s="13">
        <v>54</v>
      </c>
      <c r="G2515" s="13">
        <v>-128.69999999999999</v>
      </c>
      <c r="H2515" s="13">
        <v>30.200000762939453</v>
      </c>
      <c r="I2515" s="67">
        <v>0.10499999672174454</v>
      </c>
    </row>
    <row r="2516" spans="2:9" x14ac:dyDescent="0.3">
      <c r="B2516" t="s">
        <v>7918</v>
      </c>
      <c r="C2516" t="s">
        <v>7919</v>
      </c>
      <c r="D2516" s="28" t="s">
        <v>4105</v>
      </c>
      <c r="E2516" s="28" t="s">
        <v>1515</v>
      </c>
      <c r="F2516" s="13">
        <v>40.6</v>
      </c>
      <c r="G2516" s="13">
        <v>-93.9</v>
      </c>
      <c r="H2516" s="13">
        <v>28.040000915527344</v>
      </c>
      <c r="I2516" s="67">
        <v>0.10499999672174454</v>
      </c>
    </row>
    <row r="2517" spans="2:9" x14ac:dyDescent="0.3">
      <c r="B2517" t="s">
        <v>7920</v>
      </c>
      <c r="C2517" t="s">
        <v>7921</v>
      </c>
      <c r="D2517" s="28" t="s">
        <v>4105</v>
      </c>
      <c r="E2517" s="28" t="s">
        <v>1943</v>
      </c>
      <c r="F2517" s="13">
        <v>48.4</v>
      </c>
      <c r="G2517" s="13">
        <v>-104.4</v>
      </c>
      <c r="H2517" s="13">
        <v>15.979999542236328</v>
      </c>
      <c r="I2517" s="67">
        <v>0.10499999672174454</v>
      </c>
    </row>
    <row r="2518" spans="2:9" x14ac:dyDescent="0.3">
      <c r="B2518" t="s">
        <v>3234</v>
      </c>
      <c r="C2518" t="s">
        <v>3235</v>
      </c>
      <c r="D2518" s="28" t="s">
        <v>4105</v>
      </c>
      <c r="E2518" s="28" t="s">
        <v>2203</v>
      </c>
      <c r="F2518" s="13">
        <v>48.2</v>
      </c>
      <c r="G2518" s="13">
        <v>-101.2</v>
      </c>
      <c r="H2518" s="13">
        <v>17.959999084472656</v>
      </c>
      <c r="I2518" s="67">
        <v>0.10499999672174454</v>
      </c>
    </row>
    <row r="2519" spans="2:9" x14ac:dyDescent="0.3">
      <c r="B2519" t="s">
        <v>7922</v>
      </c>
      <c r="C2519" t="s">
        <v>7923</v>
      </c>
      <c r="D2519" s="28" t="s">
        <v>1203</v>
      </c>
      <c r="E2519" s="28" t="s">
        <v>1061</v>
      </c>
      <c r="F2519" s="13">
        <v>48.7</v>
      </c>
      <c r="G2519" s="13">
        <v>-123</v>
      </c>
      <c r="H2519" s="13">
        <v>41.180000305175781</v>
      </c>
      <c r="I2519" s="67">
        <v>0.10499999672174454</v>
      </c>
    </row>
    <row r="2520" spans="2:9" x14ac:dyDescent="0.3">
      <c r="B2520" t="s">
        <v>7924</v>
      </c>
      <c r="C2520" t="s">
        <v>7925</v>
      </c>
      <c r="D2520" s="28" t="s">
        <v>4105</v>
      </c>
      <c r="E2520" s="28" t="s">
        <v>2011</v>
      </c>
      <c r="F2520" s="13">
        <v>40.6</v>
      </c>
      <c r="G2520" s="13">
        <v>-96.1</v>
      </c>
      <c r="H2520" s="13">
        <v>24.079999923706055</v>
      </c>
      <c r="I2520" s="67">
        <v>0.10499999672174454</v>
      </c>
    </row>
    <row r="2521" spans="2:9" x14ac:dyDescent="0.3">
      <c r="B2521" t="s">
        <v>7926</v>
      </c>
      <c r="C2521" t="s">
        <v>7927</v>
      </c>
      <c r="D2521" s="28" t="s">
        <v>1203</v>
      </c>
      <c r="E2521" s="28" t="s">
        <v>1097</v>
      </c>
      <c r="F2521" s="13">
        <v>59.5</v>
      </c>
      <c r="G2521" s="13">
        <v>-108.4</v>
      </c>
      <c r="H2521" s="13">
        <v>4.0999999046325684</v>
      </c>
      <c r="I2521" s="67">
        <v>0.10499999672174454</v>
      </c>
    </row>
    <row r="2522" spans="2:9" x14ac:dyDescent="0.3">
      <c r="B2522" t="s">
        <v>7928</v>
      </c>
      <c r="C2522" t="s">
        <v>7929</v>
      </c>
      <c r="D2522" s="28" t="s">
        <v>1203</v>
      </c>
      <c r="E2522" s="28" t="s">
        <v>1061</v>
      </c>
      <c r="F2522" s="13">
        <v>49</v>
      </c>
      <c r="G2522" s="13">
        <v>-122.7</v>
      </c>
      <c r="H2522" s="13">
        <v>34.700000762939453</v>
      </c>
      <c r="I2522" s="67">
        <v>0.10499999672174454</v>
      </c>
    </row>
    <row r="2523" spans="2:9" x14ac:dyDescent="0.3">
      <c r="B2523" t="s">
        <v>7930</v>
      </c>
      <c r="C2523" t="s">
        <v>7931</v>
      </c>
      <c r="D2523" s="28" t="s">
        <v>4105</v>
      </c>
      <c r="E2523" s="28" t="s">
        <v>1160</v>
      </c>
      <c r="F2523" s="13">
        <v>31.5</v>
      </c>
      <c r="G2523" s="13">
        <v>-110.5</v>
      </c>
      <c r="H2523" s="13">
        <v>35.240001678466797</v>
      </c>
      <c r="I2523" s="67">
        <v>0.10599999874830246</v>
      </c>
    </row>
    <row r="2524" spans="2:9" x14ac:dyDescent="0.3">
      <c r="B2524" t="s">
        <v>7932</v>
      </c>
      <c r="C2524" t="s">
        <v>7933</v>
      </c>
      <c r="D2524" s="28" t="s">
        <v>4105</v>
      </c>
      <c r="E2524" s="28" t="s">
        <v>1160</v>
      </c>
      <c r="F2524" s="13">
        <v>31.7</v>
      </c>
      <c r="G2524" s="13">
        <v>-110.6</v>
      </c>
      <c r="H2524" s="13">
        <v>33.979999542236328</v>
      </c>
      <c r="I2524" s="67">
        <v>0.10599999874830246</v>
      </c>
    </row>
    <row r="2525" spans="2:9" x14ac:dyDescent="0.3">
      <c r="B2525" t="s">
        <v>1572</v>
      </c>
      <c r="C2525" t="s">
        <v>1573</v>
      </c>
      <c r="D2525" s="28" t="s">
        <v>4105</v>
      </c>
      <c r="E2525" s="28" t="s">
        <v>1515</v>
      </c>
      <c r="F2525" s="13">
        <v>42.7</v>
      </c>
      <c r="G2525" s="13">
        <v>-93.2</v>
      </c>
      <c r="H2525" s="13">
        <v>24.079999923706055</v>
      </c>
      <c r="I2525" s="67">
        <v>0.10599999874830246</v>
      </c>
    </row>
    <row r="2526" spans="2:9" x14ac:dyDescent="0.3">
      <c r="B2526" t="s">
        <v>1844</v>
      </c>
      <c r="C2526" t="s">
        <v>1845</v>
      </c>
      <c r="D2526" s="28" t="s">
        <v>4105</v>
      </c>
      <c r="E2526" s="28" t="s">
        <v>1812</v>
      </c>
      <c r="F2526" s="13">
        <v>45.7</v>
      </c>
      <c r="G2526" s="13">
        <v>-93.6</v>
      </c>
      <c r="H2526" s="13">
        <v>21.020000457763672</v>
      </c>
      <c r="I2526" s="67">
        <v>0.10599999874830246</v>
      </c>
    </row>
    <row r="2527" spans="2:9" x14ac:dyDescent="0.3">
      <c r="B2527" t="s">
        <v>7934</v>
      </c>
      <c r="C2527" t="s">
        <v>7935</v>
      </c>
      <c r="D2527" s="28" t="s">
        <v>4105</v>
      </c>
      <c r="E2527" s="28" t="s">
        <v>1812</v>
      </c>
      <c r="F2527" s="13">
        <v>45</v>
      </c>
      <c r="G2527" s="13">
        <v>-93.3</v>
      </c>
      <c r="H2527" s="13">
        <v>24.979999542236328</v>
      </c>
      <c r="I2527" s="67">
        <v>0.10599999874830246</v>
      </c>
    </row>
    <row r="2528" spans="2:9" x14ac:dyDescent="0.3">
      <c r="B2528" t="s">
        <v>7936</v>
      </c>
      <c r="C2528" t="s">
        <v>7937</v>
      </c>
      <c r="D2528" s="28" t="s">
        <v>4105</v>
      </c>
      <c r="E2528" s="28" t="s">
        <v>1812</v>
      </c>
      <c r="F2528" s="13">
        <v>44.2</v>
      </c>
      <c r="G2528" s="13">
        <v>-94.4</v>
      </c>
      <c r="H2528" s="13">
        <v>23</v>
      </c>
      <c r="I2528" s="67">
        <v>0.10599999874830246</v>
      </c>
    </row>
    <row r="2529" spans="2:9" x14ac:dyDescent="0.3">
      <c r="B2529" t="s">
        <v>7938</v>
      </c>
      <c r="C2529" t="s">
        <v>7939</v>
      </c>
      <c r="D2529" s="28" t="s">
        <v>1203</v>
      </c>
      <c r="E2529" s="28" t="s">
        <v>1112</v>
      </c>
      <c r="F2529" s="13">
        <v>49.9</v>
      </c>
      <c r="G2529" s="13">
        <v>-97.2</v>
      </c>
      <c r="H2529" s="13">
        <v>16.879999160766602</v>
      </c>
      <c r="I2529" s="67">
        <v>0.10599999874830246</v>
      </c>
    </row>
    <row r="2530" spans="2:9" x14ac:dyDescent="0.3">
      <c r="B2530" t="s">
        <v>7940</v>
      </c>
      <c r="C2530" t="s">
        <v>7941</v>
      </c>
      <c r="D2530" s="28" t="s">
        <v>4105</v>
      </c>
      <c r="E2530" s="28" t="s">
        <v>1203</v>
      </c>
      <c r="F2530" s="13">
        <v>39.299999999999997</v>
      </c>
      <c r="G2530" s="13">
        <v>-120.3</v>
      </c>
      <c r="H2530" s="13">
        <v>21.920000076293945</v>
      </c>
      <c r="I2530" s="67">
        <v>0.10700000077486038</v>
      </c>
    </row>
    <row r="2531" spans="2:9" x14ac:dyDescent="0.3">
      <c r="B2531" t="s">
        <v>7942</v>
      </c>
      <c r="C2531" t="s">
        <v>7943</v>
      </c>
      <c r="D2531" s="28" t="s">
        <v>1203</v>
      </c>
      <c r="E2531" s="28" t="s">
        <v>1061</v>
      </c>
      <c r="F2531" s="13">
        <v>48.4</v>
      </c>
      <c r="G2531" s="13">
        <v>-123.4</v>
      </c>
      <c r="H2531" s="13">
        <v>37.580001831054688</v>
      </c>
      <c r="I2531" s="67">
        <v>0.10700000077486038</v>
      </c>
    </row>
    <row r="2532" spans="2:9" x14ac:dyDescent="0.3">
      <c r="B2532" t="s">
        <v>7944</v>
      </c>
      <c r="C2532" t="s">
        <v>7945</v>
      </c>
      <c r="D2532" s="28" t="s">
        <v>4105</v>
      </c>
      <c r="E2532" s="28" t="s">
        <v>2070</v>
      </c>
      <c r="F2532" s="13">
        <v>38.9</v>
      </c>
      <c r="G2532" s="13">
        <v>-119.6</v>
      </c>
      <c r="H2532" s="13">
        <v>19.940000534057617</v>
      </c>
      <c r="I2532" s="67">
        <v>0.10700000077486038</v>
      </c>
    </row>
    <row r="2533" spans="2:9" x14ac:dyDescent="0.3">
      <c r="B2533" t="s">
        <v>7946</v>
      </c>
      <c r="C2533" t="s">
        <v>7947</v>
      </c>
      <c r="D2533" s="28" t="s">
        <v>4105</v>
      </c>
      <c r="E2533" s="28" t="s">
        <v>2692</v>
      </c>
      <c r="F2533" s="13">
        <v>45.4</v>
      </c>
      <c r="G2533" s="13">
        <v>-91.7</v>
      </c>
      <c r="H2533" s="13">
        <v>21.020000457763672</v>
      </c>
      <c r="I2533" s="67">
        <v>0.10700000077486038</v>
      </c>
    </row>
    <row r="2534" spans="2:9" x14ac:dyDescent="0.3">
      <c r="B2534" t="s">
        <v>7948</v>
      </c>
      <c r="C2534" t="s">
        <v>7949</v>
      </c>
      <c r="D2534" s="28" t="s">
        <v>4105</v>
      </c>
      <c r="E2534" s="28" t="s">
        <v>2379</v>
      </c>
      <c r="F2534" s="13">
        <v>45.4</v>
      </c>
      <c r="G2534" s="13">
        <v>-97.3</v>
      </c>
      <c r="H2534" s="13">
        <v>21.020000457763672</v>
      </c>
      <c r="I2534" s="67">
        <v>0.10700000077486038</v>
      </c>
    </row>
    <row r="2535" spans="2:9" x14ac:dyDescent="0.3">
      <c r="B2535" t="s">
        <v>1864</v>
      </c>
      <c r="C2535" t="s">
        <v>1865</v>
      </c>
      <c r="D2535" s="28" t="s">
        <v>4105</v>
      </c>
      <c r="E2535" s="28" t="s">
        <v>1812</v>
      </c>
      <c r="F2535" s="13">
        <v>45.8</v>
      </c>
      <c r="G2535" s="13">
        <v>-96.5</v>
      </c>
      <c r="H2535" s="13">
        <v>21.920000076293945</v>
      </c>
      <c r="I2535" s="67">
        <v>0.10700000077486038</v>
      </c>
    </row>
    <row r="2536" spans="2:9" x14ac:dyDescent="0.3">
      <c r="B2536" t="s">
        <v>7950</v>
      </c>
      <c r="C2536" t="s">
        <v>7951</v>
      </c>
      <c r="D2536" s="28" t="s">
        <v>4105</v>
      </c>
      <c r="E2536" s="28" t="s">
        <v>2279</v>
      </c>
      <c r="F2536" s="13">
        <v>42</v>
      </c>
      <c r="G2536" s="13">
        <v>-122.8</v>
      </c>
      <c r="H2536" s="13">
        <v>25.159999847412109</v>
      </c>
      <c r="I2536" s="67">
        <v>0.1080000028014183</v>
      </c>
    </row>
    <row r="2537" spans="2:9" x14ac:dyDescent="0.3">
      <c r="B2537" t="s">
        <v>7952</v>
      </c>
      <c r="C2537" t="s">
        <v>7953</v>
      </c>
      <c r="D2537" s="28" t="s">
        <v>4105</v>
      </c>
      <c r="E2537" s="28" t="s">
        <v>1943</v>
      </c>
      <c r="F2537" s="13">
        <v>48.8</v>
      </c>
      <c r="G2537" s="13">
        <v>-106.9</v>
      </c>
      <c r="H2537" s="13">
        <v>12.020000457763672</v>
      </c>
      <c r="I2537" s="67">
        <v>0.1080000028014183</v>
      </c>
    </row>
    <row r="2538" spans="2:9" x14ac:dyDescent="0.3">
      <c r="B2538" t="s">
        <v>1532</v>
      </c>
      <c r="C2538" t="s">
        <v>1533</v>
      </c>
      <c r="D2538" s="28" t="s">
        <v>4105</v>
      </c>
      <c r="E2538" s="28" t="s">
        <v>1515</v>
      </c>
      <c r="F2538" s="13">
        <v>42</v>
      </c>
      <c r="G2538" s="13">
        <v>-94.8</v>
      </c>
      <c r="H2538" s="13">
        <v>23</v>
      </c>
      <c r="I2538" s="67">
        <v>0.1080000028014183</v>
      </c>
    </row>
    <row r="2539" spans="2:9" x14ac:dyDescent="0.3">
      <c r="B2539" t="s">
        <v>3533</v>
      </c>
      <c r="C2539" t="s">
        <v>3534</v>
      </c>
      <c r="D2539" s="28" t="s">
        <v>1203</v>
      </c>
      <c r="E2539" s="28" t="s">
        <v>1097</v>
      </c>
      <c r="F2539" s="13">
        <v>49.2</v>
      </c>
      <c r="G2539" s="13">
        <v>-102.9</v>
      </c>
      <c r="H2539" s="13">
        <v>13.640000343322754</v>
      </c>
      <c r="I2539" s="67">
        <v>0.1080000028014183</v>
      </c>
    </row>
    <row r="2540" spans="2:9" x14ac:dyDescent="0.3">
      <c r="B2540" t="s">
        <v>3113</v>
      </c>
      <c r="C2540" t="s">
        <v>3114</v>
      </c>
      <c r="D2540" s="28" t="s">
        <v>4105</v>
      </c>
      <c r="E2540" s="28" t="s">
        <v>2379</v>
      </c>
      <c r="F2540" s="13">
        <v>44.3</v>
      </c>
      <c r="G2540" s="13">
        <v>-98.2</v>
      </c>
      <c r="H2540" s="13">
        <v>19.940000534057617</v>
      </c>
      <c r="I2540" s="67">
        <v>0.1080000028014183</v>
      </c>
    </row>
    <row r="2541" spans="2:9" x14ac:dyDescent="0.3">
      <c r="B2541" t="s">
        <v>2212</v>
      </c>
      <c r="C2541" t="s">
        <v>2213</v>
      </c>
      <c r="D2541" s="28" t="s">
        <v>4105</v>
      </c>
      <c r="E2541" s="28" t="s">
        <v>2203</v>
      </c>
      <c r="F2541" s="13">
        <v>46.8</v>
      </c>
      <c r="G2541" s="13">
        <v>-98.6</v>
      </c>
      <c r="H2541" s="13">
        <v>19.040000915527344</v>
      </c>
      <c r="I2541" s="67">
        <v>0.1080000028014183</v>
      </c>
    </row>
    <row r="2542" spans="2:9" x14ac:dyDescent="0.3">
      <c r="B2542" t="s">
        <v>7954</v>
      </c>
      <c r="C2542" t="s">
        <v>7955</v>
      </c>
      <c r="D2542" s="28" t="s">
        <v>4105</v>
      </c>
      <c r="E2542" s="28" t="s">
        <v>2279</v>
      </c>
      <c r="F2542" s="13">
        <v>42.1</v>
      </c>
      <c r="G2542" s="13">
        <v>-121.7</v>
      </c>
      <c r="H2542" s="13">
        <v>23</v>
      </c>
      <c r="I2542" s="67">
        <v>0.1080000028014183</v>
      </c>
    </row>
    <row r="2543" spans="2:9" x14ac:dyDescent="0.3">
      <c r="B2543" t="s">
        <v>7956</v>
      </c>
      <c r="C2543" t="s">
        <v>7957</v>
      </c>
      <c r="D2543" s="28" t="s">
        <v>1203</v>
      </c>
      <c r="E2543" s="28" t="s">
        <v>1112</v>
      </c>
      <c r="F2543" s="13">
        <v>49.2</v>
      </c>
      <c r="G2543" s="13">
        <v>-100.9</v>
      </c>
      <c r="H2543" s="13">
        <v>14.899999618530273</v>
      </c>
      <c r="I2543" s="67">
        <v>0.1080000028014183</v>
      </c>
    </row>
    <row r="2544" spans="2:9" x14ac:dyDescent="0.3">
      <c r="B2544" t="s">
        <v>3327</v>
      </c>
      <c r="C2544" t="s">
        <v>3328</v>
      </c>
      <c r="D2544" s="28" t="s">
        <v>4105</v>
      </c>
      <c r="E2544" s="28" t="s">
        <v>2279</v>
      </c>
      <c r="F2544" s="13">
        <v>45.5</v>
      </c>
      <c r="G2544" s="13">
        <v>-122.6</v>
      </c>
      <c r="H2544" s="13">
        <v>35.959999084472656</v>
      </c>
      <c r="I2544" s="67">
        <v>0.1080000028014183</v>
      </c>
    </row>
    <row r="2545" spans="2:9" x14ac:dyDescent="0.3">
      <c r="B2545" t="s">
        <v>7958</v>
      </c>
      <c r="C2545" t="s">
        <v>7959</v>
      </c>
      <c r="D2545" s="28" t="s">
        <v>4105</v>
      </c>
      <c r="E2545" s="28" t="s">
        <v>1160</v>
      </c>
      <c r="F2545" s="13">
        <v>34.299999999999997</v>
      </c>
      <c r="G2545" s="13">
        <v>-111</v>
      </c>
      <c r="H2545" s="13">
        <v>26.959999084472656</v>
      </c>
      <c r="I2545" s="67">
        <v>0.1080000028014183</v>
      </c>
    </row>
    <row r="2546" spans="2:9" x14ac:dyDescent="0.3">
      <c r="B2546" t="s">
        <v>7960</v>
      </c>
      <c r="C2546" t="s">
        <v>7961</v>
      </c>
      <c r="D2546" s="28" t="s">
        <v>1203</v>
      </c>
      <c r="E2546" s="28" t="s">
        <v>1097</v>
      </c>
      <c r="F2546" s="13">
        <v>52.3</v>
      </c>
      <c r="G2546" s="13">
        <v>-107.7</v>
      </c>
      <c r="H2546" s="13">
        <v>10.399999618530273</v>
      </c>
      <c r="I2546" s="67">
        <v>0.1080000028014183</v>
      </c>
    </row>
    <row r="2547" spans="2:9" x14ac:dyDescent="0.3">
      <c r="B2547" t="s">
        <v>7962</v>
      </c>
      <c r="C2547" t="s">
        <v>7963</v>
      </c>
      <c r="D2547" s="28" t="s">
        <v>4105</v>
      </c>
      <c r="E2547" s="28" t="s">
        <v>2617</v>
      </c>
      <c r="F2547" s="13">
        <v>46</v>
      </c>
      <c r="G2547" s="13">
        <v>-118.4</v>
      </c>
      <c r="H2547" s="13">
        <v>24.079999923706055</v>
      </c>
      <c r="I2547" s="67">
        <v>0.1080000028014183</v>
      </c>
    </row>
    <row r="2548" spans="2:9" x14ac:dyDescent="0.3">
      <c r="B2548" t="s">
        <v>7964</v>
      </c>
      <c r="C2548" t="s">
        <v>7965</v>
      </c>
      <c r="D2548" s="28" t="s">
        <v>1203</v>
      </c>
      <c r="E2548" s="28" t="s">
        <v>1097</v>
      </c>
      <c r="F2548" s="13">
        <v>49.2</v>
      </c>
      <c r="G2548" s="13">
        <v>-102.9</v>
      </c>
      <c r="H2548" s="13">
        <v>14</v>
      </c>
      <c r="I2548" s="67">
        <v>0.10899999737739563</v>
      </c>
    </row>
    <row r="2549" spans="2:9" x14ac:dyDescent="0.3">
      <c r="B2549" t="s">
        <v>7966</v>
      </c>
      <c r="C2549" t="s">
        <v>7967</v>
      </c>
      <c r="D2549" s="28" t="s">
        <v>4105</v>
      </c>
      <c r="E2549" s="28" t="s">
        <v>1160</v>
      </c>
      <c r="F2549" s="13">
        <v>34.700000000000003</v>
      </c>
      <c r="G2549" s="13">
        <v>-113.3</v>
      </c>
      <c r="H2549" s="13">
        <v>37.939998626708984</v>
      </c>
      <c r="I2549" s="67">
        <v>0.10899999737739563</v>
      </c>
    </row>
    <row r="2550" spans="2:9" x14ac:dyDescent="0.3">
      <c r="B2550" t="s">
        <v>2505</v>
      </c>
      <c r="C2550" t="s">
        <v>2506</v>
      </c>
      <c r="D2550" s="28" t="s">
        <v>4105</v>
      </c>
      <c r="E2550" s="28" t="s">
        <v>364</v>
      </c>
      <c r="F2550" s="13">
        <v>33.700000000000003</v>
      </c>
      <c r="G2550" s="13">
        <v>-102.7</v>
      </c>
      <c r="H2550" s="13">
        <v>30.920000076293945</v>
      </c>
      <c r="I2550" s="67">
        <v>0.10899999737739563</v>
      </c>
    </row>
    <row r="2551" spans="2:9" x14ac:dyDescent="0.3">
      <c r="B2551" t="s">
        <v>3335</v>
      </c>
      <c r="C2551" t="s">
        <v>3336</v>
      </c>
      <c r="D2551" s="28" t="s">
        <v>4105</v>
      </c>
      <c r="E2551" s="28" t="s">
        <v>2279</v>
      </c>
      <c r="F2551" s="13">
        <v>42.6</v>
      </c>
      <c r="G2551" s="13">
        <v>-123.3</v>
      </c>
      <c r="H2551" s="13">
        <v>32</v>
      </c>
      <c r="I2551" s="67">
        <v>0.10899999737739563</v>
      </c>
    </row>
    <row r="2552" spans="2:9" x14ac:dyDescent="0.3">
      <c r="B2552" t="s">
        <v>7968</v>
      </c>
      <c r="C2552" t="s">
        <v>7969</v>
      </c>
      <c r="D2552" s="28" t="s">
        <v>4105</v>
      </c>
      <c r="E2552" s="28" t="s">
        <v>2379</v>
      </c>
      <c r="F2552" s="13">
        <v>45.6</v>
      </c>
      <c r="G2552" s="13">
        <v>-97</v>
      </c>
      <c r="H2552" s="13">
        <v>21.920000076293945</v>
      </c>
      <c r="I2552" s="67">
        <v>0.10899999737739563</v>
      </c>
    </row>
    <row r="2553" spans="2:9" x14ac:dyDescent="0.3">
      <c r="B2553" t="s">
        <v>7970</v>
      </c>
      <c r="C2553" t="s">
        <v>7971</v>
      </c>
      <c r="D2553" s="28" t="s">
        <v>4105</v>
      </c>
      <c r="E2553" s="28" t="s">
        <v>2526</v>
      </c>
      <c r="F2553" s="13">
        <v>38.6</v>
      </c>
      <c r="G2553" s="13">
        <v>-109.6</v>
      </c>
      <c r="H2553" s="13">
        <v>28.940000534057617</v>
      </c>
      <c r="I2553" s="67">
        <v>0.10999999940395355</v>
      </c>
    </row>
    <row r="2554" spans="2:9" x14ac:dyDescent="0.3">
      <c r="B2554" t="s">
        <v>7972</v>
      </c>
      <c r="C2554" t="s">
        <v>7973</v>
      </c>
      <c r="D2554" s="28" t="s">
        <v>1203</v>
      </c>
      <c r="E2554" s="28" t="s">
        <v>1092</v>
      </c>
      <c r="F2554" s="13">
        <v>54.7</v>
      </c>
      <c r="G2554" s="13">
        <v>-112.8</v>
      </c>
      <c r="H2554" s="13">
        <v>10.760000228881836</v>
      </c>
      <c r="I2554" s="67">
        <v>0.10999999940395355</v>
      </c>
    </row>
    <row r="2555" spans="2:9" x14ac:dyDescent="0.3">
      <c r="B2555" t="s">
        <v>7974</v>
      </c>
      <c r="C2555" t="s">
        <v>7975</v>
      </c>
      <c r="D2555" s="28" t="s">
        <v>1203</v>
      </c>
      <c r="E2555" s="28" t="s">
        <v>1112</v>
      </c>
      <c r="F2555" s="13">
        <v>49.9</v>
      </c>
      <c r="G2555" s="13">
        <v>-99.3</v>
      </c>
      <c r="H2555" s="13">
        <v>15.260000228881836</v>
      </c>
      <c r="I2555" s="67">
        <v>0.10999999940395355</v>
      </c>
    </row>
    <row r="2556" spans="2:9" x14ac:dyDescent="0.3">
      <c r="B2556" t="s">
        <v>1542</v>
      </c>
      <c r="C2556" t="s">
        <v>1543</v>
      </c>
      <c r="D2556" s="28" t="s">
        <v>4105</v>
      </c>
      <c r="E2556" s="28" t="s">
        <v>1515</v>
      </c>
      <c r="F2556" s="13">
        <v>42.7</v>
      </c>
      <c r="G2556" s="13">
        <v>-95.5</v>
      </c>
      <c r="H2556" s="13">
        <v>21.020000457763672</v>
      </c>
      <c r="I2556" s="67">
        <v>0.10999999940395355</v>
      </c>
    </row>
    <row r="2557" spans="2:9" x14ac:dyDescent="0.3">
      <c r="B2557" t="s">
        <v>1576</v>
      </c>
      <c r="C2557" t="s">
        <v>1577</v>
      </c>
      <c r="D2557" s="28" t="s">
        <v>4105</v>
      </c>
      <c r="E2557" s="28" t="s">
        <v>1515</v>
      </c>
      <c r="F2557" s="13">
        <v>41.6</v>
      </c>
      <c r="G2557" s="13">
        <v>-91.5</v>
      </c>
      <c r="H2557" s="13">
        <v>26.959999084472656</v>
      </c>
      <c r="I2557" s="67">
        <v>0.10999999940395355</v>
      </c>
    </row>
    <row r="2558" spans="2:9" x14ac:dyDescent="0.3">
      <c r="B2558" t="s">
        <v>7976</v>
      </c>
      <c r="C2558" t="s">
        <v>7977</v>
      </c>
      <c r="D2558" s="28" t="s">
        <v>4105</v>
      </c>
      <c r="E2558" s="28" t="s">
        <v>2096</v>
      </c>
      <c r="F2558" s="13">
        <v>32.1</v>
      </c>
      <c r="G2558" s="13">
        <v>-103.1</v>
      </c>
      <c r="H2558" s="13">
        <v>35.060001373291016</v>
      </c>
      <c r="I2558" s="67">
        <v>0.10999999940395355</v>
      </c>
    </row>
    <row r="2559" spans="2:9" x14ac:dyDescent="0.3">
      <c r="B2559" t="s">
        <v>3096</v>
      </c>
      <c r="C2559" t="s">
        <v>3097</v>
      </c>
      <c r="D2559" s="28" t="s">
        <v>4105</v>
      </c>
      <c r="E2559" s="28" t="s">
        <v>2692</v>
      </c>
      <c r="F2559" s="13">
        <v>43.8</v>
      </c>
      <c r="G2559" s="13">
        <v>-91.2</v>
      </c>
      <c r="H2559" s="13">
        <v>26.059999465942383</v>
      </c>
      <c r="I2559" s="67">
        <v>0.10999999940395355</v>
      </c>
    </row>
    <row r="2560" spans="2:9" x14ac:dyDescent="0.3">
      <c r="B2560" t="s">
        <v>7978</v>
      </c>
      <c r="C2560" t="s">
        <v>7979</v>
      </c>
      <c r="D2560" s="28" t="s">
        <v>1203</v>
      </c>
      <c r="E2560" s="28" t="s">
        <v>1097</v>
      </c>
      <c r="F2560" s="13">
        <v>49.1</v>
      </c>
      <c r="G2560" s="13">
        <v>-107</v>
      </c>
      <c r="H2560" s="13">
        <v>9.6800003051757813</v>
      </c>
      <c r="I2560" s="67">
        <v>0.10999999940395355</v>
      </c>
    </row>
    <row r="2561" spans="2:9" x14ac:dyDescent="0.3">
      <c r="B2561" t="s">
        <v>2218</v>
      </c>
      <c r="C2561" t="s">
        <v>2219</v>
      </c>
      <c r="D2561" s="28" t="s">
        <v>4105</v>
      </c>
      <c r="E2561" s="28" t="s">
        <v>2203</v>
      </c>
      <c r="F2561" s="13">
        <v>48.1</v>
      </c>
      <c r="G2561" s="13">
        <v>-101.2</v>
      </c>
      <c r="H2561" s="13">
        <v>15.979999542236328</v>
      </c>
      <c r="I2561" s="67">
        <v>0.10999999940395355</v>
      </c>
    </row>
    <row r="2562" spans="2:9" x14ac:dyDescent="0.3">
      <c r="B2562" t="s">
        <v>2385</v>
      </c>
      <c r="C2562" t="s">
        <v>2386</v>
      </c>
      <c r="D2562" s="28" t="s">
        <v>4105</v>
      </c>
      <c r="E2562" s="28" t="s">
        <v>2379</v>
      </c>
      <c r="F2562" s="13">
        <v>43.3</v>
      </c>
      <c r="G2562" s="13">
        <v>-96.5</v>
      </c>
      <c r="H2562" s="13">
        <v>21.020000457763672</v>
      </c>
      <c r="I2562" s="67">
        <v>0.11100000143051147</v>
      </c>
    </row>
    <row r="2563" spans="2:9" x14ac:dyDescent="0.3">
      <c r="B2563" t="s">
        <v>1540</v>
      </c>
      <c r="C2563" t="s">
        <v>1541</v>
      </c>
      <c r="D2563" s="28" t="s">
        <v>4105</v>
      </c>
      <c r="E2563" s="28" t="s">
        <v>1515</v>
      </c>
      <c r="F2563" s="13">
        <v>43</v>
      </c>
      <c r="G2563" s="13">
        <v>-92.6</v>
      </c>
      <c r="H2563" s="13">
        <v>24.079999923706055</v>
      </c>
      <c r="I2563" s="67">
        <v>0.11100000143051147</v>
      </c>
    </row>
    <row r="2564" spans="2:9" x14ac:dyDescent="0.3">
      <c r="B2564" t="s">
        <v>7980</v>
      </c>
      <c r="C2564" t="s">
        <v>7981</v>
      </c>
      <c r="D2564" s="28" t="s">
        <v>4105</v>
      </c>
      <c r="E2564" s="28" t="s">
        <v>1203</v>
      </c>
      <c r="F2564" s="13">
        <v>34.799999999999997</v>
      </c>
      <c r="G2564" s="13">
        <v>-119</v>
      </c>
      <c r="H2564" s="13">
        <v>24.979999542236328</v>
      </c>
      <c r="I2564" s="67">
        <v>0.11100000143051147</v>
      </c>
    </row>
    <row r="2565" spans="2:9" x14ac:dyDescent="0.3">
      <c r="B2565" t="s">
        <v>2716</v>
      </c>
      <c r="C2565" t="s">
        <v>2717</v>
      </c>
      <c r="D2565" s="28" t="s">
        <v>4105</v>
      </c>
      <c r="E2565" s="28" t="s">
        <v>2692</v>
      </c>
      <c r="F2565" s="13">
        <v>43.7</v>
      </c>
      <c r="G2565" s="13">
        <v>-88.4</v>
      </c>
      <c r="H2565" s="13">
        <v>26.959999084472656</v>
      </c>
      <c r="I2565" s="67">
        <v>0.11100000143051147</v>
      </c>
    </row>
    <row r="2566" spans="2:9" x14ac:dyDescent="0.3">
      <c r="B2566" t="s">
        <v>7982</v>
      </c>
      <c r="C2566" t="s">
        <v>7983</v>
      </c>
      <c r="D2566" s="28" t="s">
        <v>4105</v>
      </c>
      <c r="E2566" s="28" t="s">
        <v>2279</v>
      </c>
      <c r="F2566" s="13">
        <v>42.2</v>
      </c>
      <c r="G2566" s="13">
        <v>-121.1</v>
      </c>
      <c r="H2566" s="13">
        <v>22.639999389648438</v>
      </c>
      <c r="I2566" s="67">
        <v>0.11100000143051147</v>
      </c>
    </row>
    <row r="2567" spans="2:9" x14ac:dyDescent="0.3">
      <c r="B2567" t="s">
        <v>2291</v>
      </c>
      <c r="C2567" t="s">
        <v>2292</v>
      </c>
      <c r="D2567" s="28" t="s">
        <v>4105</v>
      </c>
      <c r="E2567" s="28" t="s">
        <v>2279</v>
      </c>
      <c r="F2567" s="13">
        <v>44.8</v>
      </c>
      <c r="G2567" s="13">
        <v>-117.1</v>
      </c>
      <c r="H2567" s="13">
        <v>19.040000915527344</v>
      </c>
      <c r="I2567" s="67">
        <v>0.11100000143051147</v>
      </c>
    </row>
    <row r="2568" spans="2:9" x14ac:dyDescent="0.3">
      <c r="B2568" t="s">
        <v>7984</v>
      </c>
      <c r="C2568" t="s">
        <v>7985</v>
      </c>
      <c r="D2568" s="28" t="s">
        <v>4105</v>
      </c>
      <c r="E2568" s="28" t="s">
        <v>1515</v>
      </c>
      <c r="F2568" s="13">
        <v>40.6</v>
      </c>
      <c r="G2568" s="13">
        <v>-93.9</v>
      </c>
      <c r="H2568" s="13">
        <v>28.040000915527344</v>
      </c>
      <c r="I2568" s="67">
        <v>0.11100000143051147</v>
      </c>
    </row>
    <row r="2569" spans="2:9" x14ac:dyDescent="0.3">
      <c r="B2569" t="s">
        <v>7986</v>
      </c>
      <c r="C2569" t="s">
        <v>7987</v>
      </c>
      <c r="D2569" s="28" t="s">
        <v>4105</v>
      </c>
      <c r="E2569" s="28" t="s">
        <v>1160</v>
      </c>
      <c r="F2569" s="13">
        <v>34.1</v>
      </c>
      <c r="G2569" s="13">
        <v>-110.2</v>
      </c>
      <c r="H2569" s="13">
        <v>30.920000076293945</v>
      </c>
      <c r="I2569" s="67">
        <v>0.11100000143051147</v>
      </c>
    </row>
    <row r="2570" spans="2:9" x14ac:dyDescent="0.3">
      <c r="B2570" t="s">
        <v>1393</v>
      </c>
      <c r="C2570" t="s">
        <v>1394</v>
      </c>
      <c r="D2570" s="28" t="s">
        <v>4105</v>
      </c>
      <c r="E2570" s="28" t="s">
        <v>1380</v>
      </c>
      <c r="F2570" s="13">
        <v>44</v>
      </c>
      <c r="G2570" s="13">
        <v>-116.9</v>
      </c>
      <c r="H2570" s="13">
        <v>24.079999923706055</v>
      </c>
      <c r="I2570" s="67">
        <v>0.11100000143051147</v>
      </c>
    </row>
    <row r="2571" spans="2:9" x14ac:dyDescent="0.3">
      <c r="B2571" t="s">
        <v>7988</v>
      </c>
      <c r="C2571" t="s">
        <v>7989</v>
      </c>
      <c r="D2571" s="28" t="s">
        <v>4105</v>
      </c>
      <c r="E2571" s="28" t="s">
        <v>1160</v>
      </c>
      <c r="F2571" s="13">
        <v>31.9</v>
      </c>
      <c r="G2571" s="13">
        <v>-111.8</v>
      </c>
      <c r="H2571" s="13">
        <v>42.080001831054688</v>
      </c>
      <c r="I2571" s="67">
        <v>0.11100000143051147</v>
      </c>
    </row>
    <row r="2572" spans="2:9" x14ac:dyDescent="0.3">
      <c r="B2572" t="s">
        <v>7990</v>
      </c>
      <c r="C2572" t="s">
        <v>7991</v>
      </c>
      <c r="D2572" s="28" t="s">
        <v>4105</v>
      </c>
      <c r="E2572" s="28" t="s">
        <v>2096</v>
      </c>
      <c r="F2572" s="13">
        <v>35.200000000000003</v>
      </c>
      <c r="G2572" s="13">
        <v>-103.6</v>
      </c>
      <c r="H2572" s="13">
        <v>30.920000076293945</v>
      </c>
      <c r="I2572" s="67">
        <v>0.11100000143051147</v>
      </c>
    </row>
    <row r="2573" spans="2:9" x14ac:dyDescent="0.3">
      <c r="B2573" t="s">
        <v>7992</v>
      </c>
      <c r="C2573" t="s">
        <v>7993</v>
      </c>
      <c r="D2573" s="28" t="s">
        <v>4105</v>
      </c>
      <c r="E2573" s="28" t="s">
        <v>1203</v>
      </c>
      <c r="F2573" s="13">
        <v>41.2</v>
      </c>
      <c r="G2573" s="13">
        <v>-120.7</v>
      </c>
      <c r="H2573" s="13">
        <v>17.780000686645508</v>
      </c>
      <c r="I2573" s="67">
        <v>0.1120000034570694</v>
      </c>
    </row>
    <row r="2574" spans="2:9" x14ac:dyDescent="0.3">
      <c r="B2574" t="s">
        <v>7994</v>
      </c>
      <c r="C2574" t="s">
        <v>7995</v>
      </c>
      <c r="D2574" s="28" t="s">
        <v>1203</v>
      </c>
      <c r="E2574" s="28" t="s">
        <v>1112</v>
      </c>
      <c r="F2574" s="13">
        <v>49</v>
      </c>
      <c r="G2574" s="13">
        <v>-97.2</v>
      </c>
      <c r="H2574" s="13">
        <v>17.780000686645508</v>
      </c>
      <c r="I2574" s="67">
        <v>0.1120000034570694</v>
      </c>
    </row>
    <row r="2575" spans="2:9" x14ac:dyDescent="0.3">
      <c r="B2575" t="s">
        <v>7996</v>
      </c>
      <c r="C2575" t="s">
        <v>7997</v>
      </c>
      <c r="D2575" s="28" t="s">
        <v>1203</v>
      </c>
      <c r="E2575" s="28" t="s">
        <v>1092</v>
      </c>
      <c r="F2575" s="13">
        <v>58.6</v>
      </c>
      <c r="G2575" s="13">
        <v>-117.1</v>
      </c>
      <c r="H2575" s="13">
        <v>2.2999999523162842</v>
      </c>
      <c r="I2575" s="67">
        <v>0.1120000034570694</v>
      </c>
    </row>
    <row r="2576" spans="2:9" x14ac:dyDescent="0.3">
      <c r="B2576" t="s">
        <v>1098</v>
      </c>
      <c r="C2576" t="s">
        <v>1099</v>
      </c>
      <c r="D2576" s="28" t="s">
        <v>1203</v>
      </c>
      <c r="E2576" s="28" t="s">
        <v>1097</v>
      </c>
      <c r="F2576" s="13">
        <v>50.2</v>
      </c>
      <c r="G2576" s="13">
        <v>-102.7</v>
      </c>
      <c r="H2576" s="13">
        <v>13.100000381469727</v>
      </c>
      <c r="I2576" s="67">
        <v>0.1120000034570694</v>
      </c>
    </row>
    <row r="2577" spans="2:9" x14ac:dyDescent="0.3">
      <c r="B2577" t="s">
        <v>7998</v>
      </c>
      <c r="C2577" t="s">
        <v>7999</v>
      </c>
      <c r="D2577" s="28" t="s">
        <v>1203</v>
      </c>
      <c r="E2577" s="28" t="s">
        <v>1061</v>
      </c>
      <c r="F2577" s="13">
        <v>49</v>
      </c>
      <c r="G2577" s="13">
        <v>-119.4</v>
      </c>
      <c r="H2577" s="13">
        <v>24.079999923706055</v>
      </c>
      <c r="I2577" s="67">
        <v>0.1120000034570694</v>
      </c>
    </row>
    <row r="2578" spans="2:9" x14ac:dyDescent="0.3">
      <c r="B2578" t="s">
        <v>8000</v>
      </c>
      <c r="C2578" t="s">
        <v>8001</v>
      </c>
      <c r="D2578" s="28" t="s">
        <v>4105</v>
      </c>
      <c r="E2578" s="28" t="s">
        <v>1203</v>
      </c>
      <c r="F2578" s="13">
        <v>33.9</v>
      </c>
      <c r="G2578" s="13">
        <v>-117.4</v>
      </c>
      <c r="H2578" s="13">
        <v>44.060001373291016</v>
      </c>
      <c r="I2578" s="67">
        <v>0.1120000034570694</v>
      </c>
    </row>
    <row r="2579" spans="2:9" x14ac:dyDescent="0.3">
      <c r="B2579" t="s">
        <v>3847</v>
      </c>
      <c r="C2579" t="s">
        <v>3848</v>
      </c>
      <c r="D2579" s="28" t="s">
        <v>4105</v>
      </c>
      <c r="E2579" s="28" t="s">
        <v>364</v>
      </c>
      <c r="F2579" s="13">
        <v>32.700000000000003</v>
      </c>
      <c r="G2579" s="13">
        <v>-100.9</v>
      </c>
      <c r="H2579" s="13">
        <v>35.060001373291016</v>
      </c>
      <c r="I2579" s="67">
        <v>0.1120000034570694</v>
      </c>
    </row>
    <row r="2580" spans="2:9" x14ac:dyDescent="0.3">
      <c r="B2580" t="s">
        <v>8002</v>
      </c>
      <c r="C2580" t="s">
        <v>8003</v>
      </c>
      <c r="D2580" s="28" t="s">
        <v>4105</v>
      </c>
      <c r="E2580" s="28" t="s">
        <v>2279</v>
      </c>
      <c r="F2580" s="13">
        <v>43.2</v>
      </c>
      <c r="G2580" s="13">
        <v>-122.4</v>
      </c>
      <c r="H2580" s="13">
        <v>28.579999923706055</v>
      </c>
      <c r="I2580" s="67">
        <v>0.1120000034570694</v>
      </c>
    </row>
    <row r="2581" spans="2:9" x14ac:dyDescent="0.3">
      <c r="B2581" t="s">
        <v>8004</v>
      </c>
      <c r="C2581" t="s">
        <v>8005</v>
      </c>
      <c r="D2581" s="28" t="s">
        <v>4105</v>
      </c>
      <c r="E2581" s="28" t="s">
        <v>2011</v>
      </c>
      <c r="F2581" s="13">
        <v>42.7</v>
      </c>
      <c r="G2581" s="13">
        <v>-97.4</v>
      </c>
      <c r="H2581" s="13">
        <v>23</v>
      </c>
      <c r="I2581" s="67">
        <v>0.11299999803304672</v>
      </c>
    </row>
    <row r="2582" spans="2:9" x14ac:dyDescent="0.3">
      <c r="B2582" t="s">
        <v>7804</v>
      </c>
      <c r="C2582" t="s">
        <v>8006</v>
      </c>
      <c r="D2582" s="28" t="s">
        <v>4105</v>
      </c>
      <c r="E2582" s="28" t="s">
        <v>2203</v>
      </c>
      <c r="F2582" s="13">
        <v>47.6</v>
      </c>
      <c r="G2582" s="13">
        <v>-101.4</v>
      </c>
      <c r="H2582" s="13">
        <v>16.159999847412109</v>
      </c>
      <c r="I2582" s="67">
        <v>0.11299999803304672</v>
      </c>
    </row>
    <row r="2583" spans="2:9" x14ac:dyDescent="0.3">
      <c r="B2583" t="s">
        <v>8007</v>
      </c>
      <c r="C2583" t="s">
        <v>8008</v>
      </c>
      <c r="D2583" s="28" t="s">
        <v>4105</v>
      </c>
      <c r="E2583" s="28" t="s">
        <v>1160</v>
      </c>
      <c r="F2583" s="13">
        <v>34.9</v>
      </c>
      <c r="G2583" s="13">
        <v>-111.4</v>
      </c>
      <c r="H2583" s="13">
        <v>21.920000076293945</v>
      </c>
      <c r="I2583" s="67">
        <v>0.11299999803304672</v>
      </c>
    </row>
    <row r="2584" spans="2:9" x14ac:dyDescent="0.3">
      <c r="B2584" t="s">
        <v>8009</v>
      </c>
      <c r="C2584" t="s">
        <v>8010</v>
      </c>
      <c r="D2584" s="28" t="s">
        <v>4105</v>
      </c>
      <c r="E2584" s="28" t="s">
        <v>2096</v>
      </c>
      <c r="F2584" s="13">
        <v>36.700000000000003</v>
      </c>
      <c r="G2584" s="13">
        <v>-105.3</v>
      </c>
      <c r="H2584" s="13">
        <v>15.079999923706055</v>
      </c>
      <c r="I2584" s="67">
        <v>0.11299999803304672</v>
      </c>
    </row>
    <row r="2585" spans="2:9" x14ac:dyDescent="0.3">
      <c r="B2585" t="s">
        <v>2764</v>
      </c>
      <c r="C2585" t="s">
        <v>2765</v>
      </c>
      <c r="D2585" s="28" t="s">
        <v>4105</v>
      </c>
      <c r="E2585" s="28" t="s">
        <v>2692</v>
      </c>
      <c r="F2585" s="13">
        <v>45.5</v>
      </c>
      <c r="G2585" s="13">
        <v>-89.4</v>
      </c>
      <c r="H2585" s="13">
        <v>21.920000076293945</v>
      </c>
      <c r="I2585" s="67">
        <v>0.11299999803304672</v>
      </c>
    </row>
    <row r="2586" spans="2:9" x14ac:dyDescent="0.3">
      <c r="B2586" t="s">
        <v>1530</v>
      </c>
      <c r="C2586" t="s">
        <v>1531</v>
      </c>
      <c r="D2586" s="28" t="s">
        <v>4105</v>
      </c>
      <c r="E2586" s="28" t="s">
        <v>1515</v>
      </c>
      <c r="F2586" s="13">
        <v>42</v>
      </c>
      <c r="G2586" s="13">
        <v>-93.8</v>
      </c>
      <c r="H2586" s="13">
        <v>24.079999923706055</v>
      </c>
      <c r="I2586" s="67">
        <v>0.11400000005960464</v>
      </c>
    </row>
    <row r="2587" spans="2:9" x14ac:dyDescent="0.3">
      <c r="B2587" t="s">
        <v>1588</v>
      </c>
      <c r="C2587" t="s">
        <v>1589</v>
      </c>
      <c r="D2587" s="28" t="s">
        <v>4105</v>
      </c>
      <c r="E2587" s="28" t="s">
        <v>1515</v>
      </c>
      <c r="F2587" s="13">
        <v>41.6</v>
      </c>
      <c r="G2587" s="13">
        <v>-95.7</v>
      </c>
      <c r="H2587" s="13">
        <v>24.079999923706055</v>
      </c>
      <c r="I2587" s="67">
        <v>0.11400000005960464</v>
      </c>
    </row>
    <row r="2588" spans="2:9" x14ac:dyDescent="0.3">
      <c r="B2588" t="s">
        <v>8011</v>
      </c>
      <c r="C2588" t="s">
        <v>8012</v>
      </c>
      <c r="D2588" s="28" t="s">
        <v>4105</v>
      </c>
      <c r="E2588" s="28" t="s">
        <v>1636</v>
      </c>
      <c r="F2588" s="13">
        <v>38.299999999999997</v>
      </c>
      <c r="G2588" s="13">
        <v>-97</v>
      </c>
      <c r="H2588" s="13">
        <v>28.940000534057617</v>
      </c>
      <c r="I2588" s="67">
        <v>0.11400000005960464</v>
      </c>
    </row>
    <row r="2589" spans="2:9" x14ac:dyDescent="0.3">
      <c r="B2589" t="s">
        <v>8013</v>
      </c>
      <c r="C2589" t="s">
        <v>8014</v>
      </c>
      <c r="D2589" s="28" t="s">
        <v>4105</v>
      </c>
      <c r="E2589" s="28" t="s">
        <v>2692</v>
      </c>
      <c r="F2589" s="13">
        <v>44.6</v>
      </c>
      <c r="G2589" s="13">
        <v>-90.1</v>
      </c>
      <c r="H2589" s="13">
        <v>24.079999923706055</v>
      </c>
      <c r="I2589" s="67">
        <v>0.11400000005960464</v>
      </c>
    </row>
    <row r="2590" spans="2:9" x14ac:dyDescent="0.3">
      <c r="B2590" t="s">
        <v>8015</v>
      </c>
      <c r="C2590" t="s">
        <v>8016</v>
      </c>
      <c r="D2590" s="28" t="s">
        <v>4105</v>
      </c>
      <c r="E2590" s="28" t="s">
        <v>2203</v>
      </c>
      <c r="F2590" s="13">
        <v>47.4</v>
      </c>
      <c r="G2590" s="13">
        <v>-97.3</v>
      </c>
      <c r="H2590" s="13">
        <v>19.940000534057617</v>
      </c>
      <c r="I2590" s="67">
        <v>0.11400000005960464</v>
      </c>
    </row>
    <row r="2591" spans="2:9" x14ac:dyDescent="0.3">
      <c r="B2591" t="s">
        <v>2058</v>
      </c>
      <c r="C2591" t="s">
        <v>3641</v>
      </c>
      <c r="D2591" s="28" t="s">
        <v>4105</v>
      </c>
      <c r="E2591" s="28" t="s">
        <v>1515</v>
      </c>
      <c r="F2591" s="13">
        <v>41</v>
      </c>
      <c r="G2591" s="13">
        <v>-93.7</v>
      </c>
      <c r="H2591" s="13">
        <v>24.979999542236328</v>
      </c>
      <c r="I2591" s="67">
        <v>0.11400000005960464</v>
      </c>
    </row>
    <row r="2592" spans="2:9" x14ac:dyDescent="0.3">
      <c r="B2592" t="s">
        <v>8017</v>
      </c>
      <c r="C2592" t="s">
        <v>8018</v>
      </c>
      <c r="D2592" s="28" t="s">
        <v>4105</v>
      </c>
      <c r="E2592" s="28" t="s">
        <v>1203</v>
      </c>
      <c r="F2592" s="13">
        <v>38.299999999999997</v>
      </c>
      <c r="G2592" s="13">
        <v>-119.6</v>
      </c>
      <c r="H2592" s="13">
        <v>17.420000076293945</v>
      </c>
      <c r="I2592" s="67">
        <v>0.11400000005960464</v>
      </c>
    </row>
    <row r="2593" spans="2:9" x14ac:dyDescent="0.3">
      <c r="B2593" t="s">
        <v>8019</v>
      </c>
      <c r="C2593" t="s">
        <v>8020</v>
      </c>
      <c r="D2593" s="28" t="s">
        <v>1203</v>
      </c>
      <c r="E2593" s="28" t="s">
        <v>1097</v>
      </c>
      <c r="F2593" s="13">
        <v>49.7</v>
      </c>
      <c r="G2593" s="13">
        <v>-103.8</v>
      </c>
      <c r="H2593" s="13">
        <v>13.460000038146973</v>
      </c>
      <c r="I2593" s="67">
        <v>0.11400000005960464</v>
      </c>
    </row>
    <row r="2594" spans="2:9" x14ac:dyDescent="0.3">
      <c r="B2594" t="s">
        <v>8021</v>
      </c>
      <c r="C2594" t="s">
        <v>8022</v>
      </c>
      <c r="D2594" s="28" t="s">
        <v>4105</v>
      </c>
      <c r="E2594" s="28" t="s">
        <v>1812</v>
      </c>
      <c r="F2594" s="13">
        <v>45.5</v>
      </c>
      <c r="G2594" s="13">
        <v>-92.7</v>
      </c>
      <c r="H2594" s="13">
        <v>19.940000534057617</v>
      </c>
      <c r="I2594" s="67">
        <v>0.11400000005960464</v>
      </c>
    </row>
    <row r="2595" spans="2:9" x14ac:dyDescent="0.3">
      <c r="B2595" t="s">
        <v>1524</v>
      </c>
      <c r="C2595" t="s">
        <v>1525</v>
      </c>
      <c r="D2595" s="28" t="s">
        <v>4105</v>
      </c>
      <c r="E2595" s="28" t="s">
        <v>1515</v>
      </c>
      <c r="F2595" s="13">
        <v>40.799999999999997</v>
      </c>
      <c r="G2595" s="13">
        <v>-94</v>
      </c>
      <c r="H2595" s="13">
        <v>26.959999084472656</v>
      </c>
      <c r="I2595" s="67">
        <v>0.11500000208616257</v>
      </c>
    </row>
    <row r="2596" spans="2:9" x14ac:dyDescent="0.3">
      <c r="B2596" t="s">
        <v>8023</v>
      </c>
      <c r="C2596" t="s">
        <v>8024</v>
      </c>
      <c r="D2596" s="28" t="s">
        <v>1203</v>
      </c>
      <c r="E2596" s="28" t="s">
        <v>1097</v>
      </c>
      <c r="F2596" s="13">
        <v>49</v>
      </c>
      <c r="G2596" s="13">
        <v>-105.4</v>
      </c>
      <c r="H2596" s="13">
        <v>12.739999771118164</v>
      </c>
      <c r="I2596" s="67">
        <v>0.11500000208616257</v>
      </c>
    </row>
    <row r="2597" spans="2:9" x14ac:dyDescent="0.3">
      <c r="B2597" t="s">
        <v>8025</v>
      </c>
      <c r="C2597" t="s">
        <v>8026</v>
      </c>
      <c r="D2597" s="28" t="s">
        <v>4105</v>
      </c>
      <c r="E2597" s="28" t="s">
        <v>2203</v>
      </c>
      <c r="F2597" s="13">
        <v>48.1</v>
      </c>
      <c r="G2597" s="13">
        <v>-98.9</v>
      </c>
      <c r="H2597" s="13">
        <v>17.959999084472656</v>
      </c>
      <c r="I2597" s="67">
        <v>0.11500000208616257</v>
      </c>
    </row>
    <row r="2598" spans="2:9" x14ac:dyDescent="0.3">
      <c r="B2598" t="s">
        <v>8027</v>
      </c>
      <c r="C2598" t="s">
        <v>8028</v>
      </c>
      <c r="D2598" s="28" t="s">
        <v>4105</v>
      </c>
      <c r="E2598" s="28" t="s">
        <v>2203</v>
      </c>
      <c r="F2598" s="13">
        <v>46.1</v>
      </c>
      <c r="G2598" s="13">
        <v>-98.4</v>
      </c>
      <c r="H2598" s="13">
        <v>19.040000915527344</v>
      </c>
      <c r="I2598" s="67">
        <v>0.11500000208616257</v>
      </c>
    </row>
    <row r="2599" spans="2:9" x14ac:dyDescent="0.3">
      <c r="B2599" t="s">
        <v>8029</v>
      </c>
      <c r="C2599" t="s">
        <v>8030</v>
      </c>
      <c r="D2599" s="28" t="s">
        <v>4105</v>
      </c>
      <c r="E2599" s="28" t="s">
        <v>2692</v>
      </c>
      <c r="F2599" s="13">
        <v>46.4</v>
      </c>
      <c r="G2599" s="13">
        <v>-90.1</v>
      </c>
      <c r="H2599" s="13">
        <v>21.920000076293945</v>
      </c>
      <c r="I2599" s="67">
        <v>0.11500000208616257</v>
      </c>
    </row>
    <row r="2600" spans="2:9" x14ac:dyDescent="0.3">
      <c r="B2600" t="s">
        <v>8031</v>
      </c>
      <c r="C2600" t="s">
        <v>8032</v>
      </c>
      <c r="D2600" s="28" t="s">
        <v>4105</v>
      </c>
      <c r="E2600" s="28" t="s">
        <v>1260</v>
      </c>
      <c r="F2600" s="13">
        <v>39.299999999999997</v>
      </c>
      <c r="G2600" s="13">
        <v>-106.6</v>
      </c>
      <c r="H2600" s="13">
        <v>7.3400001525878906</v>
      </c>
      <c r="I2600" s="67">
        <v>0.11500000208616257</v>
      </c>
    </row>
    <row r="2601" spans="2:9" x14ac:dyDescent="0.3">
      <c r="B2601" t="s">
        <v>8033</v>
      </c>
      <c r="C2601" t="s">
        <v>8034</v>
      </c>
      <c r="D2601" s="28" t="s">
        <v>4105</v>
      </c>
      <c r="E2601" s="28" t="s">
        <v>1260</v>
      </c>
      <c r="F2601" s="13">
        <v>37.799999999999997</v>
      </c>
      <c r="G2601" s="13">
        <v>-108.2</v>
      </c>
      <c r="H2601" s="13">
        <v>9.8599996566772461</v>
      </c>
      <c r="I2601" s="67">
        <v>0.11500000208616257</v>
      </c>
    </row>
    <row r="2602" spans="2:9" x14ac:dyDescent="0.3">
      <c r="B2602" t="s">
        <v>8035</v>
      </c>
      <c r="C2602" t="s">
        <v>8036</v>
      </c>
      <c r="D2602" s="28" t="s">
        <v>1203</v>
      </c>
      <c r="E2602" s="28" t="s">
        <v>1097</v>
      </c>
      <c r="F2602" s="13">
        <v>50.3</v>
      </c>
      <c r="G2602" s="13">
        <v>-105.5</v>
      </c>
      <c r="H2602" s="13">
        <v>13.460000038146973</v>
      </c>
      <c r="I2602" s="67">
        <v>0.11500000208616257</v>
      </c>
    </row>
    <row r="2603" spans="2:9" x14ac:dyDescent="0.3">
      <c r="B2603" t="s">
        <v>3218</v>
      </c>
      <c r="C2603" t="s">
        <v>3219</v>
      </c>
      <c r="D2603" s="28" t="s">
        <v>4105</v>
      </c>
      <c r="E2603" s="28" t="s">
        <v>1203</v>
      </c>
      <c r="F2603" s="13">
        <v>37.6</v>
      </c>
      <c r="G2603" s="13">
        <v>-122.3</v>
      </c>
      <c r="H2603" s="13">
        <v>46.939998626708984</v>
      </c>
      <c r="I2603" s="67">
        <v>0.11500000208616257</v>
      </c>
    </row>
    <row r="2604" spans="2:9" x14ac:dyDescent="0.3">
      <c r="B2604" t="s">
        <v>1631</v>
      </c>
      <c r="C2604" t="s">
        <v>1632</v>
      </c>
      <c r="D2604" s="28" t="s">
        <v>4105</v>
      </c>
      <c r="E2604" s="28" t="s">
        <v>1515</v>
      </c>
      <c r="F2604" s="13">
        <v>42.4</v>
      </c>
      <c r="G2604" s="13">
        <v>-93.7</v>
      </c>
      <c r="H2604" s="13">
        <v>23</v>
      </c>
      <c r="I2604" s="67">
        <v>0.11500000208616257</v>
      </c>
    </row>
    <row r="2605" spans="2:9" x14ac:dyDescent="0.3">
      <c r="B2605" t="s">
        <v>1868</v>
      </c>
      <c r="C2605" t="s">
        <v>1869</v>
      </c>
      <c r="D2605" s="28" t="s">
        <v>4105</v>
      </c>
      <c r="E2605" s="28" t="s">
        <v>1812</v>
      </c>
      <c r="F2605" s="13">
        <v>43.7</v>
      </c>
      <c r="G2605" s="13">
        <v>-94.1</v>
      </c>
      <c r="H2605" s="13">
        <v>23</v>
      </c>
      <c r="I2605" s="67">
        <v>0.11500000208616257</v>
      </c>
    </row>
    <row r="2606" spans="2:9" x14ac:dyDescent="0.3">
      <c r="B2606" t="s">
        <v>1554</v>
      </c>
      <c r="C2606" t="s">
        <v>1555</v>
      </c>
      <c r="D2606" s="28" t="s">
        <v>4105</v>
      </c>
      <c r="E2606" s="28" t="s">
        <v>1515</v>
      </c>
      <c r="F2606" s="13">
        <v>42.5</v>
      </c>
      <c r="G2606" s="13">
        <v>-90.6</v>
      </c>
      <c r="H2606" s="13">
        <v>30.020000457763672</v>
      </c>
      <c r="I2606" s="67">
        <v>0.11599999666213989</v>
      </c>
    </row>
    <row r="2607" spans="2:9" x14ac:dyDescent="0.3">
      <c r="B2607" t="s">
        <v>7984</v>
      </c>
      <c r="C2607" t="s">
        <v>8037</v>
      </c>
      <c r="D2607" s="28" t="s">
        <v>4105</v>
      </c>
      <c r="E2607" s="28" t="s">
        <v>1515</v>
      </c>
      <c r="F2607" s="13">
        <v>40.6</v>
      </c>
      <c r="G2607" s="13">
        <v>-94</v>
      </c>
      <c r="H2607" s="13">
        <v>28.040000915527344</v>
      </c>
      <c r="I2607" s="67">
        <v>0.11599999666213989</v>
      </c>
    </row>
    <row r="2608" spans="2:9" x14ac:dyDescent="0.3">
      <c r="B2608" t="s">
        <v>1304</v>
      </c>
      <c r="C2608" t="s">
        <v>1305</v>
      </c>
      <c r="D2608" s="28" t="s">
        <v>4105</v>
      </c>
      <c r="E2608" s="28" t="s">
        <v>1260</v>
      </c>
      <c r="F2608" s="13">
        <v>38</v>
      </c>
      <c r="G2608" s="13">
        <v>-103.2</v>
      </c>
      <c r="H2608" s="13">
        <v>24.079999923706055</v>
      </c>
      <c r="I2608" s="67">
        <v>0.11599999666213989</v>
      </c>
    </row>
    <row r="2609" spans="2:9" x14ac:dyDescent="0.3">
      <c r="B2609" t="s">
        <v>1342</v>
      </c>
      <c r="C2609" t="s">
        <v>8038</v>
      </c>
      <c r="D2609" s="28" t="s">
        <v>4105</v>
      </c>
      <c r="E2609" s="28" t="s">
        <v>2203</v>
      </c>
      <c r="F2609" s="13">
        <v>46.4</v>
      </c>
      <c r="G2609" s="13">
        <v>-97.6</v>
      </c>
      <c r="H2609" s="13">
        <v>17.959999084472656</v>
      </c>
      <c r="I2609" s="67">
        <v>0.11599999666213989</v>
      </c>
    </row>
    <row r="2610" spans="2:9" x14ac:dyDescent="0.3">
      <c r="B2610" t="s">
        <v>8039</v>
      </c>
      <c r="C2610" t="s">
        <v>8040</v>
      </c>
      <c r="D2610" s="28" t="s">
        <v>4105</v>
      </c>
      <c r="E2610" s="28" t="s">
        <v>1203</v>
      </c>
      <c r="F2610" s="13">
        <v>34.1</v>
      </c>
      <c r="G2610" s="13">
        <v>-118.1</v>
      </c>
      <c r="H2610" s="13">
        <v>48.020000457763672</v>
      </c>
      <c r="I2610" s="67">
        <v>0.11599999666213989</v>
      </c>
    </row>
    <row r="2611" spans="2:9" x14ac:dyDescent="0.3">
      <c r="B2611" t="s">
        <v>8041</v>
      </c>
      <c r="C2611" t="s">
        <v>8042</v>
      </c>
      <c r="D2611" s="28" t="s">
        <v>4105</v>
      </c>
      <c r="E2611" s="28" t="s">
        <v>2692</v>
      </c>
      <c r="F2611" s="13">
        <v>45.7</v>
      </c>
      <c r="G2611" s="13">
        <v>-90.9</v>
      </c>
      <c r="H2611" s="13">
        <v>19.940000534057617</v>
      </c>
      <c r="I2611" s="67">
        <v>0.11599999666213989</v>
      </c>
    </row>
    <row r="2612" spans="2:9" x14ac:dyDescent="0.3">
      <c r="B2612" t="s">
        <v>8043</v>
      </c>
      <c r="C2612" t="s">
        <v>8044</v>
      </c>
      <c r="D2612" s="28" t="s">
        <v>4105</v>
      </c>
      <c r="E2612" s="28" t="s">
        <v>1260</v>
      </c>
      <c r="F2612" s="13">
        <v>37.700000000000003</v>
      </c>
      <c r="G2612" s="13">
        <v>-107.5</v>
      </c>
      <c r="H2612" s="13">
        <v>7.5199999809265137</v>
      </c>
      <c r="I2612" s="67">
        <v>0.11699999868869781</v>
      </c>
    </row>
    <row r="2613" spans="2:9" x14ac:dyDescent="0.3">
      <c r="B2613" t="s">
        <v>8045</v>
      </c>
      <c r="C2613" t="s">
        <v>8046</v>
      </c>
      <c r="D2613" s="28" t="s">
        <v>4105</v>
      </c>
      <c r="E2613" s="28" t="s">
        <v>1203</v>
      </c>
      <c r="F2613" s="13">
        <v>37.9</v>
      </c>
      <c r="G2613" s="13">
        <v>-122.1</v>
      </c>
      <c r="H2613" s="13">
        <v>46.040000915527344</v>
      </c>
      <c r="I2613" s="67">
        <v>0.11699999868869781</v>
      </c>
    </row>
    <row r="2614" spans="2:9" x14ac:dyDescent="0.3">
      <c r="B2614" t="s">
        <v>8047</v>
      </c>
      <c r="C2614" t="s">
        <v>8048</v>
      </c>
      <c r="D2614" s="28" t="s">
        <v>4105</v>
      </c>
      <c r="E2614" s="28" t="s">
        <v>1160</v>
      </c>
      <c r="F2614" s="13">
        <v>31.3</v>
      </c>
      <c r="G2614" s="13">
        <v>-109.5</v>
      </c>
      <c r="H2614" s="13">
        <v>33.080001831054688</v>
      </c>
      <c r="I2614" s="67">
        <v>0.11699999868869781</v>
      </c>
    </row>
    <row r="2615" spans="2:9" x14ac:dyDescent="0.3">
      <c r="B2615" t="s">
        <v>3086</v>
      </c>
      <c r="C2615" t="s">
        <v>3087</v>
      </c>
      <c r="D2615" s="28" t="s">
        <v>4105</v>
      </c>
      <c r="E2615" s="28" t="s">
        <v>1812</v>
      </c>
      <c r="F2615" s="13">
        <v>46.8</v>
      </c>
      <c r="G2615" s="13">
        <v>-92.2</v>
      </c>
      <c r="H2615" s="13">
        <v>21.920000076293945</v>
      </c>
      <c r="I2615" s="67">
        <v>0.11699999868869781</v>
      </c>
    </row>
    <row r="2616" spans="2:9" x14ac:dyDescent="0.3">
      <c r="B2616" t="s">
        <v>8049</v>
      </c>
      <c r="C2616" t="s">
        <v>8050</v>
      </c>
      <c r="D2616" s="28" t="s">
        <v>4105</v>
      </c>
      <c r="E2616" s="28" t="s">
        <v>1812</v>
      </c>
      <c r="F2616" s="13">
        <v>47.7</v>
      </c>
      <c r="G2616" s="13">
        <v>-90.3</v>
      </c>
      <c r="H2616" s="13">
        <v>24.979999542236328</v>
      </c>
      <c r="I2616" s="67">
        <v>0.11699999868869781</v>
      </c>
    </row>
    <row r="2617" spans="2:9" x14ac:dyDescent="0.3">
      <c r="B2617" t="s">
        <v>1578</v>
      </c>
      <c r="C2617" t="s">
        <v>1579</v>
      </c>
      <c r="D2617" s="28" t="s">
        <v>4105</v>
      </c>
      <c r="E2617" s="28" t="s">
        <v>1515</v>
      </c>
      <c r="F2617" s="13">
        <v>42.5</v>
      </c>
      <c r="G2617" s="13">
        <v>-93.2</v>
      </c>
      <c r="H2617" s="13">
        <v>24.079999923706055</v>
      </c>
      <c r="I2617" s="67">
        <v>0.11699999868869781</v>
      </c>
    </row>
    <row r="2618" spans="2:9" x14ac:dyDescent="0.3">
      <c r="B2618" t="s">
        <v>8051</v>
      </c>
      <c r="C2618" t="s">
        <v>8052</v>
      </c>
      <c r="D2618" s="28" t="s">
        <v>4105</v>
      </c>
      <c r="E2618" s="28" t="s">
        <v>1812</v>
      </c>
      <c r="F2618" s="13">
        <v>48.3</v>
      </c>
      <c r="G2618" s="13">
        <v>-93.5</v>
      </c>
      <c r="H2618" s="13">
        <v>21.020000457763672</v>
      </c>
      <c r="I2618" s="67">
        <v>0.11699999868869781</v>
      </c>
    </row>
    <row r="2619" spans="2:9" x14ac:dyDescent="0.3">
      <c r="B2619" t="s">
        <v>3188</v>
      </c>
      <c r="C2619" t="s">
        <v>3189</v>
      </c>
      <c r="D2619" s="28" t="s">
        <v>4105</v>
      </c>
      <c r="E2619" s="28" t="s">
        <v>1160</v>
      </c>
      <c r="F2619" s="13">
        <v>32.1</v>
      </c>
      <c r="G2619" s="13">
        <v>-110.9</v>
      </c>
      <c r="H2619" s="13">
        <v>44.959999084472656</v>
      </c>
      <c r="I2619" s="67">
        <v>0.11699999868869781</v>
      </c>
    </row>
    <row r="2620" spans="2:9" x14ac:dyDescent="0.3">
      <c r="B2620" t="s">
        <v>8053</v>
      </c>
      <c r="C2620" t="s">
        <v>8054</v>
      </c>
      <c r="D2620" s="28" t="s">
        <v>4105</v>
      </c>
      <c r="E2620" s="28" t="s">
        <v>1943</v>
      </c>
      <c r="F2620" s="13">
        <v>48</v>
      </c>
      <c r="G2620" s="13">
        <v>-106.4</v>
      </c>
      <c r="H2620" s="13">
        <v>21.020000457763672</v>
      </c>
      <c r="I2620" s="67">
        <v>0.11800000071525574</v>
      </c>
    </row>
    <row r="2621" spans="2:9" x14ac:dyDescent="0.3">
      <c r="B2621" t="s">
        <v>8055</v>
      </c>
      <c r="C2621" t="s">
        <v>8056</v>
      </c>
      <c r="D2621" s="28" t="s">
        <v>4105</v>
      </c>
      <c r="E2621" s="28" t="s">
        <v>1878</v>
      </c>
      <c r="F2621" s="13">
        <v>40.4</v>
      </c>
      <c r="G2621" s="13">
        <v>-94.4</v>
      </c>
      <c r="H2621" s="13">
        <v>26.959999084472656</v>
      </c>
      <c r="I2621" s="67">
        <v>0.11800000071525574</v>
      </c>
    </row>
    <row r="2622" spans="2:9" x14ac:dyDescent="0.3">
      <c r="B2622" t="s">
        <v>2734</v>
      </c>
      <c r="C2622" t="s">
        <v>2735</v>
      </c>
      <c r="D2622" s="28" t="s">
        <v>4105</v>
      </c>
      <c r="E2622" s="28" t="s">
        <v>2692</v>
      </c>
      <c r="F2622" s="13">
        <v>46.7</v>
      </c>
      <c r="G2622" s="13">
        <v>-90.7</v>
      </c>
      <c r="H2622" s="13">
        <v>26.059999465942383</v>
      </c>
      <c r="I2622" s="67">
        <v>0.11800000071525574</v>
      </c>
    </row>
    <row r="2623" spans="2:9" x14ac:dyDescent="0.3">
      <c r="B2623" t="s">
        <v>2642</v>
      </c>
      <c r="C2623" t="s">
        <v>2643</v>
      </c>
      <c r="D2623" s="28" t="s">
        <v>4105</v>
      </c>
      <c r="E2623" s="28" t="s">
        <v>2617</v>
      </c>
      <c r="F2623" s="13">
        <v>48.6</v>
      </c>
      <c r="G2623" s="13">
        <v>-121.2</v>
      </c>
      <c r="H2623" s="13">
        <v>35.060001373291016</v>
      </c>
      <c r="I2623" s="67">
        <v>0.11800000071525574</v>
      </c>
    </row>
    <row r="2624" spans="2:9" x14ac:dyDescent="0.3">
      <c r="B2624" t="s">
        <v>8057</v>
      </c>
      <c r="C2624" t="s">
        <v>8058</v>
      </c>
      <c r="D2624" s="28" t="s">
        <v>4105</v>
      </c>
      <c r="E2624" s="28" t="s">
        <v>1812</v>
      </c>
      <c r="F2624" s="13">
        <v>44.2</v>
      </c>
      <c r="G2624" s="13">
        <v>-92.1</v>
      </c>
      <c r="H2624" s="13">
        <v>21.920000076293945</v>
      </c>
      <c r="I2624" s="67">
        <v>0.11800000071525574</v>
      </c>
    </row>
    <row r="2625" spans="2:9" x14ac:dyDescent="0.3">
      <c r="B2625" t="s">
        <v>8059</v>
      </c>
      <c r="C2625" t="s">
        <v>8060</v>
      </c>
      <c r="D2625" s="28" t="s">
        <v>1203</v>
      </c>
      <c r="E2625" s="28" t="s">
        <v>1061</v>
      </c>
      <c r="F2625" s="13">
        <v>49</v>
      </c>
      <c r="G2625" s="13">
        <v>-122.3</v>
      </c>
      <c r="H2625" s="13">
        <v>32.360000610351563</v>
      </c>
      <c r="I2625" s="67">
        <v>0.11900000274181366</v>
      </c>
    </row>
    <row r="2626" spans="2:9" x14ac:dyDescent="0.3">
      <c r="B2626" t="s">
        <v>8061</v>
      </c>
      <c r="C2626" t="s">
        <v>8062</v>
      </c>
      <c r="D2626" s="28" t="s">
        <v>1203</v>
      </c>
      <c r="E2626" s="28" t="s">
        <v>1112</v>
      </c>
      <c r="F2626" s="13">
        <v>49.5</v>
      </c>
      <c r="G2626" s="13">
        <v>-99</v>
      </c>
      <c r="H2626" s="13">
        <v>15.979999542236328</v>
      </c>
      <c r="I2626" s="67">
        <v>0.11900000274181366</v>
      </c>
    </row>
    <row r="2627" spans="2:9" x14ac:dyDescent="0.3">
      <c r="B2627" t="s">
        <v>8063</v>
      </c>
      <c r="C2627" t="s">
        <v>8064</v>
      </c>
      <c r="D2627" s="28" t="s">
        <v>4105</v>
      </c>
      <c r="E2627" s="28" t="s">
        <v>1515</v>
      </c>
      <c r="F2627" s="13">
        <v>43.4</v>
      </c>
      <c r="G2627" s="13">
        <v>-95.1</v>
      </c>
      <c r="H2627" s="13">
        <v>24.079999923706055</v>
      </c>
      <c r="I2627" s="67">
        <v>0.11900000274181366</v>
      </c>
    </row>
    <row r="2628" spans="2:9" x14ac:dyDescent="0.3">
      <c r="B2628" t="s">
        <v>1516</v>
      </c>
      <c r="C2628" t="s">
        <v>1517</v>
      </c>
      <c r="D2628" s="28" t="s">
        <v>4105</v>
      </c>
      <c r="E2628" s="28" t="s">
        <v>1515</v>
      </c>
      <c r="F2628" s="13">
        <v>43</v>
      </c>
      <c r="G2628" s="13">
        <v>-94.2</v>
      </c>
      <c r="H2628" s="13">
        <v>24.079999923706055</v>
      </c>
      <c r="I2628" s="67">
        <v>0.11999999731779099</v>
      </c>
    </row>
    <row r="2629" spans="2:9" x14ac:dyDescent="0.3">
      <c r="B2629" t="s">
        <v>8065</v>
      </c>
      <c r="C2629" t="s">
        <v>8066</v>
      </c>
      <c r="D2629" s="28" t="s">
        <v>4105</v>
      </c>
      <c r="E2629" s="28" t="s">
        <v>1260</v>
      </c>
      <c r="F2629" s="13">
        <v>37.6</v>
      </c>
      <c r="G2629" s="13">
        <v>-106.3</v>
      </c>
      <c r="H2629" s="13">
        <v>17.059999465942383</v>
      </c>
      <c r="I2629" s="67">
        <v>0.11999999731779099</v>
      </c>
    </row>
    <row r="2630" spans="2:9" x14ac:dyDescent="0.3">
      <c r="B2630" t="s">
        <v>8049</v>
      </c>
      <c r="C2630" t="s">
        <v>8067</v>
      </c>
      <c r="D2630" s="28" t="s">
        <v>4105</v>
      </c>
      <c r="E2630" s="28" t="s">
        <v>1812</v>
      </c>
      <c r="F2630" s="13">
        <v>47.7</v>
      </c>
      <c r="G2630" s="13">
        <v>-90.3</v>
      </c>
      <c r="H2630" s="13">
        <v>25.159999847412109</v>
      </c>
      <c r="I2630" s="67">
        <v>0.11999999731779099</v>
      </c>
    </row>
    <row r="2631" spans="2:9" x14ac:dyDescent="0.3">
      <c r="B2631" t="s">
        <v>2497</v>
      </c>
      <c r="C2631" t="s">
        <v>2498</v>
      </c>
      <c r="D2631" s="28" t="s">
        <v>4105</v>
      </c>
      <c r="E2631" s="28" t="s">
        <v>364</v>
      </c>
      <c r="F2631" s="13">
        <v>33.5</v>
      </c>
      <c r="G2631" s="13">
        <v>-102.3</v>
      </c>
      <c r="H2631" s="13">
        <v>32</v>
      </c>
      <c r="I2631" s="67">
        <v>0.11999999731779099</v>
      </c>
    </row>
    <row r="2632" spans="2:9" x14ac:dyDescent="0.3">
      <c r="B2632" t="s">
        <v>8068</v>
      </c>
      <c r="C2632" t="s">
        <v>8069</v>
      </c>
      <c r="D2632" s="28" t="s">
        <v>4105</v>
      </c>
      <c r="E2632" s="28" t="s">
        <v>1636</v>
      </c>
      <c r="F2632" s="13">
        <v>38.5</v>
      </c>
      <c r="G2632" s="13">
        <v>-95.7</v>
      </c>
      <c r="H2632" s="13">
        <v>30.920000076293945</v>
      </c>
      <c r="I2632" s="67">
        <v>0.11999999731779099</v>
      </c>
    </row>
    <row r="2633" spans="2:9" x14ac:dyDescent="0.3">
      <c r="B2633" t="s">
        <v>8070</v>
      </c>
      <c r="C2633" t="s">
        <v>8071</v>
      </c>
      <c r="D2633" s="28" t="s">
        <v>4105</v>
      </c>
      <c r="E2633" s="28" t="s">
        <v>2617</v>
      </c>
      <c r="F2633" s="13">
        <v>47.4</v>
      </c>
      <c r="G2633" s="13">
        <v>-122.2</v>
      </c>
      <c r="H2633" s="13">
        <v>33.979999542236328</v>
      </c>
      <c r="I2633" s="67">
        <v>0.11999999731779099</v>
      </c>
    </row>
    <row r="2634" spans="2:9" x14ac:dyDescent="0.3">
      <c r="B2634" t="s">
        <v>8072</v>
      </c>
      <c r="C2634" t="s">
        <v>8073</v>
      </c>
      <c r="D2634" s="28" t="s">
        <v>4105</v>
      </c>
      <c r="E2634" s="28" t="s">
        <v>1203</v>
      </c>
      <c r="F2634" s="13">
        <v>41.8</v>
      </c>
      <c r="G2634" s="13">
        <v>-123.3</v>
      </c>
      <c r="H2634" s="13">
        <v>30.920000076293945</v>
      </c>
      <c r="I2634" s="67">
        <v>0.11999999731779099</v>
      </c>
    </row>
    <row r="2635" spans="2:9" x14ac:dyDescent="0.3">
      <c r="B2635" t="s">
        <v>8074</v>
      </c>
      <c r="C2635" t="s">
        <v>8075</v>
      </c>
      <c r="D2635" s="28" t="s">
        <v>1203</v>
      </c>
      <c r="E2635" s="28" t="s">
        <v>1130</v>
      </c>
      <c r="F2635" s="13">
        <v>45.2</v>
      </c>
      <c r="G2635" s="13">
        <v>-63</v>
      </c>
      <c r="H2635" s="13">
        <v>23.540000915527344</v>
      </c>
      <c r="I2635" s="67">
        <v>0.11999999731779099</v>
      </c>
    </row>
    <row r="2636" spans="2:9" x14ac:dyDescent="0.3">
      <c r="B2636" t="s">
        <v>8076</v>
      </c>
      <c r="C2636" t="s">
        <v>8077</v>
      </c>
      <c r="D2636" s="28" t="s">
        <v>4105</v>
      </c>
      <c r="E2636" s="28" t="s">
        <v>1160</v>
      </c>
      <c r="F2636" s="13">
        <v>32.6</v>
      </c>
      <c r="G2636" s="13">
        <v>-114.6</v>
      </c>
      <c r="H2636" s="13">
        <v>46.939998626708984</v>
      </c>
      <c r="I2636" s="67">
        <v>0.11999999731779099</v>
      </c>
    </row>
    <row r="2637" spans="2:9" x14ac:dyDescent="0.3">
      <c r="B2637" t="s">
        <v>1829</v>
      </c>
      <c r="C2637" t="s">
        <v>1830</v>
      </c>
      <c r="D2637" s="28" t="s">
        <v>4105</v>
      </c>
      <c r="E2637" s="28" t="s">
        <v>1812</v>
      </c>
      <c r="F2637" s="13">
        <v>46.4</v>
      </c>
      <c r="G2637" s="13">
        <v>-94.3</v>
      </c>
      <c r="H2637" s="13">
        <v>23</v>
      </c>
      <c r="I2637" s="67">
        <v>0.12099999934434891</v>
      </c>
    </row>
    <row r="2638" spans="2:9" x14ac:dyDescent="0.3">
      <c r="B2638" t="s">
        <v>1095</v>
      </c>
      <c r="C2638" t="s">
        <v>1096</v>
      </c>
      <c r="D2638" s="28" t="s">
        <v>1203</v>
      </c>
      <c r="E2638" s="28" t="s">
        <v>1097</v>
      </c>
      <c r="F2638" s="13">
        <v>50.5</v>
      </c>
      <c r="G2638" s="13">
        <v>-103.6</v>
      </c>
      <c r="H2638" s="13">
        <v>13.460000038146973</v>
      </c>
      <c r="I2638" s="67">
        <v>0.12099999934434891</v>
      </c>
    </row>
    <row r="2639" spans="2:9" x14ac:dyDescent="0.3">
      <c r="B2639" t="s">
        <v>2409</v>
      </c>
      <c r="C2639" t="s">
        <v>2410</v>
      </c>
      <c r="D2639" s="28" t="s">
        <v>4105</v>
      </c>
      <c r="E2639" s="28" t="s">
        <v>2379</v>
      </c>
      <c r="F2639" s="13">
        <v>43.2</v>
      </c>
      <c r="G2639" s="13">
        <v>-97.5</v>
      </c>
      <c r="H2639" s="13">
        <v>21.920000076293945</v>
      </c>
      <c r="I2639" s="67">
        <v>0.12099999934434891</v>
      </c>
    </row>
    <row r="2640" spans="2:9" x14ac:dyDescent="0.3">
      <c r="B2640" t="s">
        <v>8078</v>
      </c>
      <c r="C2640" t="s">
        <v>8079</v>
      </c>
      <c r="D2640" s="28" t="s">
        <v>4105</v>
      </c>
      <c r="E2640" s="28" t="s">
        <v>2692</v>
      </c>
      <c r="F2640" s="13">
        <v>43.7</v>
      </c>
      <c r="G2640" s="13">
        <v>-87.8</v>
      </c>
      <c r="H2640" s="13">
        <v>27.139999389648438</v>
      </c>
      <c r="I2640" s="67">
        <v>0.12099999934434891</v>
      </c>
    </row>
    <row r="2641" spans="2:9" x14ac:dyDescent="0.3">
      <c r="B2641" t="s">
        <v>8080</v>
      </c>
      <c r="C2641" t="s">
        <v>8081</v>
      </c>
      <c r="D2641" s="28" t="s">
        <v>4105</v>
      </c>
      <c r="E2641" s="28" t="s">
        <v>1203</v>
      </c>
      <c r="F2641" s="13">
        <v>35.299999999999997</v>
      </c>
      <c r="G2641" s="13">
        <v>-117.5</v>
      </c>
      <c r="H2641" s="13">
        <v>42.080001831054688</v>
      </c>
      <c r="I2641" s="67">
        <v>0.12099999934434891</v>
      </c>
    </row>
    <row r="2642" spans="2:9" x14ac:dyDescent="0.3">
      <c r="B2642" t="s">
        <v>8082</v>
      </c>
      <c r="C2642" t="s">
        <v>8083</v>
      </c>
      <c r="D2642" s="28" t="s">
        <v>1203</v>
      </c>
      <c r="E2642" s="28" t="s">
        <v>1061</v>
      </c>
      <c r="F2642" s="13">
        <v>49.3</v>
      </c>
      <c r="G2642" s="13">
        <v>-123.1</v>
      </c>
      <c r="H2642" s="13">
        <v>38.840000152587891</v>
      </c>
      <c r="I2642" s="67">
        <v>0.12099999934434891</v>
      </c>
    </row>
    <row r="2643" spans="2:9" x14ac:dyDescent="0.3">
      <c r="B2643" t="s">
        <v>2695</v>
      </c>
      <c r="C2643" t="s">
        <v>2696</v>
      </c>
      <c r="D2643" s="28" t="s">
        <v>4105</v>
      </c>
      <c r="E2643" s="28" t="s">
        <v>2692</v>
      </c>
      <c r="F2643" s="13">
        <v>43.3</v>
      </c>
      <c r="G2643" s="13">
        <v>-89.3</v>
      </c>
      <c r="H2643" s="13">
        <v>24.079999923706055</v>
      </c>
      <c r="I2643" s="67">
        <v>0.12200000137090683</v>
      </c>
    </row>
    <row r="2644" spans="2:9" x14ac:dyDescent="0.3">
      <c r="B2644" t="s">
        <v>3620</v>
      </c>
      <c r="C2644" t="s">
        <v>3621</v>
      </c>
      <c r="D2644" s="28" t="s">
        <v>4105</v>
      </c>
      <c r="E2644" s="28" t="s">
        <v>1405</v>
      </c>
      <c r="F2644" s="13">
        <v>42.3</v>
      </c>
      <c r="G2644" s="13">
        <v>-90.3</v>
      </c>
      <c r="H2644" s="13">
        <v>24.079999923706055</v>
      </c>
      <c r="I2644" s="67">
        <v>0.12200000137090683</v>
      </c>
    </row>
    <row r="2645" spans="2:9" x14ac:dyDescent="0.3">
      <c r="B2645" t="s">
        <v>8084</v>
      </c>
      <c r="C2645" t="s">
        <v>8085</v>
      </c>
      <c r="D2645" s="28" t="s">
        <v>4105</v>
      </c>
      <c r="E2645" s="28" t="s">
        <v>1812</v>
      </c>
      <c r="F2645" s="13">
        <v>48.3</v>
      </c>
      <c r="G2645" s="13">
        <v>-95.8</v>
      </c>
      <c r="H2645" s="13">
        <v>17.959999084472656</v>
      </c>
      <c r="I2645" s="67">
        <v>0.12200000137090683</v>
      </c>
    </row>
    <row r="2646" spans="2:9" x14ac:dyDescent="0.3">
      <c r="B2646" t="s">
        <v>1286</v>
      </c>
      <c r="C2646" t="s">
        <v>1287</v>
      </c>
      <c r="D2646" s="28" t="s">
        <v>4105</v>
      </c>
      <c r="E2646" s="28" t="s">
        <v>1260</v>
      </c>
      <c r="F2646" s="13">
        <v>40.200000000000003</v>
      </c>
      <c r="G2646" s="13">
        <v>-105.8</v>
      </c>
      <c r="H2646" s="13">
        <v>10.939999580383301</v>
      </c>
      <c r="I2646" s="67">
        <v>0.12200000137090683</v>
      </c>
    </row>
    <row r="2647" spans="2:9" x14ac:dyDescent="0.3">
      <c r="B2647" t="s">
        <v>8086</v>
      </c>
      <c r="C2647" t="s">
        <v>8087</v>
      </c>
      <c r="D2647" s="28" t="s">
        <v>1203</v>
      </c>
      <c r="E2647" s="28" t="s">
        <v>1097</v>
      </c>
      <c r="F2647" s="13">
        <v>51.1</v>
      </c>
      <c r="G2647" s="13">
        <v>-103.8</v>
      </c>
      <c r="H2647" s="13">
        <v>12.199999809265137</v>
      </c>
      <c r="I2647" s="67">
        <v>0.12200000137090683</v>
      </c>
    </row>
    <row r="2648" spans="2:9" x14ac:dyDescent="0.3">
      <c r="B2648" t="s">
        <v>3196</v>
      </c>
      <c r="C2648" t="s">
        <v>3197</v>
      </c>
      <c r="D2648" s="28" t="s">
        <v>4105</v>
      </c>
      <c r="E2648" s="28" t="s">
        <v>1203</v>
      </c>
      <c r="F2648" s="13">
        <v>33.9</v>
      </c>
      <c r="G2648" s="13">
        <v>-118.3</v>
      </c>
      <c r="H2648" s="13">
        <v>53.060001373291016</v>
      </c>
      <c r="I2648" s="67">
        <v>0.12200000137090683</v>
      </c>
    </row>
    <row r="2649" spans="2:9" x14ac:dyDescent="0.3">
      <c r="B2649" t="s">
        <v>1161</v>
      </c>
      <c r="C2649" t="s">
        <v>1162</v>
      </c>
      <c r="D2649" s="28" t="s">
        <v>4105</v>
      </c>
      <c r="E2649" s="28" t="s">
        <v>1160</v>
      </c>
      <c r="F2649" s="13">
        <v>34.5</v>
      </c>
      <c r="G2649" s="13">
        <v>-112.4</v>
      </c>
      <c r="H2649" s="13">
        <v>28.040000915527344</v>
      </c>
      <c r="I2649" s="67">
        <v>0.12200000137090683</v>
      </c>
    </row>
    <row r="2650" spans="2:9" x14ac:dyDescent="0.3">
      <c r="B2650" t="s">
        <v>1609</v>
      </c>
      <c r="C2650" t="s">
        <v>1610</v>
      </c>
      <c r="D2650" s="28" t="s">
        <v>4105</v>
      </c>
      <c r="E2650" s="28" t="s">
        <v>1515</v>
      </c>
      <c r="F2650" s="13">
        <v>43.4</v>
      </c>
      <c r="G2650" s="13">
        <v>-96.1</v>
      </c>
      <c r="H2650" s="13">
        <v>21.020000457763672</v>
      </c>
      <c r="I2650" s="67">
        <v>0.12200000137090683</v>
      </c>
    </row>
    <row r="2651" spans="2:9" x14ac:dyDescent="0.3">
      <c r="B2651" t="s">
        <v>8088</v>
      </c>
      <c r="C2651" t="s">
        <v>8089</v>
      </c>
      <c r="D2651" s="28" t="s">
        <v>4105</v>
      </c>
      <c r="E2651" s="28" t="s">
        <v>1759</v>
      </c>
      <c r="F2651" s="13">
        <v>46.2</v>
      </c>
      <c r="G2651" s="13">
        <v>-85.9</v>
      </c>
      <c r="H2651" s="13">
        <v>26.059999465942383</v>
      </c>
      <c r="I2651" s="67">
        <v>0.12200000137090683</v>
      </c>
    </row>
    <row r="2652" spans="2:9" x14ac:dyDescent="0.3">
      <c r="B2652" t="s">
        <v>2226</v>
      </c>
      <c r="C2652" t="s">
        <v>2227</v>
      </c>
      <c r="D2652" s="28" t="s">
        <v>4105</v>
      </c>
      <c r="E2652" s="28" t="s">
        <v>2203</v>
      </c>
      <c r="F2652" s="13">
        <v>48.6</v>
      </c>
      <c r="G2652" s="13">
        <v>-100.2</v>
      </c>
      <c r="H2652" s="13">
        <v>14</v>
      </c>
      <c r="I2652" s="67">
        <v>0.12200000137090683</v>
      </c>
    </row>
    <row r="2653" spans="2:9" x14ac:dyDescent="0.3">
      <c r="B2653" t="s">
        <v>8090</v>
      </c>
      <c r="C2653" t="s">
        <v>8091</v>
      </c>
      <c r="D2653" s="28" t="s">
        <v>4105</v>
      </c>
      <c r="E2653" s="28" t="s">
        <v>1260</v>
      </c>
      <c r="F2653" s="13">
        <v>37</v>
      </c>
      <c r="G2653" s="13">
        <v>-106.4</v>
      </c>
      <c r="H2653" s="13">
        <v>13.279999732971191</v>
      </c>
      <c r="I2653" s="67">
        <v>0.12300000339746475</v>
      </c>
    </row>
    <row r="2654" spans="2:9" x14ac:dyDescent="0.3">
      <c r="B2654" t="s">
        <v>8092</v>
      </c>
      <c r="C2654" t="s">
        <v>8093</v>
      </c>
      <c r="D2654" s="28" t="s">
        <v>1203</v>
      </c>
      <c r="E2654" s="28" t="s">
        <v>1061</v>
      </c>
      <c r="F2654" s="13">
        <v>55.7</v>
      </c>
      <c r="G2654" s="13">
        <v>-120.1</v>
      </c>
      <c r="H2654" s="13">
        <v>8.0600004196166992</v>
      </c>
      <c r="I2654" s="67">
        <v>0.12300000339746475</v>
      </c>
    </row>
    <row r="2655" spans="2:9" x14ac:dyDescent="0.3">
      <c r="B2655" t="s">
        <v>8094</v>
      </c>
      <c r="C2655" t="s">
        <v>8095</v>
      </c>
      <c r="D2655" s="28" t="s">
        <v>4105</v>
      </c>
      <c r="E2655" s="28" t="s">
        <v>1203</v>
      </c>
      <c r="F2655" s="13">
        <v>37</v>
      </c>
      <c r="G2655" s="13">
        <v>-119.5</v>
      </c>
      <c r="H2655" s="13">
        <v>35.060001373291016</v>
      </c>
      <c r="I2655" s="67">
        <v>0.12300000339746475</v>
      </c>
    </row>
    <row r="2656" spans="2:9" x14ac:dyDescent="0.3">
      <c r="B2656" t="s">
        <v>3825</v>
      </c>
      <c r="C2656" t="s">
        <v>3826</v>
      </c>
      <c r="D2656" s="28" t="s">
        <v>4105</v>
      </c>
      <c r="E2656" s="28" t="s">
        <v>2379</v>
      </c>
      <c r="F2656" s="13">
        <v>45.4</v>
      </c>
      <c r="G2656" s="13">
        <v>-99</v>
      </c>
      <c r="H2656" s="13">
        <v>17.959999084472656</v>
      </c>
      <c r="I2656" s="67">
        <v>0.12300000339746475</v>
      </c>
    </row>
    <row r="2657" spans="2:9" x14ac:dyDescent="0.3">
      <c r="B2657" t="s">
        <v>2216</v>
      </c>
      <c r="C2657" t="s">
        <v>2217</v>
      </c>
      <c r="D2657" s="28" t="s">
        <v>4105</v>
      </c>
      <c r="E2657" s="28" t="s">
        <v>2203</v>
      </c>
      <c r="F2657" s="13">
        <v>46.3</v>
      </c>
      <c r="G2657" s="13">
        <v>-97.2</v>
      </c>
      <c r="H2657" s="13">
        <v>19.940000534057617</v>
      </c>
      <c r="I2657" s="67">
        <v>0.12300000339746475</v>
      </c>
    </row>
    <row r="2658" spans="2:9" x14ac:dyDescent="0.3">
      <c r="B2658" t="s">
        <v>8096</v>
      </c>
      <c r="C2658" t="s">
        <v>8097</v>
      </c>
      <c r="D2658" s="28" t="s">
        <v>4105</v>
      </c>
      <c r="E2658" s="28" t="s">
        <v>1203</v>
      </c>
      <c r="F2658" s="13">
        <v>33.200000000000003</v>
      </c>
      <c r="G2658" s="13">
        <v>-117.3</v>
      </c>
      <c r="H2658" s="13">
        <v>48.020000457763672</v>
      </c>
      <c r="I2658" s="67">
        <v>0.12300000339746475</v>
      </c>
    </row>
    <row r="2659" spans="2:9" x14ac:dyDescent="0.3">
      <c r="B2659" t="s">
        <v>8098</v>
      </c>
      <c r="C2659" t="s">
        <v>8099</v>
      </c>
      <c r="D2659" s="28" t="s">
        <v>4105</v>
      </c>
      <c r="E2659" s="28" t="s">
        <v>1203</v>
      </c>
      <c r="F2659" s="13">
        <v>41.5</v>
      </c>
      <c r="G2659" s="13">
        <v>-122.9</v>
      </c>
      <c r="H2659" s="13">
        <v>32</v>
      </c>
      <c r="I2659" s="67">
        <v>0.12300000339746475</v>
      </c>
    </row>
    <row r="2660" spans="2:9" x14ac:dyDescent="0.3">
      <c r="B2660" t="s">
        <v>8100</v>
      </c>
      <c r="C2660" t="s">
        <v>8101</v>
      </c>
      <c r="D2660" s="28" t="s">
        <v>1203</v>
      </c>
      <c r="E2660" s="28" t="s">
        <v>1112</v>
      </c>
      <c r="F2660" s="13">
        <v>50.4</v>
      </c>
      <c r="G2660" s="13">
        <v>-100.6</v>
      </c>
      <c r="H2660" s="13">
        <v>13.279999732971191</v>
      </c>
      <c r="I2660" s="67">
        <v>0.12300000339746475</v>
      </c>
    </row>
    <row r="2661" spans="2:9" x14ac:dyDescent="0.3">
      <c r="B2661" t="s">
        <v>1261</v>
      </c>
      <c r="C2661" t="s">
        <v>1262</v>
      </c>
      <c r="D2661" s="28" t="s">
        <v>4105</v>
      </c>
      <c r="E2661" s="28" t="s">
        <v>1260</v>
      </c>
      <c r="F2661" s="13">
        <v>38.9</v>
      </c>
      <c r="G2661" s="13">
        <v>-105.8</v>
      </c>
      <c r="H2661" s="13">
        <v>5</v>
      </c>
      <c r="I2661" s="67">
        <v>0.12399999797344208</v>
      </c>
    </row>
    <row r="2662" spans="2:9" x14ac:dyDescent="0.3">
      <c r="B2662" t="s">
        <v>8102</v>
      </c>
      <c r="C2662" t="s">
        <v>8103</v>
      </c>
      <c r="D2662" s="28" t="s">
        <v>4105</v>
      </c>
      <c r="E2662" s="28" t="s">
        <v>2279</v>
      </c>
      <c r="F2662" s="13">
        <v>45.2</v>
      </c>
      <c r="G2662" s="13">
        <v>-122.7</v>
      </c>
      <c r="H2662" s="13">
        <v>35.959999084472656</v>
      </c>
      <c r="I2662" s="67">
        <v>0.12399999797344208</v>
      </c>
    </row>
    <row r="2663" spans="2:9" x14ac:dyDescent="0.3">
      <c r="B2663" t="s">
        <v>8104</v>
      </c>
      <c r="C2663" t="s">
        <v>8105</v>
      </c>
      <c r="D2663" s="28" t="s">
        <v>4105</v>
      </c>
      <c r="E2663" s="28" t="s">
        <v>1260</v>
      </c>
      <c r="F2663" s="13">
        <v>37.6</v>
      </c>
      <c r="G2663" s="13">
        <v>-107.8</v>
      </c>
      <c r="H2663" s="13">
        <v>17.959999084472656</v>
      </c>
      <c r="I2663" s="67">
        <v>0.12399999797344208</v>
      </c>
    </row>
    <row r="2664" spans="2:9" x14ac:dyDescent="0.3">
      <c r="B2664" t="s">
        <v>8106</v>
      </c>
      <c r="C2664" t="s">
        <v>8107</v>
      </c>
      <c r="D2664" s="28" t="s">
        <v>4105</v>
      </c>
      <c r="E2664" s="28" t="s">
        <v>1636</v>
      </c>
      <c r="F2664" s="13">
        <v>37.6</v>
      </c>
      <c r="G2664" s="13">
        <v>-95.3</v>
      </c>
      <c r="H2664" s="13">
        <v>32</v>
      </c>
      <c r="I2664" s="67">
        <v>0.12399999797344208</v>
      </c>
    </row>
    <row r="2665" spans="2:9" x14ac:dyDescent="0.3">
      <c r="B2665" t="s">
        <v>8108</v>
      </c>
      <c r="C2665" t="s">
        <v>8109</v>
      </c>
      <c r="D2665" s="28" t="s">
        <v>1203</v>
      </c>
      <c r="E2665" s="28" t="s">
        <v>1061</v>
      </c>
      <c r="F2665" s="13">
        <v>56.2</v>
      </c>
      <c r="G2665" s="13">
        <v>-120.7</v>
      </c>
      <c r="H2665" s="13">
        <v>10.760000228881836</v>
      </c>
      <c r="I2665" s="67">
        <v>0.12399999797344208</v>
      </c>
    </row>
    <row r="2666" spans="2:9" x14ac:dyDescent="0.3">
      <c r="B2666" t="s">
        <v>8110</v>
      </c>
      <c r="C2666" t="s">
        <v>8111</v>
      </c>
      <c r="D2666" s="28" t="s">
        <v>4105</v>
      </c>
      <c r="E2666" s="28" t="s">
        <v>1260</v>
      </c>
      <c r="F2666" s="13">
        <v>37</v>
      </c>
      <c r="G2666" s="13">
        <v>-107.5</v>
      </c>
      <c r="H2666" s="13">
        <v>19.040000915527344</v>
      </c>
      <c r="I2666" s="67">
        <v>0.12399999797344208</v>
      </c>
    </row>
    <row r="2667" spans="2:9" x14ac:dyDescent="0.3">
      <c r="B2667" t="s">
        <v>8112</v>
      </c>
      <c r="C2667" t="s">
        <v>8113</v>
      </c>
      <c r="D2667" s="28" t="s">
        <v>1203</v>
      </c>
      <c r="E2667" s="28" t="s">
        <v>1097</v>
      </c>
      <c r="F2667" s="13">
        <v>54</v>
      </c>
      <c r="G2667" s="13">
        <v>-109.1</v>
      </c>
      <c r="H2667" s="13">
        <v>10.939999580383301</v>
      </c>
      <c r="I2667" s="67">
        <v>0.12399999797344208</v>
      </c>
    </row>
    <row r="2668" spans="2:9" x14ac:dyDescent="0.3">
      <c r="B2668" t="s">
        <v>8114</v>
      </c>
      <c r="C2668" t="s">
        <v>8115</v>
      </c>
      <c r="D2668" s="28" t="s">
        <v>1203</v>
      </c>
      <c r="E2668" s="28" t="s">
        <v>1092</v>
      </c>
      <c r="F2668" s="13">
        <v>56.9</v>
      </c>
      <c r="G2668" s="13">
        <v>-117.4</v>
      </c>
      <c r="H2668" s="13">
        <v>6.8000001907348633</v>
      </c>
      <c r="I2668" s="67">
        <v>0.12399999797344208</v>
      </c>
    </row>
    <row r="2669" spans="2:9" x14ac:dyDescent="0.3">
      <c r="B2669" t="s">
        <v>8116</v>
      </c>
      <c r="C2669" t="s">
        <v>8117</v>
      </c>
      <c r="D2669" s="28" t="s">
        <v>4105</v>
      </c>
      <c r="E2669" s="28" t="s">
        <v>2526</v>
      </c>
      <c r="F2669" s="13">
        <v>39.200000000000003</v>
      </c>
      <c r="G2669" s="13">
        <v>-112.1</v>
      </c>
      <c r="H2669" s="13">
        <v>19.040000915527344</v>
      </c>
      <c r="I2669" s="67">
        <v>0.12399999797344208</v>
      </c>
    </row>
    <row r="2670" spans="2:9" x14ac:dyDescent="0.3">
      <c r="B2670" t="s">
        <v>805</v>
      </c>
      <c r="C2670" t="s">
        <v>806</v>
      </c>
      <c r="D2670" s="28" t="s">
        <v>4105</v>
      </c>
      <c r="E2670" s="28" t="s">
        <v>364</v>
      </c>
      <c r="F2670" s="13">
        <v>33.700000000000003</v>
      </c>
      <c r="G2670" s="13">
        <v>-96.6</v>
      </c>
      <c r="H2670" s="13">
        <v>39.020000457763672</v>
      </c>
      <c r="I2670" s="67">
        <v>0.12399999797344208</v>
      </c>
    </row>
    <row r="2671" spans="2:9" x14ac:dyDescent="0.3">
      <c r="B2671" t="s">
        <v>2770</v>
      </c>
      <c r="C2671" t="s">
        <v>2771</v>
      </c>
      <c r="D2671" s="28" t="s">
        <v>4105</v>
      </c>
      <c r="E2671" s="28" t="s">
        <v>2692</v>
      </c>
      <c r="F2671" s="13">
        <v>44.5</v>
      </c>
      <c r="G2671" s="13">
        <v>-89.5</v>
      </c>
      <c r="H2671" s="13">
        <v>24.979999542236328</v>
      </c>
      <c r="I2671" s="67">
        <v>0.12399999797344208</v>
      </c>
    </row>
    <row r="2672" spans="2:9" x14ac:dyDescent="0.3">
      <c r="B2672" t="s">
        <v>8118</v>
      </c>
      <c r="C2672" t="s">
        <v>8119</v>
      </c>
      <c r="D2672" s="28" t="s">
        <v>4105</v>
      </c>
      <c r="E2672" s="28" t="s">
        <v>1260</v>
      </c>
      <c r="F2672" s="13">
        <v>38.9</v>
      </c>
      <c r="G2672" s="13">
        <v>-106.7</v>
      </c>
      <c r="H2672" s="13">
        <v>6.2600002288818359</v>
      </c>
      <c r="I2672" s="67">
        <v>0.12399999797344208</v>
      </c>
    </row>
    <row r="2673" spans="2:9" x14ac:dyDescent="0.3">
      <c r="B2673" t="s">
        <v>2690</v>
      </c>
      <c r="C2673" t="s">
        <v>2691</v>
      </c>
      <c r="D2673" s="28" t="s">
        <v>4105</v>
      </c>
      <c r="E2673" s="28" t="s">
        <v>2692</v>
      </c>
      <c r="F2673" s="13">
        <v>44.3</v>
      </c>
      <c r="G2673" s="13">
        <v>-91.9</v>
      </c>
      <c r="H2673" s="13">
        <v>28.040000915527344</v>
      </c>
      <c r="I2673" s="67">
        <v>0.125</v>
      </c>
    </row>
    <row r="2674" spans="2:9" x14ac:dyDescent="0.3">
      <c r="B2674" t="s">
        <v>8120</v>
      </c>
      <c r="C2674" t="s">
        <v>8121</v>
      </c>
      <c r="D2674" s="28" t="s">
        <v>4105</v>
      </c>
      <c r="E2674" s="28" t="s">
        <v>1160</v>
      </c>
      <c r="F2674" s="13">
        <v>33</v>
      </c>
      <c r="G2674" s="13">
        <v>-109.9</v>
      </c>
      <c r="H2674" s="13">
        <v>41</v>
      </c>
      <c r="I2674" s="67">
        <v>0.125</v>
      </c>
    </row>
    <row r="2675" spans="2:9" x14ac:dyDescent="0.3">
      <c r="B2675" t="s">
        <v>2714</v>
      </c>
      <c r="C2675" t="s">
        <v>2715</v>
      </c>
      <c r="D2675" s="28" t="s">
        <v>4105</v>
      </c>
      <c r="E2675" s="28" t="s">
        <v>2692</v>
      </c>
      <c r="F2675" s="13">
        <v>44.7</v>
      </c>
      <c r="G2675" s="13">
        <v>-92.4</v>
      </c>
      <c r="H2675" s="13">
        <v>23</v>
      </c>
      <c r="I2675" s="67">
        <v>0.125</v>
      </c>
    </row>
    <row r="2676" spans="2:9" x14ac:dyDescent="0.3">
      <c r="B2676" t="s">
        <v>8122</v>
      </c>
      <c r="C2676" t="s">
        <v>8123</v>
      </c>
      <c r="D2676" s="28" t="s">
        <v>4105</v>
      </c>
      <c r="E2676" s="28" t="s">
        <v>2692</v>
      </c>
      <c r="F2676" s="13">
        <v>44.4</v>
      </c>
      <c r="G2676" s="13">
        <v>-88.1</v>
      </c>
      <c r="H2676" s="13">
        <v>28.040000915527344</v>
      </c>
      <c r="I2676" s="67">
        <v>0.125</v>
      </c>
    </row>
    <row r="2677" spans="2:9" x14ac:dyDescent="0.3">
      <c r="B2677" t="s">
        <v>8124</v>
      </c>
      <c r="C2677" t="s">
        <v>8125</v>
      </c>
      <c r="D2677" s="28" t="s">
        <v>4105</v>
      </c>
      <c r="E2677" s="28" t="s">
        <v>2203</v>
      </c>
      <c r="F2677" s="13">
        <v>46</v>
      </c>
      <c r="G2677" s="13">
        <v>-97.1</v>
      </c>
      <c r="H2677" s="13">
        <v>21.020000457763672</v>
      </c>
      <c r="I2677" s="67">
        <v>0.125</v>
      </c>
    </row>
    <row r="2678" spans="2:9" x14ac:dyDescent="0.3">
      <c r="B2678" t="s">
        <v>2740</v>
      </c>
      <c r="C2678" t="s">
        <v>2741</v>
      </c>
      <c r="D2678" s="28" t="s">
        <v>4105</v>
      </c>
      <c r="E2678" s="28" t="s">
        <v>2692</v>
      </c>
      <c r="F2678" s="13">
        <v>44.6</v>
      </c>
      <c r="G2678" s="13">
        <v>-90.1</v>
      </c>
      <c r="H2678" s="13">
        <v>24.079999923706055</v>
      </c>
      <c r="I2678" s="67">
        <v>0.125</v>
      </c>
    </row>
    <row r="2679" spans="2:9" x14ac:dyDescent="0.3">
      <c r="B2679" t="s">
        <v>8126</v>
      </c>
      <c r="C2679" t="s">
        <v>8127</v>
      </c>
      <c r="D2679" s="28" t="s">
        <v>4105</v>
      </c>
      <c r="E2679" s="28" t="s">
        <v>1260</v>
      </c>
      <c r="F2679" s="13">
        <v>38.299999999999997</v>
      </c>
      <c r="G2679" s="13">
        <v>-108.9</v>
      </c>
      <c r="H2679" s="13">
        <v>24.079999923706055</v>
      </c>
      <c r="I2679" s="67">
        <v>0.125</v>
      </c>
    </row>
    <row r="2680" spans="2:9" x14ac:dyDescent="0.3">
      <c r="B2680" t="s">
        <v>2115</v>
      </c>
      <c r="C2680" t="s">
        <v>2116</v>
      </c>
      <c r="D2680" s="28" t="s">
        <v>4105</v>
      </c>
      <c r="E2680" s="28" t="s">
        <v>2096</v>
      </c>
      <c r="F2680" s="13">
        <v>34.1</v>
      </c>
      <c r="G2680" s="13">
        <v>-103.3</v>
      </c>
      <c r="H2680" s="13">
        <v>30.020000457763672</v>
      </c>
      <c r="I2680" s="67">
        <v>0.125</v>
      </c>
    </row>
    <row r="2681" spans="2:9" x14ac:dyDescent="0.3">
      <c r="B2681" t="s">
        <v>8128</v>
      </c>
      <c r="C2681" t="s">
        <v>8129</v>
      </c>
      <c r="D2681" s="28" t="s">
        <v>4105</v>
      </c>
      <c r="E2681" s="28" t="s">
        <v>1878</v>
      </c>
      <c r="F2681" s="13">
        <v>40.4</v>
      </c>
      <c r="G2681" s="13">
        <v>-95.3</v>
      </c>
      <c r="H2681" s="13">
        <v>26.959999084472656</v>
      </c>
      <c r="I2681" s="67">
        <v>0.125</v>
      </c>
    </row>
    <row r="2682" spans="2:9" x14ac:dyDescent="0.3">
      <c r="B2682" t="s">
        <v>2064</v>
      </c>
      <c r="C2682" t="s">
        <v>2065</v>
      </c>
      <c r="D2682" s="28" t="s">
        <v>4105</v>
      </c>
      <c r="E2682" s="28" t="s">
        <v>2011</v>
      </c>
      <c r="F2682" s="13">
        <v>40.299999999999997</v>
      </c>
      <c r="G2682" s="13">
        <v>-96.1</v>
      </c>
      <c r="H2682" s="13">
        <v>24.979999542236328</v>
      </c>
      <c r="I2682" s="67">
        <v>0.125</v>
      </c>
    </row>
    <row r="2683" spans="2:9" x14ac:dyDescent="0.3">
      <c r="B2683" t="s">
        <v>8130</v>
      </c>
      <c r="C2683" t="s">
        <v>8131</v>
      </c>
      <c r="D2683" s="28" t="s">
        <v>4105</v>
      </c>
      <c r="E2683" s="28" t="s">
        <v>1812</v>
      </c>
      <c r="F2683" s="13">
        <v>45</v>
      </c>
      <c r="G2683" s="13">
        <v>-93.7</v>
      </c>
      <c r="H2683" s="13">
        <v>24.079999923706055</v>
      </c>
      <c r="I2683" s="67">
        <v>0.12600000202655792</v>
      </c>
    </row>
    <row r="2684" spans="2:9" x14ac:dyDescent="0.3">
      <c r="B2684" t="s">
        <v>8132</v>
      </c>
      <c r="C2684" t="s">
        <v>8133</v>
      </c>
      <c r="D2684" s="28" t="s">
        <v>4105</v>
      </c>
      <c r="E2684" s="28" t="s">
        <v>1636</v>
      </c>
      <c r="F2684" s="13">
        <v>39.700000000000003</v>
      </c>
      <c r="G2684" s="13">
        <v>-96.3</v>
      </c>
      <c r="H2684" s="13">
        <v>26.059999465942383</v>
      </c>
      <c r="I2684" s="67">
        <v>0.12600000202655792</v>
      </c>
    </row>
    <row r="2685" spans="2:9" x14ac:dyDescent="0.3">
      <c r="B2685" t="s">
        <v>8134</v>
      </c>
      <c r="C2685" t="s">
        <v>8135</v>
      </c>
      <c r="D2685" s="28" t="s">
        <v>1203</v>
      </c>
      <c r="E2685" s="28" t="s">
        <v>1061</v>
      </c>
      <c r="F2685" s="13">
        <v>49.6</v>
      </c>
      <c r="G2685" s="13">
        <v>-126.6</v>
      </c>
      <c r="H2685" s="13">
        <v>40.099998474121094</v>
      </c>
      <c r="I2685" s="67">
        <v>0.12600000202655792</v>
      </c>
    </row>
    <row r="2686" spans="2:9" x14ac:dyDescent="0.3">
      <c r="B2686" t="s">
        <v>8136</v>
      </c>
      <c r="C2686" t="s">
        <v>8137</v>
      </c>
      <c r="D2686" s="28" t="s">
        <v>4105</v>
      </c>
      <c r="E2686" s="28" t="s">
        <v>364</v>
      </c>
      <c r="F2686" s="13">
        <v>34.1</v>
      </c>
      <c r="G2686" s="13">
        <v>-102.1</v>
      </c>
      <c r="H2686" s="13">
        <v>30.020000457763672</v>
      </c>
      <c r="I2686" s="67">
        <v>0.12600000202655792</v>
      </c>
    </row>
    <row r="2687" spans="2:9" x14ac:dyDescent="0.3">
      <c r="B2687" t="s">
        <v>1852</v>
      </c>
      <c r="C2687" t="s">
        <v>1853</v>
      </c>
      <c r="D2687" s="28" t="s">
        <v>4105</v>
      </c>
      <c r="E2687" s="28" t="s">
        <v>1812</v>
      </c>
      <c r="F2687" s="13">
        <v>44</v>
      </c>
      <c r="G2687" s="13">
        <v>-93.2</v>
      </c>
      <c r="H2687" s="13">
        <v>24.079999923706055</v>
      </c>
      <c r="I2687" s="67">
        <v>0.12600000202655792</v>
      </c>
    </row>
    <row r="2688" spans="2:9" x14ac:dyDescent="0.3">
      <c r="B2688" t="s">
        <v>8138</v>
      </c>
      <c r="C2688" t="s">
        <v>8139</v>
      </c>
      <c r="D2688" s="28" t="s">
        <v>1203</v>
      </c>
      <c r="E2688" s="28" t="s">
        <v>1112</v>
      </c>
      <c r="F2688" s="13">
        <v>50.1</v>
      </c>
      <c r="G2688" s="13">
        <v>-96</v>
      </c>
      <c r="H2688" s="13">
        <v>19.040000915527344</v>
      </c>
      <c r="I2688" s="67">
        <v>0.12600000202655792</v>
      </c>
    </row>
    <row r="2689" spans="2:9" x14ac:dyDescent="0.3">
      <c r="B2689" t="s">
        <v>1252</v>
      </c>
      <c r="C2689" t="s">
        <v>1253</v>
      </c>
      <c r="D2689" s="28" t="s">
        <v>4105</v>
      </c>
      <c r="E2689" s="28" t="s">
        <v>1203</v>
      </c>
      <c r="F2689" s="13">
        <v>36.299999999999997</v>
      </c>
      <c r="G2689" s="13">
        <v>-119.2</v>
      </c>
      <c r="H2689" s="13">
        <v>42.979999542236328</v>
      </c>
      <c r="I2689" s="67">
        <v>0.12600000202655792</v>
      </c>
    </row>
    <row r="2690" spans="2:9" x14ac:dyDescent="0.3">
      <c r="B2690" t="s">
        <v>2782</v>
      </c>
      <c r="C2690" t="s">
        <v>2783</v>
      </c>
      <c r="D2690" s="28" t="s">
        <v>4105</v>
      </c>
      <c r="E2690" s="28" t="s">
        <v>2692</v>
      </c>
      <c r="F2690" s="13">
        <v>43.1</v>
      </c>
      <c r="G2690" s="13">
        <v>-88.7</v>
      </c>
      <c r="H2690" s="13">
        <v>26.959999084472656</v>
      </c>
      <c r="I2690" s="67">
        <v>0.12600000202655792</v>
      </c>
    </row>
    <row r="2691" spans="2:9" x14ac:dyDescent="0.3">
      <c r="B2691" t="s">
        <v>8140</v>
      </c>
      <c r="C2691" t="s">
        <v>8141</v>
      </c>
      <c r="D2691" s="28" t="s">
        <v>4105</v>
      </c>
      <c r="E2691" s="28" t="s">
        <v>2203</v>
      </c>
      <c r="F2691" s="13">
        <v>47.5</v>
      </c>
      <c r="G2691" s="13">
        <v>-99.1</v>
      </c>
      <c r="H2691" s="13">
        <v>17.059999465942383</v>
      </c>
      <c r="I2691" s="67">
        <v>0.12700000405311584</v>
      </c>
    </row>
    <row r="2692" spans="2:9" x14ac:dyDescent="0.3">
      <c r="B2692" t="s">
        <v>8142</v>
      </c>
      <c r="C2692" t="s">
        <v>8143</v>
      </c>
      <c r="D2692" s="28" t="s">
        <v>1203</v>
      </c>
      <c r="E2692" s="28" t="s">
        <v>1061</v>
      </c>
      <c r="F2692" s="13">
        <v>51.2</v>
      </c>
      <c r="G2692" s="13">
        <v>-127.8</v>
      </c>
      <c r="H2692" s="13">
        <v>37.400001525878906</v>
      </c>
      <c r="I2692" s="67">
        <v>0.12700000405311584</v>
      </c>
    </row>
    <row r="2693" spans="2:9" x14ac:dyDescent="0.3">
      <c r="B2693" t="s">
        <v>8144</v>
      </c>
      <c r="C2693" t="s">
        <v>8145</v>
      </c>
      <c r="D2693" s="28" t="s">
        <v>4105</v>
      </c>
      <c r="E2693" s="28" t="s">
        <v>364</v>
      </c>
      <c r="F2693" s="13">
        <v>31</v>
      </c>
      <c r="G2693" s="13">
        <v>-104.1</v>
      </c>
      <c r="H2693" s="13">
        <v>35.959999084472656</v>
      </c>
      <c r="I2693" s="67">
        <v>0.12700000405311584</v>
      </c>
    </row>
    <row r="2694" spans="2:9" x14ac:dyDescent="0.3">
      <c r="B2694" t="s">
        <v>8146</v>
      </c>
      <c r="C2694" t="s">
        <v>8147</v>
      </c>
      <c r="D2694" s="28" t="s">
        <v>1203</v>
      </c>
      <c r="E2694" s="28" t="s">
        <v>1097</v>
      </c>
      <c r="F2694" s="13">
        <v>52.8</v>
      </c>
      <c r="G2694" s="13">
        <v>-104.6</v>
      </c>
      <c r="H2694" s="13">
        <v>12.199999809265137</v>
      </c>
      <c r="I2694" s="67">
        <v>0.12700000405311584</v>
      </c>
    </row>
    <row r="2695" spans="2:9" x14ac:dyDescent="0.3">
      <c r="B2695" t="s">
        <v>8148</v>
      </c>
      <c r="C2695" t="s">
        <v>8149</v>
      </c>
      <c r="D2695" s="28" t="s">
        <v>4105</v>
      </c>
      <c r="E2695" s="28" t="s">
        <v>1203</v>
      </c>
      <c r="F2695" s="13">
        <v>41</v>
      </c>
      <c r="G2695" s="13">
        <v>-121.9</v>
      </c>
      <c r="H2695" s="13">
        <v>37.939998626708984</v>
      </c>
      <c r="I2695" s="67">
        <v>0.12700000405311584</v>
      </c>
    </row>
    <row r="2696" spans="2:9" x14ac:dyDescent="0.3">
      <c r="B2696" t="s">
        <v>1856</v>
      </c>
      <c r="C2696" t="s">
        <v>1857</v>
      </c>
      <c r="D2696" s="28" t="s">
        <v>4105</v>
      </c>
      <c r="E2696" s="28" t="s">
        <v>1812</v>
      </c>
      <c r="F2696" s="13">
        <v>43.6</v>
      </c>
      <c r="G2696" s="13">
        <v>-92</v>
      </c>
      <c r="H2696" s="13">
        <v>21.020000457763672</v>
      </c>
      <c r="I2696" s="67">
        <v>0.12700000405311584</v>
      </c>
    </row>
    <row r="2697" spans="2:9" x14ac:dyDescent="0.3">
      <c r="B2697" t="s">
        <v>8150</v>
      </c>
      <c r="C2697" t="s">
        <v>8151</v>
      </c>
      <c r="D2697" s="28" t="s">
        <v>1203</v>
      </c>
      <c r="E2697" s="28" t="s">
        <v>1097</v>
      </c>
      <c r="F2697" s="13">
        <v>50.4</v>
      </c>
      <c r="G2697" s="13">
        <v>-104.6</v>
      </c>
      <c r="H2697" s="13">
        <v>12.920000076293945</v>
      </c>
      <c r="I2697" s="67">
        <v>0.12700000405311584</v>
      </c>
    </row>
    <row r="2698" spans="2:9" x14ac:dyDescent="0.3">
      <c r="B2698" t="s">
        <v>8152</v>
      </c>
      <c r="C2698" t="s">
        <v>8153</v>
      </c>
      <c r="D2698" s="28" t="s">
        <v>4105</v>
      </c>
      <c r="E2698" s="28" t="s">
        <v>2203</v>
      </c>
      <c r="F2698" s="13">
        <v>46.4</v>
      </c>
      <c r="G2698" s="13">
        <v>-97.3</v>
      </c>
      <c r="H2698" s="13">
        <v>21.020000457763672</v>
      </c>
      <c r="I2698" s="67">
        <v>0.12700000405311584</v>
      </c>
    </row>
    <row r="2699" spans="2:9" x14ac:dyDescent="0.3">
      <c r="B2699" t="s">
        <v>8154</v>
      </c>
      <c r="C2699" t="s">
        <v>8155</v>
      </c>
      <c r="D2699" s="28" t="s">
        <v>4105</v>
      </c>
      <c r="E2699" s="28" t="s">
        <v>1160</v>
      </c>
      <c r="F2699" s="13">
        <v>33.799999999999997</v>
      </c>
      <c r="G2699" s="13">
        <v>-110.9</v>
      </c>
      <c r="H2699" s="13">
        <v>30.559999465942383</v>
      </c>
      <c r="I2699" s="67">
        <v>0.12700000405311584</v>
      </c>
    </row>
    <row r="2700" spans="2:9" x14ac:dyDescent="0.3">
      <c r="B2700" t="s">
        <v>8156</v>
      </c>
      <c r="C2700" t="s">
        <v>8157</v>
      </c>
      <c r="D2700" s="28" t="s">
        <v>4105</v>
      </c>
      <c r="E2700" s="28" t="s">
        <v>2070</v>
      </c>
      <c r="F2700" s="13">
        <v>39.4</v>
      </c>
      <c r="G2700" s="13">
        <v>-119.9</v>
      </c>
      <c r="H2700" s="13">
        <v>19.219999313354492</v>
      </c>
      <c r="I2700" s="67">
        <v>0.12800000607967377</v>
      </c>
    </row>
    <row r="2701" spans="2:9" x14ac:dyDescent="0.3">
      <c r="B2701" t="s">
        <v>8158</v>
      </c>
      <c r="C2701" t="s">
        <v>8159</v>
      </c>
      <c r="D2701" s="28" t="s">
        <v>4105</v>
      </c>
      <c r="E2701" s="28" t="s">
        <v>1203</v>
      </c>
      <c r="F2701" s="13">
        <v>37.9</v>
      </c>
      <c r="G2701" s="13">
        <v>-121.8</v>
      </c>
      <c r="H2701" s="13">
        <v>46.040000915527344</v>
      </c>
      <c r="I2701" s="67">
        <v>0.12800000607967377</v>
      </c>
    </row>
    <row r="2702" spans="2:9" x14ac:dyDescent="0.3">
      <c r="B2702" t="s">
        <v>8160</v>
      </c>
      <c r="C2702" t="s">
        <v>8161</v>
      </c>
      <c r="D2702" s="28" t="s">
        <v>4105</v>
      </c>
      <c r="E2702" s="28" t="s">
        <v>1812</v>
      </c>
      <c r="F2702" s="13">
        <v>46.4</v>
      </c>
      <c r="G2702" s="13">
        <v>-94.1</v>
      </c>
      <c r="H2702" s="13">
        <v>21.020000457763672</v>
      </c>
      <c r="I2702" s="67">
        <v>0.12800000607967377</v>
      </c>
    </row>
    <row r="2703" spans="2:9" x14ac:dyDescent="0.3">
      <c r="B2703" t="s">
        <v>8162</v>
      </c>
      <c r="C2703" t="s">
        <v>8163</v>
      </c>
      <c r="D2703" s="28" t="s">
        <v>4105</v>
      </c>
      <c r="E2703" s="28" t="s">
        <v>364</v>
      </c>
      <c r="F2703" s="13">
        <v>32.700000000000003</v>
      </c>
      <c r="G2703" s="13">
        <v>-97.4</v>
      </c>
      <c r="H2703" s="13">
        <v>44.060001373291016</v>
      </c>
      <c r="I2703" s="67">
        <v>0.12800000607967377</v>
      </c>
    </row>
    <row r="2704" spans="2:9" x14ac:dyDescent="0.3">
      <c r="B2704" t="s">
        <v>658</v>
      </c>
      <c r="C2704" t="s">
        <v>659</v>
      </c>
      <c r="D2704" s="28" t="s">
        <v>4105</v>
      </c>
      <c r="E2704" s="28" t="s">
        <v>364</v>
      </c>
      <c r="F2704" s="13">
        <v>31.8</v>
      </c>
      <c r="G2704" s="13">
        <v>-99.5</v>
      </c>
      <c r="H2704" s="13">
        <v>37.040000915527344</v>
      </c>
      <c r="I2704" s="67">
        <v>0.12800000607967377</v>
      </c>
    </row>
    <row r="2705" spans="2:9" x14ac:dyDescent="0.3">
      <c r="B2705" t="s">
        <v>8164</v>
      </c>
      <c r="C2705" t="s">
        <v>8165</v>
      </c>
      <c r="D2705" s="28" t="s">
        <v>4105</v>
      </c>
      <c r="E2705" s="28" t="s">
        <v>1636</v>
      </c>
      <c r="F2705" s="13">
        <v>39.200000000000003</v>
      </c>
      <c r="G2705" s="13">
        <v>-96.5</v>
      </c>
      <c r="H2705" s="13">
        <v>26.959999084472656</v>
      </c>
      <c r="I2705" s="67">
        <v>0.12800000607967377</v>
      </c>
    </row>
    <row r="2706" spans="2:9" x14ac:dyDescent="0.3">
      <c r="B2706" t="s">
        <v>8166</v>
      </c>
      <c r="C2706" t="s">
        <v>8167</v>
      </c>
      <c r="D2706" s="28" t="s">
        <v>4105</v>
      </c>
      <c r="E2706" s="28" t="s">
        <v>1812</v>
      </c>
      <c r="F2706" s="13">
        <v>48.1</v>
      </c>
      <c r="G2706" s="13">
        <v>-96.7</v>
      </c>
      <c r="H2706" s="13">
        <v>19.940000534057617</v>
      </c>
      <c r="I2706" s="67">
        <v>0.12800000607967377</v>
      </c>
    </row>
    <row r="2707" spans="2:9" x14ac:dyDescent="0.3">
      <c r="B2707" t="s">
        <v>8168</v>
      </c>
      <c r="C2707" t="s">
        <v>8169</v>
      </c>
      <c r="D2707" s="28" t="s">
        <v>1203</v>
      </c>
      <c r="E2707" s="28" t="s">
        <v>1097</v>
      </c>
      <c r="F2707" s="13">
        <v>51.6</v>
      </c>
      <c r="G2707" s="13">
        <v>-105.4</v>
      </c>
      <c r="H2707" s="13">
        <v>12.739999771118164</v>
      </c>
      <c r="I2707" s="67">
        <v>0.12800000607967377</v>
      </c>
    </row>
    <row r="2708" spans="2:9" x14ac:dyDescent="0.3">
      <c r="B2708" t="s">
        <v>8170</v>
      </c>
      <c r="C2708" t="s">
        <v>8171</v>
      </c>
      <c r="D2708" s="28" t="s">
        <v>4105</v>
      </c>
      <c r="E2708" s="28" t="s">
        <v>1203</v>
      </c>
      <c r="F2708" s="13">
        <v>38</v>
      </c>
      <c r="G2708" s="13">
        <v>-122.7</v>
      </c>
      <c r="H2708" s="13">
        <v>44.959999084472656</v>
      </c>
      <c r="I2708" s="67">
        <v>0.1289999932050705</v>
      </c>
    </row>
    <row r="2709" spans="2:9" x14ac:dyDescent="0.3">
      <c r="B2709" t="s">
        <v>8172</v>
      </c>
      <c r="C2709" t="s">
        <v>8173</v>
      </c>
      <c r="D2709" s="28" t="s">
        <v>4105</v>
      </c>
      <c r="E2709" s="28" t="s">
        <v>1812</v>
      </c>
      <c r="F2709" s="13">
        <v>48.7</v>
      </c>
      <c r="G2709" s="13">
        <v>-94.6</v>
      </c>
      <c r="H2709" s="13">
        <v>20.120000839233398</v>
      </c>
      <c r="I2709" s="67">
        <v>0.1289999932050705</v>
      </c>
    </row>
    <row r="2710" spans="2:9" x14ac:dyDescent="0.3">
      <c r="B2710" t="s">
        <v>1821</v>
      </c>
      <c r="C2710" t="s">
        <v>1822</v>
      </c>
      <c r="D2710" s="28" t="s">
        <v>4105</v>
      </c>
      <c r="E2710" s="28" t="s">
        <v>1812</v>
      </c>
      <c r="F2710" s="13">
        <v>44.7</v>
      </c>
      <c r="G2710" s="13">
        <v>-96.2</v>
      </c>
      <c r="H2710" s="13">
        <v>23</v>
      </c>
      <c r="I2710" s="67">
        <v>0.1289999932050705</v>
      </c>
    </row>
    <row r="2711" spans="2:9" x14ac:dyDescent="0.3">
      <c r="B2711" t="s">
        <v>1534</v>
      </c>
      <c r="C2711" t="s">
        <v>1535</v>
      </c>
      <c r="D2711" s="28" t="s">
        <v>4105</v>
      </c>
      <c r="E2711" s="28" t="s">
        <v>1515</v>
      </c>
      <c r="F2711" s="13">
        <v>42.2</v>
      </c>
      <c r="G2711" s="13">
        <v>-91</v>
      </c>
      <c r="H2711" s="13">
        <v>24.079999923706055</v>
      </c>
      <c r="I2711" s="67">
        <v>0.1289999932050705</v>
      </c>
    </row>
    <row r="2712" spans="2:9" x14ac:dyDescent="0.3">
      <c r="B2712" t="s">
        <v>2487</v>
      </c>
      <c r="C2712" t="s">
        <v>2488</v>
      </c>
      <c r="D2712" s="28" t="s">
        <v>4105</v>
      </c>
      <c r="E2712" s="28" t="s">
        <v>364</v>
      </c>
      <c r="F2712" s="13">
        <v>34.5</v>
      </c>
      <c r="G2712" s="13">
        <v>-102.3</v>
      </c>
      <c r="H2712" s="13">
        <v>28.040000915527344</v>
      </c>
      <c r="I2712" s="67">
        <v>0.1289999932050705</v>
      </c>
    </row>
    <row r="2713" spans="2:9" x14ac:dyDescent="0.3">
      <c r="B2713" t="s">
        <v>3088</v>
      </c>
      <c r="C2713" t="s">
        <v>3089</v>
      </c>
      <c r="D2713" s="28" t="s">
        <v>4105</v>
      </c>
      <c r="E2713" s="28" t="s">
        <v>2203</v>
      </c>
      <c r="F2713" s="13">
        <v>46.9</v>
      </c>
      <c r="G2713" s="13">
        <v>-96.8</v>
      </c>
      <c r="H2713" s="13">
        <v>21.020000457763672</v>
      </c>
      <c r="I2713" s="67">
        <v>0.1289999932050705</v>
      </c>
    </row>
    <row r="2714" spans="2:9" x14ac:dyDescent="0.3">
      <c r="B2714" t="s">
        <v>8174</v>
      </c>
      <c r="C2714" t="s">
        <v>8175</v>
      </c>
      <c r="D2714" s="28" t="s">
        <v>4105</v>
      </c>
      <c r="E2714" s="28" t="s">
        <v>1515</v>
      </c>
      <c r="F2714" s="13">
        <v>41.7</v>
      </c>
      <c r="G2714" s="13">
        <v>-92.7</v>
      </c>
      <c r="H2714" s="13">
        <v>23</v>
      </c>
      <c r="I2714" s="67">
        <v>0.1289999932050705</v>
      </c>
    </row>
    <row r="2715" spans="2:9" x14ac:dyDescent="0.3">
      <c r="B2715" t="s">
        <v>8176</v>
      </c>
      <c r="C2715" t="s">
        <v>8177</v>
      </c>
      <c r="D2715" s="28" t="s">
        <v>4105</v>
      </c>
      <c r="E2715" s="28" t="s">
        <v>2692</v>
      </c>
      <c r="F2715" s="13">
        <v>45.2</v>
      </c>
      <c r="G2715" s="13">
        <v>-91.1</v>
      </c>
      <c r="H2715" s="13">
        <v>24.079999923706055</v>
      </c>
      <c r="I2715" s="67">
        <v>0.1289999932050705</v>
      </c>
    </row>
    <row r="2716" spans="2:9" x14ac:dyDescent="0.3">
      <c r="B2716" t="s">
        <v>8178</v>
      </c>
      <c r="C2716" t="s">
        <v>8179</v>
      </c>
      <c r="D2716" s="28" t="s">
        <v>4105</v>
      </c>
      <c r="E2716" s="28" t="s">
        <v>2692</v>
      </c>
      <c r="F2716" s="13">
        <v>45.5</v>
      </c>
      <c r="G2716" s="13">
        <v>-92.4</v>
      </c>
      <c r="H2716" s="13">
        <v>23</v>
      </c>
      <c r="I2716" s="67">
        <v>0.1289999932050705</v>
      </c>
    </row>
    <row r="2717" spans="2:9" x14ac:dyDescent="0.3">
      <c r="B2717" t="s">
        <v>713</v>
      </c>
      <c r="C2717" t="s">
        <v>714</v>
      </c>
      <c r="D2717" s="28" t="s">
        <v>4105</v>
      </c>
      <c r="E2717" s="28" t="s">
        <v>364</v>
      </c>
      <c r="F2717" s="13">
        <v>34.200000000000003</v>
      </c>
      <c r="G2717" s="13">
        <v>-102.7</v>
      </c>
      <c r="H2717" s="13">
        <v>28.040000915527344</v>
      </c>
      <c r="I2717" s="67">
        <v>0.1289999932050705</v>
      </c>
    </row>
    <row r="2718" spans="2:9" x14ac:dyDescent="0.3">
      <c r="B2718" t="s">
        <v>8180</v>
      </c>
      <c r="C2718" t="s">
        <v>8181</v>
      </c>
      <c r="D2718" s="28" t="s">
        <v>4105</v>
      </c>
      <c r="E2718" s="28" t="s">
        <v>1759</v>
      </c>
      <c r="F2718" s="13">
        <v>46.2</v>
      </c>
      <c r="G2718" s="13">
        <v>-89.1</v>
      </c>
      <c r="H2718" s="13">
        <v>21.920000076293945</v>
      </c>
      <c r="I2718" s="67">
        <v>0.1289999932050705</v>
      </c>
    </row>
    <row r="2719" spans="2:9" x14ac:dyDescent="0.3">
      <c r="B2719" t="s">
        <v>8182</v>
      </c>
      <c r="C2719" t="s">
        <v>8183</v>
      </c>
      <c r="D2719" s="28" t="s">
        <v>4105</v>
      </c>
      <c r="E2719" s="28" t="s">
        <v>1160</v>
      </c>
      <c r="F2719" s="13">
        <v>33.6</v>
      </c>
      <c r="G2719" s="13">
        <v>-109.2</v>
      </c>
      <c r="H2719" s="13">
        <v>20.840000152587891</v>
      </c>
      <c r="I2719" s="67">
        <v>0.12999999523162842</v>
      </c>
    </row>
    <row r="2720" spans="2:9" x14ac:dyDescent="0.3">
      <c r="B2720" t="s">
        <v>1823</v>
      </c>
      <c r="C2720" t="s">
        <v>1824</v>
      </c>
      <c r="D2720" s="28" t="s">
        <v>4105</v>
      </c>
      <c r="E2720" s="28" t="s">
        <v>1812</v>
      </c>
      <c r="F2720" s="13">
        <v>47.3</v>
      </c>
      <c r="G2720" s="13">
        <v>-94.6</v>
      </c>
      <c r="H2720" s="13">
        <v>19.040000915527344</v>
      </c>
      <c r="I2720" s="67">
        <v>0.12999999523162842</v>
      </c>
    </row>
    <row r="2721" spans="2:9" x14ac:dyDescent="0.3">
      <c r="B2721" t="s">
        <v>8184</v>
      </c>
      <c r="C2721" t="s">
        <v>8185</v>
      </c>
      <c r="D2721" s="28" t="s">
        <v>4105</v>
      </c>
      <c r="E2721" s="28" t="s">
        <v>1878</v>
      </c>
      <c r="F2721" s="13">
        <v>39.9</v>
      </c>
      <c r="G2721" s="13">
        <v>-93.9</v>
      </c>
      <c r="H2721" s="13">
        <v>28.040000915527344</v>
      </c>
      <c r="I2721" s="67">
        <v>0.12999999523162842</v>
      </c>
    </row>
    <row r="2722" spans="2:9" x14ac:dyDescent="0.3">
      <c r="B2722" t="s">
        <v>8186</v>
      </c>
      <c r="C2722" t="s">
        <v>8187</v>
      </c>
      <c r="D2722" s="28" t="s">
        <v>1203</v>
      </c>
      <c r="E2722" s="28" t="s">
        <v>1112</v>
      </c>
      <c r="F2722" s="13">
        <v>49</v>
      </c>
      <c r="G2722" s="13">
        <v>-97.5</v>
      </c>
      <c r="H2722" s="13">
        <v>18.319999694824219</v>
      </c>
      <c r="I2722" s="67">
        <v>0.12999999523162842</v>
      </c>
    </row>
    <row r="2723" spans="2:9" x14ac:dyDescent="0.3">
      <c r="B2723" t="s">
        <v>8188</v>
      </c>
      <c r="C2723" t="s">
        <v>8189</v>
      </c>
      <c r="D2723" s="28" t="s">
        <v>1203</v>
      </c>
      <c r="E2723" s="28" t="s">
        <v>1097</v>
      </c>
      <c r="F2723" s="13">
        <v>50.9</v>
      </c>
      <c r="G2723" s="13">
        <v>-101.7</v>
      </c>
      <c r="H2723" s="13">
        <v>14</v>
      </c>
      <c r="I2723" s="67">
        <v>0.12999999523162842</v>
      </c>
    </row>
    <row r="2724" spans="2:9" x14ac:dyDescent="0.3">
      <c r="B2724" t="s">
        <v>8190</v>
      </c>
      <c r="C2724" t="s">
        <v>8191</v>
      </c>
      <c r="D2724" s="28" t="s">
        <v>1203</v>
      </c>
      <c r="E2724" s="28" t="s">
        <v>1112</v>
      </c>
      <c r="F2724" s="13">
        <v>50.7</v>
      </c>
      <c r="G2724" s="13">
        <v>-99.5</v>
      </c>
      <c r="H2724" s="13">
        <v>16.700000762939453</v>
      </c>
      <c r="I2724" s="67">
        <v>0.12999999523162842</v>
      </c>
    </row>
    <row r="2725" spans="2:9" x14ac:dyDescent="0.3">
      <c r="B2725" t="s">
        <v>8192</v>
      </c>
      <c r="C2725" t="s">
        <v>8193</v>
      </c>
      <c r="D2725" s="28" t="s">
        <v>1203</v>
      </c>
      <c r="E2725" s="28" t="s">
        <v>1092</v>
      </c>
      <c r="F2725" s="13">
        <v>53.5</v>
      </c>
      <c r="G2725" s="13">
        <v>-112.3</v>
      </c>
      <c r="H2725" s="13">
        <v>11.119999885559082</v>
      </c>
      <c r="I2725" s="67">
        <v>0.12999999523162842</v>
      </c>
    </row>
    <row r="2726" spans="2:9" x14ac:dyDescent="0.3">
      <c r="B2726" t="s">
        <v>2517</v>
      </c>
      <c r="C2726" t="s">
        <v>2518</v>
      </c>
      <c r="D2726" s="28" t="s">
        <v>4105</v>
      </c>
      <c r="E2726" s="28" t="s">
        <v>364</v>
      </c>
      <c r="F2726" s="13">
        <v>32.700000000000003</v>
      </c>
      <c r="G2726" s="13">
        <v>-102.6</v>
      </c>
      <c r="H2726" s="13">
        <v>33.979999542236328</v>
      </c>
      <c r="I2726" s="67">
        <v>0.12999999523162842</v>
      </c>
    </row>
    <row r="2727" spans="2:9" x14ac:dyDescent="0.3">
      <c r="B2727" t="s">
        <v>8194</v>
      </c>
      <c r="C2727" t="s">
        <v>8195</v>
      </c>
      <c r="D2727" s="28" t="s">
        <v>4105</v>
      </c>
      <c r="E2727" s="28" t="s">
        <v>1203</v>
      </c>
      <c r="F2727" s="13">
        <v>35.5</v>
      </c>
      <c r="G2727" s="13">
        <v>-119.3</v>
      </c>
      <c r="H2727" s="13">
        <v>39.919998168945313</v>
      </c>
      <c r="I2727" s="67">
        <v>0.12999999523162842</v>
      </c>
    </row>
    <row r="2728" spans="2:9" x14ac:dyDescent="0.3">
      <c r="B2728" t="s">
        <v>8196</v>
      </c>
      <c r="C2728" t="s">
        <v>8197</v>
      </c>
      <c r="D2728" s="28" t="s">
        <v>4105</v>
      </c>
      <c r="E2728" s="28" t="s">
        <v>1812</v>
      </c>
      <c r="F2728" s="13">
        <v>43.6</v>
      </c>
      <c r="G2728" s="13">
        <v>-95.5</v>
      </c>
      <c r="H2728" s="13">
        <v>21.920000076293945</v>
      </c>
      <c r="I2728" s="67">
        <v>0.12999999523162842</v>
      </c>
    </row>
    <row r="2729" spans="2:9" x14ac:dyDescent="0.3">
      <c r="B2729" t="s">
        <v>8198</v>
      </c>
      <c r="C2729" t="s">
        <v>8199</v>
      </c>
      <c r="D2729" s="28" t="s">
        <v>1203</v>
      </c>
      <c r="E2729" s="28" t="s">
        <v>1112</v>
      </c>
      <c r="F2729" s="13">
        <v>49.9</v>
      </c>
      <c r="G2729" s="13">
        <v>-99.9</v>
      </c>
      <c r="H2729" s="13">
        <v>14</v>
      </c>
      <c r="I2729" s="67">
        <v>0.13099999725818634</v>
      </c>
    </row>
    <row r="2730" spans="2:9" x14ac:dyDescent="0.3">
      <c r="B2730" t="s">
        <v>8200</v>
      </c>
      <c r="C2730" t="s">
        <v>8201</v>
      </c>
      <c r="D2730" s="28" t="s">
        <v>4105</v>
      </c>
      <c r="E2730" s="28" t="s">
        <v>2526</v>
      </c>
      <c r="F2730" s="13">
        <v>39</v>
      </c>
      <c r="G2730" s="13">
        <v>-111.1</v>
      </c>
      <c r="H2730" s="13">
        <v>23</v>
      </c>
      <c r="I2730" s="67">
        <v>0.13099999725818634</v>
      </c>
    </row>
    <row r="2731" spans="2:9" x14ac:dyDescent="0.3">
      <c r="B2731" t="s">
        <v>701</v>
      </c>
      <c r="C2731" t="s">
        <v>702</v>
      </c>
      <c r="D2731" s="28" t="s">
        <v>4105</v>
      </c>
      <c r="E2731" s="28" t="s">
        <v>364</v>
      </c>
      <c r="F2731" s="13">
        <v>33.200000000000003</v>
      </c>
      <c r="G2731" s="13">
        <v>-98.1</v>
      </c>
      <c r="H2731" s="13">
        <v>39.020000457763672</v>
      </c>
      <c r="I2731" s="67">
        <v>0.13099999725818634</v>
      </c>
    </row>
    <row r="2732" spans="2:9" x14ac:dyDescent="0.3">
      <c r="B2732" t="s">
        <v>1100</v>
      </c>
      <c r="C2732" t="s">
        <v>1101</v>
      </c>
      <c r="D2732" s="28" t="s">
        <v>1203</v>
      </c>
      <c r="E2732" s="28" t="s">
        <v>1097</v>
      </c>
      <c r="F2732" s="13">
        <v>52.3</v>
      </c>
      <c r="G2732" s="13">
        <v>-105</v>
      </c>
      <c r="H2732" s="13">
        <v>14</v>
      </c>
      <c r="I2732" s="67">
        <v>0.13099999725818634</v>
      </c>
    </row>
    <row r="2733" spans="2:9" x14ac:dyDescent="0.3">
      <c r="B2733" t="s">
        <v>8202</v>
      </c>
      <c r="C2733" t="s">
        <v>8203</v>
      </c>
      <c r="D2733" s="28" t="s">
        <v>4105</v>
      </c>
      <c r="E2733" s="28" t="s">
        <v>1636</v>
      </c>
      <c r="F2733" s="13">
        <v>39.1</v>
      </c>
      <c r="G2733" s="13">
        <v>-95.4</v>
      </c>
      <c r="H2733" s="13">
        <v>30.020000457763672</v>
      </c>
      <c r="I2733" s="67">
        <v>0.13099999725818634</v>
      </c>
    </row>
    <row r="2734" spans="2:9" x14ac:dyDescent="0.3">
      <c r="B2734" t="s">
        <v>8204</v>
      </c>
      <c r="C2734" t="s">
        <v>8205</v>
      </c>
      <c r="D2734" s="28" t="s">
        <v>4105</v>
      </c>
      <c r="E2734" s="28" t="s">
        <v>1203</v>
      </c>
      <c r="F2734" s="13">
        <v>33.200000000000003</v>
      </c>
      <c r="G2734" s="13">
        <v>-116.4</v>
      </c>
      <c r="H2734" s="13">
        <v>39.919998168945313</v>
      </c>
      <c r="I2734" s="67">
        <v>0.13099999725818634</v>
      </c>
    </row>
    <row r="2735" spans="2:9" x14ac:dyDescent="0.3">
      <c r="B2735" t="s">
        <v>1860</v>
      </c>
      <c r="C2735" t="s">
        <v>1861</v>
      </c>
      <c r="D2735" s="28" t="s">
        <v>4105</v>
      </c>
      <c r="E2735" s="28" t="s">
        <v>1812</v>
      </c>
      <c r="F2735" s="13">
        <v>47</v>
      </c>
      <c r="G2735" s="13">
        <v>-91.6</v>
      </c>
      <c r="H2735" s="13">
        <v>26.059999465942383</v>
      </c>
      <c r="I2735" s="67">
        <v>0.13099999725818634</v>
      </c>
    </row>
    <row r="2736" spans="2:9" x14ac:dyDescent="0.3">
      <c r="B2736" t="s">
        <v>8206</v>
      </c>
      <c r="C2736" t="s">
        <v>8207</v>
      </c>
      <c r="D2736" s="28" t="s">
        <v>1203</v>
      </c>
      <c r="E2736" s="28" t="s">
        <v>1061</v>
      </c>
      <c r="F2736" s="13">
        <v>48.4</v>
      </c>
      <c r="G2736" s="13">
        <v>-123.3</v>
      </c>
      <c r="H2736" s="13">
        <v>39.560001373291016</v>
      </c>
      <c r="I2736" s="67">
        <v>0.13099999725818634</v>
      </c>
    </row>
    <row r="2737" spans="2:9" x14ac:dyDescent="0.3">
      <c r="B2737" t="s">
        <v>1837</v>
      </c>
      <c r="C2737" t="s">
        <v>1838</v>
      </c>
      <c r="D2737" s="28" t="s">
        <v>4105</v>
      </c>
      <c r="E2737" s="28" t="s">
        <v>1812</v>
      </c>
      <c r="F2737" s="13">
        <v>45.1</v>
      </c>
      <c r="G2737" s="13">
        <v>-94.5</v>
      </c>
      <c r="H2737" s="13">
        <v>23</v>
      </c>
      <c r="I2737" s="67">
        <v>0.13199999928474426</v>
      </c>
    </row>
    <row r="2738" spans="2:9" x14ac:dyDescent="0.3">
      <c r="B2738" t="s">
        <v>8208</v>
      </c>
      <c r="C2738" t="s">
        <v>8209</v>
      </c>
      <c r="D2738" s="28" t="s">
        <v>1203</v>
      </c>
      <c r="E2738" s="28" t="s">
        <v>1061</v>
      </c>
      <c r="F2738" s="13">
        <v>55.2</v>
      </c>
      <c r="G2738" s="13">
        <v>-127.1</v>
      </c>
      <c r="H2738" s="13">
        <v>23</v>
      </c>
      <c r="I2738" s="67">
        <v>0.13199999928474426</v>
      </c>
    </row>
    <row r="2739" spans="2:9" x14ac:dyDescent="0.3">
      <c r="B2739" t="s">
        <v>8210</v>
      </c>
      <c r="C2739" t="s">
        <v>8211</v>
      </c>
      <c r="D2739" s="28" t="s">
        <v>4105</v>
      </c>
      <c r="E2739" s="28" t="s">
        <v>1759</v>
      </c>
      <c r="F2739" s="13">
        <v>44.7</v>
      </c>
      <c r="G2739" s="13">
        <v>-85.6</v>
      </c>
      <c r="H2739" s="13">
        <v>28.940000534057617</v>
      </c>
      <c r="I2739" s="67">
        <v>0.13199999928474426</v>
      </c>
    </row>
    <row r="2740" spans="2:9" x14ac:dyDescent="0.3">
      <c r="B2740" t="s">
        <v>8212</v>
      </c>
      <c r="C2740" t="s">
        <v>8213</v>
      </c>
      <c r="D2740" s="28" t="s">
        <v>4105</v>
      </c>
      <c r="E2740" s="28" t="s">
        <v>1203</v>
      </c>
      <c r="F2740" s="13">
        <v>35.799999999999997</v>
      </c>
      <c r="G2740" s="13">
        <v>-118.6</v>
      </c>
      <c r="H2740" s="13">
        <v>35.959999084472656</v>
      </c>
      <c r="I2740" s="67">
        <v>0.13199999928474426</v>
      </c>
    </row>
    <row r="2741" spans="2:9" x14ac:dyDescent="0.3">
      <c r="B2741" t="s">
        <v>1707</v>
      </c>
      <c r="C2741" t="s">
        <v>1708</v>
      </c>
      <c r="D2741" s="28" t="s">
        <v>4105</v>
      </c>
      <c r="E2741" s="28" t="s">
        <v>1636</v>
      </c>
      <c r="F2741" s="13">
        <v>37.799999999999997</v>
      </c>
      <c r="G2741" s="13">
        <v>-95.7</v>
      </c>
      <c r="H2741" s="13">
        <v>32</v>
      </c>
      <c r="I2741" s="67">
        <v>0.13199999928474426</v>
      </c>
    </row>
    <row r="2742" spans="2:9" x14ac:dyDescent="0.3">
      <c r="B2742" t="s">
        <v>8214</v>
      </c>
      <c r="C2742" t="s">
        <v>8215</v>
      </c>
      <c r="D2742" s="28" t="s">
        <v>4105</v>
      </c>
      <c r="E2742" s="28" t="s">
        <v>1160</v>
      </c>
      <c r="F2742" s="13">
        <v>36.1</v>
      </c>
      <c r="G2742" s="13">
        <v>-113.5</v>
      </c>
      <c r="H2742" s="13">
        <v>19.040000915527344</v>
      </c>
      <c r="I2742" s="67">
        <v>0.13199999928474426</v>
      </c>
    </row>
    <row r="2743" spans="2:9" x14ac:dyDescent="0.3">
      <c r="B2743" t="s">
        <v>3182</v>
      </c>
      <c r="C2743" t="s">
        <v>3183</v>
      </c>
      <c r="D2743" s="28" t="s">
        <v>4105</v>
      </c>
      <c r="E2743" s="28" t="s">
        <v>1203</v>
      </c>
      <c r="F2743" s="13">
        <v>35.4</v>
      </c>
      <c r="G2743" s="13">
        <v>-119</v>
      </c>
      <c r="H2743" s="13">
        <v>44.959999084472656</v>
      </c>
      <c r="I2743" s="67">
        <v>0.13300000131130219</v>
      </c>
    </row>
    <row r="2744" spans="2:9" x14ac:dyDescent="0.3">
      <c r="B2744" t="s">
        <v>8216</v>
      </c>
      <c r="C2744" t="s">
        <v>8217</v>
      </c>
      <c r="D2744" s="28" t="s">
        <v>4105</v>
      </c>
      <c r="E2744" s="28" t="s">
        <v>2692</v>
      </c>
      <c r="F2744" s="13">
        <v>43.7</v>
      </c>
      <c r="G2744" s="13">
        <v>-88.4</v>
      </c>
      <c r="H2744" s="13">
        <v>28.040000915527344</v>
      </c>
      <c r="I2744" s="67">
        <v>0.13300000131130219</v>
      </c>
    </row>
    <row r="2745" spans="2:9" x14ac:dyDescent="0.3">
      <c r="B2745" t="s">
        <v>8218</v>
      </c>
      <c r="C2745" t="s">
        <v>8219</v>
      </c>
      <c r="D2745" s="28" t="s">
        <v>4105</v>
      </c>
      <c r="E2745" s="28" t="s">
        <v>1812</v>
      </c>
      <c r="F2745" s="13">
        <v>47.9</v>
      </c>
      <c r="G2745" s="13">
        <v>-89.6</v>
      </c>
      <c r="H2745" s="13">
        <v>24.079999923706055</v>
      </c>
      <c r="I2745" s="67">
        <v>0.13300000131130219</v>
      </c>
    </row>
    <row r="2746" spans="2:9" x14ac:dyDescent="0.3">
      <c r="B2746" t="s">
        <v>8220</v>
      </c>
      <c r="C2746" t="s">
        <v>8221</v>
      </c>
      <c r="D2746" s="28" t="s">
        <v>4105</v>
      </c>
      <c r="E2746" s="28" t="s">
        <v>1878</v>
      </c>
      <c r="F2746" s="13">
        <v>39.1</v>
      </c>
      <c r="G2746" s="13">
        <v>-94.5</v>
      </c>
      <c r="H2746" s="13">
        <v>33.979999542236328</v>
      </c>
      <c r="I2746" s="67">
        <v>0.13300000131130219</v>
      </c>
    </row>
    <row r="2747" spans="2:9" x14ac:dyDescent="0.3">
      <c r="B2747" t="s">
        <v>1905</v>
      </c>
      <c r="C2747" t="s">
        <v>1906</v>
      </c>
      <c r="D2747" s="28" t="s">
        <v>4105</v>
      </c>
      <c r="E2747" s="28" t="s">
        <v>1878</v>
      </c>
      <c r="F2747" s="13">
        <v>40.200000000000003</v>
      </c>
      <c r="G2747" s="13">
        <v>-92.5</v>
      </c>
      <c r="H2747" s="13">
        <v>28.940000534057617</v>
      </c>
      <c r="I2747" s="67">
        <v>0.13300000131130219</v>
      </c>
    </row>
    <row r="2748" spans="2:9" x14ac:dyDescent="0.3">
      <c r="B2748" t="s">
        <v>8222</v>
      </c>
      <c r="C2748" t="s">
        <v>8223</v>
      </c>
      <c r="D2748" s="28" t="s">
        <v>4105</v>
      </c>
      <c r="E2748" s="28" t="s">
        <v>1812</v>
      </c>
      <c r="F2748" s="13">
        <v>48.8</v>
      </c>
      <c r="G2748" s="13">
        <v>-95.7</v>
      </c>
      <c r="H2748" s="13">
        <v>17.959999084472656</v>
      </c>
      <c r="I2748" s="67">
        <v>0.13300000131130219</v>
      </c>
    </row>
    <row r="2749" spans="2:9" x14ac:dyDescent="0.3">
      <c r="B2749" t="s">
        <v>8224</v>
      </c>
      <c r="C2749" t="s">
        <v>8225</v>
      </c>
      <c r="D2749" s="28" t="s">
        <v>4105</v>
      </c>
      <c r="E2749" s="28" t="s">
        <v>1260</v>
      </c>
      <c r="F2749" s="13">
        <v>37.6</v>
      </c>
      <c r="G2749" s="13">
        <v>-108</v>
      </c>
      <c r="H2749" s="13">
        <v>13.640000343322754</v>
      </c>
      <c r="I2749" s="67">
        <v>0.13300000131130219</v>
      </c>
    </row>
    <row r="2750" spans="2:9" x14ac:dyDescent="0.3">
      <c r="B2750" t="s">
        <v>8226</v>
      </c>
      <c r="C2750" t="s">
        <v>8227</v>
      </c>
      <c r="D2750" s="28" t="s">
        <v>1203</v>
      </c>
      <c r="E2750" s="28" t="s">
        <v>1112</v>
      </c>
      <c r="F2750" s="13">
        <v>49.9</v>
      </c>
      <c r="G2750" s="13">
        <v>-99.9</v>
      </c>
      <c r="H2750" s="13">
        <v>14.539999961853027</v>
      </c>
      <c r="I2750" s="67">
        <v>0.13400000333786011</v>
      </c>
    </row>
    <row r="2751" spans="2:9" x14ac:dyDescent="0.3">
      <c r="B2751" t="s">
        <v>8228</v>
      </c>
      <c r="C2751" t="s">
        <v>8229</v>
      </c>
      <c r="D2751" s="28" t="s">
        <v>4105</v>
      </c>
      <c r="E2751" s="28" t="s">
        <v>1203</v>
      </c>
      <c r="F2751" s="13">
        <v>37.799999999999997</v>
      </c>
      <c r="G2751" s="13">
        <v>-120.5</v>
      </c>
      <c r="H2751" s="13">
        <v>42.979999542236328</v>
      </c>
      <c r="I2751" s="67">
        <v>0.13400000333786011</v>
      </c>
    </row>
    <row r="2752" spans="2:9" x14ac:dyDescent="0.3">
      <c r="B2752" t="s">
        <v>8230</v>
      </c>
      <c r="C2752" t="s">
        <v>8231</v>
      </c>
      <c r="D2752" s="28" t="s">
        <v>4105</v>
      </c>
      <c r="E2752" s="28" t="s">
        <v>2692</v>
      </c>
      <c r="F2752" s="13">
        <v>46</v>
      </c>
      <c r="G2752" s="13">
        <v>-91.4</v>
      </c>
      <c r="H2752" s="13">
        <v>21.200000762939453</v>
      </c>
      <c r="I2752" s="67">
        <v>0.13400000333786011</v>
      </c>
    </row>
    <row r="2753" spans="2:9" x14ac:dyDescent="0.3">
      <c r="B2753" t="s">
        <v>1784</v>
      </c>
      <c r="C2753" t="s">
        <v>1785</v>
      </c>
      <c r="D2753" s="28" t="s">
        <v>4105</v>
      </c>
      <c r="E2753" s="28" t="s">
        <v>1759</v>
      </c>
      <c r="F2753" s="13">
        <v>46.4</v>
      </c>
      <c r="G2753" s="13">
        <v>-90.1</v>
      </c>
      <c r="H2753" s="13">
        <v>23</v>
      </c>
      <c r="I2753" s="67">
        <v>0.13400000333786011</v>
      </c>
    </row>
    <row r="2754" spans="2:9" x14ac:dyDescent="0.3">
      <c r="B2754" t="s">
        <v>8232</v>
      </c>
      <c r="C2754" t="s">
        <v>8233</v>
      </c>
      <c r="D2754" s="28" t="s">
        <v>4105</v>
      </c>
      <c r="E2754" s="28" t="s">
        <v>2279</v>
      </c>
      <c r="F2754" s="13">
        <v>45.1</v>
      </c>
      <c r="G2754" s="13">
        <v>-123.1</v>
      </c>
      <c r="H2754" s="13">
        <v>33.979999542236328</v>
      </c>
      <c r="I2754" s="67">
        <v>0.13400000333786011</v>
      </c>
    </row>
    <row r="2755" spans="2:9" x14ac:dyDescent="0.3">
      <c r="B2755" t="s">
        <v>8234</v>
      </c>
      <c r="C2755" t="s">
        <v>8235</v>
      </c>
      <c r="D2755" s="28" t="s">
        <v>4105</v>
      </c>
      <c r="E2755" s="28" t="s">
        <v>2279</v>
      </c>
      <c r="F2755" s="13">
        <v>42</v>
      </c>
      <c r="G2755" s="13">
        <v>-123</v>
      </c>
      <c r="H2755" s="13">
        <v>30.920000076293945</v>
      </c>
      <c r="I2755" s="67">
        <v>0.13400000333786011</v>
      </c>
    </row>
    <row r="2756" spans="2:9" x14ac:dyDescent="0.3">
      <c r="B2756" t="s">
        <v>8236</v>
      </c>
      <c r="C2756" t="s">
        <v>8237</v>
      </c>
      <c r="D2756" s="28" t="s">
        <v>4105</v>
      </c>
      <c r="E2756" s="28" t="s">
        <v>1260</v>
      </c>
      <c r="F2756" s="13">
        <v>37.4</v>
      </c>
      <c r="G2756" s="13">
        <v>-106.8</v>
      </c>
      <c r="H2756" s="13">
        <v>14.180000305175781</v>
      </c>
      <c r="I2756" s="67">
        <v>0.13400000333786011</v>
      </c>
    </row>
    <row r="2757" spans="2:9" x14ac:dyDescent="0.3">
      <c r="B2757" t="s">
        <v>8238</v>
      </c>
      <c r="C2757" t="s">
        <v>8239</v>
      </c>
      <c r="D2757" s="28" t="s">
        <v>4105</v>
      </c>
      <c r="E2757" s="28" t="s">
        <v>1160</v>
      </c>
      <c r="F2757" s="13">
        <v>34.799999999999997</v>
      </c>
      <c r="G2757" s="13">
        <v>-111.6</v>
      </c>
      <c r="H2757" s="13">
        <v>20.659999847412109</v>
      </c>
      <c r="I2757" s="67">
        <v>0.13500000536441803</v>
      </c>
    </row>
    <row r="2758" spans="2:9" x14ac:dyDescent="0.3">
      <c r="B2758" t="s">
        <v>8240</v>
      </c>
      <c r="C2758" t="s">
        <v>8241</v>
      </c>
      <c r="D2758" s="28" t="s">
        <v>4105</v>
      </c>
      <c r="E2758" s="28" t="s">
        <v>1203</v>
      </c>
      <c r="F2758" s="13">
        <v>41.6</v>
      </c>
      <c r="G2758" s="13">
        <v>-122.5</v>
      </c>
      <c r="H2758" s="13">
        <v>33.080001831054688</v>
      </c>
      <c r="I2758" s="67">
        <v>0.13500000536441803</v>
      </c>
    </row>
    <row r="2759" spans="2:9" x14ac:dyDescent="0.3">
      <c r="B2759" t="s">
        <v>8242</v>
      </c>
      <c r="C2759" t="s">
        <v>8243</v>
      </c>
      <c r="D2759" s="28" t="s">
        <v>4105</v>
      </c>
      <c r="E2759" s="28" t="s">
        <v>1812</v>
      </c>
      <c r="F2759" s="13">
        <v>46.3</v>
      </c>
      <c r="G2759" s="13">
        <v>-92.5</v>
      </c>
      <c r="H2759" s="13">
        <v>21.020000457763672</v>
      </c>
      <c r="I2759" s="67">
        <v>0.13500000536441803</v>
      </c>
    </row>
    <row r="2760" spans="2:9" x14ac:dyDescent="0.3">
      <c r="B2760" t="s">
        <v>8244</v>
      </c>
      <c r="C2760" t="s">
        <v>8245</v>
      </c>
      <c r="D2760" s="28" t="s">
        <v>4105</v>
      </c>
      <c r="E2760" s="28" t="s">
        <v>1812</v>
      </c>
      <c r="F2760" s="13">
        <v>47.3</v>
      </c>
      <c r="G2760" s="13">
        <v>-94.6</v>
      </c>
      <c r="H2760" s="13">
        <v>19.940000534057617</v>
      </c>
      <c r="I2760" s="67">
        <v>0.13500000536441803</v>
      </c>
    </row>
    <row r="2761" spans="2:9" x14ac:dyDescent="0.3">
      <c r="B2761" t="s">
        <v>8246</v>
      </c>
      <c r="C2761" t="s">
        <v>8247</v>
      </c>
      <c r="D2761" s="28" t="s">
        <v>4105</v>
      </c>
      <c r="E2761" s="28" t="s">
        <v>2692</v>
      </c>
      <c r="F2761" s="13">
        <v>43.6</v>
      </c>
      <c r="G2761" s="13">
        <v>-90.3</v>
      </c>
      <c r="H2761" s="13">
        <v>23</v>
      </c>
      <c r="I2761" s="67">
        <v>0.13500000536441803</v>
      </c>
    </row>
    <row r="2762" spans="2:9" x14ac:dyDescent="0.3">
      <c r="B2762" t="s">
        <v>8248</v>
      </c>
      <c r="C2762" t="s">
        <v>8249</v>
      </c>
      <c r="D2762" s="28" t="s">
        <v>1203</v>
      </c>
      <c r="E2762" s="28" t="s">
        <v>1097</v>
      </c>
      <c r="F2762" s="13">
        <v>51.4</v>
      </c>
      <c r="G2762" s="13">
        <v>-105.2</v>
      </c>
      <c r="H2762" s="13">
        <v>13.640000343322754</v>
      </c>
      <c r="I2762" s="67">
        <v>0.13500000536441803</v>
      </c>
    </row>
    <row r="2763" spans="2:9" x14ac:dyDescent="0.3">
      <c r="B2763" t="s">
        <v>8250</v>
      </c>
      <c r="C2763" t="s">
        <v>8251</v>
      </c>
      <c r="D2763" s="28" t="s">
        <v>4105</v>
      </c>
      <c r="E2763" s="28" t="s">
        <v>1203</v>
      </c>
      <c r="F2763" s="13">
        <v>34.200000000000003</v>
      </c>
      <c r="G2763" s="13">
        <v>-118.3</v>
      </c>
      <c r="H2763" s="13">
        <v>48.020000457763672</v>
      </c>
      <c r="I2763" s="67">
        <v>0.13500000536441803</v>
      </c>
    </row>
    <row r="2764" spans="2:9" x14ac:dyDescent="0.3">
      <c r="B2764" t="s">
        <v>8252</v>
      </c>
      <c r="C2764" t="s">
        <v>8253</v>
      </c>
      <c r="D2764" s="28" t="s">
        <v>1203</v>
      </c>
      <c r="E2764" s="28" t="s">
        <v>1061</v>
      </c>
      <c r="F2764" s="13">
        <v>50.5</v>
      </c>
      <c r="G2764" s="13">
        <v>-127.6</v>
      </c>
      <c r="H2764" s="13">
        <v>36.5</v>
      </c>
      <c r="I2764" s="67">
        <v>0.13500000536441803</v>
      </c>
    </row>
    <row r="2765" spans="2:9" x14ac:dyDescent="0.3">
      <c r="B2765" t="s">
        <v>1819</v>
      </c>
      <c r="C2765" t="s">
        <v>1820</v>
      </c>
      <c r="D2765" s="28" t="s">
        <v>4105</v>
      </c>
      <c r="E2765" s="28" t="s">
        <v>1812</v>
      </c>
      <c r="F2765" s="13">
        <v>43.6</v>
      </c>
      <c r="G2765" s="13">
        <v>-91.5</v>
      </c>
      <c r="H2765" s="13">
        <v>24.079999923706055</v>
      </c>
      <c r="I2765" s="67">
        <v>0.13600000739097595</v>
      </c>
    </row>
    <row r="2766" spans="2:9" x14ac:dyDescent="0.3">
      <c r="B2766" t="s">
        <v>1131</v>
      </c>
      <c r="C2766" t="s">
        <v>1132</v>
      </c>
      <c r="D2766" s="28" t="s">
        <v>1203</v>
      </c>
      <c r="E2766" s="28" t="s">
        <v>1133</v>
      </c>
      <c r="F2766" s="13">
        <v>48.9</v>
      </c>
      <c r="G2766" s="13">
        <v>-57.9</v>
      </c>
      <c r="H2766" s="13">
        <v>30.200000762939453</v>
      </c>
      <c r="I2766" s="67">
        <v>0.13600000739097595</v>
      </c>
    </row>
    <row r="2767" spans="2:9" x14ac:dyDescent="0.3">
      <c r="B2767" t="s">
        <v>2710</v>
      </c>
      <c r="C2767" t="s">
        <v>2711</v>
      </c>
      <c r="D2767" s="28" t="s">
        <v>4105</v>
      </c>
      <c r="E2767" s="28" t="s">
        <v>2692</v>
      </c>
      <c r="F2767" s="13">
        <v>45.8</v>
      </c>
      <c r="G2767" s="13">
        <v>-91.4</v>
      </c>
      <c r="H2767" s="13">
        <v>19.040000915527344</v>
      </c>
      <c r="I2767" s="67">
        <v>0.13600000739097595</v>
      </c>
    </row>
    <row r="2768" spans="2:9" x14ac:dyDescent="0.3">
      <c r="B2768" t="s">
        <v>1220</v>
      </c>
      <c r="C2768" t="s">
        <v>1221</v>
      </c>
      <c r="D2768" s="28" t="s">
        <v>4105</v>
      </c>
      <c r="E2768" s="28" t="s">
        <v>1203</v>
      </c>
      <c r="F2768" s="13">
        <v>36.299999999999997</v>
      </c>
      <c r="G2768" s="13">
        <v>-119</v>
      </c>
      <c r="H2768" s="13">
        <v>42.080001831054688</v>
      </c>
      <c r="I2768" s="67">
        <v>0.13600000739097595</v>
      </c>
    </row>
    <row r="2769" spans="2:9" x14ac:dyDescent="0.3">
      <c r="B2769" t="s">
        <v>2760</v>
      </c>
      <c r="C2769" t="s">
        <v>2761</v>
      </c>
      <c r="D2769" s="28" t="s">
        <v>4105</v>
      </c>
      <c r="E2769" s="28" t="s">
        <v>2692</v>
      </c>
      <c r="F2769" s="13">
        <v>43</v>
      </c>
      <c r="G2769" s="13">
        <v>-91.1</v>
      </c>
      <c r="H2769" s="13">
        <v>26.059999465942383</v>
      </c>
      <c r="I2769" s="67">
        <v>0.13600000739097595</v>
      </c>
    </row>
    <row r="2770" spans="2:9" x14ac:dyDescent="0.3">
      <c r="B2770" t="s">
        <v>8254</v>
      </c>
      <c r="C2770" t="s">
        <v>8255</v>
      </c>
      <c r="D2770" s="28" t="s">
        <v>4105</v>
      </c>
      <c r="E2770" s="28" t="s">
        <v>1878</v>
      </c>
      <c r="F2770" s="13">
        <v>40.299999999999997</v>
      </c>
      <c r="G2770" s="13">
        <v>-92.9</v>
      </c>
      <c r="H2770" s="13">
        <v>28.040000915527344</v>
      </c>
      <c r="I2770" s="67">
        <v>0.13699999451637268</v>
      </c>
    </row>
    <row r="2771" spans="2:9" x14ac:dyDescent="0.3">
      <c r="B2771" t="s">
        <v>8256</v>
      </c>
      <c r="C2771" t="s">
        <v>8257</v>
      </c>
      <c r="D2771" s="28" t="s">
        <v>4105</v>
      </c>
      <c r="E2771" s="28" t="s">
        <v>2692</v>
      </c>
      <c r="F2771" s="13">
        <v>43.9</v>
      </c>
      <c r="G2771" s="13">
        <v>-88.5</v>
      </c>
      <c r="H2771" s="13">
        <v>26.959999084472656</v>
      </c>
      <c r="I2771" s="67">
        <v>0.13699999451637268</v>
      </c>
    </row>
    <row r="2772" spans="2:9" x14ac:dyDescent="0.3">
      <c r="B2772" t="s">
        <v>8258</v>
      </c>
      <c r="C2772" t="s">
        <v>8259</v>
      </c>
      <c r="D2772" s="28" t="s">
        <v>1203</v>
      </c>
      <c r="E2772" s="28" t="s">
        <v>1061</v>
      </c>
      <c r="F2772" s="13">
        <v>55.6</v>
      </c>
      <c r="G2772" s="13">
        <v>-121.6</v>
      </c>
      <c r="H2772" s="13">
        <v>14.899999618530273</v>
      </c>
      <c r="I2772" s="67">
        <v>0.1379999965429306</v>
      </c>
    </row>
    <row r="2773" spans="2:9" x14ac:dyDescent="0.3">
      <c r="B2773" t="s">
        <v>2854</v>
      </c>
      <c r="C2773" t="s">
        <v>2855</v>
      </c>
      <c r="D2773" s="28" t="s">
        <v>4105</v>
      </c>
      <c r="E2773" s="28" t="s">
        <v>364</v>
      </c>
      <c r="F2773" s="13">
        <v>32.799999999999997</v>
      </c>
      <c r="G2773" s="13">
        <v>-97</v>
      </c>
      <c r="H2773" s="13">
        <v>42.979999542236328</v>
      </c>
      <c r="I2773" s="67">
        <v>0.1379999965429306</v>
      </c>
    </row>
    <row r="2774" spans="2:9" x14ac:dyDescent="0.3">
      <c r="B2774" t="s">
        <v>8260</v>
      </c>
      <c r="C2774" t="s">
        <v>8261</v>
      </c>
      <c r="D2774" s="28" t="s">
        <v>4105</v>
      </c>
      <c r="E2774" s="28" t="s">
        <v>2203</v>
      </c>
      <c r="F2774" s="13">
        <v>48.5</v>
      </c>
      <c r="G2774" s="13">
        <v>-98.6</v>
      </c>
      <c r="H2774" s="13">
        <v>17.059999465942383</v>
      </c>
      <c r="I2774" s="67">
        <v>0.1379999965429306</v>
      </c>
    </row>
    <row r="2775" spans="2:9" x14ac:dyDescent="0.3">
      <c r="B2775" t="s">
        <v>3140</v>
      </c>
      <c r="C2775" t="s">
        <v>3141</v>
      </c>
      <c r="D2775" s="28" t="s">
        <v>4105</v>
      </c>
      <c r="E2775" s="28" t="s">
        <v>3137</v>
      </c>
      <c r="F2775" s="13">
        <v>20.8</v>
      </c>
      <c r="G2775" s="13">
        <v>-156.4</v>
      </c>
      <c r="H2775" s="13">
        <v>64.94000244140625</v>
      </c>
      <c r="I2775" s="67">
        <v>0.1379999965429306</v>
      </c>
    </row>
    <row r="2776" spans="2:9" x14ac:dyDescent="0.3">
      <c r="B2776" t="s">
        <v>8262</v>
      </c>
      <c r="C2776" t="s">
        <v>8263</v>
      </c>
      <c r="D2776" s="28" t="s">
        <v>4105</v>
      </c>
      <c r="E2776" s="28" t="s">
        <v>2692</v>
      </c>
      <c r="F2776" s="13">
        <v>42.5</v>
      </c>
      <c r="G2776" s="13">
        <v>-87.9</v>
      </c>
      <c r="H2776" s="13">
        <v>29.120000839233398</v>
      </c>
      <c r="I2776" s="67">
        <v>0.1379999965429306</v>
      </c>
    </row>
    <row r="2777" spans="2:9" x14ac:dyDescent="0.3">
      <c r="B2777" t="s">
        <v>8264</v>
      </c>
      <c r="C2777" t="s">
        <v>8265</v>
      </c>
      <c r="D2777" s="28" t="s">
        <v>1203</v>
      </c>
      <c r="E2777" s="28" t="s">
        <v>1133</v>
      </c>
      <c r="F2777" s="13">
        <v>49.6</v>
      </c>
      <c r="G2777" s="13">
        <v>-56</v>
      </c>
      <c r="H2777" s="13">
        <v>24.799999237060547</v>
      </c>
      <c r="I2777" s="67">
        <v>0.1379999965429306</v>
      </c>
    </row>
    <row r="2778" spans="2:9" x14ac:dyDescent="0.3">
      <c r="B2778" t="s">
        <v>8266</v>
      </c>
      <c r="C2778" t="s">
        <v>8267</v>
      </c>
      <c r="D2778" s="28" t="s">
        <v>4105</v>
      </c>
      <c r="E2778" s="28" t="s">
        <v>1203</v>
      </c>
      <c r="F2778" s="13">
        <v>40.299999999999997</v>
      </c>
      <c r="G2778" s="13">
        <v>-123</v>
      </c>
      <c r="H2778" s="13">
        <v>32</v>
      </c>
      <c r="I2778" s="67">
        <v>0.1379999965429306</v>
      </c>
    </row>
    <row r="2779" spans="2:9" x14ac:dyDescent="0.3">
      <c r="B2779" t="s">
        <v>676</v>
      </c>
      <c r="C2779" t="s">
        <v>677</v>
      </c>
      <c r="D2779" s="28" t="s">
        <v>4105</v>
      </c>
      <c r="E2779" s="28" t="s">
        <v>364</v>
      </c>
      <c r="F2779" s="13">
        <v>32.700000000000003</v>
      </c>
      <c r="G2779" s="13">
        <v>-99.3</v>
      </c>
      <c r="H2779" s="13">
        <v>37.040000915527344</v>
      </c>
      <c r="I2779" s="67">
        <v>0.13899999856948853</v>
      </c>
    </row>
    <row r="2780" spans="2:9" x14ac:dyDescent="0.3">
      <c r="B2780" t="s">
        <v>8268</v>
      </c>
      <c r="C2780" t="s">
        <v>8269</v>
      </c>
      <c r="D2780" s="28" t="s">
        <v>1203</v>
      </c>
      <c r="E2780" s="28" t="s">
        <v>1116</v>
      </c>
      <c r="F2780" s="13">
        <v>48.7</v>
      </c>
      <c r="G2780" s="13">
        <v>-91.6</v>
      </c>
      <c r="H2780" s="13">
        <v>18.5</v>
      </c>
      <c r="I2780" s="67">
        <v>0.13899999856948853</v>
      </c>
    </row>
    <row r="2781" spans="2:9" x14ac:dyDescent="0.3">
      <c r="B2781" t="s">
        <v>8270</v>
      </c>
      <c r="C2781" t="s">
        <v>8271</v>
      </c>
      <c r="D2781" s="28" t="s">
        <v>1203</v>
      </c>
      <c r="E2781" s="28" t="s">
        <v>1097</v>
      </c>
      <c r="F2781" s="13">
        <v>50.3</v>
      </c>
      <c r="G2781" s="13">
        <v>-102.5</v>
      </c>
      <c r="H2781" s="13">
        <v>13.640000343322754</v>
      </c>
      <c r="I2781" s="67">
        <v>0.13899999856948853</v>
      </c>
    </row>
    <row r="2782" spans="2:9" x14ac:dyDescent="0.3">
      <c r="B2782" t="s">
        <v>8272</v>
      </c>
      <c r="C2782" t="s">
        <v>8273</v>
      </c>
      <c r="D2782" s="28" t="s">
        <v>4105</v>
      </c>
      <c r="E2782" s="28" t="s">
        <v>1812</v>
      </c>
      <c r="F2782" s="13">
        <v>47.1</v>
      </c>
      <c r="G2782" s="13">
        <v>-92.4</v>
      </c>
      <c r="H2782" s="13">
        <v>17.059999465942383</v>
      </c>
      <c r="I2782" s="67">
        <v>0.13899999856948853</v>
      </c>
    </row>
    <row r="2783" spans="2:9" x14ac:dyDescent="0.3">
      <c r="B2783" t="s">
        <v>2401</v>
      </c>
      <c r="C2783" t="s">
        <v>2402</v>
      </c>
      <c r="D2783" s="28" t="s">
        <v>4105</v>
      </c>
      <c r="E2783" s="28" t="s">
        <v>2379</v>
      </c>
      <c r="F2783" s="13">
        <v>43.9</v>
      </c>
      <c r="G2783" s="13">
        <v>-99.8</v>
      </c>
      <c r="H2783" s="13">
        <v>21.020000457763672</v>
      </c>
      <c r="I2783" s="67">
        <v>0.13899999856948853</v>
      </c>
    </row>
    <row r="2784" spans="2:9" x14ac:dyDescent="0.3">
      <c r="B2784" t="s">
        <v>8274</v>
      </c>
      <c r="C2784" t="s">
        <v>8275</v>
      </c>
      <c r="D2784" s="28" t="s">
        <v>4105</v>
      </c>
      <c r="E2784" s="28" t="s">
        <v>1203</v>
      </c>
      <c r="F2784" s="13">
        <v>33.5</v>
      </c>
      <c r="G2784" s="13">
        <v>-117.2</v>
      </c>
      <c r="H2784" s="13">
        <v>48.919998168945313</v>
      </c>
      <c r="I2784" s="67">
        <v>0.13899999856948853</v>
      </c>
    </row>
    <row r="2785" spans="2:9" x14ac:dyDescent="0.3">
      <c r="B2785" t="s">
        <v>8276</v>
      </c>
      <c r="C2785" t="s">
        <v>8277</v>
      </c>
      <c r="D2785" s="28" t="s">
        <v>4105</v>
      </c>
      <c r="E2785" s="28" t="s">
        <v>2203</v>
      </c>
      <c r="F2785" s="13">
        <v>47.2</v>
      </c>
      <c r="G2785" s="13">
        <v>-98.8</v>
      </c>
      <c r="H2785" s="13">
        <v>19.040000915527344</v>
      </c>
      <c r="I2785" s="67">
        <v>0.14000000059604645</v>
      </c>
    </row>
    <row r="2786" spans="2:9" x14ac:dyDescent="0.3">
      <c r="B2786" t="s">
        <v>8278</v>
      </c>
      <c r="C2786" t="s">
        <v>8279</v>
      </c>
      <c r="D2786" s="28" t="s">
        <v>4105</v>
      </c>
      <c r="E2786" s="28" t="s">
        <v>1203</v>
      </c>
      <c r="F2786" s="13">
        <v>35.4</v>
      </c>
      <c r="G2786" s="13">
        <v>-119</v>
      </c>
      <c r="H2786" s="13">
        <v>44.060001373291016</v>
      </c>
      <c r="I2786" s="67">
        <v>0.14000000059604645</v>
      </c>
    </row>
    <row r="2787" spans="2:9" x14ac:dyDescent="0.3">
      <c r="B2787" t="s">
        <v>8280</v>
      </c>
      <c r="C2787" t="s">
        <v>8281</v>
      </c>
      <c r="D2787" s="28" t="s">
        <v>4105</v>
      </c>
      <c r="E2787" s="28" t="s">
        <v>1812</v>
      </c>
      <c r="F2787" s="13">
        <v>46.8</v>
      </c>
      <c r="G2787" s="13">
        <v>-95.8</v>
      </c>
      <c r="H2787" s="13">
        <v>19.940000534057617</v>
      </c>
      <c r="I2787" s="67">
        <v>0.14000000059604645</v>
      </c>
    </row>
    <row r="2788" spans="2:9" x14ac:dyDescent="0.3">
      <c r="B2788" t="s">
        <v>8282</v>
      </c>
      <c r="C2788" t="s">
        <v>8283</v>
      </c>
      <c r="D2788" s="28" t="s">
        <v>1203</v>
      </c>
      <c r="E2788" s="28" t="s">
        <v>1112</v>
      </c>
      <c r="F2788" s="13">
        <v>51</v>
      </c>
      <c r="G2788" s="13">
        <v>-97.5</v>
      </c>
      <c r="H2788" s="13">
        <v>16.879999160766602</v>
      </c>
      <c r="I2788" s="67">
        <v>0.14000000059604645</v>
      </c>
    </row>
    <row r="2789" spans="2:9" x14ac:dyDescent="0.3">
      <c r="B2789" t="s">
        <v>1288</v>
      </c>
      <c r="C2789" t="s">
        <v>1289</v>
      </c>
      <c r="D2789" s="28" t="s">
        <v>4105</v>
      </c>
      <c r="E2789" s="28" t="s">
        <v>1260</v>
      </c>
      <c r="F2789" s="13">
        <v>40.1</v>
      </c>
      <c r="G2789" s="13">
        <v>-105.8</v>
      </c>
      <c r="H2789" s="13">
        <v>15.079999923706055</v>
      </c>
      <c r="I2789" s="67">
        <v>0.14000000059604645</v>
      </c>
    </row>
    <row r="2790" spans="2:9" x14ac:dyDescent="0.3">
      <c r="B2790" t="s">
        <v>8284</v>
      </c>
      <c r="C2790" t="s">
        <v>8285</v>
      </c>
      <c r="D2790" s="28" t="s">
        <v>4105</v>
      </c>
      <c r="E2790" s="28" t="s">
        <v>1812</v>
      </c>
      <c r="F2790" s="13">
        <v>47.6</v>
      </c>
      <c r="G2790" s="13">
        <v>-91.4</v>
      </c>
      <c r="H2790" s="13">
        <v>17.959999084472656</v>
      </c>
      <c r="I2790" s="67">
        <v>0.14000000059604645</v>
      </c>
    </row>
    <row r="2791" spans="2:9" x14ac:dyDescent="0.3">
      <c r="B2791" t="s">
        <v>3228</v>
      </c>
      <c r="C2791" t="s">
        <v>3229</v>
      </c>
      <c r="D2791" s="28" t="s">
        <v>4105</v>
      </c>
      <c r="E2791" s="28" t="s">
        <v>1203</v>
      </c>
      <c r="F2791" s="13">
        <v>34.799999999999997</v>
      </c>
      <c r="G2791" s="13">
        <v>-120.4</v>
      </c>
      <c r="H2791" s="13">
        <v>41</v>
      </c>
      <c r="I2791" s="67">
        <v>0.14000000059604645</v>
      </c>
    </row>
    <row r="2792" spans="2:9" x14ac:dyDescent="0.3">
      <c r="B2792" t="s">
        <v>8286</v>
      </c>
      <c r="C2792" t="s">
        <v>8287</v>
      </c>
      <c r="D2792" s="28" t="s">
        <v>1203</v>
      </c>
      <c r="E2792" s="28" t="s">
        <v>1061</v>
      </c>
      <c r="F2792" s="13">
        <v>54.8</v>
      </c>
      <c r="G2792" s="13">
        <v>-127.1</v>
      </c>
      <c r="H2792" s="13">
        <v>22.459999084472656</v>
      </c>
      <c r="I2792" s="67">
        <v>0.14000000059604645</v>
      </c>
    </row>
    <row r="2793" spans="2:9" x14ac:dyDescent="0.3">
      <c r="B2793" t="s">
        <v>545</v>
      </c>
      <c r="C2793" t="s">
        <v>3634</v>
      </c>
      <c r="D2793" s="28" t="s">
        <v>4105</v>
      </c>
      <c r="E2793" s="28" t="s">
        <v>1515</v>
      </c>
      <c r="F2793" s="13">
        <v>40.700000000000003</v>
      </c>
      <c r="G2793" s="13">
        <v>-92.8</v>
      </c>
      <c r="H2793" s="13">
        <v>28.940000534057617</v>
      </c>
      <c r="I2793" s="67">
        <v>0.14100000262260437</v>
      </c>
    </row>
    <row r="2794" spans="2:9" x14ac:dyDescent="0.3">
      <c r="B2794" t="s">
        <v>1892</v>
      </c>
      <c r="C2794" t="s">
        <v>1893</v>
      </c>
      <c r="D2794" s="28" t="s">
        <v>4105</v>
      </c>
      <c r="E2794" s="28" t="s">
        <v>1878</v>
      </c>
      <c r="F2794" s="13">
        <v>40.200000000000003</v>
      </c>
      <c r="G2794" s="13">
        <v>-94.6</v>
      </c>
      <c r="H2794" s="13">
        <v>28.940000534057617</v>
      </c>
      <c r="I2794" s="67">
        <v>0.14100000262260437</v>
      </c>
    </row>
    <row r="2795" spans="2:9" x14ac:dyDescent="0.3">
      <c r="B2795" t="s">
        <v>8288</v>
      </c>
      <c r="C2795" t="s">
        <v>8289</v>
      </c>
      <c r="D2795" s="28" t="s">
        <v>4105</v>
      </c>
      <c r="E2795" s="28" t="s">
        <v>1160</v>
      </c>
      <c r="F2795" s="13">
        <v>36</v>
      </c>
      <c r="G2795" s="13">
        <v>-112.1</v>
      </c>
      <c r="H2795" s="13">
        <v>26.959999084472656</v>
      </c>
      <c r="I2795" s="67">
        <v>0.14100000262260437</v>
      </c>
    </row>
    <row r="2796" spans="2:9" x14ac:dyDescent="0.3">
      <c r="B2796" t="s">
        <v>8290</v>
      </c>
      <c r="C2796" t="s">
        <v>8291</v>
      </c>
      <c r="D2796" s="28" t="s">
        <v>4105</v>
      </c>
      <c r="E2796" s="28" t="s">
        <v>1203</v>
      </c>
      <c r="F2796" s="13">
        <v>37.5</v>
      </c>
      <c r="G2796" s="13">
        <v>-119.9</v>
      </c>
      <c r="H2796" s="13">
        <v>39.020000457763672</v>
      </c>
      <c r="I2796" s="67">
        <v>0.14100000262260437</v>
      </c>
    </row>
    <row r="2797" spans="2:9" x14ac:dyDescent="0.3">
      <c r="B2797" t="s">
        <v>8292</v>
      </c>
      <c r="C2797" t="s">
        <v>8293</v>
      </c>
      <c r="D2797" s="28" t="s">
        <v>4105</v>
      </c>
      <c r="E2797" s="28" t="s">
        <v>1260</v>
      </c>
      <c r="F2797" s="13">
        <v>39.299999999999997</v>
      </c>
      <c r="G2797" s="13">
        <v>-106.6</v>
      </c>
      <c r="H2797" s="13">
        <v>10.399999618530273</v>
      </c>
      <c r="I2797" s="67">
        <v>0.14100000262260437</v>
      </c>
    </row>
    <row r="2798" spans="2:9" x14ac:dyDescent="0.3">
      <c r="B2798" t="s">
        <v>8294</v>
      </c>
      <c r="C2798" t="s">
        <v>8295</v>
      </c>
      <c r="D2798" s="28" t="s">
        <v>4105</v>
      </c>
      <c r="E2798" s="28" t="s">
        <v>1203</v>
      </c>
      <c r="F2798" s="13">
        <v>34.700000000000003</v>
      </c>
      <c r="G2798" s="13">
        <v>-118.3</v>
      </c>
      <c r="H2798" s="13">
        <v>41</v>
      </c>
      <c r="I2798" s="67">
        <v>0.14100000262260437</v>
      </c>
    </row>
    <row r="2799" spans="2:9" x14ac:dyDescent="0.3">
      <c r="B2799" t="s">
        <v>8296</v>
      </c>
      <c r="C2799" t="s">
        <v>8297</v>
      </c>
      <c r="D2799" s="28" t="s">
        <v>1203</v>
      </c>
      <c r="E2799" s="28" t="s">
        <v>1061</v>
      </c>
      <c r="F2799" s="13">
        <v>49.1</v>
      </c>
      <c r="G2799" s="13">
        <v>-123.1</v>
      </c>
      <c r="H2799" s="13">
        <v>34.520000457763672</v>
      </c>
      <c r="I2799" s="67">
        <v>0.14100000262260437</v>
      </c>
    </row>
    <row r="2800" spans="2:9" x14ac:dyDescent="0.3">
      <c r="B2800" t="s">
        <v>3393</v>
      </c>
      <c r="C2800" t="s">
        <v>3394</v>
      </c>
      <c r="D2800" s="28" t="s">
        <v>4105</v>
      </c>
      <c r="E2800" s="28" t="s">
        <v>1160</v>
      </c>
      <c r="F2800" s="13">
        <v>31.4</v>
      </c>
      <c r="G2800" s="13">
        <v>-109.6</v>
      </c>
      <c r="H2800" s="13">
        <v>35.060001373291016</v>
      </c>
      <c r="I2800" s="67">
        <v>0.14200000464916229</v>
      </c>
    </row>
    <row r="2801" spans="2:9" x14ac:dyDescent="0.3">
      <c r="B2801" t="s">
        <v>8298</v>
      </c>
      <c r="C2801" t="s">
        <v>8299</v>
      </c>
      <c r="D2801" s="28" t="s">
        <v>4105</v>
      </c>
      <c r="E2801" s="28" t="s">
        <v>1812</v>
      </c>
      <c r="F2801" s="13">
        <v>47.6</v>
      </c>
      <c r="G2801" s="13">
        <v>-92.2</v>
      </c>
      <c r="H2801" s="13">
        <v>17.059999465942383</v>
      </c>
      <c r="I2801" s="67">
        <v>0.14200000464916229</v>
      </c>
    </row>
    <row r="2802" spans="2:9" x14ac:dyDescent="0.3">
      <c r="B2802" t="s">
        <v>2823</v>
      </c>
      <c r="C2802" t="s">
        <v>2824</v>
      </c>
      <c r="D2802" s="28" t="s">
        <v>4105</v>
      </c>
      <c r="E2802" s="28" t="s">
        <v>1160</v>
      </c>
      <c r="F2802" s="13">
        <v>35.1</v>
      </c>
      <c r="G2802" s="13">
        <v>-111.6</v>
      </c>
      <c r="H2802" s="13">
        <v>21.920000076293945</v>
      </c>
      <c r="I2802" s="67">
        <v>0.14200000464916229</v>
      </c>
    </row>
    <row r="2803" spans="2:9" x14ac:dyDescent="0.3">
      <c r="B2803" t="s">
        <v>8300</v>
      </c>
      <c r="C2803" t="s">
        <v>8301</v>
      </c>
      <c r="D2803" s="28" t="s">
        <v>4105</v>
      </c>
      <c r="E2803" s="28" t="s">
        <v>1380</v>
      </c>
      <c r="F2803" s="13">
        <v>43.6</v>
      </c>
      <c r="G2803" s="13">
        <v>-116.9</v>
      </c>
      <c r="H2803" s="13">
        <v>21.920000076293945</v>
      </c>
      <c r="I2803" s="67">
        <v>0.14200000464916229</v>
      </c>
    </row>
    <row r="2804" spans="2:9" x14ac:dyDescent="0.3">
      <c r="B2804" t="s">
        <v>8302</v>
      </c>
      <c r="C2804" t="s">
        <v>8303</v>
      </c>
      <c r="D2804" s="28" t="s">
        <v>4105</v>
      </c>
      <c r="E2804" s="28" t="s">
        <v>1636</v>
      </c>
      <c r="F2804" s="13">
        <v>39.200000000000003</v>
      </c>
      <c r="G2804" s="13">
        <v>-94.9</v>
      </c>
      <c r="H2804" s="13">
        <v>30.020000457763672</v>
      </c>
      <c r="I2804" s="67">
        <v>0.14200000464916229</v>
      </c>
    </row>
    <row r="2805" spans="2:9" x14ac:dyDescent="0.3">
      <c r="B2805" t="s">
        <v>3202</v>
      </c>
      <c r="C2805" t="s">
        <v>3203</v>
      </c>
      <c r="D2805" s="28" t="s">
        <v>4105</v>
      </c>
      <c r="E2805" s="28" t="s">
        <v>1160</v>
      </c>
      <c r="F2805" s="13">
        <v>34.6</v>
      </c>
      <c r="G2805" s="13">
        <v>-112.4</v>
      </c>
      <c r="H2805" s="13">
        <v>30.920000076293945</v>
      </c>
      <c r="I2805" s="67">
        <v>0.14200000464916229</v>
      </c>
    </row>
    <row r="2806" spans="2:9" x14ac:dyDescent="0.3">
      <c r="B2806" t="s">
        <v>8304</v>
      </c>
      <c r="C2806" t="s">
        <v>8305</v>
      </c>
      <c r="D2806" s="28" t="s">
        <v>4105</v>
      </c>
      <c r="E2806" s="28" t="s">
        <v>1203</v>
      </c>
      <c r="F2806" s="13">
        <v>36.9</v>
      </c>
      <c r="G2806" s="13">
        <v>-119.3</v>
      </c>
      <c r="H2806" s="13">
        <v>42.080001831054688</v>
      </c>
      <c r="I2806" s="67">
        <v>0.14200000464916229</v>
      </c>
    </row>
    <row r="2807" spans="2:9" x14ac:dyDescent="0.3">
      <c r="B2807" t="s">
        <v>8306</v>
      </c>
      <c r="C2807" t="s">
        <v>8307</v>
      </c>
      <c r="D2807" s="28" t="s">
        <v>4105</v>
      </c>
      <c r="E2807" s="28" t="s">
        <v>1203</v>
      </c>
      <c r="F2807" s="13">
        <v>34.9</v>
      </c>
      <c r="G2807" s="13">
        <v>-120.3</v>
      </c>
      <c r="H2807" s="13">
        <v>41</v>
      </c>
      <c r="I2807" s="67">
        <v>0.14200000464916229</v>
      </c>
    </row>
    <row r="2808" spans="2:9" x14ac:dyDescent="0.3">
      <c r="B2808" t="s">
        <v>3695</v>
      </c>
      <c r="C2808" t="s">
        <v>3696</v>
      </c>
      <c r="D2808" s="28" t="s">
        <v>4105</v>
      </c>
      <c r="E2808" s="28" t="s">
        <v>1812</v>
      </c>
      <c r="F2808" s="13">
        <v>46.6</v>
      </c>
      <c r="G2808" s="13">
        <v>-92.9</v>
      </c>
      <c r="H2808" s="13">
        <v>19.940000534057617</v>
      </c>
      <c r="I2808" s="67">
        <v>0.14200000464916229</v>
      </c>
    </row>
    <row r="2809" spans="2:9" x14ac:dyDescent="0.3">
      <c r="B2809" t="s">
        <v>8308</v>
      </c>
      <c r="C2809" t="s">
        <v>8309</v>
      </c>
      <c r="D2809" s="28" t="s">
        <v>4105</v>
      </c>
      <c r="E2809" s="28" t="s">
        <v>2692</v>
      </c>
      <c r="F2809" s="13">
        <v>44.6</v>
      </c>
      <c r="G2809" s="13">
        <v>-91.1</v>
      </c>
      <c r="H2809" s="13">
        <v>24.079999923706055</v>
      </c>
      <c r="I2809" s="67">
        <v>0.14300000667572021</v>
      </c>
    </row>
    <row r="2810" spans="2:9" x14ac:dyDescent="0.3">
      <c r="B2810" t="s">
        <v>8310</v>
      </c>
      <c r="C2810" t="s">
        <v>8311</v>
      </c>
      <c r="D2810" s="28" t="s">
        <v>4105</v>
      </c>
      <c r="E2810" s="28" t="s">
        <v>1203</v>
      </c>
      <c r="F2810" s="13">
        <v>40.5</v>
      </c>
      <c r="G2810" s="13">
        <v>-121</v>
      </c>
      <c r="H2810" s="13">
        <v>17.059999465942383</v>
      </c>
      <c r="I2810" s="67">
        <v>0.14300000667572021</v>
      </c>
    </row>
    <row r="2811" spans="2:9" x14ac:dyDescent="0.3">
      <c r="B2811" t="s">
        <v>1550</v>
      </c>
      <c r="C2811" t="s">
        <v>1551</v>
      </c>
      <c r="D2811" s="28" t="s">
        <v>4105</v>
      </c>
      <c r="E2811" s="28" t="s">
        <v>1515</v>
      </c>
      <c r="F2811" s="13">
        <v>43.3</v>
      </c>
      <c r="G2811" s="13">
        <v>-91.7</v>
      </c>
      <c r="H2811" s="13">
        <v>24.979999542236328</v>
      </c>
      <c r="I2811" s="67">
        <v>0.14300000667572021</v>
      </c>
    </row>
    <row r="2812" spans="2:9" x14ac:dyDescent="0.3">
      <c r="B2812" t="s">
        <v>8312</v>
      </c>
      <c r="C2812" t="s">
        <v>8313</v>
      </c>
      <c r="D2812" s="28" t="s">
        <v>1203</v>
      </c>
      <c r="E2812" s="28" t="s">
        <v>1097</v>
      </c>
      <c r="F2812" s="13">
        <v>52</v>
      </c>
      <c r="G2812" s="13">
        <v>-104.6</v>
      </c>
      <c r="H2812" s="13">
        <v>14</v>
      </c>
      <c r="I2812" s="67">
        <v>0.14300000667572021</v>
      </c>
    </row>
    <row r="2813" spans="2:9" x14ac:dyDescent="0.3">
      <c r="B2813" t="s">
        <v>2776</v>
      </c>
      <c r="C2813" t="s">
        <v>2777</v>
      </c>
      <c r="D2813" s="28" t="s">
        <v>4105</v>
      </c>
      <c r="E2813" s="28" t="s">
        <v>2692</v>
      </c>
      <c r="F2813" s="13">
        <v>43.9</v>
      </c>
      <c r="G2813" s="13">
        <v>-91.4</v>
      </c>
      <c r="H2813" s="13">
        <v>26.959999084472656</v>
      </c>
      <c r="I2813" s="67">
        <v>0.14300000667572021</v>
      </c>
    </row>
    <row r="2814" spans="2:9" x14ac:dyDescent="0.3">
      <c r="B2814" t="s">
        <v>8314</v>
      </c>
      <c r="C2814" t="s">
        <v>8315</v>
      </c>
      <c r="D2814" s="28" t="s">
        <v>4105</v>
      </c>
      <c r="E2814" s="28" t="s">
        <v>1203</v>
      </c>
      <c r="F2814" s="13">
        <v>34.200000000000003</v>
      </c>
      <c r="G2814" s="13">
        <v>-118.4</v>
      </c>
      <c r="H2814" s="13">
        <v>46.040000915527344</v>
      </c>
      <c r="I2814" s="67">
        <v>0.14300000667572021</v>
      </c>
    </row>
    <row r="2815" spans="2:9" x14ac:dyDescent="0.3">
      <c r="B2815" t="s">
        <v>8316</v>
      </c>
      <c r="C2815" t="s">
        <v>8317</v>
      </c>
      <c r="D2815" s="28" t="s">
        <v>4105</v>
      </c>
      <c r="E2815" s="28" t="s">
        <v>1260</v>
      </c>
      <c r="F2815" s="13">
        <v>40</v>
      </c>
      <c r="G2815" s="13">
        <v>-106.2</v>
      </c>
      <c r="H2815" s="13">
        <v>12.020000457763672</v>
      </c>
      <c r="I2815" s="67">
        <v>0.14300000667572021</v>
      </c>
    </row>
    <row r="2816" spans="2:9" x14ac:dyDescent="0.3">
      <c r="B2816" t="s">
        <v>8318</v>
      </c>
      <c r="C2816" t="s">
        <v>8319</v>
      </c>
      <c r="D2816" s="28" t="s">
        <v>4105</v>
      </c>
      <c r="E2816" s="28" t="s">
        <v>364</v>
      </c>
      <c r="F2816" s="13">
        <v>32</v>
      </c>
      <c r="G2816" s="13">
        <v>-100.1</v>
      </c>
      <c r="H2816" s="13">
        <v>37.939998626708984</v>
      </c>
      <c r="I2816" s="67">
        <v>0.14300000667572021</v>
      </c>
    </row>
    <row r="2817" spans="2:9" x14ac:dyDescent="0.3">
      <c r="B2817" t="s">
        <v>3131</v>
      </c>
      <c r="C2817" t="s">
        <v>3132</v>
      </c>
      <c r="D2817" s="28" t="s">
        <v>4105</v>
      </c>
      <c r="E2817" s="28" t="s">
        <v>2692</v>
      </c>
      <c r="F2817" s="13">
        <v>44.8</v>
      </c>
      <c r="G2817" s="13">
        <v>-91.4</v>
      </c>
      <c r="H2817" s="13">
        <v>24.079999923706055</v>
      </c>
      <c r="I2817" s="67">
        <v>0.14399999380111694</v>
      </c>
    </row>
    <row r="2818" spans="2:9" x14ac:dyDescent="0.3">
      <c r="B2818" t="s">
        <v>8320</v>
      </c>
      <c r="C2818" t="s">
        <v>8321</v>
      </c>
      <c r="D2818" s="28" t="s">
        <v>4105</v>
      </c>
      <c r="E2818" s="28" t="s">
        <v>1812</v>
      </c>
      <c r="F2818" s="13">
        <v>47.2</v>
      </c>
      <c r="G2818" s="13">
        <v>-95.1</v>
      </c>
      <c r="H2818" s="13">
        <v>21.020000457763672</v>
      </c>
      <c r="I2818" s="67">
        <v>0.14399999380111694</v>
      </c>
    </row>
    <row r="2819" spans="2:9" x14ac:dyDescent="0.3">
      <c r="B2819" t="s">
        <v>1232</v>
      </c>
      <c r="C2819" t="s">
        <v>1233</v>
      </c>
      <c r="D2819" s="28" t="s">
        <v>4105</v>
      </c>
      <c r="E2819" s="28" t="s">
        <v>1203</v>
      </c>
      <c r="F2819" s="13">
        <v>39.700000000000003</v>
      </c>
      <c r="G2819" s="13">
        <v>-122.1</v>
      </c>
      <c r="H2819" s="13">
        <v>42.080001831054688</v>
      </c>
      <c r="I2819" s="67">
        <v>0.14399999380111694</v>
      </c>
    </row>
    <row r="2820" spans="2:9" x14ac:dyDescent="0.3">
      <c r="B2820" t="s">
        <v>8322</v>
      </c>
      <c r="C2820" t="s">
        <v>8323</v>
      </c>
      <c r="D2820" s="28" t="s">
        <v>1203</v>
      </c>
      <c r="E2820" s="28" t="s">
        <v>1092</v>
      </c>
      <c r="F2820" s="13">
        <v>52.9</v>
      </c>
      <c r="G2820" s="13">
        <v>-111</v>
      </c>
      <c r="H2820" s="13">
        <v>11.300000190734863</v>
      </c>
      <c r="I2820" s="67">
        <v>0.14499999582767487</v>
      </c>
    </row>
    <row r="2821" spans="2:9" x14ac:dyDescent="0.3">
      <c r="B2821" t="s">
        <v>2397</v>
      </c>
      <c r="C2821" t="s">
        <v>2398</v>
      </c>
      <c r="D2821" s="28" t="s">
        <v>4105</v>
      </c>
      <c r="E2821" s="28" t="s">
        <v>2379</v>
      </c>
      <c r="F2821" s="13">
        <v>44</v>
      </c>
      <c r="G2821" s="13">
        <v>-97.5</v>
      </c>
      <c r="H2821" s="13">
        <v>21.920000076293945</v>
      </c>
      <c r="I2821" s="67">
        <v>0.14499999582767487</v>
      </c>
    </row>
    <row r="2822" spans="2:9" x14ac:dyDescent="0.3">
      <c r="B2822" t="s">
        <v>1850</v>
      </c>
      <c r="C2822" t="s">
        <v>1851</v>
      </c>
      <c r="D2822" s="28" t="s">
        <v>4105</v>
      </c>
      <c r="E2822" s="28" t="s">
        <v>1812</v>
      </c>
      <c r="F2822" s="13">
        <v>45.5</v>
      </c>
      <c r="G2822" s="13">
        <v>-95.8</v>
      </c>
      <c r="H2822" s="13">
        <v>21.920000076293945</v>
      </c>
      <c r="I2822" s="67">
        <v>0.14499999582767487</v>
      </c>
    </row>
    <row r="2823" spans="2:9" x14ac:dyDescent="0.3">
      <c r="B2823" t="s">
        <v>8324</v>
      </c>
      <c r="C2823" t="s">
        <v>8325</v>
      </c>
      <c r="D2823" s="28" t="s">
        <v>4105</v>
      </c>
      <c r="E2823" s="28" t="s">
        <v>1203</v>
      </c>
      <c r="F2823" s="13">
        <v>37.4</v>
      </c>
      <c r="G2823" s="13">
        <v>-122.2</v>
      </c>
      <c r="H2823" s="13">
        <v>46.040000915527344</v>
      </c>
      <c r="I2823" s="67">
        <v>0.14499999582767487</v>
      </c>
    </row>
    <row r="2824" spans="2:9" x14ac:dyDescent="0.3">
      <c r="B2824" t="s">
        <v>8326</v>
      </c>
      <c r="C2824" t="s">
        <v>8327</v>
      </c>
      <c r="D2824" s="28" t="s">
        <v>1203</v>
      </c>
      <c r="E2824" s="28" t="s">
        <v>1116</v>
      </c>
      <c r="F2824" s="13">
        <v>49</v>
      </c>
      <c r="G2824" s="13">
        <v>-90.4</v>
      </c>
      <c r="H2824" s="13">
        <v>17.780000686645508</v>
      </c>
      <c r="I2824" s="67">
        <v>0.14499999582767487</v>
      </c>
    </row>
    <row r="2825" spans="2:9" x14ac:dyDescent="0.3">
      <c r="B2825" t="s">
        <v>8328</v>
      </c>
      <c r="C2825" t="s">
        <v>8329</v>
      </c>
      <c r="D2825" s="28" t="s">
        <v>4105</v>
      </c>
      <c r="E2825" s="28" t="s">
        <v>1203</v>
      </c>
      <c r="F2825" s="13">
        <v>39.9</v>
      </c>
      <c r="G2825" s="13">
        <v>-122.6</v>
      </c>
      <c r="H2825" s="13">
        <v>39.919998168945313</v>
      </c>
      <c r="I2825" s="67">
        <v>0.14599999785423279</v>
      </c>
    </row>
    <row r="2826" spans="2:9" x14ac:dyDescent="0.3">
      <c r="B2826" t="s">
        <v>8330</v>
      </c>
      <c r="C2826" t="s">
        <v>8331</v>
      </c>
      <c r="D2826" s="28" t="s">
        <v>4105</v>
      </c>
      <c r="E2826" s="28" t="s">
        <v>2379</v>
      </c>
      <c r="F2826" s="13">
        <v>43.4</v>
      </c>
      <c r="G2826" s="13">
        <v>-102.1</v>
      </c>
      <c r="H2826" s="13">
        <v>19.940000534057617</v>
      </c>
      <c r="I2826" s="67">
        <v>0.14599999785423279</v>
      </c>
    </row>
    <row r="2827" spans="2:9" x14ac:dyDescent="0.3">
      <c r="B2827" t="s">
        <v>8332</v>
      </c>
      <c r="C2827" t="s">
        <v>8333</v>
      </c>
      <c r="D2827" s="28" t="s">
        <v>4105</v>
      </c>
      <c r="E2827" s="28" t="s">
        <v>1812</v>
      </c>
      <c r="F2827" s="13">
        <v>44.9</v>
      </c>
      <c r="G2827" s="13">
        <v>-93.2</v>
      </c>
      <c r="H2827" s="13">
        <v>28.940000534057617</v>
      </c>
      <c r="I2827" s="67">
        <v>0.14599999785423279</v>
      </c>
    </row>
    <row r="2828" spans="2:9" x14ac:dyDescent="0.3">
      <c r="B2828" t="s">
        <v>8334</v>
      </c>
      <c r="C2828" t="s">
        <v>8335</v>
      </c>
      <c r="D2828" s="28" t="s">
        <v>1203</v>
      </c>
      <c r="E2828" s="28" t="s">
        <v>1092</v>
      </c>
      <c r="F2828" s="13">
        <v>49.3</v>
      </c>
      <c r="G2828" s="13">
        <v>-110.6</v>
      </c>
      <c r="H2828" s="13">
        <v>-6.880000114440918</v>
      </c>
      <c r="I2828" s="67">
        <v>0.14599999785423279</v>
      </c>
    </row>
    <row r="2829" spans="2:9" x14ac:dyDescent="0.3">
      <c r="B2829" t="s">
        <v>8336</v>
      </c>
      <c r="C2829" t="s">
        <v>8337</v>
      </c>
      <c r="D2829" s="28" t="s">
        <v>4105</v>
      </c>
      <c r="E2829" s="28" t="s">
        <v>364</v>
      </c>
      <c r="F2829" s="13">
        <v>32.700000000000003</v>
      </c>
      <c r="G2829" s="13">
        <v>-98</v>
      </c>
      <c r="H2829" s="13">
        <v>39.919998168945313</v>
      </c>
      <c r="I2829" s="67">
        <v>0.14599999785423279</v>
      </c>
    </row>
    <row r="2830" spans="2:9" x14ac:dyDescent="0.3">
      <c r="B2830" t="s">
        <v>8338</v>
      </c>
      <c r="C2830" t="s">
        <v>8339</v>
      </c>
      <c r="D2830" s="28" t="s">
        <v>4105</v>
      </c>
      <c r="E2830" s="28" t="s">
        <v>2526</v>
      </c>
      <c r="F2830" s="13">
        <v>38.9</v>
      </c>
      <c r="G2830" s="13">
        <v>-112.3</v>
      </c>
      <c r="H2830" s="13">
        <v>26.059999465942383</v>
      </c>
      <c r="I2830" s="67">
        <v>0.14699999988079071</v>
      </c>
    </row>
    <row r="2831" spans="2:9" x14ac:dyDescent="0.3">
      <c r="B2831" t="s">
        <v>8340</v>
      </c>
      <c r="C2831" t="s">
        <v>8341</v>
      </c>
      <c r="D2831" s="28" t="s">
        <v>4105</v>
      </c>
      <c r="E2831" s="28" t="s">
        <v>2203</v>
      </c>
      <c r="F2831" s="13">
        <v>47.9</v>
      </c>
      <c r="G2831" s="13">
        <v>-97</v>
      </c>
      <c r="H2831" s="13">
        <v>21.920000076293945</v>
      </c>
      <c r="I2831" s="67">
        <v>0.14699999988079071</v>
      </c>
    </row>
    <row r="2832" spans="2:9" x14ac:dyDescent="0.3">
      <c r="B2832" t="s">
        <v>8342</v>
      </c>
      <c r="C2832" t="s">
        <v>8343</v>
      </c>
      <c r="D2832" s="28" t="s">
        <v>4105</v>
      </c>
      <c r="E2832" s="28" t="s">
        <v>1203</v>
      </c>
      <c r="F2832" s="13">
        <v>37.700000000000003</v>
      </c>
      <c r="G2832" s="13">
        <v>-122.2</v>
      </c>
      <c r="H2832" s="13">
        <v>48.020000457763672</v>
      </c>
      <c r="I2832" s="67">
        <v>0.14699999988079071</v>
      </c>
    </row>
    <row r="2833" spans="2:9" x14ac:dyDescent="0.3">
      <c r="B2833" t="s">
        <v>8344</v>
      </c>
      <c r="C2833" t="s">
        <v>8345</v>
      </c>
      <c r="D2833" s="28" t="s">
        <v>4105</v>
      </c>
      <c r="E2833" s="28" t="s">
        <v>1636</v>
      </c>
      <c r="F2833" s="13">
        <v>38.799999999999997</v>
      </c>
      <c r="G2833" s="13">
        <v>-94.8</v>
      </c>
      <c r="H2833" s="13">
        <v>32</v>
      </c>
      <c r="I2833" s="67">
        <v>0.14699999988079071</v>
      </c>
    </row>
    <row r="2834" spans="2:9" x14ac:dyDescent="0.3">
      <c r="B2834" t="s">
        <v>8346</v>
      </c>
      <c r="C2834" t="s">
        <v>8347</v>
      </c>
      <c r="D2834" s="28" t="s">
        <v>4105</v>
      </c>
      <c r="E2834" s="28" t="s">
        <v>2096</v>
      </c>
      <c r="F2834" s="13">
        <v>35.700000000000003</v>
      </c>
      <c r="G2834" s="13">
        <v>-105.7</v>
      </c>
      <c r="H2834" s="13">
        <v>17.959999084472656</v>
      </c>
      <c r="I2834" s="67">
        <v>0.14699999988079071</v>
      </c>
    </row>
    <row r="2835" spans="2:9" x14ac:dyDescent="0.3">
      <c r="B2835" t="s">
        <v>1876</v>
      </c>
      <c r="C2835" t="s">
        <v>1877</v>
      </c>
      <c r="D2835" s="28" t="s">
        <v>4105</v>
      </c>
      <c r="E2835" s="28" t="s">
        <v>1878</v>
      </c>
      <c r="F2835" s="13">
        <v>39.799999999999997</v>
      </c>
      <c r="G2835" s="13">
        <v>-94.3</v>
      </c>
      <c r="H2835" s="13">
        <v>28.940000534057617</v>
      </c>
      <c r="I2835" s="67">
        <v>0.14800000190734863</v>
      </c>
    </row>
    <row r="2836" spans="2:9" x14ac:dyDescent="0.3">
      <c r="B2836" t="s">
        <v>3682</v>
      </c>
      <c r="C2836" t="s">
        <v>3683</v>
      </c>
      <c r="D2836" s="28" t="s">
        <v>4105</v>
      </c>
      <c r="E2836" s="28" t="s">
        <v>1812</v>
      </c>
      <c r="F2836" s="13">
        <v>46.3</v>
      </c>
      <c r="G2836" s="13">
        <v>-94.2</v>
      </c>
      <c r="H2836" s="13">
        <v>21.020000457763672</v>
      </c>
      <c r="I2836" s="67">
        <v>0.14800000190734863</v>
      </c>
    </row>
    <row r="2837" spans="2:9" x14ac:dyDescent="0.3">
      <c r="B2837" t="s">
        <v>8348</v>
      </c>
      <c r="C2837" t="s">
        <v>8349</v>
      </c>
      <c r="D2837" s="28" t="s">
        <v>1203</v>
      </c>
      <c r="E2837" s="28" t="s">
        <v>1061</v>
      </c>
      <c r="F2837" s="13">
        <v>49</v>
      </c>
      <c r="G2837" s="13">
        <v>-123.1</v>
      </c>
      <c r="H2837" s="13">
        <v>34.700000762939453</v>
      </c>
      <c r="I2837" s="67">
        <v>0.14800000190734863</v>
      </c>
    </row>
    <row r="2838" spans="2:9" x14ac:dyDescent="0.3">
      <c r="B2838" t="s">
        <v>8350</v>
      </c>
      <c r="C2838" t="s">
        <v>8351</v>
      </c>
      <c r="D2838" s="28" t="s">
        <v>4105</v>
      </c>
      <c r="E2838" s="28" t="s">
        <v>1203</v>
      </c>
      <c r="F2838" s="13">
        <v>39.200000000000003</v>
      </c>
      <c r="G2838" s="13">
        <v>-121</v>
      </c>
      <c r="H2838" s="13">
        <v>35.060001373291016</v>
      </c>
      <c r="I2838" s="67">
        <v>0.14800000190734863</v>
      </c>
    </row>
    <row r="2839" spans="2:9" x14ac:dyDescent="0.3">
      <c r="B2839" t="s">
        <v>3647</v>
      </c>
      <c r="C2839" t="s">
        <v>3648</v>
      </c>
      <c r="D2839" s="28" t="s">
        <v>4105</v>
      </c>
      <c r="E2839" s="28" t="s">
        <v>1636</v>
      </c>
      <c r="F2839" s="13">
        <v>39.6</v>
      </c>
      <c r="G2839" s="13">
        <v>-95.5</v>
      </c>
      <c r="H2839" s="13">
        <v>28.940000534057617</v>
      </c>
      <c r="I2839" s="67">
        <v>0.14800000190734863</v>
      </c>
    </row>
    <row r="2840" spans="2:9" x14ac:dyDescent="0.3">
      <c r="B2840" t="s">
        <v>3094</v>
      </c>
      <c r="C2840" t="s">
        <v>3095</v>
      </c>
      <c r="D2840" s="28" t="s">
        <v>4105</v>
      </c>
      <c r="E2840" s="28" t="s">
        <v>2203</v>
      </c>
      <c r="F2840" s="13">
        <v>46.9</v>
      </c>
      <c r="G2840" s="13">
        <v>-98.6</v>
      </c>
      <c r="H2840" s="13">
        <v>19.940000534057617</v>
      </c>
      <c r="I2840" s="67">
        <v>0.14800000190734863</v>
      </c>
    </row>
    <row r="2841" spans="2:9" x14ac:dyDescent="0.3">
      <c r="B2841" t="s">
        <v>1582</v>
      </c>
      <c r="C2841" t="s">
        <v>1583</v>
      </c>
      <c r="D2841" s="28" t="s">
        <v>4105</v>
      </c>
      <c r="E2841" s="28" t="s">
        <v>1515</v>
      </c>
      <c r="F2841" s="13">
        <v>40.700000000000003</v>
      </c>
      <c r="G2841" s="13">
        <v>-91.9</v>
      </c>
      <c r="H2841" s="13">
        <v>28.040000915527344</v>
      </c>
      <c r="I2841" s="67">
        <v>0.14800000190734863</v>
      </c>
    </row>
    <row r="2842" spans="2:9" x14ac:dyDescent="0.3">
      <c r="B2842" t="s">
        <v>8352</v>
      </c>
      <c r="C2842" t="s">
        <v>8353</v>
      </c>
      <c r="D2842" s="28" t="s">
        <v>1203</v>
      </c>
      <c r="E2842" s="28" t="s">
        <v>1097</v>
      </c>
      <c r="F2842" s="13">
        <v>57.2</v>
      </c>
      <c r="G2842" s="13">
        <v>-105.6</v>
      </c>
      <c r="H2842" s="13">
        <v>6.0799999237060547</v>
      </c>
      <c r="I2842" s="67">
        <v>0.14800000190734863</v>
      </c>
    </row>
    <row r="2843" spans="2:9" x14ac:dyDescent="0.3">
      <c r="B2843" t="s">
        <v>3885</v>
      </c>
      <c r="C2843" t="s">
        <v>3886</v>
      </c>
      <c r="D2843" s="28" t="s">
        <v>4105</v>
      </c>
      <c r="E2843" s="28" t="s">
        <v>2692</v>
      </c>
      <c r="F2843" s="13">
        <v>45.1</v>
      </c>
      <c r="G2843" s="13">
        <v>-90.3</v>
      </c>
      <c r="H2843" s="13">
        <v>23</v>
      </c>
      <c r="I2843" s="67">
        <v>0.14800000190734863</v>
      </c>
    </row>
    <row r="2844" spans="2:9" x14ac:dyDescent="0.3">
      <c r="B2844" t="s">
        <v>8354</v>
      </c>
      <c r="C2844" t="s">
        <v>8355</v>
      </c>
      <c r="D2844" s="28" t="s">
        <v>4105</v>
      </c>
      <c r="E2844" s="28" t="s">
        <v>2820</v>
      </c>
      <c r="F2844" s="13">
        <v>55</v>
      </c>
      <c r="G2844" s="13">
        <v>-131.5</v>
      </c>
      <c r="H2844" s="13">
        <v>32.540000915527344</v>
      </c>
      <c r="I2844" s="67">
        <v>0.14800000190734863</v>
      </c>
    </row>
    <row r="2845" spans="2:9" x14ac:dyDescent="0.3">
      <c r="B2845" t="s">
        <v>3119</v>
      </c>
      <c r="C2845" t="s">
        <v>3120</v>
      </c>
      <c r="D2845" s="28" t="s">
        <v>4105</v>
      </c>
      <c r="E2845" s="28" t="s">
        <v>2011</v>
      </c>
      <c r="F2845" s="13">
        <v>41.3</v>
      </c>
      <c r="G2845" s="13">
        <v>-95.8</v>
      </c>
      <c r="H2845" s="13">
        <v>28.040000915527344</v>
      </c>
      <c r="I2845" s="67">
        <v>0.14800000190734863</v>
      </c>
    </row>
    <row r="2846" spans="2:9" x14ac:dyDescent="0.3">
      <c r="B2846" t="s">
        <v>1854</v>
      </c>
      <c r="C2846" t="s">
        <v>1855</v>
      </c>
      <c r="D2846" s="28" t="s">
        <v>4105</v>
      </c>
      <c r="E2846" s="28" t="s">
        <v>1812</v>
      </c>
      <c r="F2846" s="13">
        <v>44</v>
      </c>
      <c r="G2846" s="13">
        <v>-96.3</v>
      </c>
      <c r="H2846" s="13">
        <v>19.940000534057617</v>
      </c>
      <c r="I2846" s="67">
        <v>0.14800000190734863</v>
      </c>
    </row>
    <row r="2847" spans="2:9" x14ac:dyDescent="0.3">
      <c r="B2847" t="s">
        <v>8356</v>
      </c>
      <c r="C2847" t="s">
        <v>8357</v>
      </c>
      <c r="D2847" s="28" t="s">
        <v>1203</v>
      </c>
      <c r="E2847" s="28" t="s">
        <v>1061</v>
      </c>
      <c r="F2847" s="13">
        <v>52.1</v>
      </c>
      <c r="G2847" s="13">
        <v>-124.1</v>
      </c>
      <c r="H2847" s="13">
        <v>12.920000076293945</v>
      </c>
      <c r="I2847" s="67">
        <v>0.14800000190734863</v>
      </c>
    </row>
    <row r="2848" spans="2:9" x14ac:dyDescent="0.3">
      <c r="B2848" t="s">
        <v>8358</v>
      </c>
      <c r="C2848" t="s">
        <v>8359</v>
      </c>
      <c r="D2848" s="28" t="s">
        <v>4105</v>
      </c>
      <c r="E2848" s="28" t="s">
        <v>364</v>
      </c>
      <c r="F2848" s="13">
        <v>32.200000000000003</v>
      </c>
      <c r="G2848" s="13">
        <v>-98.2</v>
      </c>
      <c r="H2848" s="13">
        <v>39.020000457763672</v>
      </c>
      <c r="I2848" s="67">
        <v>0.14800000190734863</v>
      </c>
    </row>
    <row r="2849" spans="2:9" x14ac:dyDescent="0.3">
      <c r="B2849" t="s">
        <v>8360</v>
      </c>
      <c r="C2849" t="s">
        <v>8361</v>
      </c>
      <c r="D2849" s="28" t="s">
        <v>1203</v>
      </c>
      <c r="E2849" s="28" t="s">
        <v>1130</v>
      </c>
      <c r="F2849" s="13">
        <v>46.1</v>
      </c>
      <c r="G2849" s="13">
        <v>-60</v>
      </c>
      <c r="H2849" s="13">
        <v>29.479999542236328</v>
      </c>
      <c r="I2849" s="67">
        <v>0.14800000190734863</v>
      </c>
    </row>
    <row r="2850" spans="2:9" x14ac:dyDescent="0.3">
      <c r="B2850" t="s">
        <v>8362</v>
      </c>
      <c r="C2850" t="s">
        <v>8363</v>
      </c>
      <c r="D2850" s="28" t="s">
        <v>4105</v>
      </c>
      <c r="E2850" s="28" t="s">
        <v>1812</v>
      </c>
      <c r="F2850" s="13">
        <v>46.8</v>
      </c>
      <c r="G2850" s="13">
        <v>-95.8</v>
      </c>
      <c r="H2850" s="13">
        <v>21.020000457763672</v>
      </c>
      <c r="I2850" s="67">
        <v>0.14900000393390656</v>
      </c>
    </row>
    <row r="2851" spans="2:9" x14ac:dyDescent="0.3">
      <c r="B2851" t="s">
        <v>8364</v>
      </c>
      <c r="C2851" t="s">
        <v>8365</v>
      </c>
      <c r="D2851" s="28" t="s">
        <v>4105</v>
      </c>
      <c r="E2851" s="28" t="s">
        <v>2279</v>
      </c>
      <c r="F2851" s="13">
        <v>42.5</v>
      </c>
      <c r="G2851" s="13">
        <v>-123.1</v>
      </c>
      <c r="H2851" s="13">
        <v>35.060001373291016</v>
      </c>
      <c r="I2851" s="67">
        <v>0.14900000393390656</v>
      </c>
    </row>
    <row r="2852" spans="2:9" x14ac:dyDescent="0.3">
      <c r="B2852" t="s">
        <v>8366</v>
      </c>
      <c r="C2852" t="s">
        <v>8367</v>
      </c>
      <c r="D2852" s="28" t="s">
        <v>4105</v>
      </c>
      <c r="E2852" s="28" t="s">
        <v>1812</v>
      </c>
      <c r="F2852" s="13">
        <v>46.9</v>
      </c>
      <c r="G2852" s="13">
        <v>-92.8</v>
      </c>
      <c r="H2852" s="13">
        <v>19.940000534057617</v>
      </c>
      <c r="I2852" s="67">
        <v>0.14900000393390656</v>
      </c>
    </row>
    <row r="2853" spans="2:9" x14ac:dyDescent="0.3">
      <c r="B2853" t="s">
        <v>8368</v>
      </c>
      <c r="C2853" t="s">
        <v>8369</v>
      </c>
      <c r="D2853" s="28" t="s">
        <v>4105</v>
      </c>
      <c r="E2853" s="28" t="s">
        <v>1878</v>
      </c>
      <c r="F2853" s="13">
        <v>39.200000000000003</v>
      </c>
      <c r="G2853" s="13">
        <v>-94.7</v>
      </c>
      <c r="H2853" s="13">
        <v>32</v>
      </c>
      <c r="I2853" s="67">
        <v>0.14900000393390656</v>
      </c>
    </row>
    <row r="2854" spans="2:9" x14ac:dyDescent="0.3">
      <c r="B2854" t="s">
        <v>1586</v>
      </c>
      <c r="C2854" t="s">
        <v>1587</v>
      </c>
      <c r="D2854" s="28" t="s">
        <v>4105</v>
      </c>
      <c r="E2854" s="28" t="s">
        <v>1515</v>
      </c>
      <c r="F2854" s="13">
        <v>41.5</v>
      </c>
      <c r="G2854" s="13">
        <v>-90.4</v>
      </c>
      <c r="H2854" s="13">
        <v>30.920000076293945</v>
      </c>
      <c r="I2854" s="67">
        <v>0.14900000393390656</v>
      </c>
    </row>
    <row r="2855" spans="2:9" x14ac:dyDescent="0.3">
      <c r="B2855" t="s">
        <v>3098</v>
      </c>
      <c r="C2855" t="s">
        <v>3099</v>
      </c>
      <c r="D2855" s="28" t="s">
        <v>4105</v>
      </c>
      <c r="E2855" s="28" t="s">
        <v>1812</v>
      </c>
      <c r="F2855" s="13">
        <v>44.8</v>
      </c>
      <c r="G2855" s="13">
        <v>-93.2</v>
      </c>
      <c r="H2855" s="13">
        <v>26.959999084472656</v>
      </c>
      <c r="I2855" s="67">
        <v>0.14900000393390656</v>
      </c>
    </row>
    <row r="2856" spans="2:9" x14ac:dyDescent="0.3">
      <c r="B2856" t="s">
        <v>8370</v>
      </c>
      <c r="C2856" t="s">
        <v>8371</v>
      </c>
      <c r="D2856" s="28" t="s">
        <v>4105</v>
      </c>
      <c r="E2856" s="28" t="s">
        <v>1203</v>
      </c>
      <c r="F2856" s="13">
        <v>39.299999999999997</v>
      </c>
      <c r="G2856" s="13">
        <v>-121.1</v>
      </c>
      <c r="H2856" s="13">
        <v>41</v>
      </c>
      <c r="I2856" s="67">
        <v>0.14900000393390656</v>
      </c>
    </row>
    <row r="2857" spans="2:9" x14ac:dyDescent="0.3">
      <c r="B2857" t="s">
        <v>8372</v>
      </c>
      <c r="C2857" t="s">
        <v>8373</v>
      </c>
      <c r="D2857" s="28" t="s">
        <v>4105</v>
      </c>
      <c r="E2857" s="28" t="s">
        <v>1160</v>
      </c>
      <c r="F2857" s="13">
        <v>32.200000000000003</v>
      </c>
      <c r="G2857" s="13">
        <v>-110.5</v>
      </c>
      <c r="H2857" s="13">
        <v>33.979999542236328</v>
      </c>
      <c r="I2857" s="67">
        <v>0.14900000393390656</v>
      </c>
    </row>
    <row r="2858" spans="2:9" x14ac:dyDescent="0.3">
      <c r="B2858" t="s">
        <v>2774</v>
      </c>
      <c r="C2858" t="s">
        <v>2775</v>
      </c>
      <c r="D2858" s="28" t="s">
        <v>4105</v>
      </c>
      <c r="E2858" s="28" t="s">
        <v>2692</v>
      </c>
      <c r="F2858" s="13">
        <v>46.7</v>
      </c>
      <c r="G2858" s="13">
        <v>-92</v>
      </c>
      <c r="H2858" s="13">
        <v>24.979999542236328</v>
      </c>
      <c r="I2858" s="67">
        <v>0.14900000393390656</v>
      </c>
    </row>
    <row r="2859" spans="2:9" x14ac:dyDescent="0.3">
      <c r="B2859" t="s">
        <v>8374</v>
      </c>
      <c r="C2859" t="s">
        <v>8375</v>
      </c>
      <c r="D2859" s="28" t="s">
        <v>4105</v>
      </c>
      <c r="E2859" s="28" t="s">
        <v>1160</v>
      </c>
      <c r="F2859" s="13">
        <v>34.4</v>
      </c>
      <c r="G2859" s="13">
        <v>-111.4</v>
      </c>
      <c r="H2859" s="13">
        <v>31.280000686645508</v>
      </c>
      <c r="I2859" s="67">
        <v>0.15000000596046448</v>
      </c>
    </row>
    <row r="2860" spans="2:9" x14ac:dyDescent="0.3">
      <c r="B2860" t="s">
        <v>8376</v>
      </c>
      <c r="C2860" t="s">
        <v>8377</v>
      </c>
      <c r="D2860" s="28" t="s">
        <v>4105</v>
      </c>
      <c r="E2860" s="28" t="s">
        <v>1160</v>
      </c>
      <c r="F2860" s="13">
        <v>35.200000000000003</v>
      </c>
      <c r="G2860" s="13">
        <v>-111.8</v>
      </c>
      <c r="H2860" s="13">
        <v>17.059999465942383</v>
      </c>
      <c r="I2860" s="67">
        <v>0.15000000596046448</v>
      </c>
    </row>
    <row r="2861" spans="2:9" x14ac:dyDescent="0.3">
      <c r="B2861" t="s">
        <v>8378</v>
      </c>
      <c r="C2861" t="s">
        <v>1050</v>
      </c>
      <c r="D2861" s="28" t="s">
        <v>1203</v>
      </c>
      <c r="E2861" s="28" t="s">
        <v>1130</v>
      </c>
      <c r="F2861" s="13">
        <v>45.4</v>
      </c>
      <c r="G2861" s="13">
        <v>-63.4</v>
      </c>
      <c r="H2861" s="13">
        <v>26.059999465942383</v>
      </c>
      <c r="I2861" s="67">
        <v>0.15000000596046448</v>
      </c>
    </row>
    <row r="2862" spans="2:9" x14ac:dyDescent="0.3">
      <c r="B2862" t="s">
        <v>3092</v>
      </c>
      <c r="C2862" t="s">
        <v>3093</v>
      </c>
      <c r="D2862" s="28" t="s">
        <v>4105</v>
      </c>
      <c r="E2862" s="28" t="s">
        <v>1812</v>
      </c>
      <c r="F2862" s="13">
        <v>48.5</v>
      </c>
      <c r="G2862" s="13">
        <v>-93.3</v>
      </c>
      <c r="H2862" s="13">
        <v>19.940000534057617</v>
      </c>
      <c r="I2862" s="67">
        <v>0.15000000596046448</v>
      </c>
    </row>
    <row r="2863" spans="2:9" x14ac:dyDescent="0.3">
      <c r="B2863" t="s">
        <v>8379</v>
      </c>
      <c r="C2863" t="s">
        <v>8380</v>
      </c>
      <c r="D2863" s="28" t="s">
        <v>4105</v>
      </c>
      <c r="E2863" s="28" t="s">
        <v>2692</v>
      </c>
      <c r="F2863" s="13">
        <v>44.3</v>
      </c>
      <c r="G2863" s="13">
        <v>-89.8</v>
      </c>
      <c r="H2863" s="13">
        <v>24.079999923706055</v>
      </c>
      <c r="I2863" s="67">
        <v>0.15000000596046448</v>
      </c>
    </row>
    <row r="2864" spans="2:9" x14ac:dyDescent="0.3">
      <c r="B2864" t="s">
        <v>8381</v>
      </c>
      <c r="C2864" t="s">
        <v>8382</v>
      </c>
      <c r="D2864" s="28" t="s">
        <v>4105</v>
      </c>
      <c r="E2864" s="28" t="s">
        <v>1515</v>
      </c>
      <c r="F2864" s="13">
        <v>40.700000000000003</v>
      </c>
      <c r="G2864" s="13">
        <v>-93.3</v>
      </c>
      <c r="H2864" s="13">
        <v>28.040000915527344</v>
      </c>
      <c r="I2864" s="67">
        <v>0.15099999308586121</v>
      </c>
    </row>
    <row r="2865" spans="2:9" x14ac:dyDescent="0.3">
      <c r="B2865" t="s">
        <v>8383</v>
      </c>
      <c r="C2865" t="s">
        <v>8384</v>
      </c>
      <c r="D2865" s="28" t="s">
        <v>4105</v>
      </c>
      <c r="E2865" s="28" t="s">
        <v>1812</v>
      </c>
      <c r="F2865" s="13">
        <v>45.5</v>
      </c>
      <c r="G2865" s="13">
        <v>-96.8</v>
      </c>
      <c r="H2865" s="13">
        <v>21.920000076293945</v>
      </c>
      <c r="I2865" s="67">
        <v>0.15099999308586121</v>
      </c>
    </row>
    <row r="2866" spans="2:9" x14ac:dyDescent="0.3">
      <c r="B2866" t="s">
        <v>8385</v>
      </c>
      <c r="C2866" t="s">
        <v>8386</v>
      </c>
      <c r="D2866" s="28" t="s">
        <v>4105</v>
      </c>
      <c r="E2866" s="28" t="s">
        <v>1812</v>
      </c>
      <c r="F2866" s="13">
        <v>47.8</v>
      </c>
      <c r="G2866" s="13">
        <v>-91.8</v>
      </c>
      <c r="H2866" s="13">
        <v>21.920000076293945</v>
      </c>
      <c r="I2866" s="67">
        <v>0.15099999308586121</v>
      </c>
    </row>
    <row r="2867" spans="2:9" x14ac:dyDescent="0.3">
      <c r="B2867" t="s">
        <v>835</v>
      </c>
      <c r="C2867" t="s">
        <v>836</v>
      </c>
      <c r="D2867" s="28" t="s">
        <v>4105</v>
      </c>
      <c r="E2867" s="28" t="s">
        <v>364</v>
      </c>
      <c r="F2867" s="13">
        <v>33.9</v>
      </c>
      <c r="G2867" s="13">
        <v>-102.7</v>
      </c>
      <c r="H2867" s="13">
        <v>28.940000534057617</v>
      </c>
      <c r="I2867" s="67">
        <v>0.15099999308586121</v>
      </c>
    </row>
    <row r="2868" spans="2:9" x14ac:dyDescent="0.3">
      <c r="B2868" t="s">
        <v>2784</v>
      </c>
      <c r="C2868" t="s">
        <v>2785</v>
      </c>
      <c r="D2868" s="28" t="s">
        <v>4105</v>
      </c>
      <c r="E2868" s="28" t="s">
        <v>2692</v>
      </c>
      <c r="F2868" s="13">
        <v>44.3</v>
      </c>
      <c r="G2868" s="13">
        <v>-89</v>
      </c>
      <c r="H2868" s="13">
        <v>26.059999465942383</v>
      </c>
      <c r="I2868" s="67">
        <v>0.15099999308586121</v>
      </c>
    </row>
    <row r="2869" spans="2:9" x14ac:dyDescent="0.3">
      <c r="B2869" t="s">
        <v>1598</v>
      </c>
      <c r="C2869" t="s">
        <v>1599</v>
      </c>
      <c r="D2869" s="28" t="s">
        <v>4105</v>
      </c>
      <c r="E2869" s="28" t="s">
        <v>1515</v>
      </c>
      <c r="F2869" s="13">
        <v>41.4</v>
      </c>
      <c r="G2869" s="13">
        <v>-91</v>
      </c>
      <c r="H2869" s="13">
        <v>28.940000534057617</v>
      </c>
      <c r="I2869" s="67">
        <v>0.15199999511241913</v>
      </c>
    </row>
    <row r="2870" spans="2:9" x14ac:dyDescent="0.3">
      <c r="B2870" t="s">
        <v>8387</v>
      </c>
      <c r="C2870" t="s">
        <v>8388</v>
      </c>
      <c r="D2870" s="28" t="s">
        <v>4105</v>
      </c>
      <c r="E2870" s="28" t="s">
        <v>2692</v>
      </c>
      <c r="F2870" s="13">
        <v>42.9</v>
      </c>
      <c r="G2870" s="13">
        <v>-90.1</v>
      </c>
      <c r="H2870" s="13">
        <v>26.059999465942383</v>
      </c>
      <c r="I2870" s="67">
        <v>0.15299999713897705</v>
      </c>
    </row>
    <row r="2871" spans="2:9" x14ac:dyDescent="0.3">
      <c r="B2871" t="s">
        <v>8389</v>
      </c>
      <c r="C2871" t="s">
        <v>8390</v>
      </c>
      <c r="D2871" s="28" t="s">
        <v>4105</v>
      </c>
      <c r="E2871" s="28" t="s">
        <v>1203</v>
      </c>
      <c r="F2871" s="13">
        <v>38.200000000000003</v>
      </c>
      <c r="G2871" s="13">
        <v>-119.6</v>
      </c>
      <c r="H2871" s="13">
        <v>17.959999084472656</v>
      </c>
      <c r="I2871" s="67">
        <v>0.15299999713897705</v>
      </c>
    </row>
    <row r="2872" spans="2:9" x14ac:dyDescent="0.3">
      <c r="B2872" t="s">
        <v>1592</v>
      </c>
      <c r="C2872" t="s">
        <v>1593</v>
      </c>
      <c r="D2872" s="28" t="s">
        <v>4105</v>
      </c>
      <c r="E2872" s="28" t="s">
        <v>1515</v>
      </c>
      <c r="F2872" s="13">
        <v>42</v>
      </c>
      <c r="G2872" s="13">
        <v>-90.7</v>
      </c>
      <c r="H2872" s="13">
        <v>26.059999465942383</v>
      </c>
      <c r="I2872" s="67">
        <v>0.15299999713897705</v>
      </c>
    </row>
    <row r="2873" spans="2:9" x14ac:dyDescent="0.3">
      <c r="B2873" t="s">
        <v>1596</v>
      </c>
      <c r="C2873" t="s">
        <v>1597</v>
      </c>
      <c r="D2873" s="28" t="s">
        <v>4105</v>
      </c>
      <c r="E2873" s="28" t="s">
        <v>1515</v>
      </c>
      <c r="F2873" s="13">
        <v>43.1</v>
      </c>
      <c r="G2873" s="13">
        <v>-93.1</v>
      </c>
      <c r="H2873" s="13">
        <v>24.979999542236328</v>
      </c>
      <c r="I2873" s="67">
        <v>0.15299999713897705</v>
      </c>
    </row>
    <row r="2874" spans="2:9" x14ac:dyDescent="0.3">
      <c r="B2874" t="s">
        <v>2744</v>
      </c>
      <c r="C2874" t="s">
        <v>2745</v>
      </c>
      <c r="D2874" s="28" t="s">
        <v>4105</v>
      </c>
      <c r="E2874" s="28" t="s">
        <v>2692</v>
      </c>
      <c r="F2874" s="13">
        <v>43.7</v>
      </c>
      <c r="G2874" s="13">
        <v>-90</v>
      </c>
      <c r="H2874" s="13">
        <v>24.979999542236328</v>
      </c>
      <c r="I2874" s="67">
        <v>0.15299999713897705</v>
      </c>
    </row>
    <row r="2875" spans="2:9" x14ac:dyDescent="0.3">
      <c r="B2875" t="s">
        <v>8391</v>
      </c>
      <c r="C2875" t="s">
        <v>8392</v>
      </c>
      <c r="D2875" s="28" t="s">
        <v>4105</v>
      </c>
      <c r="E2875" s="28" t="s">
        <v>1812</v>
      </c>
      <c r="F2875" s="13">
        <v>45.8</v>
      </c>
      <c r="G2875" s="13">
        <v>-93.3</v>
      </c>
      <c r="H2875" s="13">
        <v>21.020000457763672</v>
      </c>
      <c r="I2875" s="67">
        <v>0.15299999713897705</v>
      </c>
    </row>
    <row r="2876" spans="2:9" x14ac:dyDescent="0.3">
      <c r="B2876" t="s">
        <v>8393</v>
      </c>
      <c r="C2876" t="s">
        <v>8394</v>
      </c>
      <c r="D2876" s="28" t="s">
        <v>4105</v>
      </c>
      <c r="E2876" s="28" t="s">
        <v>1812</v>
      </c>
      <c r="F2876" s="13">
        <v>45.8</v>
      </c>
      <c r="G2876" s="13">
        <v>-93.2</v>
      </c>
      <c r="H2876" s="13">
        <v>21.920000076293945</v>
      </c>
      <c r="I2876" s="67">
        <v>0.15299999713897705</v>
      </c>
    </row>
    <row r="2877" spans="2:9" x14ac:dyDescent="0.3">
      <c r="B2877" t="s">
        <v>8395</v>
      </c>
      <c r="C2877" t="s">
        <v>8396</v>
      </c>
      <c r="D2877" s="28" t="s">
        <v>1203</v>
      </c>
      <c r="E2877" s="28" t="s">
        <v>1112</v>
      </c>
      <c r="F2877" s="13">
        <v>51.1</v>
      </c>
      <c r="G2877" s="13">
        <v>-101.3</v>
      </c>
      <c r="H2877" s="13">
        <v>14.539999961853027</v>
      </c>
      <c r="I2877" s="67">
        <v>0.15299999713897705</v>
      </c>
    </row>
    <row r="2878" spans="2:9" x14ac:dyDescent="0.3">
      <c r="B2878" t="s">
        <v>8397</v>
      </c>
      <c r="C2878" t="s">
        <v>8398</v>
      </c>
      <c r="D2878" s="28" t="s">
        <v>4105</v>
      </c>
      <c r="E2878" s="28" t="s">
        <v>1203</v>
      </c>
      <c r="F2878" s="13">
        <v>39.6</v>
      </c>
      <c r="G2878" s="13">
        <v>-123.3</v>
      </c>
      <c r="H2878" s="13">
        <v>37.939998626708984</v>
      </c>
      <c r="I2878" s="67">
        <v>0.15299999713897705</v>
      </c>
    </row>
    <row r="2879" spans="2:9" x14ac:dyDescent="0.3">
      <c r="B2879" t="s">
        <v>8399</v>
      </c>
      <c r="C2879" t="s">
        <v>8400</v>
      </c>
      <c r="D2879" s="28" t="s">
        <v>4105</v>
      </c>
      <c r="E2879" s="28" t="s">
        <v>1203</v>
      </c>
      <c r="F2879" s="13">
        <v>34.4</v>
      </c>
      <c r="G2879" s="13">
        <v>-119.8</v>
      </c>
      <c r="H2879" s="13">
        <v>43.520000457763672</v>
      </c>
      <c r="I2879" s="67">
        <v>0.15299999713897705</v>
      </c>
    </row>
    <row r="2880" spans="2:9" x14ac:dyDescent="0.3">
      <c r="B2880" t="s">
        <v>1866</v>
      </c>
      <c r="C2880" t="s">
        <v>1867</v>
      </c>
      <c r="D2880" s="28" t="s">
        <v>4105</v>
      </c>
      <c r="E2880" s="28" t="s">
        <v>1812</v>
      </c>
      <c r="F2880" s="13">
        <v>43.8</v>
      </c>
      <c r="G2880" s="13">
        <v>-95.1</v>
      </c>
      <c r="H2880" s="13">
        <v>23</v>
      </c>
      <c r="I2880" s="67">
        <v>0.15299999713897705</v>
      </c>
    </row>
    <row r="2881" spans="2:9" x14ac:dyDescent="0.3">
      <c r="B2881" t="s">
        <v>8401</v>
      </c>
      <c r="C2881" t="s">
        <v>8402</v>
      </c>
      <c r="D2881" s="28" t="s">
        <v>1203</v>
      </c>
      <c r="E2881" s="28" t="s">
        <v>1097</v>
      </c>
      <c r="F2881" s="13">
        <v>51.2</v>
      </c>
      <c r="G2881" s="13">
        <v>-102.4</v>
      </c>
      <c r="H2881" s="13">
        <v>15.079999923706055</v>
      </c>
      <c r="I2881" s="67">
        <v>0.15299999713897705</v>
      </c>
    </row>
    <row r="2882" spans="2:9" x14ac:dyDescent="0.3">
      <c r="B2882" t="s">
        <v>8403</v>
      </c>
      <c r="C2882" t="s">
        <v>8404</v>
      </c>
      <c r="D2882" s="28" t="s">
        <v>4105</v>
      </c>
      <c r="E2882" s="28" t="s">
        <v>1203</v>
      </c>
      <c r="F2882" s="13">
        <v>35.799999999999997</v>
      </c>
      <c r="G2882" s="13">
        <v>-118</v>
      </c>
      <c r="H2882" s="13">
        <v>30.020000457763672</v>
      </c>
      <c r="I2882" s="67">
        <v>0.15399999916553497</v>
      </c>
    </row>
    <row r="2883" spans="2:9" x14ac:dyDescent="0.3">
      <c r="B2883" t="s">
        <v>8405</v>
      </c>
      <c r="C2883" t="s">
        <v>8406</v>
      </c>
      <c r="D2883" s="28" t="s">
        <v>1203</v>
      </c>
      <c r="E2883" s="28" t="s">
        <v>1061</v>
      </c>
      <c r="F2883" s="13">
        <v>49.1</v>
      </c>
      <c r="G2883" s="13">
        <v>-122.7</v>
      </c>
      <c r="H2883" s="13">
        <v>36.5</v>
      </c>
      <c r="I2883" s="67">
        <v>0.15399999916553497</v>
      </c>
    </row>
    <row r="2884" spans="2:9" x14ac:dyDescent="0.3">
      <c r="B2884" t="s">
        <v>8407</v>
      </c>
      <c r="C2884" t="s">
        <v>8408</v>
      </c>
      <c r="D2884" s="28" t="s">
        <v>1203</v>
      </c>
      <c r="E2884" s="28" t="s">
        <v>1116</v>
      </c>
      <c r="F2884" s="13">
        <v>48.6</v>
      </c>
      <c r="G2884" s="13">
        <v>-93.4</v>
      </c>
      <c r="H2884" s="13">
        <v>20.120000839233398</v>
      </c>
      <c r="I2884" s="67">
        <v>0.15399999916553497</v>
      </c>
    </row>
    <row r="2885" spans="2:9" x14ac:dyDescent="0.3">
      <c r="B2885" t="s">
        <v>1671</v>
      </c>
      <c r="C2885" t="s">
        <v>8409</v>
      </c>
      <c r="D2885" s="28" t="s">
        <v>4105</v>
      </c>
      <c r="E2885" s="28" t="s">
        <v>1878</v>
      </c>
      <c r="F2885" s="13">
        <v>39</v>
      </c>
      <c r="G2885" s="13">
        <v>-94.3</v>
      </c>
      <c r="H2885" s="13">
        <v>30.920000076293945</v>
      </c>
      <c r="I2885" s="67">
        <v>0.15399999916553497</v>
      </c>
    </row>
    <row r="2886" spans="2:9" x14ac:dyDescent="0.3">
      <c r="B2886" t="s">
        <v>8410</v>
      </c>
      <c r="C2886" t="s">
        <v>8411</v>
      </c>
      <c r="D2886" s="28" t="s">
        <v>4105</v>
      </c>
      <c r="E2886" s="28" t="s">
        <v>1203</v>
      </c>
      <c r="F2886" s="13">
        <v>39.4</v>
      </c>
      <c r="G2886" s="13">
        <v>-120.2</v>
      </c>
      <c r="H2886" s="13">
        <v>18.139999389648438</v>
      </c>
      <c r="I2886" s="67">
        <v>0.15399999916553497</v>
      </c>
    </row>
    <row r="2887" spans="2:9" x14ac:dyDescent="0.3">
      <c r="B2887" t="s">
        <v>8412</v>
      </c>
      <c r="C2887" t="s">
        <v>8413</v>
      </c>
      <c r="D2887" s="28" t="s">
        <v>4105</v>
      </c>
      <c r="E2887" s="28" t="s">
        <v>1515</v>
      </c>
      <c r="F2887" s="13">
        <v>40.700000000000003</v>
      </c>
      <c r="G2887" s="13">
        <v>-94.2</v>
      </c>
      <c r="H2887" s="13">
        <v>26.959999084472656</v>
      </c>
      <c r="I2887" s="67">
        <v>0.15399999916553497</v>
      </c>
    </row>
    <row r="2888" spans="2:9" x14ac:dyDescent="0.3">
      <c r="B2888" t="s">
        <v>8414</v>
      </c>
      <c r="C2888" t="s">
        <v>8415</v>
      </c>
      <c r="D2888" s="28" t="s">
        <v>4105</v>
      </c>
      <c r="E2888" s="28" t="s">
        <v>1260</v>
      </c>
      <c r="F2888" s="13">
        <v>37.200000000000003</v>
      </c>
      <c r="G2888" s="13">
        <v>-105.2</v>
      </c>
      <c r="H2888" s="13">
        <v>12.739999771118164</v>
      </c>
      <c r="I2888" s="67">
        <v>0.1550000011920929</v>
      </c>
    </row>
    <row r="2889" spans="2:9" x14ac:dyDescent="0.3">
      <c r="B2889" t="s">
        <v>1835</v>
      </c>
      <c r="C2889" t="s">
        <v>1836</v>
      </c>
      <c r="D2889" s="28" t="s">
        <v>4105</v>
      </c>
      <c r="E2889" s="28" t="s">
        <v>1812</v>
      </c>
      <c r="F2889" s="13">
        <v>47.2</v>
      </c>
      <c r="G2889" s="13">
        <v>-94.2</v>
      </c>
      <c r="H2889" s="13">
        <v>23</v>
      </c>
      <c r="I2889" s="67">
        <v>0.1550000011920929</v>
      </c>
    </row>
    <row r="2890" spans="2:9" x14ac:dyDescent="0.3">
      <c r="B2890" t="s">
        <v>3052</v>
      </c>
      <c r="C2890" t="s">
        <v>3053</v>
      </c>
      <c r="D2890" s="28" t="s">
        <v>4105</v>
      </c>
      <c r="E2890" s="28" t="s">
        <v>2692</v>
      </c>
      <c r="F2890" s="13">
        <v>43.1</v>
      </c>
      <c r="G2890" s="13">
        <v>-89.3</v>
      </c>
      <c r="H2890" s="13">
        <v>26.059999465942383</v>
      </c>
      <c r="I2890" s="67">
        <v>0.1550000011920929</v>
      </c>
    </row>
    <row r="2891" spans="2:9" x14ac:dyDescent="0.3">
      <c r="B2891" t="s">
        <v>8416</v>
      </c>
      <c r="C2891" t="s">
        <v>8417</v>
      </c>
      <c r="D2891" s="28" t="s">
        <v>4105</v>
      </c>
      <c r="E2891" s="28" t="s">
        <v>1812</v>
      </c>
      <c r="F2891" s="13">
        <v>46.4</v>
      </c>
      <c r="G2891" s="13">
        <v>-95.5</v>
      </c>
      <c r="H2891" s="13">
        <v>24.079999923706055</v>
      </c>
      <c r="I2891" s="67">
        <v>0.1550000011920929</v>
      </c>
    </row>
    <row r="2892" spans="2:9" x14ac:dyDescent="0.3">
      <c r="B2892" t="s">
        <v>8418</v>
      </c>
      <c r="C2892" t="s">
        <v>8419</v>
      </c>
      <c r="D2892" s="28" t="s">
        <v>4105</v>
      </c>
      <c r="E2892" s="28" t="s">
        <v>1203</v>
      </c>
      <c r="F2892" s="13">
        <v>37.299999999999997</v>
      </c>
      <c r="G2892" s="13">
        <v>-118.5</v>
      </c>
      <c r="H2892" s="13">
        <v>30.020000457763672</v>
      </c>
      <c r="I2892" s="67">
        <v>0.1550000011920929</v>
      </c>
    </row>
    <row r="2893" spans="2:9" x14ac:dyDescent="0.3">
      <c r="B2893" t="s">
        <v>8420</v>
      </c>
      <c r="C2893" t="s">
        <v>8421</v>
      </c>
      <c r="D2893" s="28" t="s">
        <v>1203</v>
      </c>
      <c r="E2893" s="28" t="s">
        <v>1061</v>
      </c>
      <c r="F2893" s="13">
        <v>54.2</v>
      </c>
      <c r="G2893" s="13">
        <v>-130.4</v>
      </c>
      <c r="H2893" s="13">
        <v>33.439998626708984</v>
      </c>
      <c r="I2893" s="67">
        <v>0.1550000011920929</v>
      </c>
    </row>
    <row r="2894" spans="2:9" x14ac:dyDescent="0.3">
      <c r="B2894" t="s">
        <v>8422</v>
      </c>
      <c r="C2894" t="s">
        <v>8423</v>
      </c>
      <c r="D2894" s="28" t="s">
        <v>4105</v>
      </c>
      <c r="E2894" s="28" t="s">
        <v>2692</v>
      </c>
      <c r="F2894" s="13">
        <v>44.8</v>
      </c>
      <c r="G2894" s="13">
        <v>-92.6</v>
      </c>
      <c r="H2894" s="13">
        <v>24.079999923706055</v>
      </c>
      <c r="I2894" s="67">
        <v>0.1550000011920929</v>
      </c>
    </row>
    <row r="2895" spans="2:9" x14ac:dyDescent="0.3">
      <c r="B2895" t="s">
        <v>8424</v>
      </c>
      <c r="C2895" t="s">
        <v>8425</v>
      </c>
      <c r="D2895" s="28" t="s">
        <v>1203</v>
      </c>
      <c r="E2895" s="28" t="s">
        <v>1112</v>
      </c>
      <c r="F2895" s="13">
        <v>49.5</v>
      </c>
      <c r="G2895" s="13">
        <v>-98</v>
      </c>
      <c r="H2895" s="13">
        <v>18.319999694824219</v>
      </c>
      <c r="I2895" s="67">
        <v>0.15600000321865082</v>
      </c>
    </row>
    <row r="2896" spans="2:9" x14ac:dyDescent="0.3">
      <c r="B2896" t="s">
        <v>8426</v>
      </c>
      <c r="C2896" t="s">
        <v>8427</v>
      </c>
      <c r="D2896" s="28" t="s">
        <v>4105</v>
      </c>
      <c r="E2896" s="28" t="s">
        <v>1878</v>
      </c>
      <c r="F2896" s="13">
        <v>38.9</v>
      </c>
      <c r="G2896" s="13">
        <v>-92.3</v>
      </c>
      <c r="H2896" s="13">
        <v>35.060001373291016</v>
      </c>
      <c r="I2896" s="67">
        <v>0.15600000321865082</v>
      </c>
    </row>
    <row r="2897" spans="2:9" x14ac:dyDescent="0.3">
      <c r="B2897" t="s">
        <v>8428</v>
      </c>
      <c r="C2897" t="s">
        <v>8429</v>
      </c>
      <c r="D2897" s="28" t="s">
        <v>4105</v>
      </c>
      <c r="E2897" s="28" t="s">
        <v>2096</v>
      </c>
      <c r="F2897" s="13">
        <v>32.9</v>
      </c>
      <c r="G2897" s="13">
        <v>-105.3</v>
      </c>
      <c r="H2897" s="13">
        <v>26.959999084472656</v>
      </c>
      <c r="I2897" s="67">
        <v>0.15600000321865082</v>
      </c>
    </row>
    <row r="2898" spans="2:9" x14ac:dyDescent="0.3">
      <c r="B2898" t="s">
        <v>1673</v>
      </c>
      <c r="C2898" t="s">
        <v>1674</v>
      </c>
      <c r="D2898" s="28" t="s">
        <v>4105</v>
      </c>
      <c r="E2898" s="28" t="s">
        <v>1636</v>
      </c>
      <c r="F2898" s="13">
        <v>37.9</v>
      </c>
      <c r="G2898" s="13">
        <v>-95.4</v>
      </c>
      <c r="H2898" s="13">
        <v>33.080001831054688</v>
      </c>
      <c r="I2898" s="67">
        <v>0.15600000321865082</v>
      </c>
    </row>
    <row r="2899" spans="2:9" x14ac:dyDescent="0.3">
      <c r="B2899" t="s">
        <v>2766</v>
      </c>
      <c r="C2899" t="s">
        <v>2767</v>
      </c>
      <c r="D2899" s="28" t="s">
        <v>4105</v>
      </c>
      <c r="E2899" s="28" t="s">
        <v>2692</v>
      </c>
      <c r="F2899" s="13">
        <v>45.4</v>
      </c>
      <c r="G2899" s="13">
        <v>-92.6</v>
      </c>
      <c r="H2899" s="13">
        <v>24.079999923706055</v>
      </c>
      <c r="I2899" s="67">
        <v>0.15600000321865082</v>
      </c>
    </row>
    <row r="2900" spans="2:9" x14ac:dyDescent="0.3">
      <c r="B2900" t="s">
        <v>8430</v>
      </c>
      <c r="C2900" t="s">
        <v>8431</v>
      </c>
      <c r="D2900" s="28" t="s">
        <v>1203</v>
      </c>
      <c r="E2900" s="28" t="s">
        <v>1116</v>
      </c>
      <c r="F2900" s="13">
        <v>48.3</v>
      </c>
      <c r="G2900" s="13">
        <v>-89.3</v>
      </c>
      <c r="H2900" s="13">
        <v>20.299999237060547</v>
      </c>
      <c r="I2900" s="67">
        <v>0.15600000321865082</v>
      </c>
    </row>
    <row r="2901" spans="2:9" x14ac:dyDescent="0.3">
      <c r="B2901" t="s">
        <v>8432</v>
      </c>
      <c r="C2901" t="s">
        <v>8433</v>
      </c>
      <c r="D2901" s="28" t="s">
        <v>1203</v>
      </c>
      <c r="E2901" s="28" t="s">
        <v>1061</v>
      </c>
      <c r="F2901" s="13">
        <v>54</v>
      </c>
      <c r="G2901" s="13">
        <v>-124</v>
      </c>
      <c r="H2901" s="13">
        <v>21.200000762939453</v>
      </c>
      <c r="I2901" s="67">
        <v>0.15600000321865082</v>
      </c>
    </row>
    <row r="2902" spans="2:9" x14ac:dyDescent="0.3">
      <c r="B2902" t="s">
        <v>8434</v>
      </c>
      <c r="C2902" t="s">
        <v>8435</v>
      </c>
      <c r="D2902" s="28" t="s">
        <v>4105</v>
      </c>
      <c r="E2902" s="28" t="s">
        <v>2379</v>
      </c>
      <c r="F2902" s="13">
        <v>44.7</v>
      </c>
      <c r="G2902" s="13">
        <v>-97</v>
      </c>
      <c r="H2902" s="13">
        <v>19.940000534057617</v>
      </c>
      <c r="I2902" s="67">
        <v>0.15700000524520874</v>
      </c>
    </row>
    <row r="2903" spans="2:9" x14ac:dyDescent="0.3">
      <c r="B2903" t="s">
        <v>8436</v>
      </c>
      <c r="C2903" t="s">
        <v>8437</v>
      </c>
      <c r="D2903" s="28" t="s">
        <v>1203</v>
      </c>
      <c r="E2903" s="28" t="s">
        <v>1097</v>
      </c>
      <c r="F2903" s="13">
        <v>58</v>
      </c>
      <c r="G2903" s="13">
        <v>-104.4</v>
      </c>
      <c r="H2903" s="13">
        <v>5</v>
      </c>
      <c r="I2903" s="67">
        <v>0.15700000524520874</v>
      </c>
    </row>
    <row r="2904" spans="2:9" x14ac:dyDescent="0.3">
      <c r="B2904" t="s">
        <v>8438</v>
      </c>
      <c r="C2904" t="s">
        <v>8439</v>
      </c>
      <c r="D2904" s="28" t="s">
        <v>4105</v>
      </c>
      <c r="E2904" s="28" t="s">
        <v>2070</v>
      </c>
      <c r="F2904" s="13">
        <v>41.9</v>
      </c>
      <c r="G2904" s="13">
        <v>-117.7</v>
      </c>
      <c r="H2904" s="13">
        <v>17.059999465942383</v>
      </c>
      <c r="I2904" s="67">
        <v>0.15700000524520874</v>
      </c>
    </row>
    <row r="2905" spans="2:9" x14ac:dyDescent="0.3">
      <c r="B2905" t="s">
        <v>8440</v>
      </c>
      <c r="C2905" t="s">
        <v>8441</v>
      </c>
      <c r="D2905" s="28" t="s">
        <v>1203</v>
      </c>
      <c r="E2905" s="28" t="s">
        <v>1061</v>
      </c>
      <c r="F2905" s="13">
        <v>49.3</v>
      </c>
      <c r="G2905" s="13">
        <v>-126.5</v>
      </c>
      <c r="H2905" s="13">
        <v>38.119998931884766</v>
      </c>
      <c r="I2905" s="67">
        <v>0.15800000727176666</v>
      </c>
    </row>
    <row r="2906" spans="2:9" x14ac:dyDescent="0.3">
      <c r="B2906" t="s">
        <v>1659</v>
      </c>
      <c r="C2906" t="s">
        <v>1660</v>
      </c>
      <c r="D2906" s="28" t="s">
        <v>4105</v>
      </c>
      <c r="E2906" s="28" t="s">
        <v>1636</v>
      </c>
      <c r="F2906" s="13">
        <v>37.5</v>
      </c>
      <c r="G2906" s="13">
        <v>-94.8</v>
      </c>
      <c r="H2906" s="13">
        <v>33.979999542236328</v>
      </c>
      <c r="I2906" s="67">
        <v>0.15800000727176666</v>
      </c>
    </row>
    <row r="2907" spans="2:9" x14ac:dyDescent="0.3">
      <c r="B2907" t="s">
        <v>3407</v>
      </c>
      <c r="C2907" t="s">
        <v>3408</v>
      </c>
      <c r="D2907" s="28" t="s">
        <v>4105</v>
      </c>
      <c r="E2907" s="28" t="s">
        <v>1203</v>
      </c>
      <c r="F2907" s="13">
        <v>34</v>
      </c>
      <c r="G2907" s="13">
        <v>-118.2</v>
      </c>
      <c r="H2907" s="13">
        <v>53.959999084472656</v>
      </c>
      <c r="I2907" s="67">
        <v>0.15800000727176666</v>
      </c>
    </row>
    <row r="2908" spans="2:9" x14ac:dyDescent="0.3">
      <c r="B2908" t="s">
        <v>8442</v>
      </c>
      <c r="C2908" t="s">
        <v>8443</v>
      </c>
      <c r="D2908" s="28" t="s">
        <v>4105</v>
      </c>
      <c r="E2908" s="28" t="s">
        <v>1812</v>
      </c>
      <c r="F2908" s="13">
        <v>45</v>
      </c>
      <c r="G2908" s="13">
        <v>-96.1</v>
      </c>
      <c r="H2908" s="13">
        <v>23</v>
      </c>
      <c r="I2908" s="67">
        <v>0.15800000727176666</v>
      </c>
    </row>
    <row r="2909" spans="2:9" x14ac:dyDescent="0.3">
      <c r="B2909" t="s">
        <v>3056</v>
      </c>
      <c r="C2909" t="s">
        <v>3057</v>
      </c>
      <c r="D2909" s="28" t="s">
        <v>4105</v>
      </c>
      <c r="E2909" s="28" t="s">
        <v>2692</v>
      </c>
      <c r="F2909" s="13">
        <v>42.9</v>
      </c>
      <c r="G2909" s="13">
        <v>-87.9</v>
      </c>
      <c r="H2909" s="13">
        <v>30.920000076293945</v>
      </c>
      <c r="I2909" s="67">
        <v>0.15800000727176666</v>
      </c>
    </row>
    <row r="2910" spans="2:9" x14ac:dyDescent="0.3">
      <c r="B2910" t="s">
        <v>8444</v>
      </c>
      <c r="C2910" t="s">
        <v>8445</v>
      </c>
      <c r="D2910" s="28" t="s">
        <v>4105</v>
      </c>
      <c r="E2910" s="28" t="s">
        <v>1636</v>
      </c>
      <c r="F2910" s="13">
        <v>37.299999999999997</v>
      </c>
      <c r="G2910" s="13">
        <v>-95.2</v>
      </c>
      <c r="H2910" s="13">
        <v>33.080001831054688</v>
      </c>
      <c r="I2910" s="67">
        <v>0.15800000727176666</v>
      </c>
    </row>
    <row r="2911" spans="2:9" x14ac:dyDescent="0.3">
      <c r="B2911" t="s">
        <v>8446</v>
      </c>
      <c r="C2911" t="s">
        <v>8447</v>
      </c>
      <c r="D2911" s="28" t="s">
        <v>1203</v>
      </c>
      <c r="E2911" s="28" t="s">
        <v>1097</v>
      </c>
      <c r="F2911" s="13">
        <v>51.7</v>
      </c>
      <c r="G2911" s="13">
        <v>-104.2</v>
      </c>
      <c r="H2911" s="13">
        <v>15.260000228881836</v>
      </c>
      <c r="I2911" s="67">
        <v>0.15800000727176666</v>
      </c>
    </row>
    <row r="2912" spans="2:9" x14ac:dyDescent="0.3">
      <c r="B2912" t="s">
        <v>8448</v>
      </c>
      <c r="C2912" t="s">
        <v>8449</v>
      </c>
      <c r="D2912" s="28" t="s">
        <v>4105</v>
      </c>
      <c r="E2912" s="28" t="s">
        <v>2279</v>
      </c>
      <c r="F2912" s="13">
        <v>42.4</v>
      </c>
      <c r="G2912" s="13">
        <v>-122.2</v>
      </c>
      <c r="H2912" s="13">
        <v>24.799999237060547</v>
      </c>
      <c r="I2912" s="67">
        <v>0.15899999439716339</v>
      </c>
    </row>
    <row r="2913" spans="2:9" x14ac:dyDescent="0.3">
      <c r="B2913" t="s">
        <v>8450</v>
      </c>
      <c r="C2913" t="s">
        <v>8451</v>
      </c>
      <c r="D2913" s="28" t="s">
        <v>4105</v>
      </c>
      <c r="E2913" s="28" t="s">
        <v>1203</v>
      </c>
      <c r="F2913" s="13">
        <v>34.700000000000003</v>
      </c>
      <c r="G2913" s="13">
        <v>-118.2</v>
      </c>
      <c r="H2913" s="13">
        <v>35.060001373291016</v>
      </c>
      <c r="I2913" s="67">
        <v>0.15899999439716339</v>
      </c>
    </row>
    <row r="2914" spans="2:9" x14ac:dyDescent="0.3">
      <c r="B2914" t="s">
        <v>2748</v>
      </c>
      <c r="C2914" t="s">
        <v>2749</v>
      </c>
      <c r="D2914" s="28" t="s">
        <v>4105</v>
      </c>
      <c r="E2914" s="28" t="s">
        <v>2692</v>
      </c>
      <c r="F2914" s="13">
        <v>45.8</v>
      </c>
      <c r="G2914" s="13">
        <v>-89.7</v>
      </c>
      <c r="H2914" s="13">
        <v>21.020000457763672</v>
      </c>
      <c r="I2914" s="67">
        <v>0.15899999439716339</v>
      </c>
    </row>
    <row r="2915" spans="2:9" x14ac:dyDescent="0.3">
      <c r="B2915" t="s">
        <v>8401</v>
      </c>
      <c r="C2915" t="s">
        <v>8452</v>
      </c>
      <c r="D2915" s="28" t="s">
        <v>1203</v>
      </c>
      <c r="E2915" s="28" t="s">
        <v>1097</v>
      </c>
      <c r="F2915" s="13">
        <v>51.2</v>
      </c>
      <c r="G2915" s="13">
        <v>-102.4</v>
      </c>
      <c r="H2915" s="13">
        <v>15.260000228881836</v>
      </c>
      <c r="I2915" s="67">
        <v>0.15899999439716339</v>
      </c>
    </row>
    <row r="2916" spans="2:9" x14ac:dyDescent="0.3">
      <c r="B2916" t="s">
        <v>8453</v>
      </c>
      <c r="C2916" t="s">
        <v>8454</v>
      </c>
      <c r="D2916" s="28" t="s">
        <v>4105</v>
      </c>
      <c r="E2916" s="28" t="s">
        <v>1812</v>
      </c>
      <c r="F2916" s="13">
        <v>47.5</v>
      </c>
      <c r="G2916" s="13">
        <v>-94.9</v>
      </c>
      <c r="H2916" s="13">
        <v>21.020000457763672</v>
      </c>
      <c r="I2916" s="67">
        <v>0.15999999642372131</v>
      </c>
    </row>
    <row r="2917" spans="2:9" x14ac:dyDescent="0.3">
      <c r="B2917" t="s">
        <v>8455</v>
      </c>
      <c r="C2917" t="s">
        <v>8456</v>
      </c>
      <c r="D2917" s="28" t="s">
        <v>4105</v>
      </c>
      <c r="E2917" s="28" t="s">
        <v>1878</v>
      </c>
      <c r="F2917" s="13">
        <v>39.700000000000003</v>
      </c>
      <c r="G2917" s="13">
        <v>-93.4</v>
      </c>
      <c r="H2917" s="13">
        <v>30.020000457763672</v>
      </c>
      <c r="I2917" s="67">
        <v>0.15999999642372131</v>
      </c>
    </row>
    <row r="2918" spans="2:9" x14ac:dyDescent="0.3">
      <c r="B2918" t="s">
        <v>1064</v>
      </c>
      <c r="C2918" t="s">
        <v>1065</v>
      </c>
      <c r="D2918" s="28" t="s">
        <v>1203</v>
      </c>
      <c r="E2918" s="28" t="s">
        <v>1061</v>
      </c>
      <c r="F2918" s="13">
        <v>49.3</v>
      </c>
      <c r="G2918" s="13">
        <v>-126.5</v>
      </c>
      <c r="H2918" s="13">
        <v>38.299999237060547</v>
      </c>
      <c r="I2918" s="67">
        <v>0.15999999642372131</v>
      </c>
    </row>
    <row r="2919" spans="2:9" x14ac:dyDescent="0.3">
      <c r="B2919" t="s">
        <v>8457</v>
      </c>
      <c r="C2919" t="s">
        <v>8458</v>
      </c>
      <c r="D2919" s="28" t="s">
        <v>4105</v>
      </c>
      <c r="E2919" s="28" t="s">
        <v>2617</v>
      </c>
      <c r="F2919" s="13">
        <v>47.9</v>
      </c>
      <c r="G2919" s="13">
        <v>-122.1</v>
      </c>
      <c r="H2919" s="13">
        <v>33.979999542236328</v>
      </c>
      <c r="I2919" s="67">
        <v>0.15999999642372131</v>
      </c>
    </row>
    <row r="2920" spans="2:9" x14ac:dyDescent="0.3">
      <c r="B2920" t="s">
        <v>1110</v>
      </c>
      <c r="C2920" t="s">
        <v>1111</v>
      </c>
      <c r="D2920" s="28" t="s">
        <v>1203</v>
      </c>
      <c r="E2920" s="28" t="s">
        <v>1112</v>
      </c>
      <c r="F2920" s="13">
        <v>49.6</v>
      </c>
      <c r="G2920" s="13">
        <v>-95.2</v>
      </c>
      <c r="H2920" s="13">
        <v>19.399999618530273</v>
      </c>
      <c r="I2920" s="67">
        <v>0.15999999642372131</v>
      </c>
    </row>
    <row r="2921" spans="2:9" x14ac:dyDescent="0.3">
      <c r="B2921" t="s">
        <v>8459</v>
      </c>
      <c r="C2921" t="s">
        <v>8460</v>
      </c>
      <c r="D2921" s="28" t="s">
        <v>4105</v>
      </c>
      <c r="E2921" s="28" t="s">
        <v>1759</v>
      </c>
      <c r="F2921" s="13">
        <v>45.8</v>
      </c>
      <c r="G2921" s="13">
        <v>-88.1</v>
      </c>
      <c r="H2921" s="13">
        <v>23.180000305175781</v>
      </c>
      <c r="I2921" s="67">
        <v>0.15999999642372131</v>
      </c>
    </row>
    <row r="2922" spans="2:9" x14ac:dyDescent="0.3">
      <c r="B2922" t="s">
        <v>8461</v>
      </c>
      <c r="C2922" t="s">
        <v>8462</v>
      </c>
      <c r="D2922" s="28" t="s">
        <v>4105</v>
      </c>
      <c r="E2922" s="28" t="s">
        <v>1636</v>
      </c>
      <c r="F2922" s="13">
        <v>38.9</v>
      </c>
      <c r="G2922" s="13">
        <v>-95.3</v>
      </c>
      <c r="H2922" s="13">
        <v>30.920000076293945</v>
      </c>
      <c r="I2922" s="67">
        <v>0.16099999845027924</v>
      </c>
    </row>
    <row r="2923" spans="2:9" x14ac:dyDescent="0.3">
      <c r="B2923" t="s">
        <v>8463</v>
      </c>
      <c r="C2923" t="s">
        <v>8464</v>
      </c>
      <c r="D2923" s="28" t="s">
        <v>1203</v>
      </c>
      <c r="E2923" s="28" t="s">
        <v>1112</v>
      </c>
      <c r="F2923" s="13">
        <v>52</v>
      </c>
      <c r="G2923" s="13">
        <v>-100.6</v>
      </c>
      <c r="H2923" s="13">
        <v>14</v>
      </c>
      <c r="I2923" s="67">
        <v>0.16099999845027924</v>
      </c>
    </row>
    <row r="2924" spans="2:9" x14ac:dyDescent="0.3">
      <c r="B2924" t="s">
        <v>8465</v>
      </c>
      <c r="C2924" t="s">
        <v>8466</v>
      </c>
      <c r="D2924" s="28" t="s">
        <v>1203</v>
      </c>
      <c r="E2924" s="28" t="s">
        <v>3526</v>
      </c>
      <c r="F2924" s="13">
        <v>60.8</v>
      </c>
      <c r="G2924" s="13">
        <v>-115.7</v>
      </c>
      <c r="H2924" s="13">
        <v>9.1400003433227539</v>
      </c>
      <c r="I2924" s="67">
        <v>0.16099999845027924</v>
      </c>
    </row>
    <row r="2925" spans="2:9" x14ac:dyDescent="0.3">
      <c r="B2925" t="s">
        <v>1669</v>
      </c>
      <c r="C2925" t="s">
        <v>1670</v>
      </c>
      <c r="D2925" s="28" t="s">
        <v>4105</v>
      </c>
      <c r="E2925" s="28" t="s">
        <v>1636</v>
      </c>
      <c r="F2925" s="13">
        <v>39.4</v>
      </c>
      <c r="G2925" s="13">
        <v>-95.7</v>
      </c>
      <c r="H2925" s="13">
        <v>28.940000534057617</v>
      </c>
      <c r="I2925" s="67">
        <v>0.16099999845027924</v>
      </c>
    </row>
    <row r="2926" spans="2:9" x14ac:dyDescent="0.3">
      <c r="B2926" t="s">
        <v>8467</v>
      </c>
      <c r="C2926" t="s">
        <v>8468</v>
      </c>
      <c r="D2926" s="28" t="s">
        <v>4105</v>
      </c>
      <c r="E2926" s="28" t="s">
        <v>2279</v>
      </c>
      <c r="F2926" s="13">
        <v>42.7</v>
      </c>
      <c r="G2926" s="13">
        <v>-123.2</v>
      </c>
      <c r="H2926" s="13">
        <v>31.459999084472656</v>
      </c>
      <c r="I2926" s="67">
        <v>0.16099999845027924</v>
      </c>
    </row>
    <row r="2927" spans="2:9" x14ac:dyDescent="0.3">
      <c r="B2927" t="s">
        <v>821</v>
      </c>
      <c r="C2927" t="s">
        <v>822</v>
      </c>
      <c r="D2927" s="28" t="s">
        <v>4105</v>
      </c>
      <c r="E2927" s="28" t="s">
        <v>366</v>
      </c>
      <c r="F2927" s="13">
        <v>34</v>
      </c>
      <c r="G2927" s="13">
        <v>-96.7</v>
      </c>
      <c r="H2927" s="13">
        <v>39.020000457763672</v>
      </c>
      <c r="I2927" s="67">
        <v>0.16099999845027924</v>
      </c>
    </row>
    <row r="2928" spans="2:9" x14ac:dyDescent="0.3">
      <c r="B2928" t="s">
        <v>8469</v>
      </c>
      <c r="C2928" t="s">
        <v>8470</v>
      </c>
      <c r="D2928" s="28" t="s">
        <v>4105</v>
      </c>
      <c r="E2928" s="28" t="s">
        <v>1203</v>
      </c>
      <c r="F2928" s="13">
        <v>37.200000000000003</v>
      </c>
      <c r="G2928" s="13">
        <v>-119.5</v>
      </c>
      <c r="H2928" s="13">
        <v>35.959999084472656</v>
      </c>
      <c r="I2928" s="67">
        <v>0.16099999845027924</v>
      </c>
    </row>
    <row r="2929" spans="2:9" x14ac:dyDescent="0.3">
      <c r="B2929" t="s">
        <v>825</v>
      </c>
      <c r="C2929" t="s">
        <v>826</v>
      </c>
      <c r="D2929" s="28" t="s">
        <v>4105</v>
      </c>
      <c r="E2929" s="28" t="s">
        <v>364</v>
      </c>
      <c r="F2929" s="13">
        <v>30.9</v>
      </c>
      <c r="G2929" s="13">
        <v>-102.9</v>
      </c>
      <c r="H2929" s="13">
        <v>39.919998168945313</v>
      </c>
      <c r="I2929" s="67">
        <v>0.16200000047683716</v>
      </c>
    </row>
    <row r="2930" spans="2:9" x14ac:dyDescent="0.3">
      <c r="B2930" t="s">
        <v>1657</v>
      </c>
      <c r="C2930" t="s">
        <v>1658</v>
      </c>
      <c r="D2930" s="28" t="s">
        <v>4105</v>
      </c>
      <c r="E2930" s="28" t="s">
        <v>1636</v>
      </c>
      <c r="F2930" s="13">
        <v>38.200000000000003</v>
      </c>
      <c r="G2930" s="13">
        <v>-95.2</v>
      </c>
      <c r="H2930" s="13">
        <v>32</v>
      </c>
      <c r="I2930" s="67">
        <v>0.16200000047683716</v>
      </c>
    </row>
    <row r="2931" spans="2:9" x14ac:dyDescent="0.3">
      <c r="B2931" t="s">
        <v>8471</v>
      </c>
      <c r="C2931" t="s">
        <v>8472</v>
      </c>
      <c r="D2931" s="28" t="s">
        <v>1203</v>
      </c>
      <c r="E2931" s="28" t="s">
        <v>1097</v>
      </c>
      <c r="F2931" s="13">
        <v>57.2</v>
      </c>
      <c r="G2931" s="13">
        <v>-105.6</v>
      </c>
      <c r="H2931" s="13">
        <v>7.6999998092651367</v>
      </c>
      <c r="I2931" s="67">
        <v>0.16200000047683716</v>
      </c>
    </row>
    <row r="2932" spans="2:9" x14ac:dyDescent="0.3">
      <c r="B2932" t="s">
        <v>8473</v>
      </c>
      <c r="C2932" t="s">
        <v>8474</v>
      </c>
      <c r="D2932" s="28" t="s">
        <v>4105</v>
      </c>
      <c r="E2932" s="28" t="s">
        <v>1203</v>
      </c>
      <c r="F2932" s="13">
        <v>39.1</v>
      </c>
      <c r="G2932" s="13">
        <v>-120.8</v>
      </c>
      <c r="H2932" s="13">
        <v>37.939998626708984</v>
      </c>
      <c r="I2932" s="67">
        <v>0.16200000047683716</v>
      </c>
    </row>
    <row r="2933" spans="2:9" x14ac:dyDescent="0.3">
      <c r="B2933" t="s">
        <v>8475</v>
      </c>
      <c r="C2933" t="s">
        <v>8476</v>
      </c>
      <c r="D2933" s="28" t="s">
        <v>1203</v>
      </c>
      <c r="E2933" s="28" t="s">
        <v>1130</v>
      </c>
      <c r="F2933" s="13">
        <v>45.6</v>
      </c>
      <c r="G2933" s="13">
        <v>-63.2</v>
      </c>
      <c r="H2933" s="13">
        <v>28.399999618530273</v>
      </c>
      <c r="I2933" s="67">
        <v>0.16200000047683716</v>
      </c>
    </row>
    <row r="2934" spans="2:9" x14ac:dyDescent="0.3">
      <c r="B2934" t="s">
        <v>738</v>
      </c>
      <c r="C2934" t="s">
        <v>739</v>
      </c>
      <c r="D2934" s="28" t="s">
        <v>4105</v>
      </c>
      <c r="E2934" s="28" t="s">
        <v>364</v>
      </c>
      <c r="F2934" s="13">
        <v>32.799999999999997</v>
      </c>
      <c r="G2934" s="13">
        <v>-96.8</v>
      </c>
      <c r="H2934" s="13">
        <v>44.959999084472656</v>
      </c>
      <c r="I2934" s="67">
        <v>0.16300000250339508</v>
      </c>
    </row>
    <row r="2935" spans="2:9" x14ac:dyDescent="0.3">
      <c r="B2935" t="s">
        <v>8477</v>
      </c>
      <c r="C2935" t="s">
        <v>8478</v>
      </c>
      <c r="D2935" s="28" t="s">
        <v>4105</v>
      </c>
      <c r="E2935" s="28" t="s">
        <v>2692</v>
      </c>
      <c r="F2935" s="13">
        <v>45.4</v>
      </c>
      <c r="G2935" s="13">
        <v>-91.1</v>
      </c>
      <c r="H2935" s="13">
        <v>23</v>
      </c>
      <c r="I2935" s="67">
        <v>0.16300000250339508</v>
      </c>
    </row>
    <row r="2936" spans="2:9" x14ac:dyDescent="0.3">
      <c r="B2936" t="s">
        <v>8479</v>
      </c>
      <c r="C2936" t="s">
        <v>8480</v>
      </c>
      <c r="D2936" s="28" t="s">
        <v>4105</v>
      </c>
      <c r="E2936" s="28" t="s">
        <v>1160</v>
      </c>
      <c r="F2936" s="13">
        <v>34.1</v>
      </c>
      <c r="G2936" s="13">
        <v>-109.9</v>
      </c>
      <c r="H2936" s="13">
        <v>24.979999542236328</v>
      </c>
      <c r="I2936" s="67">
        <v>0.16300000250339508</v>
      </c>
    </row>
    <row r="2937" spans="2:9" x14ac:dyDescent="0.3">
      <c r="B2937" t="s">
        <v>8481</v>
      </c>
      <c r="C2937" t="s">
        <v>8482</v>
      </c>
      <c r="D2937" s="28" t="s">
        <v>4105</v>
      </c>
      <c r="E2937" s="28" t="s">
        <v>1203</v>
      </c>
      <c r="F2937" s="13">
        <v>39.1</v>
      </c>
      <c r="G2937" s="13">
        <v>-120.1</v>
      </c>
      <c r="H2937" s="13">
        <v>24.799999237060547</v>
      </c>
      <c r="I2937" s="67">
        <v>0.16300000250339508</v>
      </c>
    </row>
    <row r="2938" spans="2:9" x14ac:dyDescent="0.3">
      <c r="B2938" t="s">
        <v>8483</v>
      </c>
      <c r="C2938" t="s">
        <v>8484</v>
      </c>
      <c r="D2938" s="28" t="s">
        <v>4105</v>
      </c>
      <c r="E2938" s="28" t="s">
        <v>1203</v>
      </c>
      <c r="F2938" s="13">
        <v>33.799999999999997</v>
      </c>
      <c r="G2938" s="13">
        <v>-117.8</v>
      </c>
      <c r="H2938" s="13">
        <v>51.080001831054688</v>
      </c>
      <c r="I2938" s="67">
        <v>0.164000004529953</v>
      </c>
    </row>
    <row r="2939" spans="2:9" x14ac:dyDescent="0.3">
      <c r="B2939" t="s">
        <v>8485</v>
      </c>
      <c r="C2939" t="s">
        <v>8486</v>
      </c>
      <c r="D2939" s="28" t="s">
        <v>4105</v>
      </c>
      <c r="E2939" s="28" t="s">
        <v>2692</v>
      </c>
      <c r="F2939" s="13">
        <v>45.9</v>
      </c>
      <c r="G2939" s="13">
        <v>-89.2</v>
      </c>
      <c r="H2939" s="13">
        <v>21.920000076293945</v>
      </c>
      <c r="I2939" s="67">
        <v>0.164000004529953</v>
      </c>
    </row>
    <row r="2940" spans="2:9" x14ac:dyDescent="0.3">
      <c r="B2940" t="s">
        <v>8487</v>
      </c>
      <c r="C2940" t="s">
        <v>8488</v>
      </c>
      <c r="D2940" s="28" t="s">
        <v>4105</v>
      </c>
      <c r="E2940" s="28" t="s">
        <v>1812</v>
      </c>
      <c r="F2940" s="13">
        <v>47.7</v>
      </c>
      <c r="G2940" s="13">
        <v>-93.6</v>
      </c>
      <c r="H2940" s="13">
        <v>21.020000457763672</v>
      </c>
      <c r="I2940" s="67">
        <v>0.164000004529953</v>
      </c>
    </row>
    <row r="2941" spans="2:9" x14ac:dyDescent="0.3">
      <c r="B2941" t="s">
        <v>2726</v>
      </c>
      <c r="C2941" t="s">
        <v>2727</v>
      </c>
      <c r="D2941" s="28" t="s">
        <v>4105</v>
      </c>
      <c r="E2941" s="28" t="s">
        <v>2692</v>
      </c>
      <c r="F2941" s="13">
        <v>42.5</v>
      </c>
      <c r="G2941" s="13">
        <v>-87.8</v>
      </c>
      <c r="H2941" s="13">
        <v>30.920000076293945</v>
      </c>
      <c r="I2941" s="67">
        <v>0.164000004529953</v>
      </c>
    </row>
    <row r="2942" spans="2:9" x14ac:dyDescent="0.3">
      <c r="B2942" t="s">
        <v>8489</v>
      </c>
      <c r="C2942" t="s">
        <v>8490</v>
      </c>
      <c r="D2942" s="28" t="s">
        <v>4105</v>
      </c>
      <c r="E2942" s="28" t="s">
        <v>1203</v>
      </c>
      <c r="F2942" s="13">
        <v>34.200000000000003</v>
      </c>
      <c r="G2942" s="13">
        <v>-119.2</v>
      </c>
      <c r="H2942" s="13">
        <v>48.020000457763672</v>
      </c>
      <c r="I2942" s="67">
        <v>0.164000004529953</v>
      </c>
    </row>
    <row r="2943" spans="2:9" x14ac:dyDescent="0.3">
      <c r="B2943" t="s">
        <v>8491</v>
      </c>
      <c r="C2943" t="s">
        <v>8492</v>
      </c>
      <c r="D2943" s="28" t="s">
        <v>4105</v>
      </c>
      <c r="E2943" s="28" t="s">
        <v>1160</v>
      </c>
      <c r="F2943" s="13">
        <v>33.299999999999997</v>
      </c>
      <c r="G2943" s="13">
        <v>-110.4</v>
      </c>
      <c r="H2943" s="13">
        <v>35.959999084472656</v>
      </c>
      <c r="I2943" s="67">
        <v>0.164000004529953</v>
      </c>
    </row>
    <row r="2944" spans="2:9" x14ac:dyDescent="0.3">
      <c r="B2944" t="s">
        <v>8493</v>
      </c>
      <c r="C2944" t="s">
        <v>8494</v>
      </c>
      <c r="D2944" s="28" t="s">
        <v>1203</v>
      </c>
      <c r="E2944" s="28" t="s">
        <v>1116</v>
      </c>
      <c r="F2944" s="13">
        <v>50.6</v>
      </c>
      <c r="G2944" s="13">
        <v>-93.2</v>
      </c>
      <c r="H2944" s="13">
        <v>20.840000152587891</v>
      </c>
      <c r="I2944" s="67">
        <v>0.16500000655651093</v>
      </c>
    </row>
    <row r="2945" spans="2:9" x14ac:dyDescent="0.3">
      <c r="B2945" t="s">
        <v>8495</v>
      </c>
      <c r="C2945" t="s">
        <v>8496</v>
      </c>
      <c r="D2945" s="28" t="s">
        <v>4105</v>
      </c>
      <c r="E2945" s="28" t="s">
        <v>2011</v>
      </c>
      <c r="F2945" s="13">
        <v>40</v>
      </c>
      <c r="G2945" s="13">
        <v>-95.5</v>
      </c>
      <c r="H2945" s="13">
        <v>28.940000534057617</v>
      </c>
      <c r="I2945" s="67">
        <v>0.16500000655651093</v>
      </c>
    </row>
    <row r="2946" spans="2:9" x14ac:dyDescent="0.3">
      <c r="B2946" t="s">
        <v>8497</v>
      </c>
      <c r="C2946" t="s">
        <v>8498</v>
      </c>
      <c r="D2946" s="28" t="s">
        <v>1203</v>
      </c>
      <c r="E2946" s="28" t="s">
        <v>1061</v>
      </c>
      <c r="F2946" s="13">
        <v>54.4</v>
      </c>
      <c r="G2946" s="13">
        <v>-126.6</v>
      </c>
      <c r="H2946" s="13">
        <v>23</v>
      </c>
      <c r="I2946" s="67">
        <v>0.16500000655651093</v>
      </c>
    </row>
    <row r="2947" spans="2:9" x14ac:dyDescent="0.3">
      <c r="B2947" t="s">
        <v>8499</v>
      </c>
      <c r="C2947" t="s">
        <v>8500</v>
      </c>
      <c r="D2947" s="28" t="s">
        <v>4105</v>
      </c>
      <c r="E2947" s="28" t="s">
        <v>1636</v>
      </c>
      <c r="F2947" s="13">
        <v>37.799999999999997</v>
      </c>
      <c r="G2947" s="13">
        <v>-95.4</v>
      </c>
      <c r="H2947" s="13">
        <v>33.080001831054688</v>
      </c>
      <c r="I2947" s="67">
        <v>0.16500000655651093</v>
      </c>
    </row>
    <row r="2948" spans="2:9" x14ac:dyDescent="0.3">
      <c r="B2948" t="s">
        <v>8501</v>
      </c>
      <c r="C2948" t="s">
        <v>8502</v>
      </c>
      <c r="D2948" s="28" t="s">
        <v>4105</v>
      </c>
      <c r="E2948" s="28" t="s">
        <v>1203</v>
      </c>
      <c r="F2948" s="13">
        <v>40.299999999999997</v>
      </c>
      <c r="G2948" s="13">
        <v>-121.7</v>
      </c>
      <c r="H2948" s="13">
        <v>35.959999084472656</v>
      </c>
      <c r="I2948" s="67">
        <v>0.16500000655651093</v>
      </c>
    </row>
    <row r="2949" spans="2:9" x14ac:dyDescent="0.3">
      <c r="B2949" t="s">
        <v>8503</v>
      </c>
      <c r="C2949" t="s">
        <v>8504</v>
      </c>
      <c r="D2949" s="28" t="s">
        <v>1203</v>
      </c>
      <c r="E2949" s="28" t="s">
        <v>1130</v>
      </c>
      <c r="F2949" s="13">
        <v>45.6</v>
      </c>
      <c r="G2949" s="13">
        <v>-61.3</v>
      </c>
      <c r="H2949" s="13">
        <v>30.739999771118164</v>
      </c>
      <c r="I2949" s="67">
        <v>0.16500000655651093</v>
      </c>
    </row>
    <row r="2950" spans="2:9" x14ac:dyDescent="0.3">
      <c r="B2950" t="s">
        <v>8505</v>
      </c>
      <c r="C2950" t="s">
        <v>8506</v>
      </c>
      <c r="D2950" s="28" t="s">
        <v>4105</v>
      </c>
      <c r="E2950" s="28" t="s">
        <v>1812</v>
      </c>
      <c r="F2950" s="13">
        <v>46.7</v>
      </c>
      <c r="G2950" s="13">
        <v>-93.3</v>
      </c>
      <c r="H2950" s="13">
        <v>23</v>
      </c>
      <c r="I2950" s="67">
        <v>0.16500000655651093</v>
      </c>
    </row>
    <row r="2951" spans="2:9" x14ac:dyDescent="0.3">
      <c r="B2951" t="s">
        <v>2768</v>
      </c>
      <c r="C2951" t="s">
        <v>2769</v>
      </c>
      <c r="D2951" s="28" t="s">
        <v>4105</v>
      </c>
      <c r="E2951" s="28" t="s">
        <v>2692</v>
      </c>
      <c r="F2951" s="13">
        <v>44.7</v>
      </c>
      <c r="G2951" s="13">
        <v>-88.6</v>
      </c>
      <c r="H2951" s="13">
        <v>24.979999542236328</v>
      </c>
      <c r="I2951" s="67">
        <v>0.16500000655651093</v>
      </c>
    </row>
    <row r="2952" spans="2:9" x14ac:dyDescent="0.3">
      <c r="B2952" t="s">
        <v>8507</v>
      </c>
      <c r="C2952" t="s">
        <v>8508</v>
      </c>
      <c r="D2952" s="28" t="s">
        <v>4105</v>
      </c>
      <c r="E2952" s="28" t="s">
        <v>1878</v>
      </c>
      <c r="F2952" s="13">
        <v>38.799999999999997</v>
      </c>
      <c r="G2952" s="13">
        <v>-94.2</v>
      </c>
      <c r="H2952" s="13">
        <v>32</v>
      </c>
      <c r="I2952" s="67">
        <v>0.16599999368190765</v>
      </c>
    </row>
    <row r="2953" spans="2:9" x14ac:dyDescent="0.3">
      <c r="B2953" t="s">
        <v>386</v>
      </c>
      <c r="C2953" t="s">
        <v>3577</v>
      </c>
      <c r="D2953" s="28" t="s">
        <v>4105</v>
      </c>
      <c r="E2953" s="28" t="s">
        <v>1203</v>
      </c>
      <c r="F2953" s="13">
        <v>37.9</v>
      </c>
      <c r="G2953" s="13">
        <v>-122.3</v>
      </c>
      <c r="H2953" s="13">
        <v>48.020000457763672</v>
      </c>
      <c r="I2953" s="67">
        <v>0.16599999368190765</v>
      </c>
    </row>
    <row r="2954" spans="2:9" x14ac:dyDescent="0.3">
      <c r="B2954" t="s">
        <v>3520</v>
      </c>
      <c r="C2954" t="s">
        <v>3521</v>
      </c>
      <c r="D2954" s="28" t="s">
        <v>1203</v>
      </c>
      <c r="E2954" s="28" t="s">
        <v>1061</v>
      </c>
      <c r="F2954" s="13">
        <v>53.5</v>
      </c>
      <c r="G2954" s="13">
        <v>-130.6</v>
      </c>
      <c r="H2954" s="13">
        <v>41</v>
      </c>
      <c r="I2954" s="67">
        <v>0.16699999570846558</v>
      </c>
    </row>
    <row r="2955" spans="2:9" x14ac:dyDescent="0.3">
      <c r="B2955" t="s">
        <v>640</v>
      </c>
      <c r="C2955" t="s">
        <v>641</v>
      </c>
      <c r="D2955" s="28" t="s">
        <v>4105</v>
      </c>
      <c r="E2955" s="28" t="s">
        <v>364</v>
      </c>
      <c r="F2955" s="13">
        <v>33.6</v>
      </c>
      <c r="G2955" s="13">
        <v>-97</v>
      </c>
      <c r="H2955" s="13">
        <v>39.020000457763672</v>
      </c>
      <c r="I2955" s="67">
        <v>0.16699999570846558</v>
      </c>
    </row>
    <row r="2956" spans="2:9" x14ac:dyDescent="0.3">
      <c r="B2956" t="s">
        <v>1846</v>
      </c>
      <c r="C2956" t="s">
        <v>1847</v>
      </c>
      <c r="D2956" s="28" t="s">
        <v>4105</v>
      </c>
      <c r="E2956" s="28" t="s">
        <v>1812</v>
      </c>
      <c r="F2956" s="13">
        <v>45.1</v>
      </c>
      <c r="G2956" s="13">
        <v>-95.9</v>
      </c>
      <c r="H2956" s="13">
        <v>23</v>
      </c>
      <c r="I2956" s="67">
        <v>0.16699999570846558</v>
      </c>
    </row>
    <row r="2957" spans="2:9" x14ac:dyDescent="0.3">
      <c r="B2957" t="s">
        <v>8509</v>
      </c>
      <c r="C2957" t="s">
        <v>8510</v>
      </c>
      <c r="D2957" s="28" t="s">
        <v>4105</v>
      </c>
      <c r="E2957" s="28" t="s">
        <v>1405</v>
      </c>
      <c r="F2957" s="13">
        <v>40.9</v>
      </c>
      <c r="G2957" s="13">
        <v>-90.7</v>
      </c>
      <c r="H2957" s="13">
        <v>28.940000534057617</v>
      </c>
      <c r="I2957" s="67">
        <v>0.16699999570846558</v>
      </c>
    </row>
    <row r="2958" spans="2:9" x14ac:dyDescent="0.3">
      <c r="B2958" t="s">
        <v>8511</v>
      </c>
      <c r="C2958" t="s">
        <v>8512</v>
      </c>
      <c r="D2958" s="28" t="s">
        <v>4105</v>
      </c>
      <c r="E2958" s="28" t="s">
        <v>1203</v>
      </c>
      <c r="F2958" s="13">
        <v>41.7</v>
      </c>
      <c r="G2958" s="13">
        <v>-122.4</v>
      </c>
      <c r="H2958" s="13">
        <v>28.040000915527344</v>
      </c>
      <c r="I2958" s="67">
        <v>0.16699999570846558</v>
      </c>
    </row>
    <row r="2959" spans="2:9" x14ac:dyDescent="0.3">
      <c r="B2959" t="s">
        <v>8513</v>
      </c>
      <c r="C2959" t="s">
        <v>8514</v>
      </c>
      <c r="D2959" s="28" t="s">
        <v>4105</v>
      </c>
      <c r="E2959" s="28" t="s">
        <v>2070</v>
      </c>
      <c r="F2959" s="13">
        <v>41.3</v>
      </c>
      <c r="G2959" s="13">
        <v>-114</v>
      </c>
      <c r="H2959" s="13">
        <v>15.079999923706055</v>
      </c>
      <c r="I2959" s="67">
        <v>0.16699999570846558</v>
      </c>
    </row>
    <row r="2960" spans="2:9" x14ac:dyDescent="0.3">
      <c r="B2960" t="s">
        <v>8515</v>
      </c>
      <c r="C2960" t="s">
        <v>8516</v>
      </c>
      <c r="D2960" s="28" t="s">
        <v>4105</v>
      </c>
      <c r="E2960" s="28" t="s">
        <v>2692</v>
      </c>
      <c r="F2960" s="13">
        <v>43.5</v>
      </c>
      <c r="G2960" s="13">
        <v>-90</v>
      </c>
      <c r="H2960" s="13">
        <v>26.059999465942383</v>
      </c>
      <c r="I2960" s="67">
        <v>0.16699999570846558</v>
      </c>
    </row>
    <row r="2961" spans="2:9" x14ac:dyDescent="0.3">
      <c r="B2961" t="s">
        <v>8517</v>
      </c>
      <c r="C2961" t="s">
        <v>8518</v>
      </c>
      <c r="D2961" s="28" t="s">
        <v>4105</v>
      </c>
      <c r="E2961" s="28" t="s">
        <v>368</v>
      </c>
      <c r="F2961" s="13">
        <v>35.799999999999997</v>
      </c>
      <c r="G2961" s="13">
        <v>-94.2</v>
      </c>
      <c r="H2961" s="13">
        <v>39.020000457763672</v>
      </c>
      <c r="I2961" s="67">
        <v>0.16699999570846558</v>
      </c>
    </row>
    <row r="2962" spans="2:9" x14ac:dyDescent="0.3">
      <c r="B2962" t="s">
        <v>8519</v>
      </c>
      <c r="C2962" t="s">
        <v>8520</v>
      </c>
      <c r="D2962" s="28" t="s">
        <v>4105</v>
      </c>
      <c r="E2962" s="28" t="s">
        <v>1636</v>
      </c>
      <c r="F2962" s="13">
        <v>38.9</v>
      </c>
      <c r="G2962" s="13">
        <v>-95.6</v>
      </c>
      <c r="H2962" s="13">
        <v>31.100000381469727</v>
      </c>
      <c r="I2962" s="67">
        <v>0.16699999570846558</v>
      </c>
    </row>
    <row r="2963" spans="2:9" x14ac:dyDescent="0.3">
      <c r="B2963" t="s">
        <v>2383</v>
      </c>
      <c r="C2963" t="s">
        <v>2384</v>
      </c>
      <c r="D2963" s="28" t="s">
        <v>4105</v>
      </c>
      <c r="E2963" s="28" t="s">
        <v>2379</v>
      </c>
      <c r="F2963" s="13">
        <v>44.3</v>
      </c>
      <c r="G2963" s="13">
        <v>-96.7</v>
      </c>
      <c r="H2963" s="13">
        <v>21.020000457763672</v>
      </c>
      <c r="I2963" s="67">
        <v>0.1679999977350235</v>
      </c>
    </row>
    <row r="2964" spans="2:9" x14ac:dyDescent="0.3">
      <c r="B2964" t="s">
        <v>8521</v>
      </c>
      <c r="C2964" t="s">
        <v>8522</v>
      </c>
      <c r="D2964" s="28" t="s">
        <v>4105</v>
      </c>
      <c r="E2964" s="28" t="s">
        <v>1203</v>
      </c>
      <c r="F2964" s="13">
        <v>41.3</v>
      </c>
      <c r="G2964" s="13">
        <v>-122.7</v>
      </c>
      <c r="H2964" s="13">
        <v>28.040000915527344</v>
      </c>
      <c r="I2964" s="67">
        <v>0.1679999977350235</v>
      </c>
    </row>
    <row r="2965" spans="2:9" x14ac:dyDescent="0.3">
      <c r="B2965" t="s">
        <v>8523</v>
      </c>
      <c r="C2965" t="s">
        <v>8524</v>
      </c>
      <c r="D2965" s="28" t="s">
        <v>4105</v>
      </c>
      <c r="E2965" s="28" t="s">
        <v>2692</v>
      </c>
      <c r="F2965" s="13">
        <v>43.7</v>
      </c>
      <c r="G2965" s="13">
        <v>-87.7</v>
      </c>
      <c r="H2965" s="13">
        <v>30.920000076293945</v>
      </c>
      <c r="I2965" s="67">
        <v>0.1679999977350235</v>
      </c>
    </row>
    <row r="2966" spans="2:9" x14ac:dyDescent="0.3">
      <c r="B2966" t="s">
        <v>8525</v>
      </c>
      <c r="C2966" t="s">
        <v>8526</v>
      </c>
      <c r="D2966" s="28" t="s">
        <v>4105</v>
      </c>
      <c r="E2966" s="28" t="s">
        <v>1160</v>
      </c>
      <c r="F2966" s="13">
        <v>33.299999999999997</v>
      </c>
      <c r="G2966" s="13">
        <v>-109.8</v>
      </c>
      <c r="H2966" s="13">
        <v>35.060001373291016</v>
      </c>
      <c r="I2966" s="67">
        <v>0.1679999977350235</v>
      </c>
    </row>
    <row r="2967" spans="2:9" x14ac:dyDescent="0.3">
      <c r="B2967" t="s">
        <v>1881</v>
      </c>
      <c r="C2967" t="s">
        <v>1882</v>
      </c>
      <c r="D2967" s="28" t="s">
        <v>4105</v>
      </c>
      <c r="E2967" s="28" t="s">
        <v>1878</v>
      </c>
      <c r="F2967" s="13">
        <v>40.200000000000003</v>
      </c>
      <c r="G2967" s="13">
        <v>-94</v>
      </c>
      <c r="H2967" s="13">
        <v>28.940000534057617</v>
      </c>
      <c r="I2967" s="67">
        <v>0.16899999976158142</v>
      </c>
    </row>
    <row r="2968" spans="2:9" x14ac:dyDescent="0.3">
      <c r="B2968" t="s">
        <v>8527</v>
      </c>
      <c r="C2968" t="s">
        <v>8528</v>
      </c>
      <c r="D2968" s="28" t="s">
        <v>4105</v>
      </c>
      <c r="E2968" s="28" t="s">
        <v>1515</v>
      </c>
      <c r="F2968" s="13">
        <v>40.6</v>
      </c>
      <c r="G2968" s="13">
        <v>-91.3</v>
      </c>
      <c r="H2968" s="13">
        <v>32</v>
      </c>
      <c r="I2968" s="67">
        <v>0.16899999976158142</v>
      </c>
    </row>
    <row r="2969" spans="2:9" x14ac:dyDescent="0.3">
      <c r="B2969" t="s">
        <v>3090</v>
      </c>
      <c r="C2969" t="s">
        <v>3091</v>
      </c>
      <c r="D2969" s="28" t="s">
        <v>4105</v>
      </c>
      <c r="E2969" s="28" t="s">
        <v>2203</v>
      </c>
      <c r="F2969" s="13">
        <v>47.9</v>
      </c>
      <c r="G2969" s="13">
        <v>-97.1</v>
      </c>
      <c r="H2969" s="13">
        <v>21.020000457763672</v>
      </c>
      <c r="I2969" s="67">
        <v>0.16899999976158142</v>
      </c>
    </row>
    <row r="2970" spans="2:9" x14ac:dyDescent="0.3">
      <c r="B2970" t="s">
        <v>3054</v>
      </c>
      <c r="C2970" t="s">
        <v>3501</v>
      </c>
      <c r="D2970" s="28" t="s">
        <v>4105</v>
      </c>
      <c r="E2970" s="28" t="s">
        <v>1759</v>
      </c>
      <c r="F2970" s="13">
        <v>46.5</v>
      </c>
      <c r="G2970" s="13">
        <v>-87.5</v>
      </c>
      <c r="H2970" s="13">
        <v>24.979999542236328</v>
      </c>
      <c r="I2970" s="67">
        <v>0.16899999976158142</v>
      </c>
    </row>
    <row r="2971" spans="2:9" x14ac:dyDescent="0.3">
      <c r="B2971" t="s">
        <v>2109</v>
      </c>
      <c r="C2971" t="s">
        <v>2110</v>
      </c>
      <c r="D2971" s="28" t="s">
        <v>4105</v>
      </c>
      <c r="E2971" s="28" t="s">
        <v>2096</v>
      </c>
      <c r="F2971" s="13">
        <v>34.5</v>
      </c>
      <c r="G2971" s="13">
        <v>-106.2</v>
      </c>
      <c r="H2971" s="13">
        <v>26.059999465942383</v>
      </c>
      <c r="I2971" s="67">
        <v>0.16899999976158142</v>
      </c>
    </row>
    <row r="2972" spans="2:9" x14ac:dyDescent="0.3">
      <c r="B2972" t="s">
        <v>8529</v>
      </c>
      <c r="C2972" t="s">
        <v>8530</v>
      </c>
      <c r="D2972" s="28" t="s">
        <v>1203</v>
      </c>
      <c r="E2972" s="28" t="s">
        <v>1130</v>
      </c>
      <c r="F2972" s="13">
        <v>45.7</v>
      </c>
      <c r="G2972" s="13">
        <v>-64.2</v>
      </c>
      <c r="H2972" s="13">
        <v>27.319999694824219</v>
      </c>
      <c r="I2972" s="67">
        <v>0.16899999976158142</v>
      </c>
    </row>
    <row r="2973" spans="2:9" x14ac:dyDescent="0.3">
      <c r="B2973" t="s">
        <v>8531</v>
      </c>
      <c r="C2973" t="s">
        <v>8532</v>
      </c>
      <c r="D2973" s="28" t="s">
        <v>1203</v>
      </c>
      <c r="E2973" s="28" t="s">
        <v>1116</v>
      </c>
      <c r="F2973" s="13">
        <v>48.6</v>
      </c>
      <c r="G2973" s="13">
        <v>-93.9</v>
      </c>
      <c r="H2973" s="13">
        <v>21.200000762939453</v>
      </c>
      <c r="I2973" s="67">
        <v>0.17000000178813934</v>
      </c>
    </row>
    <row r="2974" spans="2:9" x14ac:dyDescent="0.3">
      <c r="B2974" t="s">
        <v>3512</v>
      </c>
      <c r="C2974" t="s">
        <v>3513</v>
      </c>
      <c r="D2974" s="28" t="s">
        <v>4105</v>
      </c>
      <c r="E2974" s="28" t="s">
        <v>2011</v>
      </c>
      <c r="F2974" s="13">
        <v>40</v>
      </c>
      <c r="G2974" s="13">
        <v>-95.5</v>
      </c>
      <c r="H2974" s="13">
        <v>28.940000534057617</v>
      </c>
      <c r="I2974" s="67">
        <v>0.17000000178813934</v>
      </c>
    </row>
    <row r="2975" spans="2:9" x14ac:dyDescent="0.3">
      <c r="B2975" t="s">
        <v>8533</v>
      </c>
      <c r="C2975" t="s">
        <v>8534</v>
      </c>
      <c r="D2975" s="28" t="s">
        <v>1203</v>
      </c>
      <c r="E2975" s="28" t="s">
        <v>1133</v>
      </c>
      <c r="F2975" s="13">
        <v>48.8</v>
      </c>
      <c r="G2975" s="13">
        <v>-56.5</v>
      </c>
      <c r="H2975" s="13">
        <v>25.700000762939453</v>
      </c>
      <c r="I2975" s="67">
        <v>0.17000000178813934</v>
      </c>
    </row>
    <row r="2976" spans="2:9" x14ac:dyDescent="0.3">
      <c r="B2976" t="s">
        <v>8535</v>
      </c>
      <c r="C2976" t="s">
        <v>8536</v>
      </c>
      <c r="D2976" s="28" t="s">
        <v>4105</v>
      </c>
      <c r="E2976" s="28" t="s">
        <v>2692</v>
      </c>
      <c r="F2976" s="13">
        <v>45.5</v>
      </c>
      <c r="G2976" s="13">
        <v>-89.7</v>
      </c>
      <c r="H2976" s="13">
        <v>24.979999542236328</v>
      </c>
      <c r="I2976" s="67">
        <v>0.17000000178813934</v>
      </c>
    </row>
    <row r="2977" spans="2:9" x14ac:dyDescent="0.3">
      <c r="B2977" t="s">
        <v>3054</v>
      </c>
      <c r="C2977" t="s">
        <v>8537</v>
      </c>
      <c r="D2977" s="28" t="s">
        <v>1203</v>
      </c>
      <c r="E2977" s="28" t="s">
        <v>1112</v>
      </c>
      <c r="F2977" s="13">
        <v>50</v>
      </c>
      <c r="G2977" s="13">
        <v>-97.8</v>
      </c>
      <c r="H2977" s="13">
        <v>21.200000762939453</v>
      </c>
      <c r="I2977" s="67">
        <v>0.17100000381469727</v>
      </c>
    </row>
    <row r="2978" spans="2:9" x14ac:dyDescent="0.3">
      <c r="B2978" t="s">
        <v>8538</v>
      </c>
      <c r="C2978" t="s">
        <v>8539</v>
      </c>
      <c r="D2978" s="28" t="s">
        <v>4105</v>
      </c>
      <c r="E2978" s="28" t="s">
        <v>1515</v>
      </c>
      <c r="F2978" s="13">
        <v>40.799999999999997</v>
      </c>
      <c r="G2978" s="13">
        <v>-92.8</v>
      </c>
      <c r="H2978" s="13">
        <v>28.940000534057617</v>
      </c>
      <c r="I2978" s="67">
        <v>0.17100000381469727</v>
      </c>
    </row>
    <row r="2979" spans="2:9" x14ac:dyDescent="0.3">
      <c r="B2979" t="s">
        <v>1458</v>
      </c>
      <c r="C2979" t="s">
        <v>1459</v>
      </c>
      <c r="D2979" s="28" t="s">
        <v>4105</v>
      </c>
      <c r="E2979" s="28" t="s">
        <v>1405</v>
      </c>
      <c r="F2979" s="13">
        <v>42.3</v>
      </c>
      <c r="G2979" s="13">
        <v>-89.9</v>
      </c>
      <c r="H2979" s="13">
        <v>28.040000915527344</v>
      </c>
      <c r="I2979" s="67">
        <v>0.17100000381469727</v>
      </c>
    </row>
    <row r="2980" spans="2:9" x14ac:dyDescent="0.3">
      <c r="B2980" t="s">
        <v>8540</v>
      </c>
      <c r="C2980" t="s">
        <v>8541</v>
      </c>
      <c r="D2980" s="28" t="s">
        <v>1203</v>
      </c>
      <c r="E2980" s="28" t="s">
        <v>1061</v>
      </c>
      <c r="F2980" s="13">
        <v>49.1</v>
      </c>
      <c r="G2980" s="13">
        <v>-122.1</v>
      </c>
      <c r="H2980" s="13">
        <v>37.400001525878906</v>
      </c>
      <c r="I2980" s="67">
        <v>0.17100000381469727</v>
      </c>
    </row>
    <row r="2981" spans="2:9" x14ac:dyDescent="0.3">
      <c r="B2981" t="s">
        <v>8542</v>
      </c>
      <c r="C2981" t="s">
        <v>8543</v>
      </c>
      <c r="D2981" s="28" t="s">
        <v>4105</v>
      </c>
      <c r="E2981" s="28" t="s">
        <v>364</v>
      </c>
      <c r="F2981" s="13">
        <v>32.6</v>
      </c>
      <c r="G2981" s="13">
        <v>-97</v>
      </c>
      <c r="H2981" s="13">
        <v>42.979999542236328</v>
      </c>
      <c r="I2981" s="67">
        <v>0.17200000584125519</v>
      </c>
    </row>
    <row r="2982" spans="2:9" x14ac:dyDescent="0.3">
      <c r="B2982" t="s">
        <v>8544</v>
      </c>
      <c r="C2982" t="s">
        <v>8545</v>
      </c>
      <c r="D2982" s="28" t="s">
        <v>4105</v>
      </c>
      <c r="E2982" s="28" t="s">
        <v>2692</v>
      </c>
      <c r="F2982" s="13">
        <v>43.7</v>
      </c>
      <c r="G2982" s="13">
        <v>-88.4</v>
      </c>
      <c r="H2982" s="13">
        <v>28.219999313354492</v>
      </c>
      <c r="I2982" s="67">
        <v>0.17200000584125519</v>
      </c>
    </row>
    <row r="2983" spans="2:9" x14ac:dyDescent="0.3">
      <c r="B2983" t="s">
        <v>8546</v>
      </c>
      <c r="C2983" t="s">
        <v>8547</v>
      </c>
      <c r="D2983" s="28" t="s">
        <v>1203</v>
      </c>
      <c r="E2983" s="28" t="s">
        <v>1061</v>
      </c>
      <c r="F2983" s="13">
        <v>50.1</v>
      </c>
      <c r="G2983" s="13">
        <v>-125.2</v>
      </c>
      <c r="H2983" s="13">
        <v>36.5</v>
      </c>
      <c r="I2983" s="67">
        <v>0.17200000584125519</v>
      </c>
    </row>
    <row r="2984" spans="2:9" x14ac:dyDescent="0.3">
      <c r="B2984" t="s">
        <v>8548</v>
      </c>
      <c r="C2984" t="s">
        <v>8549</v>
      </c>
      <c r="D2984" s="28" t="s">
        <v>1203</v>
      </c>
      <c r="E2984" s="28" t="s">
        <v>1097</v>
      </c>
      <c r="F2984" s="13">
        <v>52.8</v>
      </c>
      <c r="G2984" s="13">
        <v>-102.3</v>
      </c>
      <c r="H2984" s="13">
        <v>15.979999542236328</v>
      </c>
      <c r="I2984" s="67">
        <v>0.17200000584125519</v>
      </c>
    </row>
    <row r="2985" spans="2:9" x14ac:dyDescent="0.3">
      <c r="B2985" t="s">
        <v>8550</v>
      </c>
      <c r="C2985" t="s">
        <v>8551</v>
      </c>
      <c r="D2985" s="28" t="s">
        <v>4105</v>
      </c>
      <c r="E2985" s="28" t="s">
        <v>2096</v>
      </c>
      <c r="F2985" s="13">
        <v>32.5</v>
      </c>
      <c r="G2985" s="13">
        <v>-104.3</v>
      </c>
      <c r="H2985" s="13">
        <v>35.959999084472656</v>
      </c>
      <c r="I2985" s="67">
        <v>0.17299999296665192</v>
      </c>
    </row>
    <row r="2986" spans="2:9" x14ac:dyDescent="0.3">
      <c r="B2986" t="s">
        <v>2208</v>
      </c>
      <c r="C2986" t="s">
        <v>2209</v>
      </c>
      <c r="D2986" s="28" t="s">
        <v>4105</v>
      </c>
      <c r="E2986" s="28" t="s">
        <v>2203</v>
      </c>
      <c r="F2986" s="13">
        <v>48.8</v>
      </c>
      <c r="G2986" s="13">
        <v>-97.7</v>
      </c>
      <c r="H2986" s="13">
        <v>19.940000534057617</v>
      </c>
      <c r="I2986" s="67">
        <v>0.17299999296665192</v>
      </c>
    </row>
    <row r="2987" spans="2:9" x14ac:dyDescent="0.3">
      <c r="B2987" t="s">
        <v>8552</v>
      </c>
      <c r="C2987" t="s">
        <v>8553</v>
      </c>
      <c r="D2987" s="28" t="s">
        <v>1203</v>
      </c>
      <c r="E2987" s="28" t="s">
        <v>1116</v>
      </c>
      <c r="F2987" s="13">
        <v>49.8</v>
      </c>
      <c r="G2987" s="13">
        <v>-92.7</v>
      </c>
      <c r="H2987" s="13">
        <v>20.840000152587891</v>
      </c>
      <c r="I2987" s="67">
        <v>0.17299999296665192</v>
      </c>
    </row>
    <row r="2988" spans="2:9" x14ac:dyDescent="0.3">
      <c r="B2988" t="s">
        <v>8554</v>
      </c>
      <c r="C2988" t="s">
        <v>8555</v>
      </c>
      <c r="D2988" s="28" t="s">
        <v>1203</v>
      </c>
      <c r="E2988" s="28" t="s">
        <v>1097</v>
      </c>
      <c r="F2988" s="13">
        <v>52.8</v>
      </c>
      <c r="G2988" s="13">
        <v>-102.3</v>
      </c>
      <c r="H2988" s="13">
        <v>15.079999923706055</v>
      </c>
      <c r="I2988" s="67">
        <v>0.17299999296665192</v>
      </c>
    </row>
    <row r="2989" spans="2:9" x14ac:dyDescent="0.3">
      <c r="B2989" t="s">
        <v>2501</v>
      </c>
      <c r="C2989" t="s">
        <v>2502</v>
      </c>
      <c r="D2989" s="28" t="s">
        <v>4105</v>
      </c>
      <c r="E2989" s="28" t="s">
        <v>364</v>
      </c>
      <c r="F2989" s="13">
        <v>31.1</v>
      </c>
      <c r="G2989" s="13">
        <v>-102.2</v>
      </c>
      <c r="H2989" s="13">
        <v>42.080001831054688</v>
      </c>
      <c r="I2989" s="67">
        <v>0.17299999296665192</v>
      </c>
    </row>
    <row r="2990" spans="2:9" x14ac:dyDescent="0.3">
      <c r="B2990" t="s">
        <v>8556</v>
      </c>
      <c r="C2990" t="s">
        <v>8557</v>
      </c>
      <c r="D2990" s="28" t="s">
        <v>4105</v>
      </c>
      <c r="E2990" s="28" t="s">
        <v>2692</v>
      </c>
      <c r="F2990" s="13">
        <v>43.1</v>
      </c>
      <c r="G2990" s="13">
        <v>-88.9</v>
      </c>
      <c r="H2990" s="13">
        <v>28.940000534057617</v>
      </c>
      <c r="I2990" s="67">
        <v>0.17299999296665192</v>
      </c>
    </row>
    <row r="2991" spans="2:9" x14ac:dyDescent="0.3">
      <c r="B2991" t="s">
        <v>676</v>
      </c>
      <c r="C2991" t="s">
        <v>8558</v>
      </c>
      <c r="D2991" s="28" t="s">
        <v>4105</v>
      </c>
      <c r="E2991" s="28" t="s">
        <v>1878</v>
      </c>
      <c r="F2991" s="13">
        <v>40.200000000000003</v>
      </c>
      <c r="G2991" s="13">
        <v>-94.3</v>
      </c>
      <c r="H2991" s="13">
        <v>28.940000534057617</v>
      </c>
      <c r="I2991" s="67">
        <v>0.17399999499320984</v>
      </c>
    </row>
    <row r="2992" spans="2:9" x14ac:dyDescent="0.3">
      <c r="B2992" t="s">
        <v>8559</v>
      </c>
      <c r="C2992" t="s">
        <v>8560</v>
      </c>
      <c r="D2992" s="28" t="s">
        <v>4105</v>
      </c>
      <c r="E2992" s="28" t="s">
        <v>2096</v>
      </c>
      <c r="F2992" s="13">
        <v>36.700000000000003</v>
      </c>
      <c r="G2992" s="13">
        <v>-106.2</v>
      </c>
      <c r="H2992" s="13">
        <v>18.5</v>
      </c>
      <c r="I2992" s="67">
        <v>0.17399999499320984</v>
      </c>
    </row>
    <row r="2993" spans="2:9" x14ac:dyDescent="0.3">
      <c r="B2993" t="s">
        <v>8561</v>
      </c>
      <c r="C2993" t="s">
        <v>8562</v>
      </c>
      <c r="D2993" s="28" t="s">
        <v>4105</v>
      </c>
      <c r="E2993" s="28" t="s">
        <v>2096</v>
      </c>
      <c r="F2993" s="13">
        <v>33.299999999999997</v>
      </c>
      <c r="G2993" s="13">
        <v>-104.5</v>
      </c>
      <c r="H2993" s="13">
        <v>35.959999084472656</v>
      </c>
      <c r="I2993" s="67">
        <v>0.17399999499320984</v>
      </c>
    </row>
    <row r="2994" spans="2:9" x14ac:dyDescent="0.3">
      <c r="B2994" t="s">
        <v>3150</v>
      </c>
      <c r="C2994" t="s">
        <v>3151</v>
      </c>
      <c r="D2994" s="28" t="s">
        <v>4105</v>
      </c>
      <c r="E2994" s="28" t="s">
        <v>364</v>
      </c>
      <c r="F2994" s="13">
        <v>31.3</v>
      </c>
      <c r="G2994" s="13">
        <v>-100.4</v>
      </c>
      <c r="H2994" s="13">
        <v>39.919998168945313</v>
      </c>
      <c r="I2994" s="67">
        <v>0.17399999499320984</v>
      </c>
    </row>
    <row r="2995" spans="2:9" x14ac:dyDescent="0.3">
      <c r="B2995" t="s">
        <v>8563</v>
      </c>
      <c r="C2995" t="s">
        <v>8564</v>
      </c>
      <c r="D2995" s="28" t="s">
        <v>4105</v>
      </c>
      <c r="E2995" s="28" t="s">
        <v>1812</v>
      </c>
      <c r="F2995" s="13">
        <v>47.7</v>
      </c>
      <c r="G2995" s="13">
        <v>-92.2</v>
      </c>
      <c r="H2995" s="13">
        <v>17.959999084472656</v>
      </c>
      <c r="I2995" s="67">
        <v>0.17399999499320984</v>
      </c>
    </row>
    <row r="2996" spans="2:9" x14ac:dyDescent="0.3">
      <c r="B2996" t="s">
        <v>3748</v>
      </c>
      <c r="C2996" t="s">
        <v>3749</v>
      </c>
      <c r="D2996" s="28" t="s">
        <v>4105</v>
      </c>
      <c r="E2996" s="28" t="s">
        <v>2096</v>
      </c>
      <c r="F2996" s="13">
        <v>32.299999999999997</v>
      </c>
      <c r="G2996" s="13">
        <v>-104.2</v>
      </c>
      <c r="H2996" s="13">
        <v>35.959999084472656</v>
      </c>
      <c r="I2996" s="67">
        <v>0.17499999701976776</v>
      </c>
    </row>
    <row r="2997" spans="2:9" x14ac:dyDescent="0.3">
      <c r="B2997" t="s">
        <v>8565</v>
      </c>
      <c r="C2997" t="s">
        <v>8566</v>
      </c>
      <c r="D2997" s="28" t="s">
        <v>4105</v>
      </c>
      <c r="E2997" s="28" t="s">
        <v>364</v>
      </c>
      <c r="F2997" s="13">
        <v>31.4</v>
      </c>
      <c r="G2997" s="13">
        <v>-102.3</v>
      </c>
      <c r="H2997" s="13">
        <v>39.919998168945313</v>
      </c>
      <c r="I2997" s="67">
        <v>0.17499999701976776</v>
      </c>
    </row>
    <row r="2998" spans="2:9" x14ac:dyDescent="0.3">
      <c r="B2998" t="s">
        <v>8567</v>
      </c>
      <c r="C2998" t="s">
        <v>8568</v>
      </c>
      <c r="D2998" s="28" t="s">
        <v>4105</v>
      </c>
      <c r="E2998" s="28" t="s">
        <v>2692</v>
      </c>
      <c r="F2998" s="13">
        <v>44.5</v>
      </c>
      <c r="G2998" s="13">
        <v>-88</v>
      </c>
      <c r="H2998" s="13">
        <v>28.940000534057617</v>
      </c>
      <c r="I2998" s="67">
        <v>0.17499999701976776</v>
      </c>
    </row>
    <row r="2999" spans="2:9" x14ac:dyDescent="0.3">
      <c r="B2999" t="s">
        <v>1167</v>
      </c>
      <c r="C2999" t="s">
        <v>1168</v>
      </c>
      <c r="D2999" s="28" t="s">
        <v>4105</v>
      </c>
      <c r="E2999" s="28" t="s">
        <v>1160</v>
      </c>
      <c r="F2999" s="13">
        <v>34.1</v>
      </c>
      <c r="G2999" s="13">
        <v>-109.2</v>
      </c>
      <c r="H2999" s="13">
        <v>19.940000534057617</v>
      </c>
      <c r="I2999" s="67">
        <v>0.17499999701976776</v>
      </c>
    </row>
    <row r="3000" spans="2:9" x14ac:dyDescent="0.3">
      <c r="B3000" t="s">
        <v>2989</v>
      </c>
      <c r="C3000" t="s">
        <v>2990</v>
      </c>
      <c r="D3000" s="28" t="s">
        <v>4105</v>
      </c>
      <c r="E3000" s="28" t="s">
        <v>1636</v>
      </c>
      <c r="F3000" s="13">
        <v>39</v>
      </c>
      <c r="G3000" s="13">
        <v>-95.6</v>
      </c>
      <c r="H3000" s="13">
        <v>30.920000076293945</v>
      </c>
      <c r="I3000" s="67">
        <v>0.17499999701976776</v>
      </c>
    </row>
    <row r="3001" spans="2:9" x14ac:dyDescent="0.3">
      <c r="B3001" t="s">
        <v>8569</v>
      </c>
      <c r="C3001" t="s">
        <v>8570</v>
      </c>
      <c r="D3001" s="28" t="s">
        <v>4105</v>
      </c>
      <c r="E3001" s="28" t="s">
        <v>1203</v>
      </c>
      <c r="F3001" s="13">
        <v>38.700000000000003</v>
      </c>
      <c r="G3001" s="13">
        <v>-122.1</v>
      </c>
      <c r="H3001" s="13">
        <v>39.919998168945313</v>
      </c>
      <c r="I3001" s="67">
        <v>0.17599999904632568</v>
      </c>
    </row>
    <row r="3002" spans="2:9" x14ac:dyDescent="0.3">
      <c r="B3002" t="s">
        <v>8571</v>
      </c>
      <c r="C3002" t="s">
        <v>8572</v>
      </c>
      <c r="D3002" s="28" t="s">
        <v>4105</v>
      </c>
      <c r="E3002" s="28" t="s">
        <v>1203</v>
      </c>
      <c r="F3002" s="13">
        <v>36.700000000000003</v>
      </c>
      <c r="G3002" s="13">
        <v>-119.7</v>
      </c>
      <c r="H3002" s="13">
        <v>44.060001373291016</v>
      </c>
      <c r="I3002" s="67">
        <v>0.17599999904632568</v>
      </c>
    </row>
    <row r="3003" spans="2:9" x14ac:dyDescent="0.3">
      <c r="B3003" t="s">
        <v>8573</v>
      </c>
      <c r="C3003" t="s">
        <v>8574</v>
      </c>
      <c r="D3003" s="28" t="s">
        <v>4105</v>
      </c>
      <c r="E3003" s="28" t="s">
        <v>2279</v>
      </c>
      <c r="F3003" s="13">
        <v>45.9</v>
      </c>
      <c r="G3003" s="13">
        <v>-119.2</v>
      </c>
      <c r="H3003" s="13">
        <v>30.020000457763672</v>
      </c>
      <c r="I3003" s="67">
        <v>0.17599999904632568</v>
      </c>
    </row>
    <row r="3004" spans="2:9" x14ac:dyDescent="0.3">
      <c r="B3004" t="s">
        <v>3881</v>
      </c>
      <c r="C3004" t="s">
        <v>8575</v>
      </c>
      <c r="D3004" s="28" t="s">
        <v>4105</v>
      </c>
      <c r="E3004" s="28" t="s">
        <v>1878</v>
      </c>
      <c r="F3004" s="13">
        <v>40.299999999999997</v>
      </c>
      <c r="G3004" s="13">
        <v>-93.5</v>
      </c>
      <c r="H3004" s="13">
        <v>28.940000534057617</v>
      </c>
      <c r="I3004" s="67">
        <v>0.17599999904632568</v>
      </c>
    </row>
    <row r="3005" spans="2:9" x14ac:dyDescent="0.3">
      <c r="B3005" t="s">
        <v>8576</v>
      </c>
      <c r="C3005" t="s">
        <v>8577</v>
      </c>
      <c r="D3005" s="28" t="s">
        <v>4105</v>
      </c>
      <c r="E3005" s="28" t="s">
        <v>2692</v>
      </c>
      <c r="F3005" s="13">
        <v>43.2</v>
      </c>
      <c r="G3005" s="13">
        <v>-89.7</v>
      </c>
      <c r="H3005" s="13">
        <v>26.959999084472656</v>
      </c>
      <c r="I3005" s="67">
        <v>0.17599999904632568</v>
      </c>
    </row>
    <row r="3006" spans="2:9" x14ac:dyDescent="0.3">
      <c r="B3006" t="s">
        <v>8578</v>
      </c>
      <c r="C3006" t="s">
        <v>1044</v>
      </c>
      <c r="D3006" s="28" t="s">
        <v>1203</v>
      </c>
      <c r="E3006" s="28" t="s">
        <v>3548</v>
      </c>
      <c r="F3006" s="13">
        <v>46.4</v>
      </c>
      <c r="G3006" s="13">
        <v>-63.8</v>
      </c>
      <c r="H3006" s="13">
        <v>30.739999771118164</v>
      </c>
      <c r="I3006" s="67">
        <v>0.17599999904632568</v>
      </c>
    </row>
    <row r="3007" spans="2:9" x14ac:dyDescent="0.3">
      <c r="B3007" t="s">
        <v>8579</v>
      </c>
      <c r="C3007" t="s">
        <v>8580</v>
      </c>
      <c r="D3007" s="28" t="s">
        <v>1203</v>
      </c>
      <c r="E3007" s="28" t="s">
        <v>1061</v>
      </c>
      <c r="F3007" s="13">
        <v>49.3</v>
      </c>
      <c r="G3007" s="13">
        <v>-123.2</v>
      </c>
      <c r="H3007" s="13">
        <v>35.779998779296875</v>
      </c>
      <c r="I3007" s="67">
        <v>0.17599999904632568</v>
      </c>
    </row>
    <row r="3008" spans="2:9" x14ac:dyDescent="0.3">
      <c r="B3008" t="s">
        <v>8581</v>
      </c>
      <c r="C3008" t="s">
        <v>8582</v>
      </c>
      <c r="D3008" s="28" t="s">
        <v>4105</v>
      </c>
      <c r="E3008" s="28" t="s">
        <v>364</v>
      </c>
      <c r="F3008" s="13">
        <v>32.700000000000003</v>
      </c>
      <c r="G3008" s="13">
        <v>-98.9</v>
      </c>
      <c r="H3008" s="13">
        <v>37.939998626708984</v>
      </c>
      <c r="I3008" s="67">
        <v>0.17700000107288361</v>
      </c>
    </row>
    <row r="3009" spans="2:9" x14ac:dyDescent="0.3">
      <c r="B3009" t="s">
        <v>8583</v>
      </c>
      <c r="C3009" t="s">
        <v>8584</v>
      </c>
      <c r="D3009" s="28" t="s">
        <v>4105</v>
      </c>
      <c r="E3009" s="28" t="s">
        <v>1515</v>
      </c>
      <c r="F3009" s="13">
        <v>40.700000000000003</v>
      </c>
      <c r="G3009" s="13">
        <v>-91.1</v>
      </c>
      <c r="H3009" s="13">
        <v>30.920000076293945</v>
      </c>
      <c r="I3009" s="67">
        <v>0.17700000107288361</v>
      </c>
    </row>
    <row r="3010" spans="2:9" x14ac:dyDescent="0.3">
      <c r="B3010" t="s">
        <v>8585</v>
      </c>
      <c r="C3010" t="s">
        <v>8586</v>
      </c>
      <c r="D3010" s="28" t="s">
        <v>4105</v>
      </c>
      <c r="E3010" s="28" t="s">
        <v>1636</v>
      </c>
      <c r="F3010" s="13">
        <v>38.6</v>
      </c>
      <c r="G3010" s="13">
        <v>-94.8</v>
      </c>
      <c r="H3010" s="13">
        <v>32</v>
      </c>
      <c r="I3010" s="67">
        <v>0.17700000107288361</v>
      </c>
    </row>
    <row r="3011" spans="2:9" x14ac:dyDescent="0.3">
      <c r="B3011" t="s">
        <v>1671</v>
      </c>
      <c r="C3011" t="s">
        <v>1672</v>
      </c>
      <c r="D3011" s="28" t="s">
        <v>4105</v>
      </c>
      <c r="E3011" s="28" t="s">
        <v>1636</v>
      </c>
      <c r="F3011" s="13">
        <v>37.200000000000003</v>
      </c>
      <c r="G3011" s="13">
        <v>-95.7</v>
      </c>
      <c r="H3011" s="13">
        <v>33.979999542236328</v>
      </c>
      <c r="I3011" s="67">
        <v>0.17700000107288361</v>
      </c>
    </row>
    <row r="3012" spans="2:9" x14ac:dyDescent="0.3">
      <c r="B3012" t="s">
        <v>8587</v>
      </c>
      <c r="C3012" t="s">
        <v>8588</v>
      </c>
      <c r="D3012" s="28" t="s">
        <v>4105</v>
      </c>
      <c r="E3012" s="28" t="s">
        <v>1203</v>
      </c>
      <c r="F3012" s="13">
        <v>37.9</v>
      </c>
      <c r="G3012" s="13">
        <v>-119.1</v>
      </c>
      <c r="H3012" s="13">
        <v>26.959999084472656</v>
      </c>
      <c r="I3012" s="67">
        <v>0.17700000107288361</v>
      </c>
    </row>
    <row r="3013" spans="2:9" x14ac:dyDescent="0.3">
      <c r="B3013" t="s">
        <v>1842</v>
      </c>
      <c r="C3013" t="s">
        <v>1843</v>
      </c>
      <c r="D3013" s="28" t="s">
        <v>4105</v>
      </c>
      <c r="E3013" s="28" t="s">
        <v>1812</v>
      </c>
      <c r="F3013" s="13">
        <v>45.6</v>
      </c>
      <c r="G3013" s="13">
        <v>-94.8</v>
      </c>
      <c r="H3013" s="13">
        <v>24.079999923706055</v>
      </c>
      <c r="I3013" s="67">
        <v>0.17700000107288361</v>
      </c>
    </row>
    <row r="3014" spans="2:9" x14ac:dyDescent="0.3">
      <c r="B3014" t="s">
        <v>8589</v>
      </c>
      <c r="C3014" t="s">
        <v>8590</v>
      </c>
      <c r="D3014" s="28" t="s">
        <v>4105</v>
      </c>
      <c r="E3014" s="28" t="s">
        <v>2692</v>
      </c>
      <c r="F3014" s="13">
        <v>44.5</v>
      </c>
      <c r="G3014" s="13">
        <v>-90.5</v>
      </c>
      <c r="H3014" s="13">
        <v>24.079999923706055</v>
      </c>
      <c r="I3014" s="67">
        <v>0.17700000107288361</v>
      </c>
    </row>
    <row r="3015" spans="2:9" x14ac:dyDescent="0.3">
      <c r="B3015" t="s">
        <v>8591</v>
      </c>
      <c r="C3015" t="s">
        <v>8592</v>
      </c>
      <c r="D3015" s="28" t="s">
        <v>4105</v>
      </c>
      <c r="E3015" s="28" t="s">
        <v>1160</v>
      </c>
      <c r="F3015" s="13">
        <v>34</v>
      </c>
      <c r="G3015" s="13">
        <v>-110.9</v>
      </c>
      <c r="H3015" s="13">
        <v>26.959999084472656</v>
      </c>
      <c r="I3015" s="67">
        <v>0.17700000107288361</v>
      </c>
    </row>
    <row r="3016" spans="2:9" x14ac:dyDescent="0.3">
      <c r="B3016" t="s">
        <v>8593</v>
      </c>
      <c r="C3016" t="s">
        <v>8594</v>
      </c>
      <c r="D3016" s="28" t="s">
        <v>4105</v>
      </c>
      <c r="E3016" s="28" t="s">
        <v>1203</v>
      </c>
      <c r="F3016" s="13">
        <v>34.200000000000003</v>
      </c>
      <c r="G3016" s="13">
        <v>-118.3</v>
      </c>
      <c r="H3016" s="13">
        <v>46.939998626708984</v>
      </c>
      <c r="I3016" s="67">
        <v>0.17800000309944153</v>
      </c>
    </row>
    <row r="3017" spans="2:9" x14ac:dyDescent="0.3">
      <c r="B3017" t="s">
        <v>8595</v>
      </c>
      <c r="C3017" t="s">
        <v>8596</v>
      </c>
      <c r="D3017" s="28" t="s">
        <v>4105</v>
      </c>
      <c r="E3017" s="28" t="s">
        <v>1203</v>
      </c>
      <c r="F3017" s="13">
        <v>34.1</v>
      </c>
      <c r="G3017" s="13">
        <v>-117.7</v>
      </c>
      <c r="H3017" s="13">
        <v>44.959999084472656</v>
      </c>
      <c r="I3017" s="67">
        <v>0.17800000309944153</v>
      </c>
    </row>
    <row r="3018" spans="2:9" x14ac:dyDescent="0.3">
      <c r="B3018" t="s">
        <v>2493</v>
      </c>
      <c r="C3018" t="s">
        <v>2494</v>
      </c>
      <c r="D3018" s="28" t="s">
        <v>4105</v>
      </c>
      <c r="E3018" s="28" t="s">
        <v>364</v>
      </c>
      <c r="F3018" s="13">
        <v>31.4</v>
      </c>
      <c r="G3018" s="13">
        <v>-98.5</v>
      </c>
      <c r="H3018" s="13">
        <v>42.979999542236328</v>
      </c>
      <c r="I3018" s="67">
        <v>0.17800000309944153</v>
      </c>
    </row>
    <row r="3019" spans="2:9" x14ac:dyDescent="0.3">
      <c r="B3019" t="s">
        <v>8597</v>
      </c>
      <c r="C3019" t="s">
        <v>8598</v>
      </c>
      <c r="D3019" s="28" t="s">
        <v>4105</v>
      </c>
      <c r="E3019" s="28" t="s">
        <v>1203</v>
      </c>
      <c r="F3019" s="13">
        <v>38.9</v>
      </c>
      <c r="G3019" s="13">
        <v>-119.9</v>
      </c>
      <c r="H3019" s="13">
        <v>22.280000686645508</v>
      </c>
      <c r="I3019" s="67">
        <v>0.17800000309944153</v>
      </c>
    </row>
    <row r="3020" spans="2:9" x14ac:dyDescent="0.3">
      <c r="B3020" t="s">
        <v>2750</v>
      </c>
      <c r="C3020" t="s">
        <v>2751</v>
      </c>
      <c r="D3020" s="28" t="s">
        <v>4105</v>
      </c>
      <c r="E3020" s="28" t="s">
        <v>2692</v>
      </c>
      <c r="F3020" s="13">
        <v>43.7</v>
      </c>
      <c r="G3020" s="13">
        <v>-89.3</v>
      </c>
      <c r="H3020" s="13">
        <v>26.059999465942383</v>
      </c>
      <c r="I3020" s="67">
        <v>0.17800000309944153</v>
      </c>
    </row>
    <row r="3021" spans="2:9" x14ac:dyDescent="0.3">
      <c r="B3021" t="s">
        <v>1228</v>
      </c>
      <c r="C3021" t="s">
        <v>1229</v>
      </c>
      <c r="D3021" s="28" t="s">
        <v>4105</v>
      </c>
      <c r="E3021" s="28" t="s">
        <v>1203</v>
      </c>
      <c r="F3021" s="13">
        <v>39.200000000000003</v>
      </c>
      <c r="G3021" s="13">
        <v>-121</v>
      </c>
      <c r="H3021" s="13">
        <v>35.060001373291016</v>
      </c>
      <c r="I3021" s="67">
        <v>0.17800000309944153</v>
      </c>
    </row>
    <row r="3022" spans="2:9" x14ac:dyDescent="0.3">
      <c r="B3022" t="s">
        <v>1692</v>
      </c>
      <c r="C3022" t="s">
        <v>1693</v>
      </c>
      <c r="D3022" s="28" t="s">
        <v>4105</v>
      </c>
      <c r="E3022" s="28" t="s">
        <v>1636</v>
      </c>
      <c r="F3022" s="13">
        <v>38.6</v>
      </c>
      <c r="G3022" s="13">
        <v>-95.2</v>
      </c>
      <c r="H3022" s="13">
        <v>32</v>
      </c>
      <c r="I3022" s="67">
        <v>0.17800000309944153</v>
      </c>
    </row>
    <row r="3023" spans="2:9" x14ac:dyDescent="0.3">
      <c r="B3023" t="s">
        <v>8599</v>
      </c>
      <c r="C3023" t="s">
        <v>8600</v>
      </c>
      <c r="D3023" s="28" t="s">
        <v>4105</v>
      </c>
      <c r="E3023" s="28" t="s">
        <v>1260</v>
      </c>
      <c r="F3023" s="13">
        <v>37.299999999999997</v>
      </c>
      <c r="G3023" s="13">
        <v>-106.5</v>
      </c>
      <c r="H3023" s="13">
        <v>15.260000228881836</v>
      </c>
      <c r="I3023" s="67">
        <v>0.17900000512599945</v>
      </c>
    </row>
    <row r="3024" spans="2:9" x14ac:dyDescent="0.3">
      <c r="B3024" t="s">
        <v>3628</v>
      </c>
      <c r="C3024" t="s">
        <v>3629</v>
      </c>
      <c r="D3024" s="28" t="s">
        <v>4105</v>
      </c>
      <c r="E3024" s="28" t="s">
        <v>1405</v>
      </c>
      <c r="F3024" s="13">
        <v>41.1</v>
      </c>
      <c r="G3024" s="13">
        <v>-91</v>
      </c>
      <c r="H3024" s="13">
        <v>32</v>
      </c>
      <c r="I3024" s="67">
        <v>0.17900000512599945</v>
      </c>
    </row>
    <row r="3025" spans="2:9" x14ac:dyDescent="0.3">
      <c r="B3025" t="s">
        <v>8601</v>
      </c>
      <c r="C3025" t="s">
        <v>8602</v>
      </c>
      <c r="D3025" s="28" t="s">
        <v>1203</v>
      </c>
      <c r="E3025" s="28" t="s">
        <v>1097</v>
      </c>
      <c r="F3025" s="13">
        <v>53.9</v>
      </c>
      <c r="G3025" s="13">
        <v>-106</v>
      </c>
      <c r="H3025" s="13">
        <v>16.159999847412109</v>
      </c>
      <c r="I3025" s="67">
        <v>0.17900000512599945</v>
      </c>
    </row>
    <row r="3026" spans="2:9" x14ac:dyDescent="0.3">
      <c r="B3026" t="s">
        <v>8603</v>
      </c>
      <c r="C3026" t="s">
        <v>8604</v>
      </c>
      <c r="D3026" s="28" t="s">
        <v>4105</v>
      </c>
      <c r="E3026" s="28" t="s">
        <v>1515</v>
      </c>
      <c r="F3026" s="13">
        <v>42</v>
      </c>
      <c r="G3026" s="13">
        <v>-91.3</v>
      </c>
      <c r="H3026" s="13">
        <v>26.059999465942383</v>
      </c>
      <c r="I3026" s="67">
        <v>0.18000000715255737</v>
      </c>
    </row>
    <row r="3027" spans="2:9" x14ac:dyDescent="0.3">
      <c r="B3027" t="s">
        <v>8605</v>
      </c>
      <c r="C3027" t="s">
        <v>8606</v>
      </c>
      <c r="D3027" s="28" t="s">
        <v>4105</v>
      </c>
      <c r="E3027" s="28" t="s">
        <v>1203</v>
      </c>
      <c r="F3027" s="13">
        <v>33.9</v>
      </c>
      <c r="G3027" s="13">
        <v>-116.9</v>
      </c>
      <c r="H3027" s="13">
        <v>42.979999542236328</v>
      </c>
      <c r="I3027" s="67">
        <v>0.18000000715255737</v>
      </c>
    </row>
    <row r="3028" spans="2:9" x14ac:dyDescent="0.3">
      <c r="B3028" t="s">
        <v>3102</v>
      </c>
      <c r="C3028" t="s">
        <v>3103</v>
      </c>
      <c r="D3028" s="28" t="s">
        <v>4105</v>
      </c>
      <c r="E3028" s="28" t="s">
        <v>2203</v>
      </c>
      <c r="F3028" s="13">
        <v>48.9</v>
      </c>
      <c r="G3028" s="13">
        <v>-97.2</v>
      </c>
      <c r="H3028" s="13">
        <v>19.940000534057617</v>
      </c>
      <c r="I3028" s="67">
        <v>0.18000000715255737</v>
      </c>
    </row>
    <row r="3029" spans="2:9" x14ac:dyDescent="0.3">
      <c r="B3029" t="s">
        <v>2758</v>
      </c>
      <c r="C3029" t="s">
        <v>2759</v>
      </c>
      <c r="D3029" s="28" t="s">
        <v>4105</v>
      </c>
      <c r="E3029" s="28" t="s">
        <v>2692</v>
      </c>
      <c r="F3029" s="13">
        <v>43.5</v>
      </c>
      <c r="G3029" s="13">
        <v>-89.4</v>
      </c>
      <c r="H3029" s="13">
        <v>26.959999084472656</v>
      </c>
      <c r="I3029" s="67">
        <v>0.18000000715255737</v>
      </c>
    </row>
    <row r="3030" spans="2:9" x14ac:dyDescent="0.3">
      <c r="B3030" t="s">
        <v>8607</v>
      </c>
      <c r="C3030" t="s">
        <v>8608</v>
      </c>
      <c r="D3030" s="28" t="s">
        <v>4105</v>
      </c>
      <c r="E3030" s="28" t="s">
        <v>2692</v>
      </c>
      <c r="F3030" s="13">
        <v>43.4</v>
      </c>
      <c r="G3030" s="13">
        <v>-88.8</v>
      </c>
      <c r="H3030" s="13">
        <v>28.040000915527344</v>
      </c>
      <c r="I3030" s="67">
        <v>0.18000000715255737</v>
      </c>
    </row>
    <row r="3031" spans="2:9" x14ac:dyDescent="0.3">
      <c r="B3031" t="s">
        <v>8609</v>
      </c>
      <c r="C3031" t="s">
        <v>8610</v>
      </c>
      <c r="D3031" s="28" t="s">
        <v>4105</v>
      </c>
      <c r="E3031" s="28" t="s">
        <v>2096</v>
      </c>
      <c r="F3031" s="13">
        <v>35.700000000000003</v>
      </c>
      <c r="G3031" s="13">
        <v>-105.5</v>
      </c>
      <c r="H3031" s="13">
        <v>18.680000305175781</v>
      </c>
      <c r="I3031" s="67">
        <v>0.18000000715255737</v>
      </c>
    </row>
    <row r="3032" spans="2:9" x14ac:dyDescent="0.3">
      <c r="B3032" t="s">
        <v>8611</v>
      </c>
      <c r="C3032" t="s">
        <v>8612</v>
      </c>
      <c r="D3032" s="28" t="s">
        <v>1203</v>
      </c>
      <c r="E3032" s="28" t="s">
        <v>1112</v>
      </c>
      <c r="F3032" s="13">
        <v>51.1</v>
      </c>
      <c r="G3032" s="13">
        <v>-100</v>
      </c>
      <c r="H3032" s="13">
        <v>17.600000381469727</v>
      </c>
      <c r="I3032" s="67">
        <v>0.1809999942779541</v>
      </c>
    </row>
    <row r="3033" spans="2:9" x14ac:dyDescent="0.3">
      <c r="B3033" t="s">
        <v>8613</v>
      </c>
      <c r="C3033" t="s">
        <v>8614</v>
      </c>
      <c r="D3033" s="28" t="s">
        <v>4105</v>
      </c>
      <c r="E3033" s="28" t="s">
        <v>1203</v>
      </c>
      <c r="F3033" s="13">
        <v>40.200000000000003</v>
      </c>
      <c r="G3033" s="13">
        <v>-122.8</v>
      </c>
      <c r="H3033" s="13">
        <v>37.939998626708984</v>
      </c>
      <c r="I3033" s="67">
        <v>0.1809999942779541</v>
      </c>
    </row>
    <row r="3034" spans="2:9" x14ac:dyDescent="0.3">
      <c r="B3034" t="s">
        <v>8615</v>
      </c>
      <c r="C3034" t="s">
        <v>8616</v>
      </c>
      <c r="D3034" s="28" t="s">
        <v>1203</v>
      </c>
      <c r="E3034" s="28" t="s">
        <v>1112</v>
      </c>
      <c r="F3034" s="13">
        <v>49</v>
      </c>
      <c r="G3034" s="13">
        <v>-95.6</v>
      </c>
      <c r="H3034" s="13">
        <v>19.219999313354492</v>
      </c>
      <c r="I3034" s="67">
        <v>0.1809999942779541</v>
      </c>
    </row>
    <row r="3035" spans="2:9" x14ac:dyDescent="0.3">
      <c r="B3035" t="s">
        <v>8617</v>
      </c>
      <c r="C3035" t="s">
        <v>8618</v>
      </c>
      <c r="D3035" s="28" t="s">
        <v>1203</v>
      </c>
      <c r="E3035" s="28" t="s">
        <v>1061</v>
      </c>
      <c r="F3035" s="13">
        <v>49.2</v>
      </c>
      <c r="G3035" s="13">
        <v>-123.1</v>
      </c>
      <c r="H3035" s="13">
        <v>34.880001068115234</v>
      </c>
      <c r="I3035" s="67">
        <v>0.1809999942779541</v>
      </c>
    </row>
    <row r="3036" spans="2:9" x14ac:dyDescent="0.3">
      <c r="B3036" t="s">
        <v>1131</v>
      </c>
      <c r="C3036" t="s">
        <v>8619</v>
      </c>
      <c r="D3036" s="28" t="s">
        <v>1203</v>
      </c>
      <c r="E3036" s="28" t="s">
        <v>1133</v>
      </c>
      <c r="F3036" s="13">
        <v>48.9</v>
      </c>
      <c r="G3036" s="13">
        <v>-57.9</v>
      </c>
      <c r="H3036" s="13">
        <v>29.840000152587891</v>
      </c>
      <c r="I3036" s="67">
        <v>0.18199999630451202</v>
      </c>
    </row>
    <row r="3037" spans="2:9" x14ac:dyDescent="0.3">
      <c r="B3037" t="s">
        <v>8620</v>
      </c>
      <c r="C3037" t="s">
        <v>8621</v>
      </c>
      <c r="D3037" s="28" t="s">
        <v>4105</v>
      </c>
      <c r="E3037" s="28" t="s">
        <v>364</v>
      </c>
      <c r="F3037" s="13">
        <v>31.2</v>
      </c>
      <c r="G3037" s="13">
        <v>-99.8</v>
      </c>
      <c r="H3037" s="13">
        <v>39.020000457763672</v>
      </c>
      <c r="I3037" s="67">
        <v>0.18199999630451202</v>
      </c>
    </row>
    <row r="3038" spans="2:9" x14ac:dyDescent="0.3">
      <c r="B3038" t="s">
        <v>8622</v>
      </c>
      <c r="C3038" t="s">
        <v>8623</v>
      </c>
      <c r="D3038" s="28" t="s">
        <v>1203</v>
      </c>
      <c r="E3038" s="28" t="s">
        <v>1061</v>
      </c>
      <c r="F3038" s="13">
        <v>49.3</v>
      </c>
      <c r="G3038" s="13">
        <v>-124.4</v>
      </c>
      <c r="H3038" s="13">
        <v>30.379999160766602</v>
      </c>
      <c r="I3038" s="67">
        <v>0.18199999630451202</v>
      </c>
    </row>
    <row r="3039" spans="2:9" x14ac:dyDescent="0.3">
      <c r="B3039" t="s">
        <v>8624</v>
      </c>
      <c r="C3039" t="s">
        <v>8625</v>
      </c>
      <c r="D3039" s="28" t="s">
        <v>1203</v>
      </c>
      <c r="E3039" s="28" t="s">
        <v>1112</v>
      </c>
      <c r="F3039" s="13">
        <v>50.1</v>
      </c>
      <c r="G3039" s="13">
        <v>-97.1</v>
      </c>
      <c r="H3039" s="13">
        <v>19.399999618530273</v>
      </c>
      <c r="I3039" s="67">
        <v>0.18199999630451202</v>
      </c>
    </row>
    <row r="3040" spans="2:9" x14ac:dyDescent="0.3">
      <c r="B3040" t="s">
        <v>2016</v>
      </c>
      <c r="C3040" t="s">
        <v>2017</v>
      </c>
      <c r="D3040" s="28" t="s">
        <v>4105</v>
      </c>
      <c r="E3040" s="28" t="s">
        <v>2011</v>
      </c>
      <c r="F3040" s="13">
        <v>40.299999999999997</v>
      </c>
      <c r="G3040" s="13">
        <v>-95.7</v>
      </c>
      <c r="H3040" s="13">
        <v>28.940000534057617</v>
      </c>
      <c r="I3040" s="67">
        <v>0.18299999833106995</v>
      </c>
    </row>
    <row r="3041" spans="2:9" x14ac:dyDescent="0.3">
      <c r="B3041" t="s">
        <v>3054</v>
      </c>
      <c r="C3041" t="s">
        <v>3055</v>
      </c>
      <c r="D3041" s="28" t="s">
        <v>4105</v>
      </c>
      <c r="E3041" s="28" t="s">
        <v>1759</v>
      </c>
      <c r="F3041" s="13">
        <v>46.5</v>
      </c>
      <c r="G3041" s="13">
        <v>-87.3</v>
      </c>
      <c r="H3041" s="13">
        <v>30.920000076293945</v>
      </c>
      <c r="I3041" s="67">
        <v>0.18299999833106995</v>
      </c>
    </row>
    <row r="3042" spans="2:9" x14ac:dyDescent="0.3">
      <c r="B3042" t="s">
        <v>8626</v>
      </c>
      <c r="C3042" t="s">
        <v>8627</v>
      </c>
      <c r="D3042" s="28" t="s">
        <v>4105</v>
      </c>
      <c r="E3042" s="28" t="s">
        <v>366</v>
      </c>
      <c r="F3042" s="13">
        <v>36.299999999999997</v>
      </c>
      <c r="G3042" s="13">
        <v>-95</v>
      </c>
      <c r="H3042" s="13">
        <v>37.939998626708984</v>
      </c>
      <c r="I3042" s="67">
        <v>0.18299999833106995</v>
      </c>
    </row>
    <row r="3043" spans="2:9" x14ac:dyDescent="0.3">
      <c r="B3043" t="s">
        <v>8628</v>
      </c>
      <c r="C3043" t="s">
        <v>8629</v>
      </c>
      <c r="D3043" s="28" t="s">
        <v>1203</v>
      </c>
      <c r="E3043" s="28" t="s">
        <v>1112</v>
      </c>
      <c r="F3043" s="13">
        <v>52.1</v>
      </c>
      <c r="G3043" s="13">
        <v>-101.2</v>
      </c>
      <c r="H3043" s="13">
        <v>17.959999084472656</v>
      </c>
      <c r="I3043" s="67">
        <v>0.18299999833106995</v>
      </c>
    </row>
    <row r="3044" spans="2:9" x14ac:dyDescent="0.3">
      <c r="B3044" t="s">
        <v>8630</v>
      </c>
      <c r="C3044" t="s">
        <v>8631</v>
      </c>
      <c r="D3044" s="28" t="s">
        <v>4105</v>
      </c>
      <c r="E3044" s="28" t="s">
        <v>1260</v>
      </c>
      <c r="F3044" s="13">
        <v>39.1</v>
      </c>
      <c r="G3044" s="13">
        <v>-108.7</v>
      </c>
      <c r="H3044" s="13">
        <v>24.079999923706055</v>
      </c>
      <c r="I3044" s="67">
        <v>0.18400000035762787</v>
      </c>
    </row>
    <row r="3045" spans="2:9" x14ac:dyDescent="0.3">
      <c r="B3045" t="s">
        <v>8632</v>
      </c>
      <c r="C3045" t="s">
        <v>8633</v>
      </c>
      <c r="D3045" s="28" t="s">
        <v>1203</v>
      </c>
      <c r="E3045" s="28" t="s">
        <v>1112</v>
      </c>
      <c r="F3045" s="13">
        <v>51.1</v>
      </c>
      <c r="G3045" s="13">
        <v>-100</v>
      </c>
      <c r="H3045" s="13">
        <v>17.600000381469727</v>
      </c>
      <c r="I3045" s="67">
        <v>0.18500000238418579</v>
      </c>
    </row>
    <row r="3046" spans="2:9" x14ac:dyDescent="0.3">
      <c r="B3046" t="s">
        <v>8634</v>
      </c>
      <c r="C3046" t="s">
        <v>8635</v>
      </c>
      <c r="D3046" s="28" t="s">
        <v>4105</v>
      </c>
      <c r="E3046" s="28" t="s">
        <v>1160</v>
      </c>
      <c r="F3046" s="13">
        <v>34.5</v>
      </c>
      <c r="G3046" s="13">
        <v>-112.5</v>
      </c>
      <c r="H3046" s="13">
        <v>30.920000076293945</v>
      </c>
      <c r="I3046" s="67">
        <v>0.18500000238418579</v>
      </c>
    </row>
    <row r="3047" spans="2:9" x14ac:dyDescent="0.3">
      <c r="B3047" t="s">
        <v>8636</v>
      </c>
      <c r="C3047" t="s">
        <v>8637</v>
      </c>
      <c r="D3047" s="28" t="s">
        <v>4105</v>
      </c>
      <c r="E3047" s="28" t="s">
        <v>2692</v>
      </c>
      <c r="F3047" s="13">
        <v>43.9</v>
      </c>
      <c r="G3047" s="13">
        <v>-90.8</v>
      </c>
      <c r="H3047" s="13">
        <v>24.979999542236328</v>
      </c>
      <c r="I3047" s="67">
        <v>0.18500000238418579</v>
      </c>
    </row>
    <row r="3048" spans="2:9" x14ac:dyDescent="0.3">
      <c r="B3048" t="s">
        <v>8638</v>
      </c>
      <c r="C3048" t="s">
        <v>8639</v>
      </c>
      <c r="D3048" s="28" t="s">
        <v>4105</v>
      </c>
      <c r="E3048" s="28" t="s">
        <v>1759</v>
      </c>
      <c r="F3048" s="13">
        <v>46.3</v>
      </c>
      <c r="G3048" s="13">
        <v>-86.9</v>
      </c>
      <c r="H3048" s="13">
        <v>25.520000457763672</v>
      </c>
      <c r="I3048" s="67">
        <v>0.18600000441074371</v>
      </c>
    </row>
    <row r="3049" spans="2:9" x14ac:dyDescent="0.3">
      <c r="B3049" t="s">
        <v>8640</v>
      </c>
      <c r="C3049" t="s">
        <v>8641</v>
      </c>
      <c r="D3049" s="28" t="s">
        <v>4105</v>
      </c>
      <c r="E3049" s="28" t="s">
        <v>1878</v>
      </c>
      <c r="F3049" s="13">
        <v>39</v>
      </c>
      <c r="G3049" s="13">
        <v>-93.7</v>
      </c>
      <c r="H3049" s="13">
        <v>32</v>
      </c>
      <c r="I3049" s="67">
        <v>0.18600000441074371</v>
      </c>
    </row>
    <row r="3050" spans="2:9" x14ac:dyDescent="0.3">
      <c r="B3050" t="s">
        <v>1580</v>
      </c>
      <c r="C3050" t="s">
        <v>1581</v>
      </c>
      <c r="D3050" s="28" t="s">
        <v>4105</v>
      </c>
      <c r="E3050" s="28" t="s">
        <v>1515</v>
      </c>
      <c r="F3050" s="13">
        <v>40.299999999999997</v>
      </c>
      <c r="G3050" s="13">
        <v>-91.3</v>
      </c>
      <c r="H3050" s="13">
        <v>33.080001831054688</v>
      </c>
      <c r="I3050" s="67">
        <v>0.18600000441074371</v>
      </c>
    </row>
    <row r="3051" spans="2:9" x14ac:dyDescent="0.3">
      <c r="B3051" t="s">
        <v>2742</v>
      </c>
      <c r="C3051" t="s">
        <v>2743</v>
      </c>
      <c r="D3051" s="28" t="s">
        <v>4105</v>
      </c>
      <c r="E3051" s="28" t="s">
        <v>2692</v>
      </c>
      <c r="F3051" s="13">
        <v>44.1</v>
      </c>
      <c r="G3051" s="13">
        <v>-90.3</v>
      </c>
      <c r="H3051" s="13">
        <v>24.979999542236328</v>
      </c>
      <c r="I3051" s="67">
        <v>0.18600000441074371</v>
      </c>
    </row>
    <row r="3052" spans="2:9" x14ac:dyDescent="0.3">
      <c r="B3052" t="s">
        <v>8642</v>
      </c>
      <c r="C3052" t="s">
        <v>8643</v>
      </c>
      <c r="D3052" s="28" t="s">
        <v>1203</v>
      </c>
      <c r="E3052" s="28" t="s">
        <v>1061</v>
      </c>
      <c r="F3052" s="13">
        <v>59.4</v>
      </c>
      <c r="G3052" s="13">
        <v>-136.30000000000001</v>
      </c>
      <c r="H3052" s="13">
        <v>20.299999237060547</v>
      </c>
      <c r="I3052" s="67">
        <v>0.18600000441074371</v>
      </c>
    </row>
    <row r="3053" spans="2:9" x14ac:dyDescent="0.3">
      <c r="B3053" t="s">
        <v>8644</v>
      </c>
      <c r="C3053" t="s">
        <v>8645</v>
      </c>
      <c r="D3053" s="28" t="s">
        <v>4105</v>
      </c>
      <c r="E3053" s="28" t="s">
        <v>1405</v>
      </c>
      <c r="F3053" s="13">
        <v>41.8</v>
      </c>
      <c r="G3053" s="13">
        <v>-88.8</v>
      </c>
      <c r="H3053" s="13">
        <v>28.940000534057617</v>
      </c>
      <c r="I3053" s="67">
        <v>0.18600000441074371</v>
      </c>
    </row>
    <row r="3054" spans="2:9" x14ac:dyDescent="0.3">
      <c r="B3054" t="s">
        <v>8646</v>
      </c>
      <c r="C3054" t="s">
        <v>8647</v>
      </c>
      <c r="D3054" s="28" t="s">
        <v>4105</v>
      </c>
      <c r="E3054" s="28" t="s">
        <v>1260</v>
      </c>
      <c r="F3054" s="13">
        <v>37.299999999999997</v>
      </c>
      <c r="G3054" s="13">
        <v>-105.2</v>
      </c>
      <c r="H3054" s="13">
        <v>17.420000076293945</v>
      </c>
      <c r="I3054" s="67">
        <v>0.18600000441074371</v>
      </c>
    </row>
    <row r="3055" spans="2:9" x14ac:dyDescent="0.3">
      <c r="B3055" t="s">
        <v>1129</v>
      </c>
      <c r="C3055" t="s">
        <v>1042</v>
      </c>
      <c r="D3055" s="28" t="s">
        <v>1203</v>
      </c>
      <c r="E3055" s="28" t="s">
        <v>1130</v>
      </c>
      <c r="F3055" s="13">
        <v>44.9</v>
      </c>
      <c r="G3055" s="13">
        <v>-64.900000000000006</v>
      </c>
      <c r="H3055" s="13">
        <v>27.680000305175781</v>
      </c>
      <c r="I3055" s="67">
        <v>0.18700000643730164</v>
      </c>
    </row>
    <row r="3056" spans="2:9" x14ac:dyDescent="0.3">
      <c r="B3056" t="s">
        <v>3343</v>
      </c>
      <c r="C3056" t="s">
        <v>3344</v>
      </c>
      <c r="D3056" s="28" t="s">
        <v>4105</v>
      </c>
      <c r="E3056" s="28" t="s">
        <v>2820</v>
      </c>
      <c r="F3056" s="13">
        <v>55.3</v>
      </c>
      <c r="G3056" s="13">
        <v>-131.69999999999999</v>
      </c>
      <c r="H3056" s="13">
        <v>33.080001831054688</v>
      </c>
      <c r="I3056" s="67">
        <v>0.18799999356269836</v>
      </c>
    </row>
    <row r="3057" spans="2:9" x14ac:dyDescent="0.3">
      <c r="B3057" t="s">
        <v>8648</v>
      </c>
      <c r="C3057" t="s">
        <v>8649</v>
      </c>
      <c r="D3057" s="28" t="s">
        <v>4105</v>
      </c>
      <c r="E3057" s="28" t="s">
        <v>1203</v>
      </c>
      <c r="F3057" s="13">
        <v>37.799999999999997</v>
      </c>
      <c r="G3057" s="13">
        <v>-122.2</v>
      </c>
      <c r="H3057" s="13">
        <v>46.939998626708984</v>
      </c>
      <c r="I3057" s="67">
        <v>0.18799999356269836</v>
      </c>
    </row>
    <row r="3058" spans="2:9" x14ac:dyDescent="0.3">
      <c r="B3058" t="s">
        <v>8650</v>
      </c>
      <c r="C3058" t="s">
        <v>8651</v>
      </c>
      <c r="D3058" s="28" t="s">
        <v>4105</v>
      </c>
      <c r="E3058" s="28" t="s">
        <v>1203</v>
      </c>
      <c r="F3058" s="13">
        <v>36.6</v>
      </c>
      <c r="G3058" s="13">
        <v>-119</v>
      </c>
      <c r="H3058" s="13">
        <v>41</v>
      </c>
      <c r="I3058" s="67">
        <v>0.18799999356269836</v>
      </c>
    </row>
    <row r="3059" spans="2:9" x14ac:dyDescent="0.3">
      <c r="B3059" t="s">
        <v>2780</v>
      </c>
      <c r="C3059" t="s">
        <v>2781</v>
      </c>
      <c r="D3059" s="28" t="s">
        <v>4105</v>
      </c>
      <c r="E3059" s="28" t="s">
        <v>2692</v>
      </c>
      <c r="F3059" s="13">
        <v>45.3</v>
      </c>
      <c r="G3059" s="13">
        <v>-86.8</v>
      </c>
      <c r="H3059" s="13">
        <v>30.920000076293945</v>
      </c>
      <c r="I3059" s="67">
        <v>0.18799999356269836</v>
      </c>
    </row>
    <row r="3060" spans="2:9" x14ac:dyDescent="0.3">
      <c r="B3060" t="s">
        <v>2693</v>
      </c>
      <c r="C3060" t="s">
        <v>2694</v>
      </c>
      <c r="D3060" s="28" t="s">
        <v>4105</v>
      </c>
      <c r="E3060" s="28" t="s">
        <v>2692</v>
      </c>
      <c r="F3060" s="13">
        <v>44.2</v>
      </c>
      <c r="G3060" s="13">
        <v>-88.4</v>
      </c>
      <c r="H3060" s="13">
        <v>28.940000534057617</v>
      </c>
      <c r="I3060" s="67">
        <v>0.18899999558925629</v>
      </c>
    </row>
    <row r="3061" spans="2:9" x14ac:dyDescent="0.3">
      <c r="B3061" t="s">
        <v>8652</v>
      </c>
      <c r="C3061" t="s">
        <v>8653</v>
      </c>
      <c r="D3061" s="28" t="s">
        <v>4105</v>
      </c>
      <c r="E3061" s="28" t="s">
        <v>364</v>
      </c>
      <c r="F3061" s="13">
        <v>32.5</v>
      </c>
      <c r="G3061" s="13">
        <v>-97.3</v>
      </c>
      <c r="H3061" s="13">
        <v>42.979999542236328</v>
      </c>
      <c r="I3061" s="67">
        <v>0.18899999558925629</v>
      </c>
    </row>
    <row r="3062" spans="2:9" x14ac:dyDescent="0.3">
      <c r="B3062" t="s">
        <v>8654</v>
      </c>
      <c r="C3062" t="s">
        <v>8655</v>
      </c>
      <c r="D3062" s="28" t="s">
        <v>4105</v>
      </c>
      <c r="E3062" s="28" t="s">
        <v>1203</v>
      </c>
      <c r="F3062" s="13">
        <v>40</v>
      </c>
      <c r="G3062" s="13">
        <v>-121.5</v>
      </c>
      <c r="H3062" s="13">
        <v>33.080001831054688</v>
      </c>
      <c r="I3062" s="67">
        <v>0.18899999558925629</v>
      </c>
    </row>
    <row r="3063" spans="2:9" x14ac:dyDescent="0.3">
      <c r="B3063" t="s">
        <v>2736</v>
      </c>
      <c r="C3063" t="s">
        <v>2737</v>
      </c>
      <c r="D3063" s="28" t="s">
        <v>4105</v>
      </c>
      <c r="E3063" s="28" t="s">
        <v>2692</v>
      </c>
      <c r="F3063" s="13">
        <v>44</v>
      </c>
      <c r="G3063" s="13">
        <v>-87.6</v>
      </c>
      <c r="H3063" s="13">
        <v>30.920000076293945</v>
      </c>
      <c r="I3063" s="67">
        <v>0.18899999558925629</v>
      </c>
    </row>
    <row r="3064" spans="2:9" x14ac:dyDescent="0.3">
      <c r="B3064" t="s">
        <v>3508</v>
      </c>
      <c r="C3064" t="s">
        <v>3509</v>
      </c>
      <c r="D3064" s="28" t="s">
        <v>4105</v>
      </c>
      <c r="E3064" s="28" t="s">
        <v>2379</v>
      </c>
      <c r="F3064" s="13">
        <v>42.8</v>
      </c>
      <c r="G3064" s="13">
        <v>-97.3</v>
      </c>
      <c r="H3064" s="13">
        <v>24.979999542236328</v>
      </c>
      <c r="I3064" s="67">
        <v>0.18899999558925629</v>
      </c>
    </row>
    <row r="3065" spans="2:9" x14ac:dyDescent="0.3">
      <c r="B3065" t="s">
        <v>3567</v>
      </c>
      <c r="C3065" t="s">
        <v>3568</v>
      </c>
      <c r="D3065" s="28" t="s">
        <v>4105</v>
      </c>
      <c r="E3065" s="28" t="s">
        <v>1203</v>
      </c>
      <c r="F3065" s="13">
        <v>34</v>
      </c>
      <c r="G3065" s="13">
        <v>-118.4</v>
      </c>
      <c r="H3065" s="13">
        <v>51.979999542236328</v>
      </c>
      <c r="I3065" s="67">
        <v>0.18999999761581421</v>
      </c>
    </row>
    <row r="3066" spans="2:9" x14ac:dyDescent="0.3">
      <c r="B3066" t="s">
        <v>8656</v>
      </c>
      <c r="C3066" t="s">
        <v>8657</v>
      </c>
      <c r="D3066" s="28" t="s">
        <v>4105</v>
      </c>
      <c r="E3066" s="28" t="s">
        <v>1203</v>
      </c>
      <c r="F3066" s="13">
        <v>38.799999999999997</v>
      </c>
      <c r="G3066" s="13">
        <v>-120</v>
      </c>
      <c r="H3066" s="13">
        <v>23.719999313354492</v>
      </c>
      <c r="I3066" s="67">
        <v>0.18999999761581421</v>
      </c>
    </row>
    <row r="3067" spans="2:9" x14ac:dyDescent="0.3">
      <c r="B3067" t="s">
        <v>8658</v>
      </c>
      <c r="C3067" t="s">
        <v>1035</v>
      </c>
      <c r="D3067" s="28" t="s">
        <v>1203</v>
      </c>
      <c r="E3067" s="28" t="s">
        <v>1130</v>
      </c>
      <c r="F3067" s="13">
        <v>45</v>
      </c>
      <c r="G3067" s="13">
        <v>-64.400000000000006</v>
      </c>
      <c r="H3067" s="13">
        <v>30.020000457763672</v>
      </c>
      <c r="I3067" s="67">
        <v>0.18999999761581421</v>
      </c>
    </row>
    <row r="3068" spans="2:9" x14ac:dyDescent="0.3">
      <c r="B3068" t="s">
        <v>3650</v>
      </c>
      <c r="C3068" t="s">
        <v>3651</v>
      </c>
      <c r="D3068" s="28" t="s">
        <v>4105</v>
      </c>
      <c r="E3068" s="28" t="s">
        <v>1636</v>
      </c>
      <c r="F3068" s="13">
        <v>38.6</v>
      </c>
      <c r="G3068" s="13">
        <v>-95.5</v>
      </c>
      <c r="H3068" s="13">
        <v>33.080001831054688</v>
      </c>
      <c r="I3068" s="67">
        <v>0.18999999761581421</v>
      </c>
    </row>
    <row r="3069" spans="2:9" x14ac:dyDescent="0.3">
      <c r="B3069" t="s">
        <v>8659</v>
      </c>
      <c r="C3069" t="s">
        <v>8660</v>
      </c>
      <c r="D3069" s="28" t="s">
        <v>4105</v>
      </c>
      <c r="E3069" s="28" t="s">
        <v>2096</v>
      </c>
      <c r="F3069" s="13">
        <v>35.200000000000003</v>
      </c>
      <c r="G3069" s="13">
        <v>-108.2</v>
      </c>
      <c r="H3069" s="13">
        <v>27.5</v>
      </c>
      <c r="I3069" s="67">
        <v>0.18999999761581421</v>
      </c>
    </row>
    <row r="3070" spans="2:9" x14ac:dyDescent="0.3">
      <c r="B3070" t="s">
        <v>8661</v>
      </c>
      <c r="C3070" t="s">
        <v>8662</v>
      </c>
      <c r="D3070" s="28" t="s">
        <v>4105</v>
      </c>
      <c r="E3070" s="28" t="s">
        <v>1203</v>
      </c>
      <c r="F3070" s="13">
        <v>33.200000000000003</v>
      </c>
      <c r="G3070" s="13">
        <v>-117</v>
      </c>
      <c r="H3070" s="13">
        <v>44.959999084472656</v>
      </c>
      <c r="I3070" s="67">
        <v>0.18999999761581421</v>
      </c>
    </row>
    <row r="3071" spans="2:9" x14ac:dyDescent="0.3">
      <c r="B3071" t="s">
        <v>8663</v>
      </c>
      <c r="C3071" t="s">
        <v>8664</v>
      </c>
      <c r="D3071" s="28" t="s">
        <v>4105</v>
      </c>
      <c r="E3071" s="28" t="s">
        <v>1812</v>
      </c>
      <c r="F3071" s="13">
        <v>47.9</v>
      </c>
      <c r="G3071" s="13">
        <v>-94.4</v>
      </c>
      <c r="H3071" s="13">
        <v>23</v>
      </c>
      <c r="I3071" s="67">
        <v>0.19099999964237213</v>
      </c>
    </row>
    <row r="3072" spans="2:9" x14ac:dyDescent="0.3">
      <c r="B3072" t="s">
        <v>8665</v>
      </c>
      <c r="C3072" t="s">
        <v>8666</v>
      </c>
      <c r="D3072" s="28" t="s">
        <v>4105</v>
      </c>
      <c r="E3072" s="28" t="s">
        <v>1260</v>
      </c>
      <c r="F3072" s="13">
        <v>38</v>
      </c>
      <c r="G3072" s="13">
        <v>-107.3</v>
      </c>
      <c r="H3072" s="13">
        <v>15.079999923706055</v>
      </c>
      <c r="I3072" s="67">
        <v>0.19099999964237213</v>
      </c>
    </row>
    <row r="3073" spans="2:9" x14ac:dyDescent="0.3">
      <c r="B3073" t="s">
        <v>8667</v>
      </c>
      <c r="C3073" t="s">
        <v>8668</v>
      </c>
      <c r="D3073" s="28" t="s">
        <v>4105</v>
      </c>
      <c r="E3073" s="28" t="s">
        <v>1203</v>
      </c>
      <c r="F3073" s="13">
        <v>37.700000000000003</v>
      </c>
      <c r="G3073" s="13">
        <v>-122.1</v>
      </c>
      <c r="H3073" s="13">
        <v>48.020000457763672</v>
      </c>
      <c r="I3073" s="67">
        <v>0.19099999964237213</v>
      </c>
    </row>
    <row r="3074" spans="2:9" x14ac:dyDescent="0.3">
      <c r="B3074" t="s">
        <v>1933</v>
      </c>
      <c r="C3074" t="s">
        <v>1934</v>
      </c>
      <c r="D3074" s="28" t="s">
        <v>4105</v>
      </c>
      <c r="E3074" s="28" t="s">
        <v>1878</v>
      </c>
      <c r="F3074" s="13">
        <v>40.200000000000003</v>
      </c>
      <c r="G3074" s="13">
        <v>-93.7</v>
      </c>
      <c r="H3074" s="13">
        <v>28.940000534057617</v>
      </c>
      <c r="I3074" s="67">
        <v>0.19099999964237213</v>
      </c>
    </row>
    <row r="3075" spans="2:9" x14ac:dyDescent="0.3">
      <c r="B3075" t="s">
        <v>2964</v>
      </c>
      <c r="C3075" t="s">
        <v>2965</v>
      </c>
      <c r="D3075" s="28" t="s">
        <v>4105</v>
      </c>
      <c r="E3075" s="28" t="s">
        <v>366</v>
      </c>
      <c r="F3075" s="13">
        <v>36.1</v>
      </c>
      <c r="G3075" s="13">
        <v>-95.8</v>
      </c>
      <c r="H3075" s="13">
        <v>37.939998626708984</v>
      </c>
      <c r="I3075" s="67">
        <v>0.19099999964237213</v>
      </c>
    </row>
    <row r="3076" spans="2:9" x14ac:dyDescent="0.3">
      <c r="B3076" t="s">
        <v>2094</v>
      </c>
      <c r="C3076" t="s">
        <v>2095</v>
      </c>
      <c r="D3076" s="28" t="s">
        <v>4105</v>
      </c>
      <c r="E3076" s="28" t="s">
        <v>2096</v>
      </c>
      <c r="F3076" s="13">
        <v>32.700000000000003</v>
      </c>
      <c r="G3076" s="13">
        <v>-104.3</v>
      </c>
      <c r="H3076" s="13">
        <v>32</v>
      </c>
      <c r="I3076" s="67">
        <v>0.19200000166893005</v>
      </c>
    </row>
    <row r="3077" spans="2:9" x14ac:dyDescent="0.3">
      <c r="B3077" t="s">
        <v>8669</v>
      </c>
      <c r="C3077" t="s">
        <v>8670</v>
      </c>
      <c r="D3077" s="28" t="s">
        <v>4105</v>
      </c>
      <c r="E3077" s="28" t="s">
        <v>1636</v>
      </c>
      <c r="F3077" s="13">
        <v>37</v>
      </c>
      <c r="G3077" s="13">
        <v>-95.6</v>
      </c>
      <c r="H3077" s="13">
        <v>35.959999084472656</v>
      </c>
      <c r="I3077" s="67">
        <v>0.19200000166893005</v>
      </c>
    </row>
    <row r="3078" spans="2:9" x14ac:dyDescent="0.3">
      <c r="B3078" t="s">
        <v>730</v>
      </c>
      <c r="C3078" t="s">
        <v>731</v>
      </c>
      <c r="D3078" s="28" t="s">
        <v>4105</v>
      </c>
      <c r="E3078" s="28" t="s">
        <v>364</v>
      </c>
      <c r="F3078" s="13">
        <v>32.9</v>
      </c>
      <c r="G3078" s="13">
        <v>-97</v>
      </c>
      <c r="H3078" s="13">
        <v>42.080001831054688</v>
      </c>
      <c r="I3078" s="67">
        <v>0.19200000166893005</v>
      </c>
    </row>
    <row r="3079" spans="2:9" x14ac:dyDescent="0.3">
      <c r="B3079" t="s">
        <v>8671</v>
      </c>
      <c r="C3079" t="s">
        <v>8672</v>
      </c>
      <c r="D3079" s="28" t="s">
        <v>4105</v>
      </c>
      <c r="E3079" s="28" t="s">
        <v>1260</v>
      </c>
      <c r="F3079" s="13">
        <v>37.4</v>
      </c>
      <c r="G3079" s="13">
        <v>-106.8</v>
      </c>
      <c r="H3079" s="13">
        <v>12.920000076293945</v>
      </c>
      <c r="I3079" s="67">
        <v>0.19200000166893005</v>
      </c>
    </row>
    <row r="3080" spans="2:9" x14ac:dyDescent="0.3">
      <c r="B3080" t="s">
        <v>8673</v>
      </c>
      <c r="C3080" t="s">
        <v>8674</v>
      </c>
      <c r="D3080" s="28" t="s">
        <v>1203</v>
      </c>
      <c r="E3080" s="28" t="s">
        <v>1130</v>
      </c>
      <c r="F3080" s="13">
        <v>45</v>
      </c>
      <c r="G3080" s="13">
        <v>-64.599999999999994</v>
      </c>
      <c r="H3080" s="13">
        <v>28.399999618530273</v>
      </c>
      <c r="I3080" s="67">
        <v>0.19200000166893005</v>
      </c>
    </row>
    <row r="3081" spans="2:9" x14ac:dyDescent="0.3">
      <c r="B3081" t="s">
        <v>8675</v>
      </c>
      <c r="C3081" t="s">
        <v>8676</v>
      </c>
      <c r="D3081" s="28" t="s">
        <v>1203</v>
      </c>
      <c r="E3081" s="28" t="s">
        <v>1112</v>
      </c>
      <c r="F3081" s="13">
        <v>53.1</v>
      </c>
      <c r="G3081" s="13">
        <v>-99.2</v>
      </c>
      <c r="H3081" s="13">
        <v>19.040000915527344</v>
      </c>
      <c r="I3081" s="67">
        <v>0.19300000369548798</v>
      </c>
    </row>
    <row r="3082" spans="2:9" x14ac:dyDescent="0.3">
      <c r="B3082" t="s">
        <v>801</v>
      </c>
      <c r="C3082" t="s">
        <v>802</v>
      </c>
      <c r="D3082" s="28" t="s">
        <v>4105</v>
      </c>
      <c r="E3082" s="28" t="s">
        <v>366</v>
      </c>
      <c r="F3082" s="13">
        <v>34.200000000000003</v>
      </c>
      <c r="G3082" s="13">
        <v>-97.4</v>
      </c>
      <c r="H3082" s="13">
        <v>37.040000915527344</v>
      </c>
      <c r="I3082" s="67">
        <v>0.19300000369548798</v>
      </c>
    </row>
    <row r="3083" spans="2:9" x14ac:dyDescent="0.3">
      <c r="B3083" t="s">
        <v>1250</v>
      </c>
      <c r="C3083" t="s">
        <v>1251</v>
      </c>
      <c r="D3083" s="28" t="s">
        <v>4105</v>
      </c>
      <c r="E3083" s="28" t="s">
        <v>1203</v>
      </c>
      <c r="F3083" s="13">
        <v>34</v>
      </c>
      <c r="G3083" s="13">
        <v>-118.4</v>
      </c>
      <c r="H3083" s="13">
        <v>53.959999084472656</v>
      </c>
      <c r="I3083" s="67">
        <v>0.19300000369548798</v>
      </c>
    </row>
    <row r="3084" spans="2:9" x14ac:dyDescent="0.3">
      <c r="B3084" t="s">
        <v>8677</v>
      </c>
      <c r="C3084" t="s">
        <v>8678</v>
      </c>
      <c r="D3084" s="28" t="s">
        <v>4105</v>
      </c>
      <c r="E3084" s="28" t="s">
        <v>2203</v>
      </c>
      <c r="F3084" s="13">
        <v>46.8</v>
      </c>
      <c r="G3084" s="13">
        <v>-97.2</v>
      </c>
      <c r="H3084" s="13">
        <v>21.920000076293945</v>
      </c>
      <c r="I3084" s="67">
        <v>0.1940000057220459</v>
      </c>
    </row>
    <row r="3085" spans="2:9" x14ac:dyDescent="0.3">
      <c r="B3085" t="s">
        <v>2708</v>
      </c>
      <c r="C3085" t="s">
        <v>2709</v>
      </c>
      <c r="D3085" s="28" t="s">
        <v>4105</v>
      </c>
      <c r="E3085" s="28" t="s">
        <v>2692</v>
      </c>
      <c r="F3085" s="13">
        <v>44</v>
      </c>
      <c r="G3085" s="13">
        <v>-88.1</v>
      </c>
      <c r="H3085" s="13">
        <v>28.940000534057617</v>
      </c>
      <c r="I3085" s="67">
        <v>0.1940000057220459</v>
      </c>
    </row>
    <row r="3086" spans="2:9" x14ac:dyDescent="0.3">
      <c r="B3086" t="s">
        <v>760</v>
      </c>
      <c r="C3086" t="s">
        <v>761</v>
      </c>
      <c r="D3086" s="28" t="s">
        <v>4105</v>
      </c>
      <c r="E3086" s="28" t="s">
        <v>364</v>
      </c>
      <c r="F3086" s="13">
        <v>30.9</v>
      </c>
      <c r="G3086" s="13">
        <v>-102.9</v>
      </c>
      <c r="H3086" s="13">
        <v>42.080001831054688</v>
      </c>
      <c r="I3086" s="67">
        <v>0.1940000057220459</v>
      </c>
    </row>
    <row r="3087" spans="2:9" x14ac:dyDescent="0.3">
      <c r="B3087" t="s">
        <v>8679</v>
      </c>
      <c r="C3087" t="s">
        <v>8680</v>
      </c>
      <c r="D3087" s="28" t="s">
        <v>4105</v>
      </c>
      <c r="E3087" s="28" t="s">
        <v>1878</v>
      </c>
      <c r="F3087" s="13">
        <v>39.799999999999997</v>
      </c>
      <c r="G3087" s="13">
        <v>-93.1</v>
      </c>
      <c r="H3087" s="13">
        <v>30.920000076293945</v>
      </c>
      <c r="I3087" s="67">
        <v>0.1940000057220459</v>
      </c>
    </row>
    <row r="3088" spans="2:9" x14ac:dyDescent="0.3">
      <c r="B3088" t="s">
        <v>2475</v>
      </c>
      <c r="C3088" t="s">
        <v>2476</v>
      </c>
      <c r="D3088" s="28" t="s">
        <v>4105</v>
      </c>
      <c r="E3088" s="28" t="s">
        <v>364</v>
      </c>
      <c r="F3088" s="13">
        <v>31.7</v>
      </c>
      <c r="G3088" s="13">
        <v>-99.9</v>
      </c>
      <c r="H3088" s="13">
        <v>39.919998168945313</v>
      </c>
      <c r="I3088" s="67">
        <v>0.19499999284744263</v>
      </c>
    </row>
    <row r="3089" spans="2:9" x14ac:dyDescent="0.3">
      <c r="B3089" t="s">
        <v>8681</v>
      </c>
      <c r="C3089" t="s">
        <v>8682</v>
      </c>
      <c r="D3089" s="28" t="s">
        <v>1203</v>
      </c>
      <c r="E3089" s="28" t="s">
        <v>1061</v>
      </c>
      <c r="F3089" s="13">
        <v>48.9</v>
      </c>
      <c r="G3089" s="13">
        <v>-123.5</v>
      </c>
      <c r="H3089" s="13">
        <v>38.299999237060547</v>
      </c>
      <c r="I3089" s="67">
        <v>0.19499999284744263</v>
      </c>
    </row>
    <row r="3090" spans="2:9" x14ac:dyDescent="0.3">
      <c r="B3090" t="s">
        <v>1546</v>
      </c>
      <c r="C3090" t="s">
        <v>1547</v>
      </c>
      <c r="D3090" s="28" t="s">
        <v>4105</v>
      </c>
      <c r="E3090" s="28" t="s">
        <v>1515</v>
      </c>
      <c r="F3090" s="13">
        <v>41.7</v>
      </c>
      <c r="G3090" s="13">
        <v>-90.2</v>
      </c>
      <c r="H3090" s="13">
        <v>30.020000457763672</v>
      </c>
      <c r="I3090" s="67">
        <v>0.19599999487400055</v>
      </c>
    </row>
    <row r="3091" spans="2:9" x14ac:dyDescent="0.3">
      <c r="B3091" t="s">
        <v>845</v>
      </c>
      <c r="C3091" t="s">
        <v>846</v>
      </c>
      <c r="D3091" s="28" t="s">
        <v>4105</v>
      </c>
      <c r="E3091" s="28" t="s">
        <v>364</v>
      </c>
      <c r="F3091" s="13">
        <v>33.9</v>
      </c>
      <c r="G3091" s="13">
        <v>-102.7</v>
      </c>
      <c r="H3091" s="13">
        <v>29.659999847412109</v>
      </c>
      <c r="I3091" s="67">
        <v>0.19599999487400055</v>
      </c>
    </row>
    <row r="3092" spans="2:9" x14ac:dyDescent="0.3">
      <c r="B3092" t="s">
        <v>8683</v>
      </c>
      <c r="C3092" t="s">
        <v>8684</v>
      </c>
      <c r="D3092" s="28" t="s">
        <v>1203</v>
      </c>
      <c r="E3092" s="28" t="s">
        <v>1112</v>
      </c>
      <c r="F3092" s="13">
        <v>53.9</v>
      </c>
      <c r="G3092" s="13">
        <v>-101.1</v>
      </c>
      <c r="H3092" s="13">
        <v>19.040000915527344</v>
      </c>
      <c r="I3092" s="67">
        <v>0.19599999487400055</v>
      </c>
    </row>
    <row r="3093" spans="2:9" x14ac:dyDescent="0.3">
      <c r="B3093" t="s">
        <v>1403</v>
      </c>
      <c r="C3093" t="s">
        <v>1404</v>
      </c>
      <c r="D3093" s="28" t="s">
        <v>4105</v>
      </c>
      <c r="E3093" s="28" t="s">
        <v>1405</v>
      </c>
      <c r="F3093" s="13">
        <v>41.1</v>
      </c>
      <c r="G3093" s="13">
        <v>-90.7</v>
      </c>
      <c r="H3093" s="13">
        <v>30.020000457763672</v>
      </c>
      <c r="I3093" s="67">
        <v>0.19699999690055847</v>
      </c>
    </row>
    <row r="3094" spans="2:9" x14ac:dyDescent="0.3">
      <c r="B3094" t="s">
        <v>717</v>
      </c>
      <c r="C3094" t="s">
        <v>718</v>
      </c>
      <c r="D3094" s="28" t="s">
        <v>4105</v>
      </c>
      <c r="E3094" s="28" t="s">
        <v>364</v>
      </c>
      <c r="F3094" s="13">
        <v>32.6</v>
      </c>
      <c r="G3094" s="13">
        <v>-97.4</v>
      </c>
      <c r="H3094" s="13">
        <v>42.979999542236328</v>
      </c>
      <c r="I3094" s="67">
        <v>0.19699999690055847</v>
      </c>
    </row>
    <row r="3095" spans="2:9" x14ac:dyDescent="0.3">
      <c r="B3095" t="s">
        <v>8685</v>
      </c>
      <c r="C3095" t="s">
        <v>8686</v>
      </c>
      <c r="D3095" s="28" t="s">
        <v>4105</v>
      </c>
      <c r="E3095" s="28" t="s">
        <v>364</v>
      </c>
      <c r="F3095" s="13">
        <v>31.2</v>
      </c>
      <c r="G3095" s="13">
        <v>-101.4</v>
      </c>
      <c r="H3095" s="13">
        <v>39.020000457763672</v>
      </c>
      <c r="I3095" s="67">
        <v>0.19699999690055847</v>
      </c>
    </row>
    <row r="3096" spans="2:9" x14ac:dyDescent="0.3">
      <c r="B3096" t="s">
        <v>8687</v>
      </c>
      <c r="C3096" t="s">
        <v>8688</v>
      </c>
      <c r="D3096" s="28" t="s">
        <v>4105</v>
      </c>
      <c r="E3096" s="28" t="s">
        <v>1160</v>
      </c>
      <c r="F3096" s="13">
        <v>34.200000000000003</v>
      </c>
      <c r="G3096" s="13">
        <v>-112.3</v>
      </c>
      <c r="H3096" s="13">
        <v>33.080001831054688</v>
      </c>
      <c r="I3096" s="67">
        <v>0.19699999690055847</v>
      </c>
    </row>
    <row r="3097" spans="2:9" x14ac:dyDescent="0.3">
      <c r="B3097" t="s">
        <v>8689</v>
      </c>
      <c r="C3097" t="s">
        <v>8690</v>
      </c>
      <c r="D3097" s="28" t="s">
        <v>4105</v>
      </c>
      <c r="E3097" s="28" t="s">
        <v>1203</v>
      </c>
      <c r="F3097" s="13">
        <v>36.4</v>
      </c>
      <c r="G3097" s="13">
        <v>-118.7</v>
      </c>
      <c r="H3097" s="13">
        <v>37.040000915527344</v>
      </c>
      <c r="I3097" s="67">
        <v>0.19699999690055847</v>
      </c>
    </row>
    <row r="3098" spans="2:9" x14ac:dyDescent="0.3">
      <c r="B3098" t="s">
        <v>8691</v>
      </c>
      <c r="C3098" t="s">
        <v>8692</v>
      </c>
      <c r="D3098" s="28" t="s">
        <v>4105</v>
      </c>
      <c r="E3098" s="28" t="s">
        <v>364</v>
      </c>
      <c r="F3098" s="13">
        <v>31</v>
      </c>
      <c r="G3098" s="13">
        <v>-97.6</v>
      </c>
      <c r="H3098" s="13">
        <v>44.060001373291016</v>
      </c>
      <c r="I3098" s="67">
        <v>0.19799999892711639</v>
      </c>
    </row>
    <row r="3099" spans="2:9" x14ac:dyDescent="0.3">
      <c r="B3099" t="s">
        <v>8693</v>
      </c>
      <c r="C3099" t="s">
        <v>8694</v>
      </c>
      <c r="D3099" s="28" t="s">
        <v>4105</v>
      </c>
      <c r="E3099" s="28" t="s">
        <v>1260</v>
      </c>
      <c r="F3099" s="13">
        <v>37.299999999999997</v>
      </c>
      <c r="G3099" s="13">
        <v>-107.5</v>
      </c>
      <c r="H3099" s="13">
        <v>21.920000076293945</v>
      </c>
      <c r="I3099" s="67">
        <v>0.19799999892711639</v>
      </c>
    </row>
    <row r="3100" spans="2:9" x14ac:dyDescent="0.3">
      <c r="B3100" t="s">
        <v>3702</v>
      </c>
      <c r="C3100" t="s">
        <v>3703</v>
      </c>
      <c r="D3100" s="28" t="s">
        <v>4105</v>
      </c>
      <c r="E3100" s="28" t="s">
        <v>1878</v>
      </c>
      <c r="F3100" s="13">
        <v>39.700000000000003</v>
      </c>
      <c r="G3100" s="13">
        <v>-93.5</v>
      </c>
      <c r="H3100" s="13">
        <v>30.920000076293945</v>
      </c>
      <c r="I3100" s="67">
        <v>0.19900000095367432</v>
      </c>
    </row>
    <row r="3101" spans="2:9" x14ac:dyDescent="0.3">
      <c r="B3101" t="s">
        <v>8695</v>
      </c>
      <c r="C3101" t="s">
        <v>8696</v>
      </c>
      <c r="D3101" s="28" t="s">
        <v>4105</v>
      </c>
      <c r="E3101" s="28" t="s">
        <v>1160</v>
      </c>
      <c r="F3101" s="13">
        <v>35.1</v>
      </c>
      <c r="G3101" s="13">
        <v>-111.6</v>
      </c>
      <c r="H3101" s="13">
        <v>23</v>
      </c>
      <c r="I3101" s="67">
        <v>0.19900000095367432</v>
      </c>
    </row>
    <row r="3102" spans="2:9" x14ac:dyDescent="0.3">
      <c r="B3102" t="s">
        <v>8697</v>
      </c>
      <c r="C3102" t="s">
        <v>8698</v>
      </c>
      <c r="D3102" s="28" t="s">
        <v>1203</v>
      </c>
      <c r="E3102" s="28" t="s">
        <v>1061</v>
      </c>
      <c r="F3102" s="13">
        <v>48.7</v>
      </c>
      <c r="G3102" s="13">
        <v>-123.2</v>
      </c>
      <c r="H3102" s="13">
        <v>39.200000762939453</v>
      </c>
      <c r="I3102" s="67">
        <v>0.19900000095367432</v>
      </c>
    </row>
    <row r="3103" spans="2:9" x14ac:dyDescent="0.3">
      <c r="B3103" t="s">
        <v>8699</v>
      </c>
      <c r="C3103" t="s">
        <v>8700</v>
      </c>
      <c r="D3103" s="28" t="s">
        <v>4105</v>
      </c>
      <c r="E3103" s="28" t="s">
        <v>1878</v>
      </c>
      <c r="F3103" s="13">
        <v>39.799999999999997</v>
      </c>
      <c r="G3103" s="13">
        <v>-92.5</v>
      </c>
      <c r="H3103" s="13">
        <v>30.920000076293945</v>
      </c>
      <c r="I3103" s="67">
        <v>0.20000000298023224</v>
      </c>
    </row>
    <row r="3104" spans="2:9" x14ac:dyDescent="0.3">
      <c r="B3104" t="s">
        <v>1902</v>
      </c>
      <c r="C3104" t="s">
        <v>1903</v>
      </c>
      <c r="D3104" s="28" t="s">
        <v>4105</v>
      </c>
      <c r="E3104" s="28" t="s">
        <v>1878</v>
      </c>
      <c r="F3104" s="13">
        <v>39.700000000000003</v>
      </c>
      <c r="G3104" s="13">
        <v>-91.3</v>
      </c>
      <c r="H3104" s="13">
        <v>33.080001831054688</v>
      </c>
      <c r="I3104" s="67">
        <v>0.20000000298023224</v>
      </c>
    </row>
    <row r="3105" spans="2:9" x14ac:dyDescent="0.3">
      <c r="B3105" t="s">
        <v>1831</v>
      </c>
      <c r="C3105" t="s">
        <v>1832</v>
      </c>
      <c r="D3105" s="28" t="s">
        <v>4105</v>
      </c>
      <c r="E3105" s="28" t="s">
        <v>1812</v>
      </c>
      <c r="F3105" s="13">
        <v>44.6</v>
      </c>
      <c r="G3105" s="13">
        <v>-93.6</v>
      </c>
      <c r="H3105" s="13">
        <v>24.979999542236328</v>
      </c>
      <c r="I3105" s="67">
        <v>0.20000000298023224</v>
      </c>
    </row>
    <row r="3106" spans="2:9" x14ac:dyDescent="0.3">
      <c r="B3106" t="s">
        <v>8701</v>
      </c>
      <c r="C3106" t="s">
        <v>8702</v>
      </c>
      <c r="D3106" s="28" t="s">
        <v>4105</v>
      </c>
      <c r="E3106" s="28" t="s">
        <v>366</v>
      </c>
      <c r="F3106" s="13">
        <v>34.700000000000003</v>
      </c>
      <c r="G3106" s="13">
        <v>-94.9</v>
      </c>
      <c r="H3106" s="13">
        <v>37.939998626708984</v>
      </c>
      <c r="I3106" s="67">
        <v>0.20000000298023224</v>
      </c>
    </row>
    <row r="3107" spans="2:9" x14ac:dyDescent="0.3">
      <c r="B3107" t="s">
        <v>8703</v>
      </c>
      <c r="C3107" t="s">
        <v>8704</v>
      </c>
      <c r="D3107" s="28" t="s">
        <v>4105</v>
      </c>
      <c r="E3107" s="28" t="s">
        <v>1203</v>
      </c>
      <c r="F3107" s="13">
        <v>33.5</v>
      </c>
      <c r="G3107" s="13">
        <v>-117.5</v>
      </c>
      <c r="H3107" s="13">
        <v>51.979999542236328</v>
      </c>
      <c r="I3107" s="67">
        <v>0.20100000500679016</v>
      </c>
    </row>
    <row r="3108" spans="2:9" x14ac:dyDescent="0.3">
      <c r="B3108" t="s">
        <v>1365</v>
      </c>
      <c r="C3108" t="s">
        <v>1889</v>
      </c>
      <c r="D3108" s="28" t="s">
        <v>4105</v>
      </c>
      <c r="E3108" s="28" t="s">
        <v>1878</v>
      </c>
      <c r="F3108" s="13">
        <v>39.299999999999997</v>
      </c>
      <c r="G3108" s="13">
        <v>-93.4</v>
      </c>
      <c r="H3108" s="13">
        <v>32</v>
      </c>
      <c r="I3108" s="67">
        <v>0.20100000500679016</v>
      </c>
    </row>
    <row r="3109" spans="2:9" x14ac:dyDescent="0.3">
      <c r="B3109" t="s">
        <v>1422</v>
      </c>
      <c r="C3109" t="s">
        <v>1423</v>
      </c>
      <c r="D3109" s="28" t="s">
        <v>4105</v>
      </c>
      <c r="E3109" s="28" t="s">
        <v>1405</v>
      </c>
      <c r="F3109" s="13">
        <v>41.4</v>
      </c>
      <c r="G3109" s="13">
        <v>-90.1</v>
      </c>
      <c r="H3109" s="13">
        <v>30.920000076293945</v>
      </c>
      <c r="I3109" s="67">
        <v>0.20100000500679016</v>
      </c>
    </row>
    <row r="3110" spans="2:9" x14ac:dyDescent="0.3">
      <c r="B3110" t="s">
        <v>3883</v>
      </c>
      <c r="C3110" t="s">
        <v>3884</v>
      </c>
      <c r="D3110" s="28" t="s">
        <v>4105</v>
      </c>
      <c r="E3110" s="28" t="s">
        <v>2692</v>
      </c>
      <c r="F3110" s="13">
        <v>44.1</v>
      </c>
      <c r="G3110" s="13">
        <v>-88</v>
      </c>
      <c r="H3110" s="13">
        <v>28.940000534057617</v>
      </c>
      <c r="I3110" s="67">
        <v>0.20200000703334808</v>
      </c>
    </row>
    <row r="3111" spans="2:9" x14ac:dyDescent="0.3">
      <c r="B3111" t="s">
        <v>8705</v>
      </c>
      <c r="C3111" t="s">
        <v>8706</v>
      </c>
      <c r="D3111" s="28" t="s">
        <v>4105</v>
      </c>
      <c r="E3111" s="28" t="s">
        <v>1203</v>
      </c>
      <c r="F3111" s="13">
        <v>33.700000000000003</v>
      </c>
      <c r="G3111" s="13">
        <v>-116.8</v>
      </c>
      <c r="H3111" s="13">
        <v>44.959999084472656</v>
      </c>
      <c r="I3111" s="67">
        <v>0.20200000703334808</v>
      </c>
    </row>
    <row r="3112" spans="2:9" x14ac:dyDescent="0.3">
      <c r="B3112" t="s">
        <v>8707</v>
      </c>
      <c r="C3112" t="s">
        <v>8708</v>
      </c>
      <c r="D3112" s="28" t="s">
        <v>4105</v>
      </c>
      <c r="E3112" s="28" t="s">
        <v>1759</v>
      </c>
      <c r="F3112" s="13">
        <v>46.4</v>
      </c>
      <c r="G3112" s="13">
        <v>-86.6</v>
      </c>
      <c r="H3112" s="13">
        <v>29.120000839233398</v>
      </c>
      <c r="I3112" s="67">
        <v>0.20200000703334808</v>
      </c>
    </row>
    <row r="3113" spans="2:9" x14ac:dyDescent="0.3">
      <c r="B3113" t="s">
        <v>8709</v>
      </c>
      <c r="C3113" t="s">
        <v>8710</v>
      </c>
      <c r="D3113" s="28" t="s">
        <v>1203</v>
      </c>
      <c r="E3113" s="28" t="s">
        <v>1061</v>
      </c>
      <c r="F3113" s="13">
        <v>49.3</v>
      </c>
      <c r="G3113" s="13">
        <v>-123.2</v>
      </c>
      <c r="H3113" s="13">
        <v>41.360000610351563</v>
      </c>
      <c r="I3113" s="67">
        <v>0.20200000703334808</v>
      </c>
    </row>
    <row r="3114" spans="2:9" x14ac:dyDescent="0.3">
      <c r="B3114" t="s">
        <v>8711</v>
      </c>
      <c r="C3114" t="s">
        <v>8712</v>
      </c>
      <c r="D3114" s="28" t="s">
        <v>4105</v>
      </c>
      <c r="E3114" s="28" t="s">
        <v>1878</v>
      </c>
      <c r="F3114" s="13">
        <v>39.200000000000003</v>
      </c>
      <c r="G3114" s="13">
        <v>-93.9</v>
      </c>
      <c r="H3114" s="13">
        <v>32</v>
      </c>
      <c r="I3114" s="67">
        <v>0.20200000703334808</v>
      </c>
    </row>
    <row r="3115" spans="2:9" x14ac:dyDescent="0.3">
      <c r="B3115" t="s">
        <v>8713</v>
      </c>
      <c r="C3115" t="s">
        <v>8714</v>
      </c>
      <c r="D3115" s="28" t="s">
        <v>4105</v>
      </c>
      <c r="E3115" s="28" t="s">
        <v>1160</v>
      </c>
      <c r="F3115" s="13">
        <v>35.200000000000003</v>
      </c>
      <c r="G3115" s="13">
        <v>-112.1</v>
      </c>
      <c r="H3115" s="13">
        <v>28.940000534057617</v>
      </c>
      <c r="I3115" s="67">
        <v>0.20200000703334808</v>
      </c>
    </row>
    <row r="3116" spans="2:9" x14ac:dyDescent="0.3">
      <c r="B3116" t="s">
        <v>2485</v>
      </c>
      <c r="C3116" t="s">
        <v>2486</v>
      </c>
      <c r="D3116" s="28" t="s">
        <v>4105</v>
      </c>
      <c r="E3116" s="28" t="s">
        <v>364</v>
      </c>
      <c r="F3116" s="13">
        <v>33.1</v>
      </c>
      <c r="G3116" s="13">
        <v>-97.1</v>
      </c>
      <c r="H3116" s="13">
        <v>42.979999542236328</v>
      </c>
      <c r="I3116" s="67">
        <v>0.20299999415874481</v>
      </c>
    </row>
    <row r="3117" spans="2:9" x14ac:dyDescent="0.3">
      <c r="B3117" t="s">
        <v>1113</v>
      </c>
      <c r="C3117" t="s">
        <v>8715</v>
      </c>
      <c r="D3117" s="28" t="s">
        <v>1203</v>
      </c>
      <c r="E3117" s="28" t="s">
        <v>1112</v>
      </c>
      <c r="F3117" s="13">
        <v>54.6</v>
      </c>
      <c r="G3117" s="13">
        <v>-101.6</v>
      </c>
      <c r="H3117" s="13">
        <v>17.780000686645508</v>
      </c>
      <c r="I3117" s="67">
        <v>0.20299999415874481</v>
      </c>
    </row>
    <row r="3118" spans="2:9" x14ac:dyDescent="0.3">
      <c r="B3118" t="s">
        <v>1240</v>
      </c>
      <c r="C3118" t="s">
        <v>1241</v>
      </c>
      <c r="D3118" s="28" t="s">
        <v>4105</v>
      </c>
      <c r="E3118" s="28" t="s">
        <v>1203</v>
      </c>
      <c r="F3118" s="13">
        <v>34.4</v>
      </c>
      <c r="G3118" s="13">
        <v>-119.6</v>
      </c>
      <c r="H3118" s="13">
        <v>50</v>
      </c>
      <c r="I3118" s="67">
        <v>0.20299999415874481</v>
      </c>
    </row>
    <row r="3119" spans="2:9" x14ac:dyDescent="0.3">
      <c r="B3119" t="s">
        <v>1169</v>
      </c>
      <c r="C3119" t="s">
        <v>1170</v>
      </c>
      <c r="D3119" s="28" t="s">
        <v>4105</v>
      </c>
      <c r="E3119" s="28" t="s">
        <v>1160</v>
      </c>
      <c r="F3119" s="13">
        <v>32.200000000000003</v>
      </c>
      <c r="G3119" s="13">
        <v>-109.8</v>
      </c>
      <c r="H3119" s="13">
        <v>32</v>
      </c>
      <c r="I3119" s="67">
        <v>0.20299999415874481</v>
      </c>
    </row>
    <row r="3120" spans="2:9" x14ac:dyDescent="0.3">
      <c r="B3120" t="s">
        <v>8716</v>
      </c>
      <c r="C3120" t="s">
        <v>8717</v>
      </c>
      <c r="D3120" s="28" t="s">
        <v>4105</v>
      </c>
      <c r="E3120" s="28" t="s">
        <v>2070</v>
      </c>
      <c r="F3120" s="13">
        <v>38.9</v>
      </c>
      <c r="G3120" s="13">
        <v>-119.8</v>
      </c>
      <c r="H3120" s="13">
        <v>26.059999465942383</v>
      </c>
      <c r="I3120" s="67">
        <v>0.20399999618530273</v>
      </c>
    </row>
    <row r="3121" spans="2:9" x14ac:dyDescent="0.3">
      <c r="B3121" t="s">
        <v>8718</v>
      </c>
      <c r="C3121" t="s">
        <v>1051</v>
      </c>
      <c r="D3121" s="28" t="s">
        <v>1203</v>
      </c>
      <c r="E3121" s="28" t="s">
        <v>1130</v>
      </c>
      <c r="F3121" s="13">
        <v>45.4</v>
      </c>
      <c r="G3121" s="13">
        <v>-64.3</v>
      </c>
      <c r="H3121" s="13">
        <v>28.040000915527344</v>
      </c>
      <c r="I3121" s="67">
        <v>0.20399999618530273</v>
      </c>
    </row>
    <row r="3122" spans="2:9" x14ac:dyDescent="0.3">
      <c r="B3122" t="s">
        <v>8719</v>
      </c>
      <c r="C3122" t="s">
        <v>8720</v>
      </c>
      <c r="D3122" s="28" t="s">
        <v>4105</v>
      </c>
      <c r="E3122" s="28" t="s">
        <v>1160</v>
      </c>
      <c r="F3122" s="13">
        <v>32</v>
      </c>
      <c r="G3122" s="13">
        <v>-109.3</v>
      </c>
      <c r="H3122" s="13">
        <v>37.939998626708984</v>
      </c>
      <c r="I3122" s="67">
        <v>0.20499999821186066</v>
      </c>
    </row>
    <row r="3123" spans="2:9" x14ac:dyDescent="0.3">
      <c r="B3123" t="s">
        <v>8721</v>
      </c>
      <c r="C3123" t="s">
        <v>8722</v>
      </c>
      <c r="D3123" s="28" t="s">
        <v>4105</v>
      </c>
      <c r="E3123" s="28" t="s">
        <v>1203</v>
      </c>
      <c r="F3123" s="13">
        <v>39</v>
      </c>
      <c r="G3123" s="13">
        <v>-122.4</v>
      </c>
      <c r="H3123" s="13">
        <v>44.060001373291016</v>
      </c>
      <c r="I3123" s="67">
        <v>0.20499999821186066</v>
      </c>
    </row>
    <row r="3124" spans="2:9" x14ac:dyDescent="0.3">
      <c r="B3124" t="s">
        <v>8723</v>
      </c>
      <c r="C3124" t="s">
        <v>8724</v>
      </c>
      <c r="D3124" s="28" t="s">
        <v>4105</v>
      </c>
      <c r="E3124" s="28" t="s">
        <v>1203</v>
      </c>
      <c r="F3124" s="13">
        <v>33.799999999999997</v>
      </c>
      <c r="G3124" s="13">
        <v>-117.9</v>
      </c>
      <c r="H3124" s="13">
        <v>51.979999542236328</v>
      </c>
      <c r="I3124" s="67">
        <v>0.20499999821186066</v>
      </c>
    </row>
    <row r="3125" spans="2:9" x14ac:dyDescent="0.3">
      <c r="B3125" t="s">
        <v>8725</v>
      </c>
      <c r="C3125" t="s">
        <v>8726</v>
      </c>
      <c r="D3125" s="28" t="s">
        <v>4105</v>
      </c>
      <c r="E3125" s="28" t="s">
        <v>1812</v>
      </c>
      <c r="F3125" s="13">
        <v>48.1</v>
      </c>
      <c r="G3125" s="13">
        <v>-90.8</v>
      </c>
      <c r="H3125" s="13">
        <v>24.079999923706055</v>
      </c>
      <c r="I3125" s="67">
        <v>0.20499999821186066</v>
      </c>
    </row>
    <row r="3126" spans="2:9" x14ac:dyDescent="0.3">
      <c r="B3126" t="s">
        <v>8727</v>
      </c>
      <c r="C3126" t="s">
        <v>8728</v>
      </c>
      <c r="D3126" s="28" t="s">
        <v>4105</v>
      </c>
      <c r="E3126" s="28" t="s">
        <v>2692</v>
      </c>
      <c r="F3126" s="13">
        <v>45</v>
      </c>
      <c r="G3126" s="13">
        <v>-91.3</v>
      </c>
      <c r="H3126" s="13">
        <v>26.059999465942383</v>
      </c>
      <c r="I3126" s="67">
        <v>0.20499999821186066</v>
      </c>
    </row>
    <row r="3127" spans="2:9" x14ac:dyDescent="0.3">
      <c r="B3127" t="s">
        <v>8729</v>
      </c>
      <c r="C3127" t="s">
        <v>8730</v>
      </c>
      <c r="D3127" s="28" t="s">
        <v>4105</v>
      </c>
      <c r="E3127" s="28" t="s">
        <v>2070</v>
      </c>
      <c r="F3127" s="13">
        <v>39.4</v>
      </c>
      <c r="G3127" s="13">
        <v>-114.7</v>
      </c>
      <c r="H3127" s="13">
        <v>24.079999923706055</v>
      </c>
      <c r="I3127" s="67">
        <v>0.20499999821186066</v>
      </c>
    </row>
    <row r="3128" spans="2:9" x14ac:dyDescent="0.3">
      <c r="B3128" t="s">
        <v>2363</v>
      </c>
      <c r="C3128" t="s">
        <v>8731</v>
      </c>
      <c r="D3128" s="28" t="s">
        <v>4105</v>
      </c>
      <c r="E3128" s="28" t="s">
        <v>2692</v>
      </c>
      <c r="F3128" s="13">
        <v>42.6</v>
      </c>
      <c r="G3128" s="13">
        <v>-90.1</v>
      </c>
      <c r="H3128" s="13">
        <v>26.059999465942383</v>
      </c>
      <c r="I3128" s="67">
        <v>0.20600000023841858</v>
      </c>
    </row>
    <row r="3129" spans="2:9" x14ac:dyDescent="0.3">
      <c r="B3129" t="s">
        <v>8732</v>
      </c>
      <c r="C3129" t="s">
        <v>8733</v>
      </c>
      <c r="D3129" s="28" t="s">
        <v>4105</v>
      </c>
      <c r="E3129" s="28" t="s">
        <v>2096</v>
      </c>
      <c r="F3129" s="13">
        <v>36.1</v>
      </c>
      <c r="G3129" s="13">
        <v>-105.5</v>
      </c>
      <c r="H3129" s="13">
        <v>21.920000076293945</v>
      </c>
      <c r="I3129" s="67">
        <v>0.20600000023841858</v>
      </c>
    </row>
    <row r="3130" spans="2:9" x14ac:dyDescent="0.3">
      <c r="B3130" t="s">
        <v>8734</v>
      </c>
      <c r="C3130" t="s">
        <v>8735</v>
      </c>
      <c r="D3130" s="28" t="s">
        <v>4105</v>
      </c>
      <c r="E3130" s="28" t="s">
        <v>1878</v>
      </c>
      <c r="F3130" s="13">
        <v>39.799999999999997</v>
      </c>
      <c r="G3130" s="13">
        <v>-93.1</v>
      </c>
      <c r="H3130" s="13">
        <v>31.100000381469727</v>
      </c>
      <c r="I3130" s="67">
        <v>0.2070000022649765</v>
      </c>
    </row>
    <row r="3131" spans="2:9" x14ac:dyDescent="0.3">
      <c r="B3131" t="s">
        <v>8736</v>
      </c>
      <c r="C3131" t="s">
        <v>8737</v>
      </c>
      <c r="D3131" s="28" t="s">
        <v>4105</v>
      </c>
      <c r="E3131" s="28" t="s">
        <v>1636</v>
      </c>
      <c r="F3131" s="13">
        <v>39</v>
      </c>
      <c r="G3131" s="13">
        <v>-95.2</v>
      </c>
      <c r="H3131" s="13">
        <v>30.020000457763672</v>
      </c>
      <c r="I3131" s="67">
        <v>0.2070000022649765</v>
      </c>
    </row>
    <row r="3132" spans="2:9" x14ac:dyDescent="0.3">
      <c r="B3132" t="s">
        <v>8738</v>
      </c>
      <c r="C3132" t="s">
        <v>8739</v>
      </c>
      <c r="D3132" s="28" t="s">
        <v>4105</v>
      </c>
      <c r="E3132" s="28" t="s">
        <v>2526</v>
      </c>
      <c r="F3132" s="13">
        <v>39.200000000000003</v>
      </c>
      <c r="G3132" s="13">
        <v>-111.6</v>
      </c>
      <c r="H3132" s="13">
        <v>23</v>
      </c>
      <c r="I3132" s="67">
        <v>0.2070000022649765</v>
      </c>
    </row>
    <row r="3133" spans="2:9" x14ac:dyDescent="0.3">
      <c r="B3133" t="s">
        <v>1244</v>
      </c>
      <c r="C3133" t="s">
        <v>1245</v>
      </c>
      <c r="D3133" s="28" t="s">
        <v>4105</v>
      </c>
      <c r="E3133" s="28" t="s">
        <v>1203</v>
      </c>
      <c r="F3133" s="13">
        <v>40.700000000000003</v>
      </c>
      <c r="G3133" s="13">
        <v>-122.4</v>
      </c>
      <c r="H3133" s="13">
        <v>46.939998626708984</v>
      </c>
      <c r="I3133" s="67">
        <v>0.2070000022649765</v>
      </c>
    </row>
    <row r="3134" spans="2:9" x14ac:dyDescent="0.3">
      <c r="B3134" t="s">
        <v>8740</v>
      </c>
      <c r="C3134" t="s">
        <v>8741</v>
      </c>
      <c r="D3134" s="28" t="s">
        <v>1203</v>
      </c>
      <c r="E3134" s="28" t="s">
        <v>1133</v>
      </c>
      <c r="F3134" s="13">
        <v>48.9</v>
      </c>
      <c r="G3134" s="13">
        <v>-56</v>
      </c>
      <c r="H3134" s="13">
        <v>24.260000228881836</v>
      </c>
      <c r="I3134" s="67">
        <v>0.20800000429153442</v>
      </c>
    </row>
    <row r="3135" spans="2:9" x14ac:dyDescent="0.3">
      <c r="B3135" t="s">
        <v>8742</v>
      </c>
      <c r="C3135" t="s">
        <v>8743</v>
      </c>
      <c r="D3135" s="28" t="s">
        <v>4105</v>
      </c>
      <c r="E3135" s="28" t="s">
        <v>1203</v>
      </c>
      <c r="F3135" s="13">
        <v>35.6</v>
      </c>
      <c r="G3135" s="13">
        <v>-118</v>
      </c>
      <c r="H3135" s="13">
        <v>37.939998626708984</v>
      </c>
      <c r="I3135" s="67">
        <v>0.20800000429153442</v>
      </c>
    </row>
    <row r="3136" spans="2:9" x14ac:dyDescent="0.3">
      <c r="B3136" t="s">
        <v>401</v>
      </c>
      <c r="C3136" t="s">
        <v>1648</v>
      </c>
      <c r="D3136" s="28" t="s">
        <v>4105</v>
      </c>
      <c r="E3136" s="28" t="s">
        <v>1636</v>
      </c>
      <c r="F3136" s="13">
        <v>37.1</v>
      </c>
      <c r="G3136" s="13">
        <v>-94.8</v>
      </c>
      <c r="H3136" s="13">
        <v>35.060001373291016</v>
      </c>
      <c r="I3136" s="67">
        <v>0.20900000631809235</v>
      </c>
    </row>
    <row r="3137" spans="2:9" x14ac:dyDescent="0.3">
      <c r="B3137" t="s">
        <v>8744</v>
      </c>
      <c r="C3137" t="s">
        <v>8745</v>
      </c>
      <c r="D3137" s="28" t="s">
        <v>4105</v>
      </c>
      <c r="E3137" s="28" t="s">
        <v>2526</v>
      </c>
      <c r="F3137" s="13">
        <v>39.1</v>
      </c>
      <c r="G3137" s="13">
        <v>-113.9</v>
      </c>
      <c r="H3137" s="13">
        <v>23</v>
      </c>
      <c r="I3137" s="67">
        <v>0.20900000631809235</v>
      </c>
    </row>
    <row r="3138" spans="2:9" x14ac:dyDescent="0.3">
      <c r="B3138" t="s">
        <v>8746</v>
      </c>
      <c r="C3138" t="s">
        <v>8747</v>
      </c>
      <c r="D3138" s="28" t="s">
        <v>4105</v>
      </c>
      <c r="E3138" s="28" t="s">
        <v>1203</v>
      </c>
      <c r="F3138" s="13">
        <v>36.4</v>
      </c>
      <c r="G3138" s="13">
        <v>-121.1</v>
      </c>
      <c r="H3138" s="13">
        <v>37.040000915527344</v>
      </c>
      <c r="I3138" s="67">
        <v>0.20900000631809235</v>
      </c>
    </row>
    <row r="3139" spans="2:9" x14ac:dyDescent="0.3">
      <c r="B3139" t="s">
        <v>1619</v>
      </c>
      <c r="C3139" t="s">
        <v>1620</v>
      </c>
      <c r="D3139" s="28" t="s">
        <v>4105</v>
      </c>
      <c r="E3139" s="28" t="s">
        <v>1515</v>
      </c>
      <c r="F3139" s="13">
        <v>43.1</v>
      </c>
      <c r="G3139" s="13">
        <v>-95.1</v>
      </c>
      <c r="H3139" s="13">
        <v>24.979999542236328</v>
      </c>
      <c r="I3139" s="67">
        <v>0.20900000631809235</v>
      </c>
    </row>
    <row r="3140" spans="2:9" x14ac:dyDescent="0.3">
      <c r="B3140" t="s">
        <v>8748</v>
      </c>
      <c r="C3140" t="s">
        <v>8749</v>
      </c>
      <c r="D3140" s="28" t="s">
        <v>1203</v>
      </c>
      <c r="E3140" s="28" t="s">
        <v>1061</v>
      </c>
      <c r="F3140" s="13">
        <v>51.6</v>
      </c>
      <c r="G3140" s="13">
        <v>-127.8</v>
      </c>
      <c r="H3140" s="13">
        <v>40.099998474121094</v>
      </c>
      <c r="I3140" s="67">
        <v>0.20999999344348907</v>
      </c>
    </row>
    <row r="3141" spans="2:9" x14ac:dyDescent="0.3">
      <c r="B3141" t="s">
        <v>8750</v>
      </c>
      <c r="C3141" t="s">
        <v>8751</v>
      </c>
      <c r="D3141" s="28" t="s">
        <v>4105</v>
      </c>
      <c r="E3141" s="28" t="s">
        <v>1878</v>
      </c>
      <c r="F3141" s="13">
        <v>39.700000000000003</v>
      </c>
      <c r="G3141" s="13">
        <v>-94.2</v>
      </c>
      <c r="H3141" s="13">
        <v>30.920000076293945</v>
      </c>
      <c r="I3141" s="67">
        <v>0.20999999344348907</v>
      </c>
    </row>
    <row r="3142" spans="2:9" x14ac:dyDescent="0.3">
      <c r="B3142" t="s">
        <v>1848</v>
      </c>
      <c r="C3142" t="s">
        <v>1849</v>
      </c>
      <c r="D3142" s="28" t="s">
        <v>4105</v>
      </c>
      <c r="E3142" s="28" t="s">
        <v>1812</v>
      </c>
      <c r="F3142" s="13">
        <v>46.4</v>
      </c>
      <c r="G3142" s="13">
        <v>-92.7</v>
      </c>
      <c r="H3142" s="13">
        <v>24.079999923706055</v>
      </c>
      <c r="I3142" s="67">
        <v>0.20999999344348907</v>
      </c>
    </row>
    <row r="3143" spans="2:9" x14ac:dyDescent="0.3">
      <c r="B3143" t="s">
        <v>2473</v>
      </c>
      <c r="C3143" t="s">
        <v>8752</v>
      </c>
      <c r="D3143" s="28" t="s">
        <v>4105</v>
      </c>
      <c r="E3143" s="28" t="s">
        <v>1160</v>
      </c>
      <c r="F3143" s="13">
        <v>33.799999999999997</v>
      </c>
      <c r="G3143" s="13">
        <v>-109.1</v>
      </c>
      <c r="H3143" s="13">
        <v>19.940000534057617</v>
      </c>
      <c r="I3143" s="67">
        <v>0.210999995470047</v>
      </c>
    </row>
    <row r="3144" spans="2:9" x14ac:dyDescent="0.3">
      <c r="B3144" t="s">
        <v>8753</v>
      </c>
      <c r="C3144" t="s">
        <v>8754</v>
      </c>
      <c r="D3144" s="28" t="s">
        <v>1203</v>
      </c>
      <c r="E3144" s="28" t="s">
        <v>1116</v>
      </c>
      <c r="F3144" s="13">
        <v>48.7</v>
      </c>
      <c r="G3144" s="13">
        <v>-92.6</v>
      </c>
      <c r="H3144" s="13">
        <v>23</v>
      </c>
      <c r="I3144" s="67">
        <v>0.210999995470047</v>
      </c>
    </row>
    <row r="3145" spans="2:9" x14ac:dyDescent="0.3">
      <c r="B3145" t="s">
        <v>3535</v>
      </c>
      <c r="C3145" t="s">
        <v>3536</v>
      </c>
      <c r="D3145" s="28" t="s">
        <v>1203</v>
      </c>
      <c r="E3145" s="28" t="s">
        <v>1112</v>
      </c>
      <c r="F3145" s="13">
        <v>53.9</v>
      </c>
      <c r="G3145" s="13">
        <v>-101.1</v>
      </c>
      <c r="H3145" s="13">
        <v>19.040000915527344</v>
      </c>
      <c r="I3145" s="67">
        <v>0.210999995470047</v>
      </c>
    </row>
    <row r="3146" spans="2:9" x14ac:dyDescent="0.3">
      <c r="B3146" t="s">
        <v>6118</v>
      </c>
      <c r="C3146" t="s">
        <v>8755</v>
      </c>
      <c r="D3146" s="28" t="s">
        <v>4105</v>
      </c>
      <c r="E3146" s="28" t="s">
        <v>1878</v>
      </c>
      <c r="F3146" s="13">
        <v>40</v>
      </c>
      <c r="G3146" s="13">
        <v>-93.6</v>
      </c>
      <c r="H3146" s="13">
        <v>30.920000076293945</v>
      </c>
      <c r="I3146" s="67">
        <v>0.210999995470047</v>
      </c>
    </row>
    <row r="3147" spans="2:9" x14ac:dyDescent="0.3">
      <c r="B3147" t="s">
        <v>3395</v>
      </c>
      <c r="C3147" t="s">
        <v>3396</v>
      </c>
      <c r="D3147" s="28" t="s">
        <v>4105</v>
      </c>
      <c r="E3147" s="28" t="s">
        <v>2096</v>
      </c>
      <c r="F3147" s="13">
        <v>32.299999999999997</v>
      </c>
      <c r="G3147" s="13">
        <v>-104.2</v>
      </c>
      <c r="H3147" s="13">
        <v>37.939998626708984</v>
      </c>
      <c r="I3147" s="67">
        <v>0.21199999749660492</v>
      </c>
    </row>
    <row r="3148" spans="2:9" x14ac:dyDescent="0.3">
      <c r="B3148" t="s">
        <v>8756</v>
      </c>
      <c r="C3148" t="s">
        <v>8757</v>
      </c>
      <c r="D3148" s="28" t="s">
        <v>4105</v>
      </c>
      <c r="E3148" s="28" t="s">
        <v>1636</v>
      </c>
      <c r="F3148" s="13">
        <v>37.299999999999997</v>
      </c>
      <c r="G3148" s="13">
        <v>-95.5</v>
      </c>
      <c r="H3148" s="13">
        <v>35.060001373291016</v>
      </c>
      <c r="I3148" s="67">
        <v>0.21199999749660492</v>
      </c>
    </row>
    <row r="3149" spans="2:9" x14ac:dyDescent="0.3">
      <c r="B3149" t="s">
        <v>8758</v>
      </c>
      <c r="C3149" t="s">
        <v>8759</v>
      </c>
      <c r="D3149" s="28" t="s">
        <v>4105</v>
      </c>
      <c r="E3149" s="28" t="s">
        <v>1878</v>
      </c>
      <c r="F3149" s="13">
        <v>39.700000000000003</v>
      </c>
      <c r="G3149" s="13">
        <v>-94.9</v>
      </c>
      <c r="H3149" s="13">
        <v>30.920000076293945</v>
      </c>
      <c r="I3149" s="67">
        <v>0.21199999749660492</v>
      </c>
    </row>
    <row r="3150" spans="2:9" x14ac:dyDescent="0.3">
      <c r="B3150" t="s">
        <v>8760</v>
      </c>
      <c r="C3150" t="s">
        <v>8761</v>
      </c>
      <c r="D3150" s="28" t="s">
        <v>4105</v>
      </c>
      <c r="E3150" s="28" t="s">
        <v>1203</v>
      </c>
      <c r="F3150" s="13">
        <v>38</v>
      </c>
      <c r="G3150" s="13">
        <v>-119.2</v>
      </c>
      <c r="H3150" s="13">
        <v>21.200000762939453</v>
      </c>
      <c r="I3150" s="67">
        <v>0.21199999749660492</v>
      </c>
    </row>
    <row r="3151" spans="2:9" x14ac:dyDescent="0.3">
      <c r="B3151" t="s">
        <v>3732</v>
      </c>
      <c r="C3151" t="s">
        <v>3733</v>
      </c>
      <c r="D3151" s="28" t="s">
        <v>4105</v>
      </c>
      <c r="E3151" s="28" t="s">
        <v>2070</v>
      </c>
      <c r="F3151" s="13">
        <v>40.5</v>
      </c>
      <c r="G3151" s="13">
        <v>-116.4</v>
      </c>
      <c r="H3151" s="13">
        <v>19.940000534057617</v>
      </c>
      <c r="I3151" s="67">
        <v>0.21299999952316284</v>
      </c>
    </row>
    <row r="3152" spans="2:9" x14ac:dyDescent="0.3">
      <c r="B3152" t="s">
        <v>1894</v>
      </c>
      <c r="C3152" t="s">
        <v>1895</v>
      </c>
      <c r="D3152" s="28" t="s">
        <v>4105</v>
      </c>
      <c r="E3152" s="28" t="s">
        <v>1878</v>
      </c>
      <c r="F3152" s="13">
        <v>38.299999999999997</v>
      </c>
      <c r="G3152" s="13">
        <v>-92.5</v>
      </c>
      <c r="H3152" s="13">
        <v>35.060001373291016</v>
      </c>
      <c r="I3152" s="67">
        <v>0.21299999952316284</v>
      </c>
    </row>
    <row r="3153" spans="2:9" x14ac:dyDescent="0.3">
      <c r="B3153" t="s">
        <v>8762</v>
      </c>
      <c r="C3153" t="s">
        <v>8763</v>
      </c>
      <c r="D3153" s="28" t="s">
        <v>4105</v>
      </c>
      <c r="E3153" s="28" t="s">
        <v>364</v>
      </c>
      <c r="F3153" s="13">
        <v>30.8</v>
      </c>
      <c r="G3153" s="13">
        <v>-100.5</v>
      </c>
      <c r="H3153" s="13">
        <v>42.080001831054688</v>
      </c>
      <c r="I3153" s="67">
        <v>0.21299999952316284</v>
      </c>
    </row>
    <row r="3154" spans="2:9" x14ac:dyDescent="0.3">
      <c r="B3154" t="s">
        <v>8764</v>
      </c>
      <c r="C3154" t="s">
        <v>8765</v>
      </c>
      <c r="D3154" s="28" t="s">
        <v>4105</v>
      </c>
      <c r="E3154" s="28" t="s">
        <v>364</v>
      </c>
      <c r="F3154" s="13">
        <v>33.1</v>
      </c>
      <c r="G3154" s="13">
        <v>-96.5</v>
      </c>
      <c r="H3154" s="13">
        <v>42.979999542236328</v>
      </c>
      <c r="I3154" s="67">
        <v>0.21299999952316284</v>
      </c>
    </row>
    <row r="3155" spans="2:9" x14ac:dyDescent="0.3">
      <c r="B3155" t="s">
        <v>8766</v>
      </c>
      <c r="C3155" t="s">
        <v>8767</v>
      </c>
      <c r="D3155" s="28" t="s">
        <v>4105</v>
      </c>
      <c r="E3155" s="28" t="s">
        <v>1812</v>
      </c>
      <c r="F3155" s="13">
        <v>46.4</v>
      </c>
      <c r="G3155" s="13">
        <v>-94.1</v>
      </c>
      <c r="H3155" s="13">
        <v>24.079999923706055</v>
      </c>
      <c r="I3155" s="67">
        <v>0.21400000154972076</v>
      </c>
    </row>
    <row r="3156" spans="2:9" x14ac:dyDescent="0.3">
      <c r="B3156" t="s">
        <v>8768</v>
      </c>
      <c r="C3156" t="s">
        <v>8769</v>
      </c>
      <c r="D3156" s="28" t="s">
        <v>4105</v>
      </c>
      <c r="E3156" s="28" t="s">
        <v>2096</v>
      </c>
      <c r="F3156" s="13">
        <v>36.5</v>
      </c>
      <c r="G3156" s="13">
        <v>-105.2</v>
      </c>
      <c r="H3156" s="13">
        <v>14</v>
      </c>
      <c r="I3156" s="67">
        <v>0.21400000154972076</v>
      </c>
    </row>
    <row r="3157" spans="2:9" x14ac:dyDescent="0.3">
      <c r="B3157" t="s">
        <v>8770</v>
      </c>
      <c r="C3157" t="s">
        <v>8771</v>
      </c>
      <c r="D3157" s="28" t="s">
        <v>4105</v>
      </c>
      <c r="E3157" s="28" t="s">
        <v>1878</v>
      </c>
      <c r="F3157" s="13">
        <v>39.9</v>
      </c>
      <c r="G3157" s="13">
        <v>-91.8</v>
      </c>
      <c r="H3157" s="13">
        <v>32</v>
      </c>
      <c r="I3157" s="67">
        <v>0.21400000154972076</v>
      </c>
    </row>
    <row r="3158" spans="2:9" x14ac:dyDescent="0.3">
      <c r="B3158" t="s">
        <v>2654</v>
      </c>
      <c r="C3158" t="s">
        <v>2655</v>
      </c>
      <c r="D3158" s="28" t="s">
        <v>4105</v>
      </c>
      <c r="E3158" s="28" t="s">
        <v>2617</v>
      </c>
      <c r="F3158" s="13">
        <v>48.3</v>
      </c>
      <c r="G3158" s="13">
        <v>-120.7</v>
      </c>
      <c r="H3158" s="13">
        <v>30.020000457763672</v>
      </c>
      <c r="I3158" s="67">
        <v>0.21400000154972076</v>
      </c>
    </row>
    <row r="3159" spans="2:9" x14ac:dyDescent="0.3">
      <c r="B3159" t="s">
        <v>3546</v>
      </c>
      <c r="C3159" t="s">
        <v>3547</v>
      </c>
      <c r="D3159" s="28" t="s">
        <v>1203</v>
      </c>
      <c r="E3159" s="28" t="s">
        <v>3548</v>
      </c>
      <c r="F3159" s="13">
        <v>46.2</v>
      </c>
      <c r="G3159" s="13">
        <v>-63.1</v>
      </c>
      <c r="H3159" s="13">
        <v>30.920000076293945</v>
      </c>
      <c r="I3159" s="67">
        <v>0.21500000357627869</v>
      </c>
    </row>
    <row r="3160" spans="2:9" x14ac:dyDescent="0.3">
      <c r="B3160" t="s">
        <v>8772</v>
      </c>
      <c r="C3160" t="s">
        <v>8773</v>
      </c>
      <c r="D3160" s="28" t="s">
        <v>4105</v>
      </c>
      <c r="E3160" s="28" t="s">
        <v>364</v>
      </c>
      <c r="F3160" s="13">
        <v>33.200000000000003</v>
      </c>
      <c r="G3160" s="13">
        <v>-97.1</v>
      </c>
      <c r="H3160" s="13">
        <v>42.080001831054688</v>
      </c>
      <c r="I3160" s="67">
        <v>0.21500000357627869</v>
      </c>
    </row>
    <row r="3161" spans="2:9" x14ac:dyDescent="0.3">
      <c r="B3161" t="s">
        <v>2756</v>
      </c>
      <c r="C3161" t="s">
        <v>2757</v>
      </c>
      <c r="D3161" s="28" t="s">
        <v>4105</v>
      </c>
      <c r="E3161" s="28" t="s">
        <v>2692</v>
      </c>
      <c r="F3161" s="13">
        <v>44</v>
      </c>
      <c r="G3161" s="13">
        <v>-88.5</v>
      </c>
      <c r="H3161" s="13">
        <v>30.020000457763672</v>
      </c>
      <c r="I3161" s="67">
        <v>0.21500000357627869</v>
      </c>
    </row>
    <row r="3162" spans="2:9" x14ac:dyDescent="0.3">
      <c r="B3162" t="s">
        <v>8774</v>
      </c>
      <c r="C3162" t="s">
        <v>8775</v>
      </c>
      <c r="D3162" s="28" t="s">
        <v>4105</v>
      </c>
      <c r="E3162" s="28" t="s">
        <v>2096</v>
      </c>
      <c r="F3162" s="13">
        <v>35.9</v>
      </c>
      <c r="G3162" s="13">
        <v>-106.3</v>
      </c>
      <c r="H3162" s="13">
        <v>22.819999694824219</v>
      </c>
      <c r="I3162" s="67">
        <v>0.21500000357627869</v>
      </c>
    </row>
    <row r="3163" spans="2:9" x14ac:dyDescent="0.3">
      <c r="B3163" t="s">
        <v>3453</v>
      </c>
      <c r="C3163" t="s">
        <v>3454</v>
      </c>
      <c r="D3163" s="28" t="s">
        <v>4105</v>
      </c>
      <c r="E3163" s="28" t="s">
        <v>1405</v>
      </c>
      <c r="F3163" s="13">
        <v>39.9</v>
      </c>
      <c r="G3163" s="13">
        <v>-91.1</v>
      </c>
      <c r="H3163" s="13">
        <v>33.080001831054688</v>
      </c>
      <c r="I3163" s="67">
        <v>0.21500000357627869</v>
      </c>
    </row>
    <row r="3164" spans="2:9" x14ac:dyDescent="0.3">
      <c r="B3164" t="s">
        <v>8776</v>
      </c>
      <c r="C3164" t="s">
        <v>8777</v>
      </c>
      <c r="D3164" s="28" t="s">
        <v>4105</v>
      </c>
      <c r="E3164" s="28" t="s">
        <v>364</v>
      </c>
      <c r="F3164" s="13">
        <v>32.9</v>
      </c>
      <c r="G3164" s="13">
        <v>-97.3</v>
      </c>
      <c r="H3164" s="13">
        <v>42.979999542236328</v>
      </c>
      <c r="I3164" s="67">
        <v>0.21600000560283661</v>
      </c>
    </row>
    <row r="3165" spans="2:9" x14ac:dyDescent="0.3">
      <c r="B3165" t="s">
        <v>8778</v>
      </c>
      <c r="C3165" t="s">
        <v>8779</v>
      </c>
      <c r="D3165" s="28" t="s">
        <v>4105</v>
      </c>
      <c r="E3165" s="28" t="s">
        <v>1203</v>
      </c>
      <c r="F3165" s="13">
        <v>36.700000000000003</v>
      </c>
      <c r="G3165" s="13">
        <v>-118.9</v>
      </c>
      <c r="H3165" s="13">
        <v>33.979999542236328</v>
      </c>
      <c r="I3165" s="67">
        <v>0.21600000560283661</v>
      </c>
    </row>
    <row r="3166" spans="2:9" x14ac:dyDescent="0.3">
      <c r="B3166" t="s">
        <v>8780</v>
      </c>
      <c r="C3166" t="s">
        <v>8781</v>
      </c>
      <c r="D3166" s="28" t="s">
        <v>1203</v>
      </c>
      <c r="E3166" s="28" t="s">
        <v>1130</v>
      </c>
      <c r="F3166" s="13">
        <v>44.6</v>
      </c>
      <c r="G3166" s="13">
        <v>-63.5</v>
      </c>
      <c r="H3166" s="13">
        <v>32.900001525878906</v>
      </c>
      <c r="I3166" s="67">
        <v>0.21600000560283661</v>
      </c>
    </row>
    <row r="3167" spans="2:9" x14ac:dyDescent="0.3">
      <c r="B3167" t="s">
        <v>8782</v>
      </c>
      <c r="C3167" t="s">
        <v>8783</v>
      </c>
      <c r="D3167" s="28" t="s">
        <v>4105</v>
      </c>
      <c r="E3167" s="28" t="s">
        <v>1878</v>
      </c>
      <c r="F3167" s="13">
        <v>39.299999999999997</v>
      </c>
      <c r="G3167" s="13">
        <v>-94.5</v>
      </c>
      <c r="H3167" s="13">
        <v>30.920000076293945</v>
      </c>
      <c r="I3167" s="67">
        <v>0.21600000560283661</v>
      </c>
    </row>
    <row r="3168" spans="2:9" x14ac:dyDescent="0.3">
      <c r="B3168" t="s">
        <v>2954</v>
      </c>
      <c r="C3168" t="s">
        <v>2955</v>
      </c>
      <c r="D3168" s="28" t="s">
        <v>4105</v>
      </c>
      <c r="E3168" s="28" t="s">
        <v>364</v>
      </c>
      <c r="F3168" s="13">
        <v>31.6</v>
      </c>
      <c r="G3168" s="13">
        <v>-97.2</v>
      </c>
      <c r="H3168" s="13">
        <v>44.959999084472656</v>
      </c>
      <c r="I3168" s="67">
        <v>0.21699999272823334</v>
      </c>
    </row>
    <row r="3169" spans="2:9" x14ac:dyDescent="0.3">
      <c r="B3169" t="s">
        <v>8784</v>
      </c>
      <c r="C3169" t="s">
        <v>8785</v>
      </c>
      <c r="D3169" s="28" t="s">
        <v>4105</v>
      </c>
      <c r="E3169" s="28" t="s">
        <v>2279</v>
      </c>
      <c r="F3169" s="13">
        <v>42</v>
      </c>
      <c r="G3169" s="13">
        <v>-123.3</v>
      </c>
      <c r="H3169" s="13">
        <v>29.840000152587891</v>
      </c>
      <c r="I3169" s="67">
        <v>0.21799999475479126</v>
      </c>
    </row>
    <row r="3170" spans="2:9" x14ac:dyDescent="0.3">
      <c r="B3170" t="s">
        <v>8786</v>
      </c>
      <c r="C3170" t="s">
        <v>8787</v>
      </c>
      <c r="D3170" s="28" t="s">
        <v>4105</v>
      </c>
      <c r="E3170" s="28" t="s">
        <v>1203</v>
      </c>
      <c r="F3170" s="13">
        <v>33.700000000000003</v>
      </c>
      <c r="G3170" s="13">
        <v>-117.7</v>
      </c>
      <c r="H3170" s="13">
        <v>51.080001831054688</v>
      </c>
      <c r="I3170" s="67">
        <v>0.21799999475479126</v>
      </c>
    </row>
    <row r="3171" spans="2:9" x14ac:dyDescent="0.3">
      <c r="B3171" t="s">
        <v>3198</v>
      </c>
      <c r="C3171" t="s">
        <v>3199</v>
      </c>
      <c r="D3171" s="28" t="s">
        <v>4105</v>
      </c>
      <c r="E3171" s="28" t="s">
        <v>1203</v>
      </c>
      <c r="F3171" s="13">
        <v>34.700000000000003</v>
      </c>
      <c r="G3171" s="13">
        <v>-114.6</v>
      </c>
      <c r="H3171" s="13">
        <v>53.060001373291016</v>
      </c>
      <c r="I3171" s="67">
        <v>0.21799999475479126</v>
      </c>
    </row>
    <row r="3172" spans="2:9" x14ac:dyDescent="0.3">
      <c r="B3172" t="s">
        <v>8788</v>
      </c>
      <c r="C3172" t="s">
        <v>8789</v>
      </c>
      <c r="D3172" s="28" t="s">
        <v>4105</v>
      </c>
      <c r="E3172" s="28" t="s">
        <v>1812</v>
      </c>
      <c r="F3172" s="13">
        <v>45</v>
      </c>
      <c r="G3172" s="13">
        <v>-93</v>
      </c>
      <c r="H3172" s="13">
        <v>26.959999084472656</v>
      </c>
      <c r="I3172" s="67">
        <v>0.21799999475479126</v>
      </c>
    </row>
    <row r="3173" spans="2:9" x14ac:dyDescent="0.3">
      <c r="B3173" t="s">
        <v>8790</v>
      </c>
      <c r="C3173" t="s">
        <v>8791</v>
      </c>
      <c r="D3173" s="28" t="s">
        <v>4105</v>
      </c>
      <c r="E3173" s="28" t="s">
        <v>1878</v>
      </c>
      <c r="F3173" s="13">
        <v>40</v>
      </c>
      <c r="G3173" s="13">
        <v>-92.5</v>
      </c>
      <c r="H3173" s="13">
        <v>30.920000076293945</v>
      </c>
      <c r="I3173" s="67">
        <v>0.2199999988079071</v>
      </c>
    </row>
    <row r="3174" spans="2:9" x14ac:dyDescent="0.3">
      <c r="B3174" t="s">
        <v>8792</v>
      </c>
      <c r="C3174" t="s">
        <v>8793</v>
      </c>
      <c r="D3174" s="28" t="s">
        <v>1203</v>
      </c>
      <c r="E3174" s="28" t="s">
        <v>1061</v>
      </c>
      <c r="F3174" s="13">
        <v>49.2</v>
      </c>
      <c r="G3174" s="13">
        <v>-122.8</v>
      </c>
      <c r="H3174" s="13">
        <v>39.200000762939453</v>
      </c>
      <c r="I3174" s="67">
        <v>0.2199999988079071</v>
      </c>
    </row>
    <row r="3175" spans="2:9" x14ac:dyDescent="0.3">
      <c r="B3175" t="s">
        <v>8794</v>
      </c>
      <c r="C3175" t="s">
        <v>8795</v>
      </c>
      <c r="D3175" s="28" t="s">
        <v>4105</v>
      </c>
      <c r="E3175" s="28" t="s">
        <v>2279</v>
      </c>
      <c r="F3175" s="13">
        <v>43.6</v>
      </c>
      <c r="G3175" s="13">
        <v>-122.2</v>
      </c>
      <c r="H3175" s="13">
        <v>33.439998626708984</v>
      </c>
      <c r="I3175" s="67">
        <v>0.2199999988079071</v>
      </c>
    </row>
    <row r="3176" spans="2:9" x14ac:dyDescent="0.3">
      <c r="B3176" t="s">
        <v>2976</v>
      </c>
      <c r="C3176" t="s">
        <v>2977</v>
      </c>
      <c r="D3176" s="28" t="s">
        <v>4105</v>
      </c>
      <c r="E3176" s="28" t="s">
        <v>1636</v>
      </c>
      <c r="F3176" s="13">
        <v>37.6</v>
      </c>
      <c r="G3176" s="13">
        <v>-95.4</v>
      </c>
      <c r="H3176" s="13">
        <v>35.060001373291016</v>
      </c>
      <c r="I3176" s="67">
        <v>0.22100000083446503</v>
      </c>
    </row>
    <row r="3177" spans="2:9" x14ac:dyDescent="0.3">
      <c r="B3177" t="s">
        <v>3489</v>
      </c>
      <c r="C3177" t="s">
        <v>3490</v>
      </c>
      <c r="D3177" s="28" t="s">
        <v>4105</v>
      </c>
      <c r="E3177" s="28" t="s">
        <v>1405</v>
      </c>
      <c r="F3177" s="13">
        <v>42.1</v>
      </c>
      <c r="G3177" s="13">
        <v>-89</v>
      </c>
      <c r="H3177" s="13">
        <v>30.020000457763672</v>
      </c>
      <c r="I3177" s="67">
        <v>0.22100000083446503</v>
      </c>
    </row>
    <row r="3178" spans="2:9" x14ac:dyDescent="0.3">
      <c r="B3178" t="s">
        <v>8796</v>
      </c>
      <c r="C3178" t="s">
        <v>8797</v>
      </c>
      <c r="D3178" s="28" t="s">
        <v>4105</v>
      </c>
      <c r="E3178" s="28" t="s">
        <v>1878</v>
      </c>
      <c r="F3178" s="13">
        <v>38.700000000000003</v>
      </c>
      <c r="G3178" s="13">
        <v>-93.8</v>
      </c>
      <c r="H3178" s="13">
        <v>33.080001831054688</v>
      </c>
      <c r="I3178" s="67">
        <v>0.22100000083446503</v>
      </c>
    </row>
    <row r="3179" spans="2:9" x14ac:dyDescent="0.3">
      <c r="B3179" t="s">
        <v>636</v>
      </c>
      <c r="C3179" t="s">
        <v>8798</v>
      </c>
      <c r="D3179" s="28" t="s">
        <v>4105</v>
      </c>
      <c r="E3179" s="28" t="s">
        <v>2692</v>
      </c>
      <c r="F3179" s="13">
        <v>45.9</v>
      </c>
      <c r="G3179" s="13">
        <v>-88.2</v>
      </c>
      <c r="H3179" s="13">
        <v>24.979999542236328</v>
      </c>
      <c r="I3179" s="67">
        <v>0.22200000286102295</v>
      </c>
    </row>
    <row r="3180" spans="2:9" x14ac:dyDescent="0.3">
      <c r="B3180" t="s">
        <v>1420</v>
      </c>
      <c r="C3180" t="s">
        <v>1421</v>
      </c>
      <c r="D3180" s="28" t="s">
        <v>4105</v>
      </c>
      <c r="E3180" s="28" t="s">
        <v>1405</v>
      </c>
      <c r="F3180" s="13">
        <v>40.9</v>
      </c>
      <c r="G3180" s="13">
        <v>-90.3</v>
      </c>
      <c r="H3180" s="13">
        <v>30.920000076293945</v>
      </c>
      <c r="I3180" s="67">
        <v>0.22200000286102295</v>
      </c>
    </row>
    <row r="3181" spans="2:9" x14ac:dyDescent="0.3">
      <c r="B3181" t="s">
        <v>8799</v>
      </c>
      <c r="C3181" t="s">
        <v>8800</v>
      </c>
      <c r="D3181" s="28" t="s">
        <v>4105</v>
      </c>
      <c r="E3181" s="28" t="s">
        <v>3137</v>
      </c>
      <c r="F3181" s="13">
        <v>21.6</v>
      </c>
      <c r="G3181" s="13">
        <v>-157.9</v>
      </c>
      <c r="H3181" s="13">
        <v>69.980003356933594</v>
      </c>
      <c r="I3181" s="67">
        <v>0.22200000286102295</v>
      </c>
    </row>
    <row r="3182" spans="2:9" x14ac:dyDescent="0.3">
      <c r="B3182" t="s">
        <v>2728</v>
      </c>
      <c r="C3182" t="s">
        <v>2729</v>
      </c>
      <c r="D3182" s="28" t="s">
        <v>4105</v>
      </c>
      <c r="E3182" s="28" t="s">
        <v>2692</v>
      </c>
      <c r="F3182" s="13">
        <v>43</v>
      </c>
      <c r="G3182" s="13">
        <v>-88.8</v>
      </c>
      <c r="H3182" s="13">
        <v>30.020000457763672</v>
      </c>
      <c r="I3182" s="67">
        <v>0.22200000286102295</v>
      </c>
    </row>
    <row r="3183" spans="2:9" x14ac:dyDescent="0.3">
      <c r="B3183" t="s">
        <v>8801</v>
      </c>
      <c r="C3183" t="s">
        <v>8802</v>
      </c>
      <c r="D3183" s="28" t="s">
        <v>1203</v>
      </c>
      <c r="E3183" s="28" t="s">
        <v>1061</v>
      </c>
      <c r="F3183" s="13">
        <v>54.3</v>
      </c>
      <c r="G3183" s="13">
        <v>-125.9</v>
      </c>
      <c r="H3183" s="13">
        <v>20.299999237060547</v>
      </c>
      <c r="I3183" s="67">
        <v>0.22300000488758087</v>
      </c>
    </row>
    <row r="3184" spans="2:9" x14ac:dyDescent="0.3">
      <c r="B3184" t="s">
        <v>1062</v>
      </c>
      <c r="C3184" t="s">
        <v>1063</v>
      </c>
      <c r="D3184" s="28" t="s">
        <v>1203</v>
      </c>
      <c r="E3184" s="28" t="s">
        <v>1061</v>
      </c>
      <c r="F3184" s="13">
        <v>49.7</v>
      </c>
      <c r="G3184" s="13">
        <v>-124.9</v>
      </c>
      <c r="H3184" s="13">
        <v>35.240001678466797</v>
      </c>
      <c r="I3184" s="67">
        <v>0.22300000488758087</v>
      </c>
    </row>
    <row r="3185" spans="2:9" x14ac:dyDescent="0.3">
      <c r="B3185" t="s">
        <v>3152</v>
      </c>
      <c r="C3185" t="s">
        <v>3153</v>
      </c>
      <c r="D3185" s="28" t="s">
        <v>4105</v>
      </c>
      <c r="E3185" s="28" t="s">
        <v>364</v>
      </c>
      <c r="F3185" s="13">
        <v>31.7</v>
      </c>
      <c r="G3185" s="13">
        <v>-103.2</v>
      </c>
      <c r="H3185" s="13">
        <v>39.020000457763672</v>
      </c>
      <c r="I3185" s="67">
        <v>0.22300000488758087</v>
      </c>
    </row>
    <row r="3186" spans="2:9" x14ac:dyDescent="0.3">
      <c r="B3186" t="s">
        <v>478</v>
      </c>
      <c r="C3186" t="s">
        <v>479</v>
      </c>
      <c r="D3186" s="28" t="s">
        <v>4105</v>
      </c>
      <c r="E3186" s="28" t="s">
        <v>364</v>
      </c>
      <c r="F3186" s="13">
        <v>30.3</v>
      </c>
      <c r="G3186" s="13">
        <v>-97.7</v>
      </c>
      <c r="H3186" s="13">
        <v>48.919998168945313</v>
      </c>
      <c r="I3186" s="67">
        <v>0.22400000691413879</v>
      </c>
    </row>
    <row r="3187" spans="2:9" x14ac:dyDescent="0.3">
      <c r="B3187" t="s">
        <v>2982</v>
      </c>
      <c r="C3187" t="s">
        <v>2983</v>
      </c>
      <c r="D3187" s="28" t="s">
        <v>4105</v>
      </c>
      <c r="E3187" s="28" t="s">
        <v>1878</v>
      </c>
      <c r="F3187" s="13">
        <v>37.1</v>
      </c>
      <c r="G3187" s="13">
        <v>-94.5</v>
      </c>
      <c r="H3187" s="13">
        <v>35.959999084472656</v>
      </c>
      <c r="I3187" s="67">
        <v>0.22400000691413879</v>
      </c>
    </row>
    <row r="3188" spans="2:9" x14ac:dyDescent="0.3">
      <c r="B3188" t="s">
        <v>1430</v>
      </c>
      <c r="C3188" t="s">
        <v>1431</v>
      </c>
      <c r="D3188" s="28" t="s">
        <v>4105</v>
      </c>
      <c r="E3188" s="28" t="s">
        <v>1405</v>
      </c>
      <c r="F3188" s="13">
        <v>40.5</v>
      </c>
      <c r="G3188" s="13">
        <v>-90.9</v>
      </c>
      <c r="H3188" s="13">
        <v>30.020000457763672</v>
      </c>
      <c r="I3188" s="67">
        <v>0.22400000691413879</v>
      </c>
    </row>
    <row r="3189" spans="2:9" x14ac:dyDescent="0.3">
      <c r="B3189" t="s">
        <v>8803</v>
      </c>
      <c r="C3189" t="s">
        <v>8804</v>
      </c>
      <c r="D3189" s="28" t="s">
        <v>4105</v>
      </c>
      <c r="E3189" s="28" t="s">
        <v>1260</v>
      </c>
      <c r="F3189" s="13">
        <v>37.6</v>
      </c>
      <c r="G3189" s="13">
        <v>-107</v>
      </c>
      <c r="H3189" s="13">
        <v>11.479999542236328</v>
      </c>
      <c r="I3189" s="67">
        <v>0.22400000691413879</v>
      </c>
    </row>
    <row r="3190" spans="2:9" x14ac:dyDescent="0.3">
      <c r="B3190" t="s">
        <v>2699</v>
      </c>
      <c r="C3190" t="s">
        <v>2700</v>
      </c>
      <c r="D3190" s="28" t="s">
        <v>4105</v>
      </c>
      <c r="E3190" s="28" t="s">
        <v>2692</v>
      </c>
      <c r="F3190" s="13">
        <v>43.4</v>
      </c>
      <c r="G3190" s="13">
        <v>-88.8</v>
      </c>
      <c r="H3190" s="13">
        <v>28.940000534057617</v>
      </c>
      <c r="I3190" s="67">
        <v>0.22499999403953552</v>
      </c>
    </row>
    <row r="3191" spans="2:9" x14ac:dyDescent="0.3">
      <c r="B3191" t="s">
        <v>1762</v>
      </c>
      <c r="C3191" t="s">
        <v>1763</v>
      </c>
      <c r="D3191" s="28" t="s">
        <v>4105</v>
      </c>
      <c r="E3191" s="28" t="s">
        <v>1759</v>
      </c>
      <c r="F3191" s="13">
        <v>46.5</v>
      </c>
      <c r="G3191" s="13">
        <v>-89.5</v>
      </c>
      <c r="H3191" s="13">
        <v>24.979999542236328</v>
      </c>
      <c r="I3191" s="67">
        <v>0.22499999403953552</v>
      </c>
    </row>
    <row r="3192" spans="2:9" x14ac:dyDescent="0.3">
      <c r="B3192" t="s">
        <v>2261</v>
      </c>
      <c r="C3192" t="s">
        <v>8805</v>
      </c>
      <c r="D3192" s="28" t="s">
        <v>4105</v>
      </c>
      <c r="E3192" s="28" t="s">
        <v>1878</v>
      </c>
      <c r="F3192" s="13">
        <v>39.200000000000003</v>
      </c>
      <c r="G3192" s="13">
        <v>-93.5</v>
      </c>
      <c r="H3192" s="13">
        <v>33.080001831054688</v>
      </c>
      <c r="I3192" s="67">
        <v>0.22499999403953552</v>
      </c>
    </row>
    <row r="3193" spans="2:9" x14ac:dyDescent="0.3">
      <c r="B3193" t="s">
        <v>8806</v>
      </c>
      <c r="C3193" t="s">
        <v>8807</v>
      </c>
      <c r="D3193" s="28" t="s">
        <v>4105</v>
      </c>
      <c r="E3193" s="28" t="s">
        <v>2692</v>
      </c>
      <c r="F3193" s="13">
        <v>43.6</v>
      </c>
      <c r="G3193" s="13">
        <v>-89.7</v>
      </c>
      <c r="H3193" s="13">
        <v>26.059999465942383</v>
      </c>
      <c r="I3193" s="67">
        <v>0.22499999403953552</v>
      </c>
    </row>
    <row r="3194" spans="2:9" x14ac:dyDescent="0.3">
      <c r="B3194" t="s">
        <v>8808</v>
      </c>
      <c r="C3194" t="s">
        <v>8809</v>
      </c>
      <c r="D3194" s="28" t="s">
        <v>4105</v>
      </c>
      <c r="E3194" s="28" t="s">
        <v>364</v>
      </c>
      <c r="F3194" s="13">
        <v>33.299999999999997</v>
      </c>
      <c r="G3194" s="13">
        <v>-97.7</v>
      </c>
      <c r="H3194" s="13">
        <v>39.020000457763672</v>
      </c>
      <c r="I3194" s="67">
        <v>0.22599999606609344</v>
      </c>
    </row>
    <row r="3195" spans="2:9" x14ac:dyDescent="0.3">
      <c r="B3195" t="s">
        <v>8810</v>
      </c>
      <c r="C3195" t="s">
        <v>8811</v>
      </c>
      <c r="D3195" s="28" t="s">
        <v>1203</v>
      </c>
      <c r="E3195" s="28" t="s">
        <v>3527</v>
      </c>
      <c r="F3195" s="13">
        <v>65.7</v>
      </c>
      <c r="G3195" s="13">
        <v>-111.2</v>
      </c>
      <c r="H3195" s="13">
        <v>-7.2399997711181641</v>
      </c>
      <c r="I3195" s="67">
        <v>0.22599999606609344</v>
      </c>
    </row>
    <row r="3196" spans="2:9" x14ac:dyDescent="0.3">
      <c r="B3196" t="s">
        <v>8812</v>
      </c>
      <c r="C3196" t="s">
        <v>8813</v>
      </c>
      <c r="D3196" s="28" t="s">
        <v>4105</v>
      </c>
      <c r="E3196" s="28" t="s">
        <v>2692</v>
      </c>
      <c r="F3196" s="13">
        <v>44</v>
      </c>
      <c r="G3196" s="13">
        <v>-90.1</v>
      </c>
      <c r="H3196" s="13">
        <v>26.059999465942383</v>
      </c>
      <c r="I3196" s="67">
        <v>0.22599999606609344</v>
      </c>
    </row>
    <row r="3197" spans="2:9" x14ac:dyDescent="0.3">
      <c r="B3197" t="s">
        <v>8814</v>
      </c>
      <c r="C3197" t="s">
        <v>8815</v>
      </c>
      <c r="D3197" s="28" t="s">
        <v>1203</v>
      </c>
      <c r="E3197" s="28" t="s">
        <v>1097</v>
      </c>
      <c r="F3197" s="13">
        <v>53.3</v>
      </c>
      <c r="G3197" s="13">
        <v>-104</v>
      </c>
      <c r="H3197" s="13">
        <v>16.879999160766602</v>
      </c>
      <c r="I3197" s="67">
        <v>0.22599999606609344</v>
      </c>
    </row>
    <row r="3198" spans="2:9" x14ac:dyDescent="0.3">
      <c r="B3198" t="s">
        <v>8816</v>
      </c>
      <c r="C3198" t="s">
        <v>8817</v>
      </c>
      <c r="D3198" s="28" t="s">
        <v>4105</v>
      </c>
      <c r="E3198" s="28" t="s">
        <v>1260</v>
      </c>
      <c r="F3198" s="13">
        <v>37.1</v>
      </c>
      <c r="G3198" s="13">
        <v>-107.7</v>
      </c>
      <c r="H3198" s="13">
        <v>23</v>
      </c>
      <c r="I3198" s="67">
        <v>0.22699999809265137</v>
      </c>
    </row>
    <row r="3199" spans="2:9" x14ac:dyDescent="0.3">
      <c r="B3199" t="s">
        <v>8818</v>
      </c>
      <c r="C3199" t="s">
        <v>8819</v>
      </c>
      <c r="D3199" s="28" t="s">
        <v>1203</v>
      </c>
      <c r="E3199" s="28" t="s">
        <v>1061</v>
      </c>
      <c r="F3199" s="13">
        <v>55.3</v>
      </c>
      <c r="G3199" s="13">
        <v>-123.1</v>
      </c>
      <c r="H3199" s="13">
        <v>21.739999771118164</v>
      </c>
      <c r="I3199" s="67">
        <v>0.22800000011920929</v>
      </c>
    </row>
    <row r="3200" spans="2:9" x14ac:dyDescent="0.3">
      <c r="B3200" t="s">
        <v>8820</v>
      </c>
      <c r="C3200" t="s">
        <v>8821</v>
      </c>
      <c r="D3200" s="28" t="s">
        <v>1203</v>
      </c>
      <c r="E3200" s="28" t="s">
        <v>1061</v>
      </c>
      <c r="F3200" s="13">
        <v>53.7</v>
      </c>
      <c r="G3200" s="13">
        <v>-126</v>
      </c>
      <c r="H3200" s="13">
        <v>26.059999465942383</v>
      </c>
      <c r="I3200" s="67">
        <v>0.22800000011920929</v>
      </c>
    </row>
    <row r="3201" spans="2:9" x14ac:dyDescent="0.3">
      <c r="B3201" t="s">
        <v>2330</v>
      </c>
      <c r="C3201" t="s">
        <v>8822</v>
      </c>
      <c r="D3201" s="28" t="s">
        <v>4105</v>
      </c>
      <c r="E3201" s="28" t="s">
        <v>1260</v>
      </c>
      <c r="F3201" s="13">
        <v>38.1</v>
      </c>
      <c r="G3201" s="13">
        <v>-107.7</v>
      </c>
      <c r="H3201" s="13">
        <v>17.959999084472656</v>
      </c>
      <c r="I3201" s="67">
        <v>0.22800000011920929</v>
      </c>
    </row>
    <row r="3202" spans="2:9" x14ac:dyDescent="0.3">
      <c r="B3202" t="s">
        <v>3685</v>
      </c>
      <c r="C3202" t="s">
        <v>3686</v>
      </c>
      <c r="D3202" s="28" t="s">
        <v>4105</v>
      </c>
      <c r="E3202" s="28" t="s">
        <v>1812</v>
      </c>
      <c r="F3202" s="13">
        <v>44.7</v>
      </c>
      <c r="G3202" s="13">
        <v>-92.8</v>
      </c>
      <c r="H3202" s="13">
        <v>30.020000457763672</v>
      </c>
      <c r="I3202" s="67">
        <v>0.22900000214576721</v>
      </c>
    </row>
    <row r="3203" spans="2:9" x14ac:dyDescent="0.3">
      <c r="B3203" t="s">
        <v>1915</v>
      </c>
      <c r="C3203" t="s">
        <v>1916</v>
      </c>
      <c r="D3203" s="28" t="s">
        <v>4105</v>
      </c>
      <c r="E3203" s="28" t="s">
        <v>1878</v>
      </c>
      <c r="F3203" s="13">
        <v>40.299999999999997</v>
      </c>
      <c r="G3203" s="13">
        <v>-94.8</v>
      </c>
      <c r="H3203" s="13">
        <v>28.940000534057617</v>
      </c>
      <c r="I3203" s="67">
        <v>0.22900000214576721</v>
      </c>
    </row>
    <row r="3204" spans="2:9" x14ac:dyDescent="0.3">
      <c r="B3204" t="s">
        <v>8823</v>
      </c>
      <c r="C3204" t="s">
        <v>8824</v>
      </c>
      <c r="D3204" s="28" t="s">
        <v>1203</v>
      </c>
      <c r="E3204" s="28" t="s">
        <v>1112</v>
      </c>
      <c r="F3204" s="13">
        <v>50.5</v>
      </c>
      <c r="G3204" s="13">
        <v>-98</v>
      </c>
      <c r="H3204" s="13">
        <v>22.459999084472656</v>
      </c>
      <c r="I3204" s="67">
        <v>0.22900000214576721</v>
      </c>
    </row>
    <row r="3205" spans="2:9" x14ac:dyDescent="0.3">
      <c r="B3205" t="s">
        <v>8825</v>
      </c>
      <c r="C3205" t="s">
        <v>8826</v>
      </c>
      <c r="D3205" s="28" t="s">
        <v>1203</v>
      </c>
      <c r="E3205" s="28" t="s">
        <v>1133</v>
      </c>
      <c r="F3205" s="13">
        <v>46.9</v>
      </c>
      <c r="G3205" s="13">
        <v>-55.3</v>
      </c>
      <c r="H3205" s="13">
        <v>31.280000686645508</v>
      </c>
      <c r="I3205" s="67">
        <v>0.22900000214576721</v>
      </c>
    </row>
    <row r="3206" spans="2:9" x14ac:dyDescent="0.3">
      <c r="B3206" t="s">
        <v>1879</v>
      </c>
      <c r="C3206" t="s">
        <v>1880</v>
      </c>
      <c r="D3206" s="28" t="s">
        <v>4105</v>
      </c>
      <c r="E3206" s="28" t="s">
        <v>1878</v>
      </c>
      <c r="F3206" s="13">
        <v>38.1</v>
      </c>
      <c r="G3206" s="13">
        <v>-94</v>
      </c>
      <c r="H3206" s="13">
        <v>33.979999542236328</v>
      </c>
      <c r="I3206" s="67">
        <v>0.23000000417232513</v>
      </c>
    </row>
    <row r="3207" spans="2:9" x14ac:dyDescent="0.3">
      <c r="B3207" t="s">
        <v>8827</v>
      </c>
      <c r="C3207" t="s">
        <v>8828</v>
      </c>
      <c r="D3207" s="28" t="s">
        <v>4105</v>
      </c>
      <c r="E3207" s="28" t="s">
        <v>1878</v>
      </c>
      <c r="F3207" s="13">
        <v>39.5</v>
      </c>
      <c r="G3207" s="13">
        <v>-91.6</v>
      </c>
      <c r="H3207" s="13">
        <v>33.080001831054688</v>
      </c>
      <c r="I3207" s="67">
        <v>0.23000000417232513</v>
      </c>
    </row>
    <row r="3208" spans="2:9" x14ac:dyDescent="0.3">
      <c r="B3208" t="s">
        <v>8829</v>
      </c>
      <c r="C3208" t="s">
        <v>8830</v>
      </c>
      <c r="D3208" s="28" t="s">
        <v>4105</v>
      </c>
      <c r="E3208" s="28" t="s">
        <v>2692</v>
      </c>
      <c r="F3208" s="13">
        <v>43.4</v>
      </c>
      <c r="G3208" s="13">
        <v>-88.6</v>
      </c>
      <c r="H3208" s="13">
        <v>28.940000534057617</v>
      </c>
      <c r="I3208" s="67">
        <v>0.23000000417232513</v>
      </c>
    </row>
    <row r="3209" spans="2:9" x14ac:dyDescent="0.3">
      <c r="B3209" t="s">
        <v>8831</v>
      </c>
      <c r="C3209" t="s">
        <v>8832</v>
      </c>
      <c r="D3209" s="28" t="s">
        <v>4105</v>
      </c>
      <c r="E3209" s="28" t="s">
        <v>1203</v>
      </c>
      <c r="F3209" s="13">
        <v>38.799999999999997</v>
      </c>
      <c r="G3209" s="13">
        <v>-122.4</v>
      </c>
      <c r="H3209" s="13">
        <v>42.080001831054688</v>
      </c>
      <c r="I3209" s="67">
        <v>0.23000000417232513</v>
      </c>
    </row>
    <row r="3210" spans="2:9" x14ac:dyDescent="0.3">
      <c r="B3210" t="s">
        <v>8833</v>
      </c>
      <c r="C3210" t="s">
        <v>8834</v>
      </c>
      <c r="D3210" s="28" t="s">
        <v>4105</v>
      </c>
      <c r="E3210" s="28" t="s">
        <v>1878</v>
      </c>
      <c r="F3210" s="13">
        <v>39.6</v>
      </c>
      <c r="G3210" s="13">
        <v>-91.7</v>
      </c>
      <c r="H3210" s="13">
        <v>33.080001831054688</v>
      </c>
      <c r="I3210" s="67">
        <v>0.23000000417232513</v>
      </c>
    </row>
    <row r="3211" spans="2:9" x14ac:dyDescent="0.3">
      <c r="B3211" t="s">
        <v>3162</v>
      </c>
      <c r="C3211" t="s">
        <v>3163</v>
      </c>
      <c r="D3211" s="28" t="s">
        <v>4105</v>
      </c>
      <c r="E3211" s="28" t="s">
        <v>1260</v>
      </c>
      <c r="F3211" s="13">
        <v>37.4</v>
      </c>
      <c r="G3211" s="13">
        <v>-105.8</v>
      </c>
      <c r="H3211" s="13">
        <v>15.079999923706055</v>
      </c>
      <c r="I3211" s="67">
        <v>0.23100000619888306</v>
      </c>
    </row>
    <row r="3212" spans="2:9" x14ac:dyDescent="0.3">
      <c r="B3212" t="s">
        <v>8835</v>
      </c>
      <c r="C3212" t="s">
        <v>8836</v>
      </c>
      <c r="D3212" s="28" t="s">
        <v>4105</v>
      </c>
      <c r="E3212" s="28" t="s">
        <v>366</v>
      </c>
      <c r="F3212" s="13">
        <v>35.700000000000003</v>
      </c>
      <c r="G3212" s="13">
        <v>-95.3</v>
      </c>
      <c r="H3212" s="13">
        <v>37.939998626708984</v>
      </c>
      <c r="I3212" s="67">
        <v>0.23100000619888306</v>
      </c>
    </row>
    <row r="3213" spans="2:9" x14ac:dyDescent="0.3">
      <c r="B3213" t="s">
        <v>8837</v>
      </c>
      <c r="C3213" t="s">
        <v>8838</v>
      </c>
      <c r="D3213" s="28" t="s">
        <v>4105</v>
      </c>
      <c r="E3213" s="28" t="s">
        <v>1203</v>
      </c>
      <c r="F3213" s="13">
        <v>33.9</v>
      </c>
      <c r="G3213" s="13">
        <v>-119.7</v>
      </c>
      <c r="H3213" s="13">
        <v>44.959999084472656</v>
      </c>
      <c r="I3213" s="67">
        <v>0.23100000619888306</v>
      </c>
    </row>
    <row r="3214" spans="2:9" x14ac:dyDescent="0.3">
      <c r="B3214" t="s">
        <v>8839</v>
      </c>
      <c r="C3214" t="s">
        <v>8840</v>
      </c>
      <c r="D3214" s="28" t="s">
        <v>4105</v>
      </c>
      <c r="E3214" s="28" t="s">
        <v>366</v>
      </c>
      <c r="F3214" s="13">
        <v>36</v>
      </c>
      <c r="G3214" s="13">
        <v>-95.9</v>
      </c>
      <c r="H3214" s="13">
        <v>39.020000457763672</v>
      </c>
      <c r="I3214" s="67">
        <v>0.23100000619888306</v>
      </c>
    </row>
    <row r="3215" spans="2:9" x14ac:dyDescent="0.3">
      <c r="B3215" t="s">
        <v>8841</v>
      </c>
      <c r="C3215" t="s">
        <v>8842</v>
      </c>
      <c r="D3215" s="28" t="s">
        <v>4105</v>
      </c>
      <c r="E3215" s="28" t="s">
        <v>1203</v>
      </c>
      <c r="F3215" s="13">
        <v>34.1</v>
      </c>
      <c r="G3215" s="13">
        <v>-116.3</v>
      </c>
      <c r="H3215" s="13">
        <v>41</v>
      </c>
      <c r="I3215" s="67">
        <v>0.23100000619888306</v>
      </c>
    </row>
    <row r="3216" spans="2:9" x14ac:dyDescent="0.3">
      <c r="B3216" t="s">
        <v>423</v>
      </c>
      <c r="C3216" t="s">
        <v>424</v>
      </c>
      <c r="D3216" s="28" t="s">
        <v>4105</v>
      </c>
      <c r="E3216" s="28" t="s">
        <v>364</v>
      </c>
      <c r="F3216" s="13">
        <v>29.4</v>
      </c>
      <c r="G3216" s="13">
        <v>-97.4</v>
      </c>
      <c r="H3216" s="13">
        <v>46.939998626708984</v>
      </c>
      <c r="I3216" s="67">
        <v>0.23199999332427979</v>
      </c>
    </row>
    <row r="3217" spans="2:9" x14ac:dyDescent="0.3">
      <c r="B3217" t="s">
        <v>8843</v>
      </c>
      <c r="C3217" t="s">
        <v>8844</v>
      </c>
      <c r="D3217" s="28" t="s">
        <v>4105</v>
      </c>
      <c r="E3217" s="28" t="s">
        <v>1203</v>
      </c>
      <c r="F3217" s="13">
        <v>37.5</v>
      </c>
      <c r="G3217" s="13">
        <v>-121.7</v>
      </c>
      <c r="H3217" s="13">
        <v>42.979999542236328</v>
      </c>
      <c r="I3217" s="67">
        <v>0.23199999332427979</v>
      </c>
    </row>
    <row r="3218" spans="2:9" x14ac:dyDescent="0.3">
      <c r="B3218" t="s">
        <v>670</v>
      </c>
      <c r="C3218" t="s">
        <v>671</v>
      </c>
      <c r="D3218" s="28" t="s">
        <v>4105</v>
      </c>
      <c r="E3218" s="28" t="s">
        <v>364</v>
      </c>
      <c r="F3218" s="13">
        <v>31.4</v>
      </c>
      <c r="G3218" s="13">
        <v>-97.7</v>
      </c>
      <c r="H3218" s="13">
        <v>42.979999542236328</v>
      </c>
      <c r="I3218" s="67">
        <v>0.23299999535083771</v>
      </c>
    </row>
    <row r="3219" spans="2:9" x14ac:dyDescent="0.3">
      <c r="B3219" t="s">
        <v>8845</v>
      </c>
      <c r="C3219" t="s">
        <v>8846</v>
      </c>
      <c r="D3219" s="28" t="s">
        <v>4105</v>
      </c>
      <c r="E3219" s="28" t="s">
        <v>1759</v>
      </c>
      <c r="F3219" s="13">
        <v>46.6</v>
      </c>
      <c r="G3219" s="13">
        <v>-88.3</v>
      </c>
      <c r="H3219" s="13">
        <v>24.979999542236328</v>
      </c>
      <c r="I3219" s="67">
        <v>0.23299999535083771</v>
      </c>
    </row>
    <row r="3220" spans="2:9" x14ac:dyDescent="0.3">
      <c r="B3220" t="s">
        <v>8847</v>
      </c>
      <c r="C3220" t="s">
        <v>8848</v>
      </c>
      <c r="D3220" s="28" t="s">
        <v>1203</v>
      </c>
      <c r="E3220" s="28" t="s">
        <v>1112</v>
      </c>
      <c r="F3220" s="13">
        <v>53.9</v>
      </c>
      <c r="G3220" s="13">
        <v>-97.8</v>
      </c>
      <c r="H3220" s="13">
        <v>18.319999694824219</v>
      </c>
      <c r="I3220" s="67">
        <v>0.23299999535083771</v>
      </c>
    </row>
    <row r="3221" spans="2:9" x14ac:dyDescent="0.3">
      <c r="B3221" t="s">
        <v>1316</v>
      </c>
      <c r="C3221" t="s">
        <v>1317</v>
      </c>
      <c r="D3221" s="28" t="s">
        <v>4105</v>
      </c>
      <c r="E3221" s="28" t="s">
        <v>1260</v>
      </c>
      <c r="F3221" s="13">
        <v>38.799999999999997</v>
      </c>
      <c r="G3221" s="13">
        <v>-106.6</v>
      </c>
      <c r="H3221" s="13">
        <v>15.079999923706055</v>
      </c>
      <c r="I3221" s="67">
        <v>0.23299999535083771</v>
      </c>
    </row>
    <row r="3222" spans="2:9" x14ac:dyDescent="0.3">
      <c r="B3222" t="s">
        <v>8849</v>
      </c>
      <c r="C3222" t="s">
        <v>8850</v>
      </c>
      <c r="D3222" s="28" t="s">
        <v>4105</v>
      </c>
      <c r="E3222" s="28" t="s">
        <v>1203</v>
      </c>
      <c r="F3222" s="13">
        <v>34</v>
      </c>
      <c r="G3222" s="13">
        <v>-117.6</v>
      </c>
      <c r="H3222" s="13">
        <v>48.020000457763672</v>
      </c>
      <c r="I3222" s="67">
        <v>0.23399999737739563</v>
      </c>
    </row>
    <row r="3223" spans="2:9" x14ac:dyDescent="0.3">
      <c r="B3223" t="s">
        <v>8851</v>
      </c>
      <c r="C3223" t="s">
        <v>8852</v>
      </c>
      <c r="D3223" s="28" t="s">
        <v>4105</v>
      </c>
      <c r="E3223" s="28" t="s">
        <v>2692</v>
      </c>
      <c r="F3223" s="13">
        <v>44.6</v>
      </c>
      <c r="G3223" s="13">
        <v>-88.7</v>
      </c>
      <c r="H3223" s="13">
        <v>26.959999084472656</v>
      </c>
      <c r="I3223" s="67">
        <v>0.23499999940395355</v>
      </c>
    </row>
    <row r="3224" spans="2:9" x14ac:dyDescent="0.3">
      <c r="B3224" t="s">
        <v>3100</v>
      </c>
      <c r="C3224" t="s">
        <v>3101</v>
      </c>
      <c r="D3224" s="28" t="s">
        <v>4105</v>
      </c>
      <c r="E3224" s="28" t="s">
        <v>1405</v>
      </c>
      <c r="F3224" s="13">
        <v>41.4</v>
      </c>
      <c r="G3224" s="13">
        <v>-90.5</v>
      </c>
      <c r="H3224" s="13">
        <v>30.920000076293945</v>
      </c>
      <c r="I3224" s="67">
        <v>0.23499999940395355</v>
      </c>
    </row>
    <row r="3225" spans="2:9" x14ac:dyDescent="0.3">
      <c r="B3225" t="s">
        <v>8853</v>
      </c>
      <c r="C3225" t="s">
        <v>8854</v>
      </c>
      <c r="D3225" s="28" t="s">
        <v>4105</v>
      </c>
      <c r="E3225" s="28" t="s">
        <v>2070</v>
      </c>
      <c r="F3225" s="13">
        <v>39.299999999999997</v>
      </c>
      <c r="G3225" s="13">
        <v>-119.6</v>
      </c>
      <c r="H3225" s="13">
        <v>30.920000076293945</v>
      </c>
      <c r="I3225" s="67">
        <v>0.23499999940395355</v>
      </c>
    </row>
    <row r="3226" spans="2:9" x14ac:dyDescent="0.3">
      <c r="B3226" t="s">
        <v>8855</v>
      </c>
      <c r="C3226" t="s">
        <v>8856</v>
      </c>
      <c r="D3226" s="28" t="s">
        <v>4105</v>
      </c>
      <c r="E3226" s="28" t="s">
        <v>1260</v>
      </c>
      <c r="F3226" s="13">
        <v>37.700000000000003</v>
      </c>
      <c r="G3226" s="13">
        <v>-106.7</v>
      </c>
      <c r="H3226" s="13">
        <v>15.079999923706055</v>
      </c>
      <c r="I3226" s="67">
        <v>0.23600000143051147</v>
      </c>
    </row>
    <row r="3227" spans="2:9" x14ac:dyDescent="0.3">
      <c r="B3227" t="s">
        <v>8857</v>
      </c>
      <c r="C3227" t="s">
        <v>8858</v>
      </c>
      <c r="D3227" s="28" t="s">
        <v>4105</v>
      </c>
      <c r="E3227" s="28" t="s">
        <v>1405</v>
      </c>
      <c r="F3227" s="13">
        <v>41.7</v>
      </c>
      <c r="G3227" s="13">
        <v>-87.7</v>
      </c>
      <c r="H3227" s="13">
        <v>37.040000915527344</v>
      </c>
      <c r="I3227" s="67">
        <v>0.23600000143051147</v>
      </c>
    </row>
    <row r="3228" spans="2:9" x14ac:dyDescent="0.3">
      <c r="B3228" t="s">
        <v>8859</v>
      </c>
      <c r="C3228" t="s">
        <v>8860</v>
      </c>
      <c r="D3228" s="28" t="s">
        <v>4105</v>
      </c>
      <c r="E3228" s="28" t="s">
        <v>1405</v>
      </c>
      <c r="F3228" s="13">
        <v>42.1</v>
      </c>
      <c r="G3228" s="13">
        <v>-87.9</v>
      </c>
      <c r="H3228" s="13">
        <v>33.979999542236328</v>
      </c>
      <c r="I3228" s="67">
        <v>0.23600000143051147</v>
      </c>
    </row>
    <row r="3229" spans="2:9" x14ac:dyDescent="0.3">
      <c r="B3229" t="s">
        <v>3146</v>
      </c>
      <c r="C3229" t="s">
        <v>3147</v>
      </c>
      <c r="D3229" s="28" t="s">
        <v>4105</v>
      </c>
      <c r="E3229" s="28" t="s">
        <v>3137</v>
      </c>
      <c r="F3229" s="13">
        <v>21.9</v>
      </c>
      <c r="G3229" s="13">
        <v>-159.30000000000001</v>
      </c>
      <c r="H3229" s="13">
        <v>69.980003356933594</v>
      </c>
      <c r="I3229" s="67">
        <v>0.23600000143051147</v>
      </c>
    </row>
    <row r="3230" spans="2:9" x14ac:dyDescent="0.3">
      <c r="B3230" t="s">
        <v>8861</v>
      </c>
      <c r="C3230" t="s">
        <v>8862</v>
      </c>
      <c r="D3230" s="28" t="s">
        <v>4105</v>
      </c>
      <c r="E3230" s="28" t="s">
        <v>1203</v>
      </c>
      <c r="F3230" s="13">
        <v>37</v>
      </c>
      <c r="G3230" s="13">
        <v>-119.3</v>
      </c>
      <c r="H3230" s="13">
        <v>42.979999542236328</v>
      </c>
      <c r="I3230" s="67">
        <v>0.23600000143051147</v>
      </c>
    </row>
    <row r="3231" spans="2:9" x14ac:dyDescent="0.3">
      <c r="B3231" t="s">
        <v>3689</v>
      </c>
      <c r="C3231" t="s">
        <v>3690</v>
      </c>
      <c r="D3231" s="28" t="s">
        <v>4105</v>
      </c>
      <c r="E3231" s="28" t="s">
        <v>1812</v>
      </c>
      <c r="F3231" s="13">
        <v>44.6</v>
      </c>
      <c r="G3231" s="13">
        <v>-92.6</v>
      </c>
      <c r="H3231" s="13">
        <v>28.940000534057617</v>
      </c>
      <c r="I3231" s="67">
        <v>0.23600000143051147</v>
      </c>
    </row>
    <row r="3232" spans="2:9" x14ac:dyDescent="0.3">
      <c r="B3232" t="s">
        <v>8863</v>
      </c>
      <c r="C3232" t="s">
        <v>8864</v>
      </c>
      <c r="D3232" s="28" t="s">
        <v>1203</v>
      </c>
      <c r="E3232" s="28" t="s">
        <v>1130</v>
      </c>
      <c r="F3232" s="13">
        <v>43.8</v>
      </c>
      <c r="G3232" s="13">
        <v>-66</v>
      </c>
      <c r="H3232" s="13">
        <v>33.259998321533203</v>
      </c>
      <c r="I3232" s="67">
        <v>0.23600000143051147</v>
      </c>
    </row>
    <row r="3233" spans="2:9" x14ac:dyDescent="0.3">
      <c r="B3233" t="s">
        <v>8865</v>
      </c>
      <c r="C3233" t="s">
        <v>1034</v>
      </c>
      <c r="D3233" s="28" t="s">
        <v>1203</v>
      </c>
      <c r="E3233" s="28" t="s">
        <v>12130</v>
      </c>
      <c r="F3233" s="13">
        <v>46.4</v>
      </c>
      <c r="G3233" s="13">
        <v>-64.7</v>
      </c>
      <c r="H3233" s="13">
        <v>28.219999313354492</v>
      </c>
      <c r="I3233" s="67">
        <v>0.2370000034570694</v>
      </c>
    </row>
    <row r="3234" spans="2:9" x14ac:dyDescent="0.3">
      <c r="B3234" t="s">
        <v>8866</v>
      </c>
      <c r="C3234" t="s">
        <v>8867</v>
      </c>
      <c r="D3234" s="28" t="s">
        <v>4105</v>
      </c>
      <c r="E3234" s="28" t="s">
        <v>1160</v>
      </c>
      <c r="F3234" s="13">
        <v>32.799999999999997</v>
      </c>
      <c r="G3234" s="13">
        <v>-109.3</v>
      </c>
      <c r="H3234" s="13">
        <v>42.979999542236328</v>
      </c>
      <c r="I3234" s="67">
        <v>0.2370000034570694</v>
      </c>
    </row>
    <row r="3235" spans="2:9" x14ac:dyDescent="0.3">
      <c r="B3235" t="s">
        <v>8868</v>
      </c>
      <c r="C3235" t="s">
        <v>8869</v>
      </c>
      <c r="D3235" s="28" t="s">
        <v>4105</v>
      </c>
      <c r="E3235" s="28" t="s">
        <v>2692</v>
      </c>
      <c r="F3235" s="13">
        <v>44.8</v>
      </c>
      <c r="G3235" s="13">
        <v>-88.9</v>
      </c>
      <c r="H3235" s="13">
        <v>24.979999542236328</v>
      </c>
      <c r="I3235" s="67">
        <v>0.2370000034570694</v>
      </c>
    </row>
    <row r="3236" spans="2:9" x14ac:dyDescent="0.3">
      <c r="B3236" t="s">
        <v>2615</v>
      </c>
      <c r="C3236" t="s">
        <v>3108</v>
      </c>
      <c r="D3236" s="28" t="s">
        <v>4105</v>
      </c>
      <c r="E3236" s="28" t="s">
        <v>2379</v>
      </c>
      <c r="F3236" s="13">
        <v>45.4</v>
      </c>
      <c r="G3236" s="13">
        <v>-98.4</v>
      </c>
      <c r="H3236" s="13">
        <v>23</v>
      </c>
      <c r="I3236" s="67">
        <v>0.23800000548362732</v>
      </c>
    </row>
    <row r="3237" spans="2:9" x14ac:dyDescent="0.3">
      <c r="B3237" t="s">
        <v>8870</v>
      </c>
      <c r="C3237" t="s">
        <v>8871</v>
      </c>
      <c r="D3237" s="28" t="s">
        <v>4105</v>
      </c>
      <c r="E3237" s="28" t="s">
        <v>1203</v>
      </c>
      <c r="F3237" s="13">
        <v>38</v>
      </c>
      <c r="G3237" s="13">
        <v>-122.5</v>
      </c>
      <c r="H3237" s="13">
        <v>48.020000457763672</v>
      </c>
      <c r="I3237" s="67">
        <v>0.23800000548362732</v>
      </c>
    </row>
    <row r="3238" spans="2:9" x14ac:dyDescent="0.3">
      <c r="B3238" t="s">
        <v>8872</v>
      </c>
      <c r="C3238" t="s">
        <v>8873</v>
      </c>
      <c r="D3238" s="28" t="s">
        <v>4105</v>
      </c>
      <c r="E3238" s="28" t="s">
        <v>1160</v>
      </c>
      <c r="F3238" s="13">
        <v>31.4</v>
      </c>
      <c r="G3238" s="13">
        <v>-110.2</v>
      </c>
      <c r="H3238" s="13">
        <v>41</v>
      </c>
      <c r="I3238" s="67">
        <v>0.23800000548362732</v>
      </c>
    </row>
    <row r="3239" spans="2:9" x14ac:dyDescent="0.3">
      <c r="B3239" t="s">
        <v>1538</v>
      </c>
      <c r="C3239" t="s">
        <v>1539</v>
      </c>
      <c r="D3239" s="28" t="s">
        <v>4105</v>
      </c>
      <c r="E3239" s="28" t="s">
        <v>1515</v>
      </c>
      <c r="F3239" s="13">
        <v>41</v>
      </c>
      <c r="G3239" s="13">
        <v>-93.2</v>
      </c>
      <c r="H3239" s="13">
        <v>28.040000915527344</v>
      </c>
      <c r="I3239" s="67">
        <v>0.23800000548362732</v>
      </c>
    </row>
    <row r="3240" spans="2:9" x14ac:dyDescent="0.3">
      <c r="B3240" t="s">
        <v>8874</v>
      </c>
      <c r="C3240" t="s">
        <v>8875</v>
      </c>
      <c r="D3240" s="28" t="s">
        <v>4105</v>
      </c>
      <c r="E3240" s="28" t="s">
        <v>1636</v>
      </c>
      <c r="F3240" s="13">
        <v>38.200000000000003</v>
      </c>
      <c r="G3240" s="13">
        <v>-95.7</v>
      </c>
      <c r="H3240" s="13">
        <v>33.080001831054688</v>
      </c>
      <c r="I3240" s="67">
        <v>0.23800000548362732</v>
      </c>
    </row>
    <row r="3241" spans="2:9" x14ac:dyDescent="0.3">
      <c r="B3241" t="s">
        <v>8876</v>
      </c>
      <c r="C3241" t="s">
        <v>8877</v>
      </c>
      <c r="D3241" s="28" t="s">
        <v>4105</v>
      </c>
      <c r="E3241" s="28" t="s">
        <v>1203</v>
      </c>
      <c r="F3241" s="13">
        <v>34</v>
      </c>
      <c r="G3241" s="13">
        <v>-116.5</v>
      </c>
      <c r="H3241" s="13">
        <v>42.080001831054688</v>
      </c>
      <c r="I3241" s="67">
        <v>0.23800000548362732</v>
      </c>
    </row>
    <row r="3242" spans="2:9" x14ac:dyDescent="0.3">
      <c r="B3242" t="s">
        <v>8878</v>
      </c>
      <c r="C3242" t="s">
        <v>8879</v>
      </c>
      <c r="D3242" s="28" t="s">
        <v>4105</v>
      </c>
      <c r="E3242" s="28" t="s">
        <v>1878</v>
      </c>
      <c r="F3242" s="13">
        <v>38.6</v>
      </c>
      <c r="G3242" s="13">
        <v>-92.5</v>
      </c>
      <c r="H3242" s="13">
        <v>35.060001373291016</v>
      </c>
      <c r="I3242" s="67">
        <v>0.23899999260902405</v>
      </c>
    </row>
    <row r="3243" spans="2:9" x14ac:dyDescent="0.3">
      <c r="B3243" t="s">
        <v>8880</v>
      </c>
      <c r="C3243" t="s">
        <v>8881</v>
      </c>
      <c r="D3243" s="28" t="s">
        <v>4105</v>
      </c>
      <c r="E3243" s="28" t="s">
        <v>1203</v>
      </c>
      <c r="F3243" s="13">
        <v>40.5</v>
      </c>
      <c r="G3243" s="13">
        <v>-123.3</v>
      </c>
      <c r="H3243" s="13">
        <v>33.979999542236328</v>
      </c>
      <c r="I3243" s="67">
        <v>0.23999999463558197</v>
      </c>
    </row>
    <row r="3244" spans="2:9" x14ac:dyDescent="0.3">
      <c r="B3244" t="s">
        <v>8882</v>
      </c>
      <c r="C3244" t="s">
        <v>8883</v>
      </c>
      <c r="D3244" s="28" t="s">
        <v>4105</v>
      </c>
      <c r="E3244" s="28" t="s">
        <v>1203</v>
      </c>
      <c r="F3244" s="13">
        <v>39</v>
      </c>
      <c r="G3244" s="13">
        <v>-120.4</v>
      </c>
      <c r="H3244" s="13">
        <v>35.959999084472656</v>
      </c>
      <c r="I3244" s="67">
        <v>0.23999999463558197</v>
      </c>
    </row>
    <row r="3245" spans="2:9" x14ac:dyDescent="0.3">
      <c r="B3245" t="s">
        <v>8884</v>
      </c>
      <c r="C3245" t="s">
        <v>8885</v>
      </c>
      <c r="D3245" s="28" t="s">
        <v>1203</v>
      </c>
      <c r="E3245" s="28" t="s">
        <v>1061</v>
      </c>
      <c r="F3245" s="13">
        <v>50.4</v>
      </c>
      <c r="G3245" s="13">
        <v>-128</v>
      </c>
      <c r="H3245" s="13">
        <v>41</v>
      </c>
      <c r="I3245" s="67">
        <v>0.23999999463558197</v>
      </c>
    </row>
    <row r="3246" spans="2:9" x14ac:dyDescent="0.3">
      <c r="B3246" t="s">
        <v>8886</v>
      </c>
      <c r="C3246" t="s">
        <v>8887</v>
      </c>
      <c r="D3246" s="28" t="s">
        <v>1203</v>
      </c>
      <c r="E3246" s="28" t="s">
        <v>1097</v>
      </c>
      <c r="F3246" s="13">
        <v>56.3</v>
      </c>
      <c r="G3246" s="13">
        <v>-103.2</v>
      </c>
      <c r="H3246" s="13">
        <v>14.180000305175781</v>
      </c>
      <c r="I3246" s="67">
        <v>0.23999999463558197</v>
      </c>
    </row>
    <row r="3247" spans="2:9" x14ac:dyDescent="0.3">
      <c r="B3247" t="s">
        <v>8888</v>
      </c>
      <c r="C3247" t="s">
        <v>8889</v>
      </c>
      <c r="D3247" s="28" t="s">
        <v>4105</v>
      </c>
      <c r="E3247" s="28" t="s">
        <v>2692</v>
      </c>
      <c r="F3247" s="13">
        <v>45.3</v>
      </c>
      <c r="G3247" s="13">
        <v>-88.1</v>
      </c>
      <c r="H3247" s="13">
        <v>24.979999542236328</v>
      </c>
      <c r="I3247" s="67">
        <v>0.24099999666213989</v>
      </c>
    </row>
    <row r="3248" spans="2:9" x14ac:dyDescent="0.3">
      <c r="B3248" t="s">
        <v>8890</v>
      </c>
      <c r="C3248" t="s">
        <v>8891</v>
      </c>
      <c r="D3248" s="28" t="s">
        <v>1203</v>
      </c>
      <c r="E3248" s="28" t="s">
        <v>1061</v>
      </c>
      <c r="F3248" s="13">
        <v>49.2</v>
      </c>
      <c r="G3248" s="13">
        <v>-123.8</v>
      </c>
      <c r="H3248" s="13">
        <v>44.599998474121094</v>
      </c>
      <c r="I3248" s="67">
        <v>0.24099999666213989</v>
      </c>
    </row>
    <row r="3249" spans="2:9" x14ac:dyDescent="0.3">
      <c r="B3249" t="s">
        <v>1911</v>
      </c>
      <c r="C3249" t="s">
        <v>1912</v>
      </c>
      <c r="D3249" s="28" t="s">
        <v>4105</v>
      </c>
      <c r="E3249" s="28" t="s">
        <v>1878</v>
      </c>
      <c r="F3249" s="13">
        <v>37.299999999999997</v>
      </c>
      <c r="G3249" s="13">
        <v>-93.9</v>
      </c>
      <c r="H3249" s="13">
        <v>35.060001373291016</v>
      </c>
      <c r="I3249" s="67">
        <v>0.24099999666213989</v>
      </c>
    </row>
    <row r="3250" spans="2:9" x14ac:dyDescent="0.3">
      <c r="B3250" t="s">
        <v>8892</v>
      </c>
      <c r="C3250" t="s">
        <v>8893</v>
      </c>
      <c r="D3250" s="28" t="s">
        <v>4105</v>
      </c>
      <c r="E3250" s="28" t="s">
        <v>366</v>
      </c>
      <c r="F3250" s="13">
        <v>35.6</v>
      </c>
      <c r="G3250" s="13">
        <v>-95.3</v>
      </c>
      <c r="H3250" s="13">
        <v>39.020000457763672</v>
      </c>
      <c r="I3250" s="67">
        <v>0.24099999666213989</v>
      </c>
    </row>
    <row r="3251" spans="2:9" x14ac:dyDescent="0.3">
      <c r="B3251" t="s">
        <v>8894</v>
      </c>
      <c r="C3251" t="s">
        <v>8895</v>
      </c>
      <c r="D3251" s="28" t="s">
        <v>4105</v>
      </c>
      <c r="E3251" s="28" t="s">
        <v>1812</v>
      </c>
      <c r="F3251" s="13">
        <v>47.1</v>
      </c>
      <c r="G3251" s="13">
        <v>-91.7</v>
      </c>
      <c r="H3251" s="13">
        <v>23</v>
      </c>
      <c r="I3251" s="67">
        <v>0.24099999666213989</v>
      </c>
    </row>
    <row r="3252" spans="2:9" x14ac:dyDescent="0.3">
      <c r="B3252" t="s">
        <v>8896</v>
      </c>
      <c r="C3252" t="s">
        <v>8897</v>
      </c>
      <c r="D3252" s="28" t="s">
        <v>4105</v>
      </c>
      <c r="E3252" s="28" t="s">
        <v>2692</v>
      </c>
      <c r="F3252" s="13">
        <v>45.1</v>
      </c>
      <c r="G3252" s="13">
        <v>-89.1</v>
      </c>
      <c r="H3252" s="13">
        <v>26.959999084472656</v>
      </c>
      <c r="I3252" s="67">
        <v>0.24199999868869781</v>
      </c>
    </row>
    <row r="3253" spans="2:9" x14ac:dyDescent="0.3">
      <c r="B3253" t="s">
        <v>8898</v>
      </c>
      <c r="C3253" t="s">
        <v>8899</v>
      </c>
      <c r="D3253" s="28" t="s">
        <v>4105</v>
      </c>
      <c r="E3253" s="28" t="s">
        <v>1203</v>
      </c>
      <c r="F3253" s="13">
        <v>34.299999999999997</v>
      </c>
      <c r="G3253" s="13">
        <v>-117</v>
      </c>
      <c r="H3253" s="13">
        <v>26.959999084472656</v>
      </c>
      <c r="I3253" s="67">
        <v>0.24199999868869781</v>
      </c>
    </row>
    <row r="3254" spans="2:9" x14ac:dyDescent="0.3">
      <c r="B3254" t="s">
        <v>8900</v>
      </c>
      <c r="C3254" t="s">
        <v>8901</v>
      </c>
      <c r="D3254" s="28" t="s">
        <v>1203</v>
      </c>
      <c r="E3254" s="28" t="s">
        <v>3526</v>
      </c>
      <c r="F3254" s="13">
        <v>61.3</v>
      </c>
      <c r="G3254" s="13">
        <v>-117.6</v>
      </c>
      <c r="H3254" s="13">
        <v>8.9600000381469727</v>
      </c>
      <c r="I3254" s="67">
        <v>0.24199999868869781</v>
      </c>
    </row>
    <row r="3255" spans="2:9" x14ac:dyDescent="0.3">
      <c r="B3255" t="s">
        <v>8902</v>
      </c>
      <c r="C3255" t="s">
        <v>8903</v>
      </c>
      <c r="D3255" s="28" t="s">
        <v>4105</v>
      </c>
      <c r="E3255" s="28" t="s">
        <v>1203</v>
      </c>
      <c r="F3255" s="13">
        <v>36.299999999999997</v>
      </c>
      <c r="G3255" s="13">
        <v>-119.6</v>
      </c>
      <c r="H3255" s="13">
        <v>42.080001831054688</v>
      </c>
      <c r="I3255" s="67">
        <v>0.24199999868869781</v>
      </c>
    </row>
    <row r="3256" spans="2:9" x14ac:dyDescent="0.3">
      <c r="B3256" t="s">
        <v>2746</v>
      </c>
      <c r="C3256" t="s">
        <v>2747</v>
      </c>
      <c r="D3256" s="28" t="s">
        <v>4105</v>
      </c>
      <c r="E3256" s="28" t="s">
        <v>2692</v>
      </c>
      <c r="F3256" s="13">
        <v>45.1</v>
      </c>
      <c r="G3256" s="13">
        <v>-89.6</v>
      </c>
      <c r="H3256" s="13">
        <v>24.979999542236328</v>
      </c>
      <c r="I3256" s="67">
        <v>0.24199999868869781</v>
      </c>
    </row>
    <row r="3257" spans="2:9" x14ac:dyDescent="0.3">
      <c r="B3257" t="s">
        <v>8904</v>
      </c>
      <c r="C3257" t="s">
        <v>8905</v>
      </c>
      <c r="D3257" s="28" t="s">
        <v>4105</v>
      </c>
      <c r="E3257" s="28" t="s">
        <v>1759</v>
      </c>
      <c r="F3257" s="13">
        <v>46.2</v>
      </c>
      <c r="G3257" s="13">
        <v>-84.5</v>
      </c>
      <c r="H3257" s="13">
        <v>26.959999084472656</v>
      </c>
      <c r="I3257" s="67">
        <v>0.24199999868869781</v>
      </c>
    </row>
    <row r="3258" spans="2:9" x14ac:dyDescent="0.3">
      <c r="B3258" t="s">
        <v>8906</v>
      </c>
      <c r="C3258" t="s">
        <v>8907</v>
      </c>
      <c r="D3258" s="28" t="s">
        <v>4105</v>
      </c>
      <c r="E3258" s="28" t="s">
        <v>3137</v>
      </c>
      <c r="F3258" s="13">
        <v>21.4</v>
      </c>
      <c r="G3258" s="13">
        <v>-158</v>
      </c>
      <c r="H3258" s="13">
        <v>64.040000915527344</v>
      </c>
      <c r="I3258" s="67">
        <v>0.24199999868869781</v>
      </c>
    </row>
    <row r="3259" spans="2:9" x14ac:dyDescent="0.3">
      <c r="B3259" t="s">
        <v>3693</v>
      </c>
      <c r="C3259" t="s">
        <v>3694</v>
      </c>
      <c r="D3259" s="28" t="s">
        <v>4105</v>
      </c>
      <c r="E3259" s="28" t="s">
        <v>1812</v>
      </c>
      <c r="F3259" s="13">
        <v>44</v>
      </c>
      <c r="G3259" s="13">
        <v>-91.6</v>
      </c>
      <c r="H3259" s="13">
        <v>30.020000457763672</v>
      </c>
      <c r="I3259" s="67">
        <v>0.24199999868869781</v>
      </c>
    </row>
    <row r="3260" spans="2:9" x14ac:dyDescent="0.3">
      <c r="B3260" t="s">
        <v>8908</v>
      </c>
      <c r="C3260" t="s">
        <v>8909</v>
      </c>
      <c r="D3260" s="28" t="s">
        <v>4105</v>
      </c>
      <c r="E3260" s="28" t="s">
        <v>1878</v>
      </c>
      <c r="F3260" s="13">
        <v>39.799999999999997</v>
      </c>
      <c r="G3260" s="13">
        <v>-93.5</v>
      </c>
      <c r="H3260" s="13">
        <v>32</v>
      </c>
      <c r="I3260" s="67">
        <v>0.24300000071525574</v>
      </c>
    </row>
    <row r="3261" spans="2:9" x14ac:dyDescent="0.3">
      <c r="B3261" t="s">
        <v>2762</v>
      </c>
      <c r="C3261" t="s">
        <v>2763</v>
      </c>
      <c r="D3261" s="28" t="s">
        <v>4105</v>
      </c>
      <c r="E3261" s="28" t="s">
        <v>2692</v>
      </c>
      <c r="F3261" s="13">
        <v>42.7</v>
      </c>
      <c r="G3261" s="13">
        <v>-87.7</v>
      </c>
      <c r="H3261" s="13">
        <v>33.979999542236328</v>
      </c>
      <c r="I3261" s="67">
        <v>0.24300000071525574</v>
      </c>
    </row>
    <row r="3262" spans="2:9" x14ac:dyDescent="0.3">
      <c r="B3262" t="s">
        <v>8910</v>
      </c>
      <c r="C3262" t="s">
        <v>8911</v>
      </c>
      <c r="D3262" s="28" t="s">
        <v>4105</v>
      </c>
      <c r="E3262" s="28" t="s">
        <v>1203</v>
      </c>
      <c r="F3262" s="13">
        <v>38.4</v>
      </c>
      <c r="G3262" s="13">
        <v>-120.3</v>
      </c>
      <c r="H3262" s="13">
        <v>39.919998168945313</v>
      </c>
      <c r="I3262" s="67">
        <v>0.24400000274181366</v>
      </c>
    </row>
    <row r="3263" spans="2:9" x14ac:dyDescent="0.3">
      <c r="B3263" t="s">
        <v>8912</v>
      </c>
      <c r="C3263" t="s">
        <v>8913</v>
      </c>
      <c r="D3263" s="28" t="s">
        <v>4105</v>
      </c>
      <c r="E3263" s="28" t="s">
        <v>1260</v>
      </c>
      <c r="F3263" s="13">
        <v>37.299999999999997</v>
      </c>
      <c r="G3263" s="13">
        <v>-108.6</v>
      </c>
      <c r="H3263" s="13">
        <v>24.079999923706055</v>
      </c>
      <c r="I3263" s="67">
        <v>0.24400000274181366</v>
      </c>
    </row>
    <row r="3264" spans="2:9" x14ac:dyDescent="0.3">
      <c r="B3264" t="s">
        <v>8914</v>
      </c>
      <c r="C3264" t="s">
        <v>8915</v>
      </c>
      <c r="D3264" s="28" t="s">
        <v>4105</v>
      </c>
      <c r="E3264" s="28" t="s">
        <v>1203</v>
      </c>
      <c r="F3264" s="13">
        <v>33</v>
      </c>
      <c r="G3264" s="13">
        <v>-116.5</v>
      </c>
      <c r="H3264" s="13">
        <v>42.080001831054688</v>
      </c>
      <c r="I3264" s="67">
        <v>0.24400000274181366</v>
      </c>
    </row>
    <row r="3265" spans="2:9" x14ac:dyDescent="0.3">
      <c r="B3265" t="s">
        <v>8916</v>
      </c>
      <c r="C3265" t="s">
        <v>8917</v>
      </c>
      <c r="D3265" s="28" t="s">
        <v>4105</v>
      </c>
      <c r="E3265" s="28" t="s">
        <v>1203</v>
      </c>
      <c r="F3265" s="13">
        <v>34.4</v>
      </c>
      <c r="G3265" s="13">
        <v>-117.8</v>
      </c>
      <c r="H3265" s="13">
        <v>37.040000915527344</v>
      </c>
      <c r="I3265" s="67">
        <v>0.24400000274181366</v>
      </c>
    </row>
    <row r="3266" spans="2:9" x14ac:dyDescent="0.3">
      <c r="B3266" t="s">
        <v>8918</v>
      </c>
      <c r="C3266" t="s">
        <v>8919</v>
      </c>
      <c r="D3266" s="28" t="s">
        <v>4105</v>
      </c>
      <c r="E3266" s="28" t="s">
        <v>1878</v>
      </c>
      <c r="F3266" s="13">
        <v>36.799999999999997</v>
      </c>
      <c r="G3266" s="13">
        <v>-93.9</v>
      </c>
      <c r="H3266" s="13">
        <v>35.959999084472656</v>
      </c>
      <c r="I3266" s="67">
        <v>0.2460000067949295</v>
      </c>
    </row>
    <row r="3267" spans="2:9" x14ac:dyDescent="0.3">
      <c r="B3267" t="s">
        <v>2772</v>
      </c>
      <c r="C3267" t="s">
        <v>2773</v>
      </c>
      <c r="D3267" s="28" t="s">
        <v>4105</v>
      </c>
      <c r="E3267" s="28" t="s">
        <v>2692</v>
      </c>
      <c r="F3267" s="13">
        <v>44.8</v>
      </c>
      <c r="G3267" s="13">
        <v>-87.3</v>
      </c>
      <c r="H3267" s="13">
        <v>32</v>
      </c>
      <c r="I3267" s="67">
        <v>0.2460000067949295</v>
      </c>
    </row>
    <row r="3268" spans="2:9" x14ac:dyDescent="0.3">
      <c r="B3268" t="s">
        <v>8920</v>
      </c>
      <c r="C3268" t="s">
        <v>8921</v>
      </c>
      <c r="D3268" s="28" t="s">
        <v>4105</v>
      </c>
      <c r="E3268" s="28" t="s">
        <v>1203</v>
      </c>
      <c r="F3268" s="13">
        <v>40.4</v>
      </c>
      <c r="G3268" s="13">
        <v>-120.6</v>
      </c>
      <c r="H3268" s="13">
        <v>26.959999084472656</v>
      </c>
      <c r="I3268" s="67">
        <v>0.2460000067949295</v>
      </c>
    </row>
    <row r="3269" spans="2:9" x14ac:dyDescent="0.3">
      <c r="B3269" t="s">
        <v>3622</v>
      </c>
      <c r="C3269" t="s">
        <v>3623</v>
      </c>
      <c r="D3269" s="28" t="s">
        <v>4105</v>
      </c>
      <c r="E3269" s="28" t="s">
        <v>1405</v>
      </c>
      <c r="F3269" s="13">
        <v>40.799999999999997</v>
      </c>
      <c r="G3269" s="13">
        <v>-91</v>
      </c>
      <c r="H3269" s="13">
        <v>33.979999542236328</v>
      </c>
      <c r="I3269" s="67">
        <v>0.24699999392032623</v>
      </c>
    </row>
    <row r="3270" spans="2:9" x14ac:dyDescent="0.3">
      <c r="B3270" t="s">
        <v>8922</v>
      </c>
      <c r="C3270" t="s">
        <v>8923</v>
      </c>
      <c r="D3270" s="28" t="s">
        <v>4105</v>
      </c>
      <c r="E3270" s="28" t="s">
        <v>1203</v>
      </c>
      <c r="F3270" s="13">
        <v>40.299999999999997</v>
      </c>
      <c r="G3270" s="13">
        <v>-122.8</v>
      </c>
      <c r="H3270" s="13">
        <v>44.959999084472656</v>
      </c>
      <c r="I3270" s="67">
        <v>0.24799999594688416</v>
      </c>
    </row>
    <row r="3271" spans="2:9" x14ac:dyDescent="0.3">
      <c r="B3271" t="s">
        <v>8924</v>
      </c>
      <c r="C3271" t="s">
        <v>8925</v>
      </c>
      <c r="D3271" s="28" t="s">
        <v>4105</v>
      </c>
      <c r="E3271" s="28" t="s">
        <v>1636</v>
      </c>
      <c r="F3271" s="13">
        <v>37.5</v>
      </c>
      <c r="G3271" s="13">
        <v>-95.8</v>
      </c>
      <c r="H3271" s="13">
        <v>33.979999542236328</v>
      </c>
      <c r="I3271" s="67">
        <v>0.24799999594688416</v>
      </c>
    </row>
    <row r="3272" spans="2:9" x14ac:dyDescent="0.3">
      <c r="B3272" t="s">
        <v>3409</v>
      </c>
      <c r="C3272" t="s">
        <v>3410</v>
      </c>
      <c r="D3272" s="28" t="s">
        <v>4105</v>
      </c>
      <c r="E3272" s="28" t="s">
        <v>1203</v>
      </c>
      <c r="F3272" s="13">
        <v>36.700000000000003</v>
      </c>
      <c r="G3272" s="13">
        <v>-119.7</v>
      </c>
      <c r="H3272" s="13">
        <v>44.959999084472656</v>
      </c>
      <c r="I3272" s="67">
        <v>0.24799999594688416</v>
      </c>
    </row>
    <row r="3273" spans="2:9" x14ac:dyDescent="0.3">
      <c r="B3273" t="s">
        <v>8926</v>
      </c>
      <c r="C3273" t="s">
        <v>8927</v>
      </c>
      <c r="D3273" s="28" t="s">
        <v>4105</v>
      </c>
      <c r="E3273" s="28" t="s">
        <v>1203</v>
      </c>
      <c r="F3273" s="13">
        <v>41.3</v>
      </c>
      <c r="G3273" s="13">
        <v>-123.1</v>
      </c>
      <c r="H3273" s="13">
        <v>33.979999542236328</v>
      </c>
      <c r="I3273" s="67">
        <v>0.24799999594688416</v>
      </c>
    </row>
    <row r="3274" spans="2:9" x14ac:dyDescent="0.3">
      <c r="B3274" t="s">
        <v>8928</v>
      </c>
      <c r="C3274" t="s">
        <v>8929</v>
      </c>
      <c r="D3274" s="28" t="s">
        <v>4105</v>
      </c>
      <c r="E3274" s="28" t="s">
        <v>1203</v>
      </c>
      <c r="F3274" s="13">
        <v>35.700000000000003</v>
      </c>
      <c r="G3274" s="13">
        <v>-118.4</v>
      </c>
      <c r="H3274" s="13">
        <v>42.080001831054688</v>
      </c>
      <c r="I3274" s="67">
        <v>0.24799999594688416</v>
      </c>
    </row>
    <row r="3275" spans="2:9" x14ac:dyDescent="0.3">
      <c r="B3275" t="s">
        <v>8930</v>
      </c>
      <c r="C3275" t="s">
        <v>8931</v>
      </c>
      <c r="D3275" s="28" t="s">
        <v>4105</v>
      </c>
      <c r="E3275" s="28" t="s">
        <v>2279</v>
      </c>
      <c r="F3275" s="13">
        <v>42.7</v>
      </c>
      <c r="G3275" s="13">
        <v>-124</v>
      </c>
      <c r="H3275" s="13">
        <v>35.959999084472656</v>
      </c>
      <c r="I3275" s="67">
        <v>0.25</v>
      </c>
    </row>
    <row r="3276" spans="2:9" x14ac:dyDescent="0.3">
      <c r="B3276" t="s">
        <v>8932</v>
      </c>
      <c r="C3276" t="s">
        <v>8933</v>
      </c>
      <c r="D3276" s="28" t="s">
        <v>4105</v>
      </c>
      <c r="E3276" s="28" t="s">
        <v>1203</v>
      </c>
      <c r="F3276" s="13">
        <v>37.200000000000003</v>
      </c>
      <c r="G3276" s="13">
        <v>-119.5</v>
      </c>
      <c r="H3276" s="13">
        <v>42.979999542236328</v>
      </c>
      <c r="I3276" s="67">
        <v>0.25</v>
      </c>
    </row>
    <row r="3277" spans="2:9" x14ac:dyDescent="0.3">
      <c r="B3277" t="s">
        <v>8934</v>
      </c>
      <c r="C3277" t="s">
        <v>8935</v>
      </c>
      <c r="D3277" s="28" t="s">
        <v>4105</v>
      </c>
      <c r="E3277" s="28" t="s">
        <v>2279</v>
      </c>
      <c r="F3277" s="13">
        <v>42</v>
      </c>
      <c r="G3277" s="13">
        <v>-124.2</v>
      </c>
      <c r="H3277" s="13">
        <v>44.060001373291016</v>
      </c>
      <c r="I3277" s="67">
        <v>0.25</v>
      </c>
    </row>
    <row r="3278" spans="2:9" x14ac:dyDescent="0.3">
      <c r="B3278" t="s">
        <v>8936</v>
      </c>
      <c r="C3278" t="s">
        <v>8937</v>
      </c>
      <c r="D3278" s="28" t="s">
        <v>4105</v>
      </c>
      <c r="E3278" s="28" t="s">
        <v>1203</v>
      </c>
      <c r="F3278" s="13">
        <v>37.299999999999997</v>
      </c>
      <c r="G3278" s="13">
        <v>-121.2</v>
      </c>
      <c r="H3278" s="13">
        <v>48.020000457763672</v>
      </c>
      <c r="I3278" s="67">
        <v>0.25</v>
      </c>
    </row>
    <row r="3279" spans="2:9" x14ac:dyDescent="0.3">
      <c r="B3279" t="s">
        <v>8938</v>
      </c>
      <c r="C3279" t="s">
        <v>8939</v>
      </c>
      <c r="D3279" s="28" t="s">
        <v>1203</v>
      </c>
      <c r="E3279" s="28" t="s">
        <v>1097</v>
      </c>
      <c r="F3279" s="13">
        <v>55.5</v>
      </c>
      <c r="G3279" s="13">
        <v>-102.3</v>
      </c>
      <c r="H3279" s="13">
        <v>16.340000152587891</v>
      </c>
      <c r="I3279" s="67">
        <v>0.25</v>
      </c>
    </row>
    <row r="3280" spans="2:9" x14ac:dyDescent="0.3">
      <c r="B3280" t="s">
        <v>8940</v>
      </c>
      <c r="C3280" t="s">
        <v>8941</v>
      </c>
      <c r="D3280" s="28" t="s">
        <v>4105</v>
      </c>
      <c r="E3280" s="28" t="s">
        <v>3137</v>
      </c>
      <c r="F3280" s="13">
        <v>19.7</v>
      </c>
      <c r="G3280" s="13">
        <v>-155.69999999999999</v>
      </c>
      <c r="H3280" s="13">
        <v>51.979999542236328</v>
      </c>
      <c r="I3280" s="67">
        <v>0.25</v>
      </c>
    </row>
    <row r="3281" spans="2:9" x14ac:dyDescent="0.3">
      <c r="B3281" t="s">
        <v>1696</v>
      </c>
      <c r="C3281" t="s">
        <v>1697</v>
      </c>
      <c r="D3281" s="28" t="s">
        <v>4105</v>
      </c>
      <c r="E3281" s="28" t="s">
        <v>1636</v>
      </c>
      <c r="F3281" s="13">
        <v>37.1</v>
      </c>
      <c r="G3281" s="13">
        <v>-96.1</v>
      </c>
      <c r="H3281" s="13">
        <v>33.979999542236328</v>
      </c>
      <c r="I3281" s="67">
        <v>0.25</v>
      </c>
    </row>
    <row r="3282" spans="2:9" x14ac:dyDescent="0.3">
      <c r="B3282" t="s">
        <v>8942</v>
      </c>
      <c r="C3282" t="s">
        <v>8943</v>
      </c>
      <c r="D3282" s="28" t="s">
        <v>4105</v>
      </c>
      <c r="E3282" s="28" t="s">
        <v>2070</v>
      </c>
      <c r="F3282" s="13">
        <v>39.6</v>
      </c>
      <c r="G3282" s="13">
        <v>-119.8</v>
      </c>
      <c r="H3282" s="13">
        <v>28.040000915527344</v>
      </c>
      <c r="I3282" s="67">
        <v>0.25</v>
      </c>
    </row>
    <row r="3283" spans="2:9" x14ac:dyDescent="0.3">
      <c r="B3283" t="s">
        <v>2481</v>
      </c>
      <c r="C3283" t="s">
        <v>2482</v>
      </c>
      <c r="D3283" s="28" t="s">
        <v>4105</v>
      </c>
      <c r="E3283" s="28" t="s">
        <v>364</v>
      </c>
      <c r="F3283" s="13">
        <v>31.5</v>
      </c>
      <c r="G3283" s="13">
        <v>-101.2</v>
      </c>
      <c r="H3283" s="13">
        <v>37.040000915527344</v>
      </c>
      <c r="I3283" s="67">
        <v>0.25200000405311584</v>
      </c>
    </row>
    <row r="3284" spans="2:9" x14ac:dyDescent="0.3">
      <c r="B3284" t="s">
        <v>8944</v>
      </c>
      <c r="C3284" t="s">
        <v>8945</v>
      </c>
      <c r="D3284" s="28" t="s">
        <v>4105</v>
      </c>
      <c r="E3284" s="28" t="s">
        <v>2279</v>
      </c>
      <c r="F3284" s="13">
        <v>42.3</v>
      </c>
      <c r="G3284" s="13">
        <v>-122.3</v>
      </c>
      <c r="H3284" s="13">
        <v>28.399999618530273</v>
      </c>
      <c r="I3284" s="67">
        <v>0.25200000405311584</v>
      </c>
    </row>
    <row r="3285" spans="2:9" x14ac:dyDescent="0.3">
      <c r="B3285" t="s">
        <v>3706</v>
      </c>
      <c r="C3285" t="s">
        <v>3707</v>
      </c>
      <c r="D3285" s="28" t="s">
        <v>4105</v>
      </c>
      <c r="E3285" s="28" t="s">
        <v>1878</v>
      </c>
      <c r="F3285" s="13">
        <v>39.4</v>
      </c>
      <c r="G3285" s="13">
        <v>-92.4</v>
      </c>
      <c r="H3285" s="13">
        <v>35.060001373291016</v>
      </c>
      <c r="I3285" s="67">
        <v>0.25200000405311584</v>
      </c>
    </row>
    <row r="3286" spans="2:9" x14ac:dyDescent="0.3">
      <c r="B3286" t="s">
        <v>672</v>
      </c>
      <c r="C3286" t="s">
        <v>2984</v>
      </c>
      <c r="D3286" s="28" t="s">
        <v>4105</v>
      </c>
      <c r="E3286" s="28" t="s">
        <v>1878</v>
      </c>
      <c r="F3286" s="13">
        <v>39.1</v>
      </c>
      <c r="G3286" s="13">
        <v>-93.2</v>
      </c>
      <c r="H3286" s="13">
        <v>33.979999542236328</v>
      </c>
      <c r="I3286" s="67">
        <v>0.25299999117851257</v>
      </c>
    </row>
    <row r="3287" spans="2:9" x14ac:dyDescent="0.3">
      <c r="B3287" t="s">
        <v>8946</v>
      </c>
      <c r="C3287" t="s">
        <v>8947</v>
      </c>
      <c r="D3287" s="28" t="s">
        <v>1203</v>
      </c>
      <c r="E3287" s="28" t="s">
        <v>1116</v>
      </c>
      <c r="F3287" s="13">
        <v>48.3</v>
      </c>
      <c r="G3287" s="13">
        <v>-89.1</v>
      </c>
      <c r="H3287" s="13">
        <v>28.760000228881836</v>
      </c>
      <c r="I3287" s="67">
        <v>0.25299999117851257</v>
      </c>
    </row>
    <row r="3288" spans="2:9" x14ac:dyDescent="0.3">
      <c r="B3288" t="s">
        <v>2788</v>
      </c>
      <c r="C3288" t="s">
        <v>2789</v>
      </c>
      <c r="D3288" s="28" t="s">
        <v>4105</v>
      </c>
      <c r="E3288" s="28" t="s">
        <v>2692</v>
      </c>
      <c r="F3288" s="13">
        <v>45.7</v>
      </c>
      <c r="G3288" s="13">
        <v>-89.8</v>
      </c>
      <c r="H3288" s="13">
        <v>26.059999465942383</v>
      </c>
      <c r="I3288" s="67">
        <v>0.25299999117851257</v>
      </c>
    </row>
    <row r="3289" spans="2:9" x14ac:dyDescent="0.3">
      <c r="B3289" t="s">
        <v>8948</v>
      </c>
      <c r="C3289" t="s">
        <v>8949</v>
      </c>
      <c r="D3289" s="28" t="s">
        <v>4105</v>
      </c>
      <c r="E3289" s="28" t="s">
        <v>1203</v>
      </c>
      <c r="F3289" s="13">
        <v>36.4</v>
      </c>
      <c r="G3289" s="13">
        <v>-118.8</v>
      </c>
      <c r="H3289" s="13">
        <v>35.959999084472656</v>
      </c>
      <c r="I3289" s="67">
        <v>0.25400000810623169</v>
      </c>
    </row>
    <row r="3290" spans="2:9" x14ac:dyDescent="0.3">
      <c r="B3290" t="s">
        <v>3632</v>
      </c>
      <c r="C3290" t="s">
        <v>3633</v>
      </c>
      <c r="D3290" s="28" t="s">
        <v>4105</v>
      </c>
      <c r="E3290" s="28" t="s">
        <v>1515</v>
      </c>
      <c r="F3290" s="13">
        <v>40.700000000000003</v>
      </c>
      <c r="G3290" s="13">
        <v>-92.4</v>
      </c>
      <c r="H3290" s="13">
        <v>32</v>
      </c>
      <c r="I3290" s="67">
        <v>0.25499999523162842</v>
      </c>
    </row>
    <row r="3291" spans="2:9" x14ac:dyDescent="0.3">
      <c r="B3291" t="s">
        <v>1418</v>
      </c>
      <c r="C3291" t="s">
        <v>1419</v>
      </c>
      <c r="D3291" s="28" t="s">
        <v>4105</v>
      </c>
      <c r="E3291" s="28" t="s">
        <v>1405</v>
      </c>
      <c r="F3291" s="13">
        <v>41.8</v>
      </c>
      <c r="G3291" s="13">
        <v>-90.1</v>
      </c>
      <c r="H3291" s="13">
        <v>33.080001831054688</v>
      </c>
      <c r="I3291" s="67">
        <v>0.25499999523162842</v>
      </c>
    </row>
    <row r="3292" spans="2:9" x14ac:dyDescent="0.3">
      <c r="B3292" t="s">
        <v>8950</v>
      </c>
      <c r="C3292" t="s">
        <v>8951</v>
      </c>
      <c r="D3292" s="28" t="s">
        <v>4105</v>
      </c>
      <c r="E3292" s="28" t="s">
        <v>1636</v>
      </c>
      <c r="F3292" s="13">
        <v>38.1</v>
      </c>
      <c r="G3292" s="13">
        <v>-94.8</v>
      </c>
      <c r="H3292" s="13">
        <v>33.080001831054688</v>
      </c>
      <c r="I3292" s="67">
        <v>0.25499999523162842</v>
      </c>
    </row>
    <row r="3293" spans="2:9" x14ac:dyDescent="0.3">
      <c r="B3293" t="s">
        <v>8952</v>
      </c>
      <c r="C3293" t="s">
        <v>8953</v>
      </c>
      <c r="D3293" s="28" t="s">
        <v>4105</v>
      </c>
      <c r="E3293" s="28" t="s">
        <v>1759</v>
      </c>
      <c r="F3293" s="13">
        <v>46.2</v>
      </c>
      <c r="G3293" s="13">
        <v>-88.4</v>
      </c>
      <c r="H3293" s="13">
        <v>24.979999542236328</v>
      </c>
      <c r="I3293" s="67">
        <v>0.25600001215934753</v>
      </c>
    </row>
    <row r="3294" spans="2:9" x14ac:dyDescent="0.3">
      <c r="B3294" t="s">
        <v>8954</v>
      </c>
      <c r="C3294" t="s">
        <v>8955</v>
      </c>
      <c r="D3294" s="28" t="s">
        <v>4105</v>
      </c>
      <c r="E3294" s="28" t="s">
        <v>1160</v>
      </c>
      <c r="F3294" s="13">
        <v>33.299999999999997</v>
      </c>
      <c r="G3294" s="13">
        <v>-110.6</v>
      </c>
      <c r="H3294" s="13">
        <v>41</v>
      </c>
      <c r="I3294" s="67">
        <v>0.25600001215934753</v>
      </c>
    </row>
    <row r="3295" spans="2:9" x14ac:dyDescent="0.3">
      <c r="B3295" t="s">
        <v>8956</v>
      </c>
      <c r="C3295" t="s">
        <v>8957</v>
      </c>
      <c r="D3295" s="28" t="s">
        <v>4105</v>
      </c>
      <c r="E3295" s="28" t="s">
        <v>1878</v>
      </c>
      <c r="F3295" s="13">
        <v>39.700000000000003</v>
      </c>
      <c r="G3295" s="13">
        <v>-94</v>
      </c>
      <c r="H3295" s="13">
        <v>30.020000457763672</v>
      </c>
      <c r="I3295" s="67">
        <v>0.25600001215934753</v>
      </c>
    </row>
    <row r="3296" spans="2:9" x14ac:dyDescent="0.3">
      <c r="B3296" t="s">
        <v>8958</v>
      </c>
      <c r="C3296" t="s">
        <v>8959</v>
      </c>
      <c r="D3296" s="28" t="s">
        <v>4105</v>
      </c>
      <c r="E3296" s="28" t="s">
        <v>2070</v>
      </c>
      <c r="F3296" s="13">
        <v>39.200000000000003</v>
      </c>
      <c r="G3296" s="13">
        <v>-119.9</v>
      </c>
      <c r="H3296" s="13">
        <v>23</v>
      </c>
      <c r="I3296" s="67">
        <v>0.25600001215934753</v>
      </c>
    </row>
    <row r="3297" spans="2:9" x14ac:dyDescent="0.3">
      <c r="B3297" t="s">
        <v>8960</v>
      </c>
      <c r="C3297" t="s">
        <v>8961</v>
      </c>
      <c r="D3297" s="28" t="s">
        <v>4105</v>
      </c>
      <c r="E3297" s="28" t="s">
        <v>2070</v>
      </c>
      <c r="F3297" s="13">
        <v>36.200000000000003</v>
      </c>
      <c r="G3297" s="13">
        <v>-115.6</v>
      </c>
      <c r="H3297" s="13">
        <v>26.059999465942383</v>
      </c>
      <c r="I3297" s="67">
        <v>0.25600001215934753</v>
      </c>
    </row>
    <row r="3298" spans="2:9" x14ac:dyDescent="0.3">
      <c r="B3298" t="s">
        <v>8962</v>
      </c>
      <c r="C3298" t="s">
        <v>8963</v>
      </c>
      <c r="D3298" s="28" t="s">
        <v>4105</v>
      </c>
      <c r="E3298" s="28" t="s">
        <v>1203</v>
      </c>
      <c r="F3298" s="13">
        <v>39.6</v>
      </c>
      <c r="G3298" s="13">
        <v>-122.7</v>
      </c>
      <c r="H3298" s="13">
        <v>39.020000457763672</v>
      </c>
      <c r="I3298" s="67">
        <v>0.25799998641014099</v>
      </c>
    </row>
    <row r="3299" spans="2:9" x14ac:dyDescent="0.3">
      <c r="B3299" t="s">
        <v>8964</v>
      </c>
      <c r="C3299" t="s">
        <v>8965</v>
      </c>
      <c r="D3299" s="28" t="s">
        <v>4105</v>
      </c>
      <c r="E3299" s="28" t="s">
        <v>1203</v>
      </c>
      <c r="F3299" s="13">
        <v>36.200000000000003</v>
      </c>
      <c r="G3299" s="13">
        <v>-121.4</v>
      </c>
      <c r="H3299" s="13">
        <v>42.080001831054688</v>
      </c>
      <c r="I3299" s="67">
        <v>0.25799998641014099</v>
      </c>
    </row>
    <row r="3300" spans="2:9" x14ac:dyDescent="0.3">
      <c r="B3300" t="s">
        <v>8966</v>
      </c>
      <c r="C3300" t="s">
        <v>8967</v>
      </c>
      <c r="D3300" s="28" t="s">
        <v>4105</v>
      </c>
      <c r="E3300" s="28" t="s">
        <v>2692</v>
      </c>
      <c r="F3300" s="13">
        <v>42.9</v>
      </c>
      <c r="G3300" s="13">
        <v>-88.8</v>
      </c>
      <c r="H3300" s="13">
        <v>30.020000457763672</v>
      </c>
      <c r="I3300" s="67">
        <v>0.25799998641014099</v>
      </c>
    </row>
    <row r="3301" spans="2:9" x14ac:dyDescent="0.3">
      <c r="B3301" t="s">
        <v>3887</v>
      </c>
      <c r="C3301" t="s">
        <v>3888</v>
      </c>
      <c r="D3301" s="28" t="s">
        <v>4105</v>
      </c>
      <c r="E3301" s="28" t="s">
        <v>2692</v>
      </c>
      <c r="F3301" s="13">
        <v>42.9</v>
      </c>
      <c r="G3301" s="13">
        <v>-89.2</v>
      </c>
      <c r="H3301" s="13">
        <v>28.940000534057617</v>
      </c>
      <c r="I3301" s="67">
        <v>0.25799998641014099</v>
      </c>
    </row>
    <row r="3302" spans="2:9" x14ac:dyDescent="0.3">
      <c r="B3302" t="s">
        <v>2697</v>
      </c>
      <c r="C3302" t="s">
        <v>2698</v>
      </c>
      <c r="D3302" s="28" t="s">
        <v>4105</v>
      </c>
      <c r="E3302" s="28" t="s">
        <v>2692</v>
      </c>
      <c r="F3302" s="13">
        <v>43.4</v>
      </c>
      <c r="G3302" s="13">
        <v>-89.7</v>
      </c>
      <c r="H3302" s="13">
        <v>26.059999465942383</v>
      </c>
      <c r="I3302" s="67">
        <v>0.25900000333786011</v>
      </c>
    </row>
    <row r="3303" spans="2:9" x14ac:dyDescent="0.3">
      <c r="B3303" t="s">
        <v>849</v>
      </c>
      <c r="C3303" t="s">
        <v>850</v>
      </c>
      <c r="D3303" s="28" t="s">
        <v>4105</v>
      </c>
      <c r="E3303" s="28" t="s">
        <v>366</v>
      </c>
      <c r="F3303" s="13">
        <v>34.799999999999997</v>
      </c>
      <c r="G3303" s="13">
        <v>-95.7</v>
      </c>
      <c r="H3303" s="13">
        <v>39.919998168945313</v>
      </c>
      <c r="I3303" s="67">
        <v>0.25900000333786011</v>
      </c>
    </row>
    <row r="3304" spans="2:9" x14ac:dyDescent="0.3">
      <c r="B3304" t="s">
        <v>8968</v>
      </c>
      <c r="C3304" t="s">
        <v>8969</v>
      </c>
      <c r="D3304" s="28" t="s">
        <v>4105</v>
      </c>
      <c r="E3304" s="28" t="s">
        <v>1203</v>
      </c>
      <c r="F3304" s="13">
        <v>41.7</v>
      </c>
      <c r="G3304" s="13">
        <v>-122</v>
      </c>
      <c r="H3304" s="13">
        <v>21.920000076293945</v>
      </c>
      <c r="I3304" s="67">
        <v>0.25900000333786011</v>
      </c>
    </row>
    <row r="3305" spans="2:9" x14ac:dyDescent="0.3">
      <c r="B3305" t="s">
        <v>8970</v>
      </c>
      <c r="C3305" t="s">
        <v>8971</v>
      </c>
      <c r="D3305" s="28" t="s">
        <v>1203</v>
      </c>
      <c r="E3305" s="28" t="s">
        <v>1092</v>
      </c>
      <c r="F3305" s="13">
        <v>58.7</v>
      </c>
      <c r="G3305" s="13">
        <v>-111.1</v>
      </c>
      <c r="H3305" s="13">
        <v>13.460000038146973</v>
      </c>
      <c r="I3305" s="67">
        <v>0.25999999046325684</v>
      </c>
    </row>
    <row r="3306" spans="2:9" x14ac:dyDescent="0.3">
      <c r="B3306" t="s">
        <v>8972</v>
      </c>
      <c r="C3306" t="s">
        <v>8973</v>
      </c>
      <c r="D3306" s="28" t="s">
        <v>4105</v>
      </c>
      <c r="E3306" s="28" t="s">
        <v>1160</v>
      </c>
      <c r="F3306" s="13">
        <v>31.6</v>
      </c>
      <c r="G3306" s="13">
        <v>-110.4</v>
      </c>
      <c r="H3306" s="13">
        <v>41</v>
      </c>
      <c r="I3306" s="67">
        <v>0.25999999046325684</v>
      </c>
    </row>
    <row r="3307" spans="2:9" x14ac:dyDescent="0.3">
      <c r="B3307" t="s">
        <v>2862</v>
      </c>
      <c r="C3307" t="s">
        <v>2863</v>
      </c>
      <c r="D3307" s="28" t="s">
        <v>4105</v>
      </c>
      <c r="E3307" s="28" t="s">
        <v>366</v>
      </c>
      <c r="F3307" s="13">
        <v>36.700000000000003</v>
      </c>
      <c r="G3307" s="13">
        <v>-96</v>
      </c>
      <c r="H3307" s="13">
        <v>35.959999084472656</v>
      </c>
      <c r="I3307" s="67">
        <v>0.26199999451637268</v>
      </c>
    </row>
    <row r="3308" spans="2:9" x14ac:dyDescent="0.3">
      <c r="B3308" t="s">
        <v>8974</v>
      </c>
      <c r="C3308" t="s">
        <v>8975</v>
      </c>
      <c r="D3308" s="28" t="s">
        <v>1203</v>
      </c>
      <c r="E3308" s="28" t="s">
        <v>1133</v>
      </c>
      <c r="F3308" s="13">
        <v>49.3</v>
      </c>
      <c r="G3308" s="13">
        <v>-57.4</v>
      </c>
      <c r="H3308" s="13">
        <v>26.959999084472656</v>
      </c>
      <c r="I3308" s="67">
        <v>0.26199999451637268</v>
      </c>
    </row>
    <row r="3309" spans="2:9" x14ac:dyDescent="0.3">
      <c r="B3309" t="s">
        <v>8976</v>
      </c>
      <c r="C3309" t="s">
        <v>8977</v>
      </c>
      <c r="D3309" s="28" t="s">
        <v>4105</v>
      </c>
      <c r="E3309" s="28" t="s">
        <v>1405</v>
      </c>
      <c r="F3309" s="13">
        <v>42.3</v>
      </c>
      <c r="G3309" s="13">
        <v>-90.2</v>
      </c>
      <c r="H3309" s="13">
        <v>28.040000915527344</v>
      </c>
      <c r="I3309" s="67">
        <v>0.26199999451637268</v>
      </c>
    </row>
    <row r="3310" spans="2:9" x14ac:dyDescent="0.3">
      <c r="B3310" t="s">
        <v>2503</v>
      </c>
      <c r="C3310" t="s">
        <v>8978</v>
      </c>
      <c r="D3310" s="28" t="s">
        <v>4105</v>
      </c>
      <c r="E3310" s="28" t="s">
        <v>1878</v>
      </c>
      <c r="F3310" s="13">
        <v>40.4</v>
      </c>
      <c r="G3310" s="13">
        <v>-92.1</v>
      </c>
      <c r="H3310" s="13">
        <v>30.920000076293945</v>
      </c>
      <c r="I3310" s="67">
        <v>0.2630000114440918</v>
      </c>
    </row>
    <row r="3311" spans="2:9" x14ac:dyDescent="0.3">
      <c r="B3311" t="s">
        <v>8979</v>
      </c>
      <c r="C3311" t="s">
        <v>8980</v>
      </c>
      <c r="D3311" s="28" t="s">
        <v>4105</v>
      </c>
      <c r="E3311" s="28" t="s">
        <v>1160</v>
      </c>
      <c r="F3311" s="13">
        <v>32.4</v>
      </c>
      <c r="G3311" s="13">
        <v>-110.7</v>
      </c>
      <c r="H3311" s="13">
        <v>33.979999542236328</v>
      </c>
      <c r="I3311" s="67">
        <v>0.2630000114440918</v>
      </c>
    </row>
    <row r="3312" spans="2:9" x14ac:dyDescent="0.3">
      <c r="B3312" t="s">
        <v>3612</v>
      </c>
      <c r="C3312" t="s">
        <v>3613</v>
      </c>
      <c r="D3312" s="28" t="s">
        <v>4105</v>
      </c>
      <c r="E3312" s="28" t="s">
        <v>1405</v>
      </c>
      <c r="F3312" s="13">
        <v>40.6</v>
      </c>
      <c r="G3312" s="13">
        <v>-90.4</v>
      </c>
      <c r="H3312" s="13">
        <v>32</v>
      </c>
      <c r="I3312" s="67">
        <v>0.26399999856948853</v>
      </c>
    </row>
    <row r="3313" spans="2:9" x14ac:dyDescent="0.3">
      <c r="B3313" t="s">
        <v>8981</v>
      </c>
      <c r="C3313" t="s">
        <v>8982</v>
      </c>
      <c r="D3313" s="28" t="s">
        <v>4105</v>
      </c>
      <c r="E3313" s="28" t="s">
        <v>1878</v>
      </c>
      <c r="F3313" s="13">
        <v>39.700000000000003</v>
      </c>
      <c r="G3313" s="13">
        <v>-92.5</v>
      </c>
      <c r="H3313" s="13">
        <v>33.080001831054688</v>
      </c>
      <c r="I3313" s="67">
        <v>0.26399999856948853</v>
      </c>
    </row>
    <row r="3314" spans="2:9" x14ac:dyDescent="0.3">
      <c r="B3314" t="s">
        <v>8983</v>
      </c>
      <c r="C3314" t="s">
        <v>8984</v>
      </c>
      <c r="D3314" s="28" t="s">
        <v>4105</v>
      </c>
      <c r="E3314" s="28" t="s">
        <v>1878</v>
      </c>
      <c r="F3314" s="13">
        <v>38.1</v>
      </c>
      <c r="G3314" s="13">
        <v>-91.7</v>
      </c>
      <c r="H3314" s="13">
        <v>35.959999084472656</v>
      </c>
      <c r="I3314" s="67">
        <v>0.26399999856948853</v>
      </c>
    </row>
    <row r="3315" spans="2:9" x14ac:dyDescent="0.3">
      <c r="B3315" t="s">
        <v>8985</v>
      </c>
      <c r="C3315" t="s">
        <v>8986</v>
      </c>
      <c r="D3315" s="28" t="s">
        <v>4105</v>
      </c>
      <c r="E3315" s="28" t="s">
        <v>366</v>
      </c>
      <c r="F3315" s="13">
        <v>34.6</v>
      </c>
      <c r="G3315" s="13">
        <v>-96.3</v>
      </c>
      <c r="H3315" s="13">
        <v>39.919998168945313</v>
      </c>
      <c r="I3315" s="67">
        <v>0.26499998569488525</v>
      </c>
    </row>
    <row r="3316" spans="2:9" x14ac:dyDescent="0.3">
      <c r="B3316" t="s">
        <v>8987</v>
      </c>
      <c r="C3316" t="s">
        <v>8988</v>
      </c>
      <c r="D3316" s="28" t="s">
        <v>4105</v>
      </c>
      <c r="E3316" s="28" t="s">
        <v>1636</v>
      </c>
      <c r="F3316" s="13">
        <v>37</v>
      </c>
      <c r="G3316" s="13">
        <v>-95.5</v>
      </c>
      <c r="H3316" s="13">
        <v>35.959999084472656</v>
      </c>
      <c r="I3316" s="67">
        <v>0.26499998569488525</v>
      </c>
    </row>
    <row r="3317" spans="2:9" x14ac:dyDescent="0.3">
      <c r="B3317" t="s">
        <v>8989</v>
      </c>
      <c r="C3317" t="s">
        <v>8990</v>
      </c>
      <c r="D3317" s="28" t="s">
        <v>4105</v>
      </c>
      <c r="E3317" s="28" t="s">
        <v>1203</v>
      </c>
      <c r="F3317" s="13">
        <v>36.9</v>
      </c>
      <c r="G3317" s="13">
        <v>-119.1</v>
      </c>
      <c r="H3317" s="13">
        <v>42.080001831054688</v>
      </c>
      <c r="I3317" s="67">
        <v>0.26499998569488525</v>
      </c>
    </row>
    <row r="3318" spans="2:9" x14ac:dyDescent="0.3">
      <c r="B3318" t="s">
        <v>8991</v>
      </c>
      <c r="C3318" t="s">
        <v>8992</v>
      </c>
      <c r="D3318" s="28" t="s">
        <v>1203</v>
      </c>
      <c r="E3318" s="28" t="s">
        <v>1112</v>
      </c>
      <c r="F3318" s="13">
        <v>56.8</v>
      </c>
      <c r="G3318" s="13">
        <v>-101</v>
      </c>
      <c r="H3318" s="13">
        <v>14.180000305175781</v>
      </c>
      <c r="I3318" s="67">
        <v>0.26499998569488525</v>
      </c>
    </row>
    <row r="3319" spans="2:9" x14ac:dyDescent="0.3">
      <c r="B3319" t="s">
        <v>8993</v>
      </c>
      <c r="C3319" t="s">
        <v>8994</v>
      </c>
      <c r="D3319" s="28" t="s">
        <v>4105</v>
      </c>
      <c r="E3319" s="28" t="s">
        <v>2692</v>
      </c>
      <c r="F3319" s="13">
        <v>45.6</v>
      </c>
      <c r="G3319" s="13">
        <v>-89.3</v>
      </c>
      <c r="H3319" s="13">
        <v>26.059999465942383</v>
      </c>
      <c r="I3319" s="67">
        <v>0.26499998569488525</v>
      </c>
    </row>
    <row r="3320" spans="2:9" x14ac:dyDescent="0.3">
      <c r="B3320" t="s">
        <v>8995</v>
      </c>
      <c r="C3320" t="s">
        <v>8996</v>
      </c>
      <c r="D3320" s="28" t="s">
        <v>4105</v>
      </c>
      <c r="E3320" s="28" t="s">
        <v>1203</v>
      </c>
      <c r="F3320" s="13">
        <v>34.4</v>
      </c>
      <c r="G3320" s="13">
        <v>-118.5</v>
      </c>
      <c r="H3320" s="13">
        <v>42.979999542236328</v>
      </c>
      <c r="I3320" s="67">
        <v>0.26499998569488525</v>
      </c>
    </row>
    <row r="3321" spans="2:9" x14ac:dyDescent="0.3">
      <c r="B3321" t="s">
        <v>1464</v>
      </c>
      <c r="C3321" t="s">
        <v>8997</v>
      </c>
      <c r="D3321" s="28" t="s">
        <v>4105</v>
      </c>
      <c r="E3321" s="28" t="s">
        <v>1878</v>
      </c>
      <c r="F3321" s="13">
        <v>38.5</v>
      </c>
      <c r="G3321" s="13">
        <v>-93.5</v>
      </c>
      <c r="H3321" s="13">
        <v>33.080001831054688</v>
      </c>
      <c r="I3321" s="67">
        <v>0.26499998569488525</v>
      </c>
    </row>
    <row r="3322" spans="2:9" x14ac:dyDescent="0.3">
      <c r="B3322" t="s">
        <v>8998</v>
      </c>
      <c r="C3322" t="s">
        <v>8999</v>
      </c>
      <c r="D3322" s="28" t="s">
        <v>1203</v>
      </c>
      <c r="E3322" s="28" t="s">
        <v>1092</v>
      </c>
      <c r="F3322" s="13">
        <v>58.7</v>
      </c>
      <c r="G3322" s="13">
        <v>-111.1</v>
      </c>
      <c r="H3322" s="13">
        <v>13.460000038146973</v>
      </c>
      <c r="I3322" s="67">
        <v>0.26600000262260437</v>
      </c>
    </row>
    <row r="3323" spans="2:9" x14ac:dyDescent="0.3">
      <c r="B3323" t="s">
        <v>9000</v>
      </c>
      <c r="C3323" t="s">
        <v>9001</v>
      </c>
      <c r="D3323" s="28" t="s">
        <v>4105</v>
      </c>
      <c r="E3323" s="28" t="s">
        <v>364</v>
      </c>
      <c r="F3323" s="13">
        <v>30.5</v>
      </c>
      <c r="G3323" s="13">
        <v>-103.8</v>
      </c>
      <c r="H3323" s="13">
        <v>37.040000915527344</v>
      </c>
      <c r="I3323" s="67">
        <v>0.26600000262260437</v>
      </c>
    </row>
    <row r="3324" spans="2:9" x14ac:dyDescent="0.3">
      <c r="B3324" t="s">
        <v>9002</v>
      </c>
      <c r="C3324" t="s">
        <v>9003</v>
      </c>
      <c r="D3324" s="28" t="s">
        <v>4105</v>
      </c>
      <c r="E3324" s="28" t="s">
        <v>1759</v>
      </c>
      <c r="F3324" s="13">
        <v>47.2</v>
      </c>
      <c r="G3324" s="13">
        <v>-88.4</v>
      </c>
      <c r="H3324" s="13">
        <v>30.020000457763672</v>
      </c>
      <c r="I3324" s="67">
        <v>0.26600000262260437</v>
      </c>
    </row>
    <row r="3325" spans="2:9" x14ac:dyDescent="0.3">
      <c r="B3325" t="s">
        <v>9004</v>
      </c>
      <c r="C3325" t="s">
        <v>9005</v>
      </c>
      <c r="D3325" s="28" t="s">
        <v>4105</v>
      </c>
      <c r="E3325" s="28" t="s">
        <v>366</v>
      </c>
      <c r="F3325" s="13">
        <v>36.700000000000003</v>
      </c>
      <c r="G3325" s="13">
        <v>-96</v>
      </c>
      <c r="H3325" s="13">
        <v>35.959999084472656</v>
      </c>
      <c r="I3325" s="67">
        <v>0.26800000667572021</v>
      </c>
    </row>
    <row r="3326" spans="2:9" x14ac:dyDescent="0.3">
      <c r="B3326" t="s">
        <v>9006</v>
      </c>
      <c r="C3326" t="s">
        <v>9007</v>
      </c>
      <c r="D3326" s="28" t="s">
        <v>4105</v>
      </c>
      <c r="E3326" s="28" t="s">
        <v>2279</v>
      </c>
      <c r="F3326" s="13">
        <v>42.2</v>
      </c>
      <c r="G3326" s="13">
        <v>-122.3</v>
      </c>
      <c r="H3326" s="13">
        <v>28.940000534057617</v>
      </c>
      <c r="I3326" s="67">
        <v>0.26800000667572021</v>
      </c>
    </row>
    <row r="3327" spans="2:9" x14ac:dyDescent="0.3">
      <c r="B3327" t="s">
        <v>9008</v>
      </c>
      <c r="C3327" t="s">
        <v>9009</v>
      </c>
      <c r="D3327" s="28" t="s">
        <v>4105</v>
      </c>
      <c r="E3327" s="28" t="s">
        <v>2692</v>
      </c>
      <c r="F3327" s="13">
        <v>43.3</v>
      </c>
      <c r="G3327" s="13">
        <v>-89.5</v>
      </c>
      <c r="H3327" s="13">
        <v>30.020000457763672</v>
      </c>
      <c r="I3327" s="67">
        <v>0.26800000667572021</v>
      </c>
    </row>
    <row r="3328" spans="2:9" x14ac:dyDescent="0.3">
      <c r="B3328" t="s">
        <v>3176</v>
      </c>
      <c r="C3328" t="s">
        <v>3177</v>
      </c>
      <c r="D3328" s="28" t="s">
        <v>4105</v>
      </c>
      <c r="E3328" s="28" t="s">
        <v>1203</v>
      </c>
      <c r="F3328" s="13">
        <v>33.799999999999997</v>
      </c>
      <c r="G3328" s="13">
        <v>-118.1</v>
      </c>
      <c r="H3328" s="13">
        <v>53.060001373291016</v>
      </c>
      <c r="I3328" s="67">
        <v>0.26800000667572021</v>
      </c>
    </row>
    <row r="3329" spans="2:9" x14ac:dyDescent="0.3">
      <c r="B3329" t="s">
        <v>9010</v>
      </c>
      <c r="C3329" t="s">
        <v>9011</v>
      </c>
      <c r="D3329" s="28" t="s">
        <v>4105</v>
      </c>
      <c r="E3329" s="28" t="s">
        <v>364</v>
      </c>
      <c r="F3329" s="13">
        <v>32.700000000000003</v>
      </c>
      <c r="G3329" s="13">
        <v>-96.2</v>
      </c>
      <c r="H3329" s="13">
        <v>46.939998626708984</v>
      </c>
      <c r="I3329" s="67">
        <v>0.26800000667572021</v>
      </c>
    </row>
    <row r="3330" spans="2:9" x14ac:dyDescent="0.3">
      <c r="B3330" t="s">
        <v>1640</v>
      </c>
      <c r="C3330" t="s">
        <v>2701</v>
      </c>
      <c r="D3330" s="28" t="s">
        <v>4105</v>
      </c>
      <c r="E3330" s="28" t="s">
        <v>2692</v>
      </c>
      <c r="F3330" s="13">
        <v>42.5</v>
      </c>
      <c r="G3330" s="13">
        <v>-89</v>
      </c>
      <c r="H3330" s="13">
        <v>32</v>
      </c>
      <c r="I3330" s="67">
        <v>0.26899999380111694</v>
      </c>
    </row>
    <row r="3331" spans="2:9" x14ac:dyDescent="0.3">
      <c r="B3331" t="s">
        <v>9012</v>
      </c>
      <c r="C3331" t="s">
        <v>9013</v>
      </c>
      <c r="D3331" s="28" t="s">
        <v>4105</v>
      </c>
      <c r="E3331" s="28" t="s">
        <v>1203</v>
      </c>
      <c r="F3331" s="13">
        <v>33.9</v>
      </c>
      <c r="G3331" s="13">
        <v>-118.3</v>
      </c>
      <c r="H3331" s="13">
        <v>53.959999084472656</v>
      </c>
      <c r="I3331" s="67">
        <v>0.27000001072883606</v>
      </c>
    </row>
    <row r="3332" spans="2:9" x14ac:dyDescent="0.3">
      <c r="B3332" t="s">
        <v>9014</v>
      </c>
      <c r="C3332" t="s">
        <v>9015</v>
      </c>
      <c r="D3332" s="28" t="s">
        <v>4105</v>
      </c>
      <c r="E3332" s="28" t="s">
        <v>1203</v>
      </c>
      <c r="F3332" s="13">
        <v>39.799999999999997</v>
      </c>
      <c r="G3332" s="13">
        <v>-121.7</v>
      </c>
      <c r="H3332" s="13">
        <v>46.939998626708984</v>
      </c>
      <c r="I3332" s="67">
        <v>0.27099999785423279</v>
      </c>
    </row>
    <row r="3333" spans="2:9" x14ac:dyDescent="0.3">
      <c r="B3333" t="s">
        <v>860</v>
      </c>
      <c r="C3333" t="s">
        <v>861</v>
      </c>
      <c r="D3333" s="28" t="s">
        <v>4105</v>
      </c>
      <c r="E3333" s="28" t="s">
        <v>852</v>
      </c>
      <c r="F3333" s="13">
        <v>30.5</v>
      </c>
      <c r="G3333" s="13">
        <v>-87.8</v>
      </c>
      <c r="H3333" s="13">
        <v>46.939998626708984</v>
      </c>
      <c r="I3333" s="67">
        <v>0.27099999785423279</v>
      </c>
    </row>
    <row r="3334" spans="2:9" x14ac:dyDescent="0.3">
      <c r="B3334" t="s">
        <v>9016</v>
      </c>
      <c r="C3334" t="s">
        <v>9017</v>
      </c>
      <c r="D3334" s="28" t="s">
        <v>1203</v>
      </c>
      <c r="E3334" s="28" t="s">
        <v>3526</v>
      </c>
      <c r="F3334" s="13">
        <v>60</v>
      </c>
      <c r="G3334" s="13">
        <v>-111.9</v>
      </c>
      <c r="H3334" s="13">
        <v>14</v>
      </c>
      <c r="I3334" s="67">
        <v>0.27099999785423279</v>
      </c>
    </row>
    <row r="3335" spans="2:9" x14ac:dyDescent="0.3">
      <c r="B3335" t="s">
        <v>626</v>
      </c>
      <c r="C3335" t="s">
        <v>2521</v>
      </c>
      <c r="D3335" s="28" t="s">
        <v>4105</v>
      </c>
      <c r="E3335" s="28" t="s">
        <v>364</v>
      </c>
      <c r="F3335" s="13">
        <v>31.6</v>
      </c>
      <c r="G3335" s="13">
        <v>-100.7</v>
      </c>
      <c r="H3335" s="13">
        <v>39.020000457763672</v>
      </c>
      <c r="I3335" s="67">
        <v>0.27099999785423279</v>
      </c>
    </row>
    <row r="3336" spans="2:9" x14ac:dyDescent="0.3">
      <c r="B3336" t="s">
        <v>2786</v>
      </c>
      <c r="C3336" t="s">
        <v>2787</v>
      </c>
      <c r="D3336" s="28" t="s">
        <v>4105</v>
      </c>
      <c r="E3336" s="28" t="s">
        <v>2692</v>
      </c>
      <c r="F3336" s="13">
        <v>42.8</v>
      </c>
      <c r="G3336" s="13">
        <v>-88.7</v>
      </c>
      <c r="H3336" s="13">
        <v>30.020000457763672</v>
      </c>
      <c r="I3336" s="67">
        <v>0.27099999785423279</v>
      </c>
    </row>
    <row r="3337" spans="2:9" x14ac:dyDescent="0.3">
      <c r="B3337" t="s">
        <v>9018</v>
      </c>
      <c r="C3337" t="s">
        <v>9019</v>
      </c>
      <c r="D3337" s="28" t="s">
        <v>1203</v>
      </c>
      <c r="E3337" s="28" t="s">
        <v>1124</v>
      </c>
      <c r="F3337" s="13">
        <v>47.4</v>
      </c>
      <c r="G3337" s="13">
        <v>-61.7</v>
      </c>
      <c r="H3337" s="13">
        <v>35.060001373291016</v>
      </c>
      <c r="I3337" s="67">
        <v>0.2720000147819519</v>
      </c>
    </row>
    <row r="3338" spans="2:9" x14ac:dyDescent="0.3">
      <c r="B3338" t="s">
        <v>9020</v>
      </c>
      <c r="C3338" t="s">
        <v>9021</v>
      </c>
      <c r="D3338" s="28" t="s">
        <v>4105</v>
      </c>
      <c r="E3338" s="28" t="s">
        <v>2096</v>
      </c>
      <c r="F3338" s="13">
        <v>33.299999999999997</v>
      </c>
      <c r="G3338" s="13">
        <v>-108.7</v>
      </c>
      <c r="H3338" s="13">
        <v>27.5</v>
      </c>
      <c r="I3338" s="67">
        <v>0.2720000147819519</v>
      </c>
    </row>
    <row r="3339" spans="2:9" x14ac:dyDescent="0.3">
      <c r="B3339" t="s">
        <v>1584</v>
      </c>
      <c r="C3339" t="s">
        <v>9022</v>
      </c>
      <c r="D3339" s="28" t="s">
        <v>4105</v>
      </c>
      <c r="E3339" s="28" t="s">
        <v>1405</v>
      </c>
      <c r="F3339" s="13">
        <v>40.9</v>
      </c>
      <c r="G3339" s="13">
        <v>-90.2</v>
      </c>
      <c r="H3339" s="13">
        <v>32</v>
      </c>
      <c r="I3339" s="67">
        <v>0.27300000190734863</v>
      </c>
    </row>
    <row r="3340" spans="2:9" x14ac:dyDescent="0.3">
      <c r="B3340" t="s">
        <v>9023</v>
      </c>
      <c r="C3340" t="s">
        <v>9024</v>
      </c>
      <c r="D3340" s="28" t="s">
        <v>4105</v>
      </c>
      <c r="E3340" s="28" t="s">
        <v>1878</v>
      </c>
      <c r="F3340" s="13">
        <v>38.700000000000003</v>
      </c>
      <c r="G3340" s="13">
        <v>-93.1</v>
      </c>
      <c r="H3340" s="13">
        <v>33.979999542236328</v>
      </c>
      <c r="I3340" s="67">
        <v>0.27300000190734863</v>
      </c>
    </row>
    <row r="3341" spans="2:9" x14ac:dyDescent="0.3">
      <c r="B3341" t="s">
        <v>9025</v>
      </c>
      <c r="C3341" t="s">
        <v>9026</v>
      </c>
      <c r="D3341" s="28" t="s">
        <v>1203</v>
      </c>
      <c r="E3341" s="28" t="s">
        <v>1061</v>
      </c>
      <c r="F3341" s="13">
        <v>53.5</v>
      </c>
      <c r="G3341" s="13">
        <v>-130.6</v>
      </c>
      <c r="H3341" s="13">
        <v>42.259998321533203</v>
      </c>
      <c r="I3341" s="67">
        <v>0.27399998903274536</v>
      </c>
    </row>
    <row r="3342" spans="2:9" x14ac:dyDescent="0.3">
      <c r="B3342" t="s">
        <v>425</v>
      </c>
      <c r="C3342" t="s">
        <v>426</v>
      </c>
      <c r="D3342" s="28" t="s">
        <v>4105</v>
      </c>
      <c r="E3342" s="28" t="s">
        <v>364</v>
      </c>
      <c r="F3342" s="13">
        <v>30.3</v>
      </c>
      <c r="G3342" s="13">
        <v>-96.5</v>
      </c>
      <c r="H3342" s="13">
        <v>46.040000915527344</v>
      </c>
      <c r="I3342" s="67">
        <v>0.27399998903274536</v>
      </c>
    </row>
    <row r="3343" spans="2:9" x14ac:dyDescent="0.3">
      <c r="B3343" t="s">
        <v>9027</v>
      </c>
      <c r="C3343" t="s">
        <v>9028</v>
      </c>
      <c r="D3343" s="28" t="s">
        <v>4105</v>
      </c>
      <c r="E3343" s="28" t="s">
        <v>1203</v>
      </c>
      <c r="F3343" s="13">
        <v>34.5</v>
      </c>
      <c r="G3343" s="13">
        <v>-118.5</v>
      </c>
      <c r="H3343" s="13">
        <v>46.040000915527344</v>
      </c>
      <c r="I3343" s="67">
        <v>0.27500000596046448</v>
      </c>
    </row>
    <row r="3344" spans="2:9" x14ac:dyDescent="0.3">
      <c r="B3344" t="s">
        <v>620</v>
      </c>
      <c r="C3344" t="s">
        <v>621</v>
      </c>
      <c r="D3344" s="28" t="s">
        <v>4105</v>
      </c>
      <c r="E3344" s="28" t="s">
        <v>364</v>
      </c>
      <c r="F3344" s="13">
        <v>32.700000000000003</v>
      </c>
      <c r="G3344" s="13">
        <v>-97.7</v>
      </c>
      <c r="H3344" s="13">
        <v>41</v>
      </c>
      <c r="I3344" s="67">
        <v>0.27500000596046448</v>
      </c>
    </row>
    <row r="3345" spans="2:9" x14ac:dyDescent="0.3">
      <c r="B3345" t="s">
        <v>9029</v>
      </c>
      <c r="C3345" t="s">
        <v>9030</v>
      </c>
      <c r="D3345" s="28" t="s">
        <v>4105</v>
      </c>
      <c r="E3345" s="28" t="s">
        <v>1203</v>
      </c>
      <c r="F3345" s="13">
        <v>37.700000000000003</v>
      </c>
      <c r="G3345" s="13">
        <v>-119.8</v>
      </c>
      <c r="H3345" s="13">
        <v>37.759998321533203</v>
      </c>
      <c r="I3345" s="67">
        <v>0.27500000596046448</v>
      </c>
    </row>
    <row r="3346" spans="2:9" x14ac:dyDescent="0.3">
      <c r="B3346" t="s">
        <v>9031</v>
      </c>
      <c r="C3346" t="s">
        <v>9032</v>
      </c>
      <c r="D3346" s="28" t="s">
        <v>4105</v>
      </c>
      <c r="E3346" s="28" t="s">
        <v>1160</v>
      </c>
      <c r="F3346" s="13">
        <v>32.700000000000003</v>
      </c>
      <c r="G3346" s="13">
        <v>-109.9</v>
      </c>
      <c r="H3346" s="13">
        <v>28.040000915527344</v>
      </c>
      <c r="I3346" s="67">
        <v>0.27599999308586121</v>
      </c>
    </row>
    <row r="3347" spans="2:9" x14ac:dyDescent="0.3">
      <c r="B3347" t="s">
        <v>9033</v>
      </c>
      <c r="C3347" t="s">
        <v>9034</v>
      </c>
      <c r="D3347" s="28" t="s">
        <v>1203</v>
      </c>
      <c r="E3347" s="28" t="s">
        <v>1133</v>
      </c>
      <c r="F3347" s="13">
        <v>51</v>
      </c>
      <c r="G3347" s="13">
        <v>-57.1</v>
      </c>
      <c r="H3347" s="13">
        <v>32.180000305175781</v>
      </c>
      <c r="I3347" s="67">
        <v>0.27599999308586121</v>
      </c>
    </row>
    <row r="3348" spans="2:9" x14ac:dyDescent="0.3">
      <c r="B3348" t="s">
        <v>9035</v>
      </c>
      <c r="C3348" t="s">
        <v>9036</v>
      </c>
      <c r="D3348" s="28" t="s">
        <v>1203</v>
      </c>
      <c r="E3348" s="28" t="s">
        <v>1061</v>
      </c>
      <c r="F3348" s="13">
        <v>49.1</v>
      </c>
      <c r="G3348" s="13">
        <v>-122.5</v>
      </c>
      <c r="H3348" s="13">
        <v>36.5</v>
      </c>
      <c r="I3348" s="67">
        <v>0.27599999308586121</v>
      </c>
    </row>
    <row r="3349" spans="2:9" x14ac:dyDescent="0.3">
      <c r="B3349" t="s">
        <v>3571</v>
      </c>
      <c r="C3349" t="s">
        <v>3572</v>
      </c>
      <c r="D3349" s="28" t="s">
        <v>4105</v>
      </c>
      <c r="E3349" s="28" t="s">
        <v>1203</v>
      </c>
      <c r="F3349" s="13">
        <v>38.9</v>
      </c>
      <c r="G3349" s="13">
        <v>-120.8</v>
      </c>
      <c r="H3349" s="13">
        <v>41</v>
      </c>
      <c r="I3349" s="67">
        <v>0.27599999308586121</v>
      </c>
    </row>
    <row r="3350" spans="2:9" x14ac:dyDescent="0.3">
      <c r="B3350" t="s">
        <v>3082</v>
      </c>
      <c r="C3350" t="s">
        <v>3083</v>
      </c>
      <c r="D3350" s="28" t="s">
        <v>4105</v>
      </c>
      <c r="E3350" s="28" t="s">
        <v>2692</v>
      </c>
      <c r="F3350" s="13">
        <v>44.4</v>
      </c>
      <c r="G3350" s="13">
        <v>-88.1</v>
      </c>
      <c r="H3350" s="13">
        <v>30.020000457763672</v>
      </c>
      <c r="I3350" s="67">
        <v>0.27599999308586121</v>
      </c>
    </row>
    <row r="3351" spans="2:9" x14ac:dyDescent="0.3">
      <c r="B3351" t="s">
        <v>9037</v>
      </c>
      <c r="C3351" t="s">
        <v>9038</v>
      </c>
      <c r="D3351" s="28" t="s">
        <v>4105</v>
      </c>
      <c r="E3351" s="28" t="s">
        <v>2279</v>
      </c>
      <c r="F3351" s="13">
        <v>42.2</v>
      </c>
      <c r="G3351" s="13">
        <v>-124</v>
      </c>
      <c r="H3351" s="13">
        <v>39.020000457763672</v>
      </c>
      <c r="I3351" s="67">
        <v>0.27599999308586121</v>
      </c>
    </row>
    <row r="3352" spans="2:9" x14ac:dyDescent="0.3">
      <c r="B3352" t="s">
        <v>2985</v>
      </c>
      <c r="C3352" t="s">
        <v>2986</v>
      </c>
      <c r="D3352" s="28" t="s">
        <v>4105</v>
      </c>
      <c r="E3352" s="28" t="s">
        <v>1878</v>
      </c>
      <c r="F3352" s="13">
        <v>38.700000000000003</v>
      </c>
      <c r="G3352" s="13">
        <v>-90.3</v>
      </c>
      <c r="H3352" s="13">
        <v>37.939998626708984</v>
      </c>
      <c r="I3352" s="67">
        <v>0.27599999308586121</v>
      </c>
    </row>
    <row r="3353" spans="2:9" x14ac:dyDescent="0.3">
      <c r="B3353" t="s">
        <v>9039</v>
      </c>
      <c r="C3353" t="s">
        <v>9040</v>
      </c>
      <c r="D3353" s="28" t="s">
        <v>4105</v>
      </c>
      <c r="E3353" s="28" t="s">
        <v>1203</v>
      </c>
      <c r="F3353" s="13">
        <v>37.700000000000003</v>
      </c>
      <c r="G3353" s="13">
        <v>-119.8</v>
      </c>
      <c r="H3353" s="13">
        <v>37.939998626708984</v>
      </c>
      <c r="I3353" s="67">
        <v>0.27799999713897705</v>
      </c>
    </row>
    <row r="3354" spans="2:9" x14ac:dyDescent="0.3">
      <c r="B3354" t="s">
        <v>9041</v>
      </c>
      <c r="C3354" t="s">
        <v>9042</v>
      </c>
      <c r="D3354" s="28" t="s">
        <v>4105</v>
      </c>
      <c r="E3354" s="28" t="s">
        <v>364</v>
      </c>
      <c r="F3354" s="13">
        <v>31.8</v>
      </c>
      <c r="G3354" s="13">
        <v>-97.3</v>
      </c>
      <c r="H3354" s="13">
        <v>44.959999084472656</v>
      </c>
      <c r="I3354" s="67">
        <v>0.27799999713897705</v>
      </c>
    </row>
    <row r="3355" spans="2:9" x14ac:dyDescent="0.3">
      <c r="B3355" t="s">
        <v>9043</v>
      </c>
      <c r="C3355" t="s">
        <v>1056</v>
      </c>
      <c r="D3355" s="28" t="s">
        <v>1203</v>
      </c>
      <c r="E3355" s="28" t="s">
        <v>1130</v>
      </c>
      <c r="F3355" s="13">
        <v>44.4</v>
      </c>
      <c r="G3355" s="13">
        <v>-65.2</v>
      </c>
      <c r="H3355" s="13">
        <v>28.760000228881836</v>
      </c>
      <c r="I3355" s="67">
        <v>0.28099998831748962</v>
      </c>
    </row>
    <row r="3356" spans="2:9" x14ac:dyDescent="0.3">
      <c r="B3356" t="s">
        <v>9044</v>
      </c>
      <c r="C3356" t="s">
        <v>9045</v>
      </c>
      <c r="D3356" s="28" t="s">
        <v>1203</v>
      </c>
      <c r="E3356" s="28" t="s">
        <v>1133</v>
      </c>
      <c r="F3356" s="13">
        <v>49.7</v>
      </c>
      <c r="G3356" s="13">
        <v>-56.8</v>
      </c>
      <c r="H3356" s="13">
        <v>30.200000762939453</v>
      </c>
      <c r="I3356" s="67">
        <v>0.28099998831748962</v>
      </c>
    </row>
    <row r="3357" spans="2:9" x14ac:dyDescent="0.3">
      <c r="B3357" t="s">
        <v>9046</v>
      </c>
      <c r="C3357" t="s">
        <v>9047</v>
      </c>
      <c r="D3357" s="28" t="s">
        <v>4105</v>
      </c>
      <c r="E3357" s="28" t="s">
        <v>1203</v>
      </c>
      <c r="F3357" s="13">
        <v>37.9</v>
      </c>
      <c r="G3357" s="13">
        <v>-122.6</v>
      </c>
      <c r="H3357" s="13">
        <v>48.020000457763672</v>
      </c>
      <c r="I3357" s="67">
        <v>0.28200000524520874</v>
      </c>
    </row>
    <row r="3358" spans="2:9" x14ac:dyDescent="0.3">
      <c r="B3358" t="s">
        <v>3614</v>
      </c>
      <c r="C3358" t="s">
        <v>3615</v>
      </c>
      <c r="D3358" s="28" t="s">
        <v>4105</v>
      </c>
      <c r="E3358" s="28" t="s">
        <v>1405</v>
      </c>
      <c r="F3358" s="13">
        <v>40.299999999999997</v>
      </c>
      <c r="G3358" s="13">
        <v>-91.1</v>
      </c>
      <c r="H3358" s="13">
        <v>33.080001831054688</v>
      </c>
      <c r="I3358" s="67">
        <v>0.28299999237060547</v>
      </c>
    </row>
    <row r="3359" spans="2:9" x14ac:dyDescent="0.3">
      <c r="B3359" t="s">
        <v>9048</v>
      </c>
      <c r="C3359" t="s">
        <v>9049</v>
      </c>
      <c r="D3359" s="28" t="s">
        <v>4105</v>
      </c>
      <c r="E3359" s="28" t="s">
        <v>1260</v>
      </c>
      <c r="F3359" s="13">
        <v>37.1</v>
      </c>
      <c r="G3359" s="13">
        <v>-103.2</v>
      </c>
      <c r="H3359" s="13">
        <v>28.940000534057617</v>
      </c>
      <c r="I3359" s="67">
        <v>0.28299999237060547</v>
      </c>
    </row>
    <row r="3360" spans="2:9" x14ac:dyDescent="0.3">
      <c r="B3360" t="s">
        <v>1935</v>
      </c>
      <c r="C3360" t="s">
        <v>1936</v>
      </c>
      <c r="D3360" s="28" t="s">
        <v>4105</v>
      </c>
      <c r="E3360" s="28" t="s">
        <v>1878</v>
      </c>
      <c r="F3360" s="13">
        <v>38.9</v>
      </c>
      <c r="G3360" s="13">
        <v>-93.4</v>
      </c>
      <c r="H3360" s="13">
        <v>33.979999542236328</v>
      </c>
      <c r="I3360" s="67">
        <v>0.28299999237060547</v>
      </c>
    </row>
    <row r="3361" spans="2:9" x14ac:dyDescent="0.3">
      <c r="B3361" t="s">
        <v>9050</v>
      </c>
      <c r="C3361" t="s">
        <v>9051</v>
      </c>
      <c r="D3361" s="28" t="s">
        <v>4105</v>
      </c>
      <c r="E3361" s="28" t="s">
        <v>1203</v>
      </c>
      <c r="F3361" s="13">
        <v>37.799999999999997</v>
      </c>
      <c r="G3361" s="13">
        <v>-119.6</v>
      </c>
      <c r="H3361" s="13">
        <v>28.040000915527344</v>
      </c>
      <c r="I3361" s="67">
        <v>0.28299999237060547</v>
      </c>
    </row>
    <row r="3362" spans="2:9" x14ac:dyDescent="0.3">
      <c r="B3362" t="s">
        <v>9052</v>
      </c>
      <c r="C3362" t="s">
        <v>9053</v>
      </c>
      <c r="D3362" s="28" t="s">
        <v>4105</v>
      </c>
      <c r="E3362" s="28" t="s">
        <v>1878</v>
      </c>
      <c r="F3362" s="13">
        <v>38.799999999999997</v>
      </c>
      <c r="G3362" s="13">
        <v>-92.2</v>
      </c>
      <c r="H3362" s="13">
        <v>35.959999084472656</v>
      </c>
      <c r="I3362" s="67">
        <v>0.28400000929832458</v>
      </c>
    </row>
    <row r="3363" spans="2:9" x14ac:dyDescent="0.3">
      <c r="B3363" t="s">
        <v>1917</v>
      </c>
      <c r="C3363" t="s">
        <v>1918</v>
      </c>
      <c r="D3363" s="28" t="s">
        <v>4105</v>
      </c>
      <c r="E3363" s="28" t="s">
        <v>1878</v>
      </c>
      <c r="F3363" s="13">
        <v>37.799999999999997</v>
      </c>
      <c r="G3363" s="13">
        <v>-94.3</v>
      </c>
      <c r="H3363" s="13">
        <v>35.060001373291016</v>
      </c>
      <c r="I3363" s="67">
        <v>0.28400000929832458</v>
      </c>
    </row>
    <row r="3364" spans="2:9" x14ac:dyDescent="0.3">
      <c r="B3364" t="s">
        <v>3708</v>
      </c>
      <c r="C3364" t="s">
        <v>3709</v>
      </c>
      <c r="D3364" s="28" t="s">
        <v>4105</v>
      </c>
      <c r="E3364" s="28" t="s">
        <v>1878</v>
      </c>
      <c r="F3364" s="13">
        <v>37.9</v>
      </c>
      <c r="G3364" s="13">
        <v>-91.7</v>
      </c>
      <c r="H3364" s="13">
        <v>37.040000915527344</v>
      </c>
      <c r="I3364" s="67">
        <v>0.28400000929832458</v>
      </c>
    </row>
    <row r="3365" spans="2:9" x14ac:dyDescent="0.3">
      <c r="B3365" t="s">
        <v>9054</v>
      </c>
      <c r="C3365" t="s">
        <v>9055</v>
      </c>
      <c r="D3365" s="28" t="s">
        <v>4105</v>
      </c>
      <c r="E3365" s="28" t="s">
        <v>1636</v>
      </c>
      <c r="F3365" s="13">
        <v>37.1</v>
      </c>
      <c r="G3365" s="13">
        <v>-95.4</v>
      </c>
      <c r="H3365" s="13">
        <v>35.060001373291016</v>
      </c>
      <c r="I3365" s="67">
        <v>0.28499999642372131</v>
      </c>
    </row>
    <row r="3366" spans="2:9" x14ac:dyDescent="0.3">
      <c r="B3366" t="s">
        <v>9056</v>
      </c>
      <c r="C3366" t="s">
        <v>9057</v>
      </c>
      <c r="D3366" s="28" t="s">
        <v>4105</v>
      </c>
      <c r="E3366" s="28" t="s">
        <v>1160</v>
      </c>
      <c r="F3366" s="13">
        <v>34.200000000000003</v>
      </c>
      <c r="G3366" s="13">
        <v>-110</v>
      </c>
      <c r="H3366" s="13">
        <v>30.020000457763672</v>
      </c>
      <c r="I3366" s="67">
        <v>0.28499999642372131</v>
      </c>
    </row>
    <row r="3367" spans="2:9" x14ac:dyDescent="0.3">
      <c r="B3367" t="s">
        <v>9058</v>
      </c>
      <c r="C3367" t="s">
        <v>9059</v>
      </c>
      <c r="D3367" s="28" t="s">
        <v>4105</v>
      </c>
      <c r="E3367" s="28" t="s">
        <v>2617</v>
      </c>
      <c r="F3367" s="13">
        <v>47.2</v>
      </c>
      <c r="G3367" s="13">
        <v>-122.4</v>
      </c>
      <c r="H3367" s="13">
        <v>39.020000457763672</v>
      </c>
      <c r="I3367" s="67">
        <v>0.28499999642372131</v>
      </c>
    </row>
    <row r="3368" spans="2:9" x14ac:dyDescent="0.3">
      <c r="B3368" t="s">
        <v>1937</v>
      </c>
      <c r="C3368" t="s">
        <v>1938</v>
      </c>
      <c r="D3368" s="28" t="s">
        <v>4105</v>
      </c>
      <c r="E3368" s="28" t="s">
        <v>1878</v>
      </c>
      <c r="F3368" s="13">
        <v>39.299999999999997</v>
      </c>
      <c r="G3368" s="13">
        <v>-91.4</v>
      </c>
      <c r="H3368" s="13">
        <v>33.979999542236328</v>
      </c>
      <c r="I3368" s="67">
        <v>0.28499999642372131</v>
      </c>
    </row>
    <row r="3369" spans="2:9" x14ac:dyDescent="0.3">
      <c r="B3369" t="s">
        <v>9060</v>
      </c>
      <c r="C3369" t="s">
        <v>9061</v>
      </c>
      <c r="D3369" s="28" t="s">
        <v>1203</v>
      </c>
      <c r="E3369" s="28" t="s">
        <v>1061</v>
      </c>
      <c r="F3369" s="13">
        <v>48.7</v>
      </c>
      <c r="G3369" s="13">
        <v>-125.2</v>
      </c>
      <c r="H3369" s="13">
        <v>40.099998474121094</v>
      </c>
      <c r="I3369" s="67">
        <v>0.28600001335144043</v>
      </c>
    </row>
    <row r="3370" spans="2:9" x14ac:dyDescent="0.3">
      <c r="B3370" t="s">
        <v>2724</v>
      </c>
      <c r="C3370" t="s">
        <v>2725</v>
      </c>
      <c r="D3370" s="28" t="s">
        <v>4105</v>
      </c>
      <c r="E3370" s="28" t="s">
        <v>2692</v>
      </c>
      <c r="F3370" s="13">
        <v>43.3</v>
      </c>
      <c r="G3370" s="13">
        <v>-88.4</v>
      </c>
      <c r="H3370" s="13">
        <v>28.940000534057617</v>
      </c>
      <c r="I3370" s="67">
        <v>0.28600001335144043</v>
      </c>
    </row>
    <row r="3371" spans="2:9" x14ac:dyDescent="0.3">
      <c r="B3371" t="s">
        <v>9062</v>
      </c>
      <c r="C3371" t="s">
        <v>9063</v>
      </c>
      <c r="D3371" s="28" t="s">
        <v>4105</v>
      </c>
      <c r="E3371" s="28" t="s">
        <v>1203</v>
      </c>
      <c r="F3371" s="13">
        <v>38</v>
      </c>
      <c r="G3371" s="13">
        <v>-120.2</v>
      </c>
      <c r="H3371" s="13">
        <v>42.080001831054688</v>
      </c>
      <c r="I3371" s="67">
        <v>0.28600001335144043</v>
      </c>
    </row>
    <row r="3372" spans="2:9" x14ac:dyDescent="0.3">
      <c r="B3372" t="s">
        <v>1428</v>
      </c>
      <c r="C3372" t="s">
        <v>1429</v>
      </c>
      <c r="D3372" s="28" t="s">
        <v>4105</v>
      </c>
      <c r="E3372" s="28" t="s">
        <v>1405</v>
      </c>
      <c r="F3372" s="13">
        <v>41.2</v>
      </c>
      <c r="G3372" s="13">
        <v>-89.8</v>
      </c>
      <c r="H3372" s="13">
        <v>32</v>
      </c>
      <c r="I3372" s="67">
        <v>0.28700000047683716</v>
      </c>
    </row>
    <row r="3373" spans="2:9" x14ac:dyDescent="0.3">
      <c r="B3373" t="s">
        <v>9064</v>
      </c>
      <c r="C3373" t="s">
        <v>9065</v>
      </c>
      <c r="D3373" s="28" t="s">
        <v>1203</v>
      </c>
      <c r="E3373" s="28" t="s">
        <v>1061</v>
      </c>
      <c r="F3373" s="13">
        <v>50.4</v>
      </c>
      <c r="G3373" s="13">
        <v>-126</v>
      </c>
      <c r="H3373" s="13">
        <v>39.740001678466797</v>
      </c>
      <c r="I3373" s="67">
        <v>0.28799998760223389</v>
      </c>
    </row>
    <row r="3374" spans="2:9" x14ac:dyDescent="0.3">
      <c r="B3374" t="s">
        <v>1913</v>
      </c>
      <c r="C3374" t="s">
        <v>1914</v>
      </c>
      <c r="D3374" s="28" t="s">
        <v>4105</v>
      </c>
      <c r="E3374" s="28" t="s">
        <v>1878</v>
      </c>
      <c r="F3374" s="13">
        <v>37.299999999999997</v>
      </c>
      <c r="G3374" s="13">
        <v>-92.9</v>
      </c>
      <c r="H3374" s="13">
        <v>37.040000915527344</v>
      </c>
      <c r="I3374" s="67">
        <v>0.289000004529953</v>
      </c>
    </row>
    <row r="3375" spans="2:9" x14ac:dyDescent="0.3">
      <c r="B3375" t="s">
        <v>9066</v>
      </c>
      <c r="C3375" t="s">
        <v>9067</v>
      </c>
      <c r="D3375" s="28" t="s">
        <v>1203</v>
      </c>
      <c r="E3375" s="28" t="s">
        <v>1112</v>
      </c>
      <c r="F3375" s="13">
        <v>52.3</v>
      </c>
      <c r="G3375" s="13">
        <v>-97</v>
      </c>
      <c r="H3375" s="13">
        <v>22.639999389648438</v>
      </c>
      <c r="I3375" s="67">
        <v>0.28999999165534973</v>
      </c>
    </row>
    <row r="3376" spans="2:9" x14ac:dyDescent="0.3">
      <c r="B3376" t="s">
        <v>9068</v>
      </c>
      <c r="C3376" t="s">
        <v>9069</v>
      </c>
      <c r="D3376" s="28" t="s">
        <v>1203</v>
      </c>
      <c r="E3376" s="28" t="s">
        <v>3526</v>
      </c>
      <c r="F3376" s="13">
        <v>62.4</v>
      </c>
      <c r="G3376" s="13">
        <v>-114.4</v>
      </c>
      <c r="H3376" s="13">
        <v>10.399999618530273</v>
      </c>
      <c r="I3376" s="67">
        <v>0.28999999165534973</v>
      </c>
    </row>
    <row r="3377" spans="2:9" x14ac:dyDescent="0.3">
      <c r="B3377" t="s">
        <v>9070</v>
      </c>
      <c r="C3377" t="s">
        <v>9071</v>
      </c>
      <c r="D3377" s="28" t="s">
        <v>4105</v>
      </c>
      <c r="E3377" s="28" t="s">
        <v>1405</v>
      </c>
      <c r="F3377" s="13">
        <v>41.9</v>
      </c>
      <c r="G3377" s="13">
        <v>-88.7</v>
      </c>
      <c r="H3377" s="13">
        <v>32</v>
      </c>
      <c r="I3377" s="67">
        <v>0.29100000858306885</v>
      </c>
    </row>
    <row r="3378" spans="2:9" x14ac:dyDescent="0.3">
      <c r="B3378" t="s">
        <v>9072</v>
      </c>
      <c r="C3378" t="s">
        <v>9073</v>
      </c>
      <c r="D3378" s="28" t="s">
        <v>1203</v>
      </c>
      <c r="E3378" s="28" t="s">
        <v>12130</v>
      </c>
      <c r="F3378" s="13">
        <v>45.3</v>
      </c>
      <c r="G3378" s="13">
        <v>-65.8</v>
      </c>
      <c r="H3378" s="13">
        <v>29.120000839233398</v>
      </c>
      <c r="I3378" s="67">
        <v>0.29100000858306885</v>
      </c>
    </row>
    <row r="3379" spans="2:9" x14ac:dyDescent="0.3">
      <c r="B3379" t="s">
        <v>9074</v>
      </c>
      <c r="C3379" t="s">
        <v>9075</v>
      </c>
      <c r="D3379" s="28" t="s">
        <v>1203</v>
      </c>
      <c r="E3379" s="28" t="s">
        <v>3527</v>
      </c>
      <c r="F3379" s="13">
        <v>68.599999999999994</v>
      </c>
      <c r="G3379" s="13">
        <v>-95.8</v>
      </c>
      <c r="H3379" s="13">
        <v>-6.5199999809265137</v>
      </c>
      <c r="I3379" s="67">
        <v>0.29199999570846558</v>
      </c>
    </row>
    <row r="3380" spans="2:9" x14ac:dyDescent="0.3">
      <c r="B3380" t="s">
        <v>9076</v>
      </c>
      <c r="C3380" t="s">
        <v>9077</v>
      </c>
      <c r="D3380" s="28" t="s">
        <v>4105</v>
      </c>
      <c r="E3380" s="28" t="s">
        <v>2692</v>
      </c>
      <c r="F3380" s="13">
        <v>43.2</v>
      </c>
      <c r="G3380" s="13">
        <v>-90.1</v>
      </c>
      <c r="H3380" s="13">
        <v>27.139999389648438</v>
      </c>
      <c r="I3380" s="67">
        <v>0.29199999570846558</v>
      </c>
    </row>
    <row r="3381" spans="2:9" x14ac:dyDescent="0.3">
      <c r="B3381" t="s">
        <v>9078</v>
      </c>
      <c r="C3381" t="s">
        <v>9079</v>
      </c>
      <c r="D3381" s="28" t="s">
        <v>4105</v>
      </c>
      <c r="E3381" s="28" t="s">
        <v>1878</v>
      </c>
      <c r="F3381" s="13">
        <v>38.799999999999997</v>
      </c>
      <c r="G3381" s="13">
        <v>-91.1</v>
      </c>
      <c r="H3381" s="13">
        <v>35.060001373291016</v>
      </c>
      <c r="I3381" s="67">
        <v>0.29199999570846558</v>
      </c>
    </row>
    <row r="3382" spans="2:9" x14ac:dyDescent="0.3">
      <c r="B3382" t="s">
        <v>9080</v>
      </c>
      <c r="C3382" t="s">
        <v>9081</v>
      </c>
      <c r="D3382" s="28" t="s">
        <v>1203</v>
      </c>
      <c r="E3382" s="28" t="s">
        <v>1061</v>
      </c>
      <c r="F3382" s="13">
        <v>48.8</v>
      </c>
      <c r="G3382" s="13">
        <v>-123.5</v>
      </c>
      <c r="H3382" s="13">
        <v>40.099998474121094</v>
      </c>
      <c r="I3382" s="67">
        <v>0.29300001263618469</v>
      </c>
    </row>
    <row r="3383" spans="2:9" x14ac:dyDescent="0.3">
      <c r="B3383" t="s">
        <v>9082</v>
      </c>
      <c r="C3383" t="s">
        <v>9083</v>
      </c>
      <c r="D3383" s="28" t="s">
        <v>4105</v>
      </c>
      <c r="E3383" s="28" t="s">
        <v>1878</v>
      </c>
      <c r="F3383" s="13">
        <v>38.9</v>
      </c>
      <c r="G3383" s="13">
        <v>-92.8</v>
      </c>
      <c r="H3383" s="13">
        <v>35.959999084472656</v>
      </c>
      <c r="I3383" s="67">
        <v>0.29399999976158142</v>
      </c>
    </row>
    <row r="3384" spans="2:9" x14ac:dyDescent="0.3">
      <c r="B3384" t="s">
        <v>1900</v>
      </c>
      <c r="C3384" t="s">
        <v>1901</v>
      </c>
      <c r="D3384" s="28" t="s">
        <v>4105</v>
      </c>
      <c r="E3384" s="28" t="s">
        <v>1878</v>
      </c>
      <c r="F3384" s="13">
        <v>38.4</v>
      </c>
      <c r="G3384" s="13">
        <v>-91.7</v>
      </c>
      <c r="H3384" s="13">
        <v>35.060001373291016</v>
      </c>
      <c r="I3384" s="67">
        <v>0.29399999976158142</v>
      </c>
    </row>
    <row r="3385" spans="2:9" x14ac:dyDescent="0.3">
      <c r="B3385" t="s">
        <v>9084</v>
      </c>
      <c r="C3385" t="s">
        <v>9085</v>
      </c>
      <c r="D3385" s="28" t="s">
        <v>1203</v>
      </c>
      <c r="E3385" s="28" t="s">
        <v>1130</v>
      </c>
      <c r="F3385" s="13">
        <v>43.8</v>
      </c>
      <c r="G3385" s="13">
        <v>-66</v>
      </c>
      <c r="H3385" s="13">
        <v>34.700000762939453</v>
      </c>
      <c r="I3385" s="67">
        <v>0.29399999976158142</v>
      </c>
    </row>
    <row r="3386" spans="2:9" x14ac:dyDescent="0.3">
      <c r="B3386" t="s">
        <v>9086</v>
      </c>
      <c r="C3386" t="s">
        <v>9087</v>
      </c>
      <c r="D3386" s="28" t="s">
        <v>4105</v>
      </c>
      <c r="E3386" s="28" t="s">
        <v>1203</v>
      </c>
      <c r="F3386" s="13">
        <v>37.1</v>
      </c>
      <c r="G3386" s="13">
        <v>-122.1</v>
      </c>
      <c r="H3386" s="13">
        <v>46.040000915527344</v>
      </c>
      <c r="I3386" s="67">
        <v>0.29499998688697815</v>
      </c>
    </row>
    <row r="3387" spans="2:9" x14ac:dyDescent="0.3">
      <c r="B3387" t="s">
        <v>9088</v>
      </c>
      <c r="C3387" t="s">
        <v>9089</v>
      </c>
      <c r="D3387" s="28" t="s">
        <v>4105</v>
      </c>
      <c r="E3387" s="28" t="s">
        <v>1203</v>
      </c>
      <c r="F3387" s="13">
        <v>35</v>
      </c>
      <c r="G3387" s="13">
        <v>-119.7</v>
      </c>
      <c r="H3387" s="13">
        <v>48.020000457763672</v>
      </c>
      <c r="I3387" s="67">
        <v>0.29499998688697815</v>
      </c>
    </row>
    <row r="3388" spans="2:9" x14ac:dyDescent="0.3">
      <c r="B3388" t="s">
        <v>9090</v>
      </c>
      <c r="C3388" t="s">
        <v>9091</v>
      </c>
      <c r="D3388" s="28" t="s">
        <v>4105</v>
      </c>
      <c r="E3388" s="28" t="s">
        <v>1203</v>
      </c>
      <c r="F3388" s="13">
        <v>33.6</v>
      </c>
      <c r="G3388" s="13">
        <v>-117.4</v>
      </c>
      <c r="H3388" s="13">
        <v>50</v>
      </c>
      <c r="I3388" s="67">
        <v>0.29499998688697815</v>
      </c>
    </row>
    <row r="3389" spans="2:9" x14ac:dyDescent="0.3">
      <c r="B3389" t="s">
        <v>9092</v>
      </c>
      <c r="C3389" t="s">
        <v>9093</v>
      </c>
      <c r="D3389" s="28" t="s">
        <v>4105</v>
      </c>
      <c r="E3389" s="28" t="s">
        <v>1203</v>
      </c>
      <c r="F3389" s="13">
        <v>37.799999999999997</v>
      </c>
      <c r="G3389" s="13">
        <v>-121.7</v>
      </c>
      <c r="H3389" s="13">
        <v>48.020000457763672</v>
      </c>
      <c r="I3389" s="67">
        <v>0.29499998688697815</v>
      </c>
    </row>
    <row r="3390" spans="2:9" x14ac:dyDescent="0.3">
      <c r="B3390" t="s">
        <v>9094</v>
      </c>
      <c r="C3390" t="s">
        <v>9095</v>
      </c>
      <c r="D3390" s="28" t="s">
        <v>4105</v>
      </c>
      <c r="E3390" s="28" t="s">
        <v>1203</v>
      </c>
      <c r="F3390" s="13">
        <v>33.6</v>
      </c>
      <c r="G3390" s="13">
        <v>-117.8</v>
      </c>
      <c r="H3390" s="13">
        <v>55.939998626708984</v>
      </c>
      <c r="I3390" s="67">
        <v>0.29499998688697815</v>
      </c>
    </row>
    <row r="3391" spans="2:9" x14ac:dyDescent="0.3">
      <c r="B3391" t="s">
        <v>9096</v>
      </c>
      <c r="C3391" t="s">
        <v>9097</v>
      </c>
      <c r="D3391" s="28" t="s">
        <v>1203</v>
      </c>
      <c r="E3391" s="28" t="s">
        <v>1116</v>
      </c>
      <c r="F3391" s="13">
        <v>50.3</v>
      </c>
      <c r="G3391" s="13">
        <v>-88.9</v>
      </c>
      <c r="H3391" s="13">
        <v>20.659999847412109</v>
      </c>
      <c r="I3391" s="67">
        <v>0.29600000381469727</v>
      </c>
    </row>
    <row r="3392" spans="2:9" x14ac:dyDescent="0.3">
      <c r="B3392" t="s">
        <v>9098</v>
      </c>
      <c r="C3392" t="s">
        <v>9099</v>
      </c>
      <c r="D3392" s="28" t="s">
        <v>4105</v>
      </c>
      <c r="E3392" s="28" t="s">
        <v>1203</v>
      </c>
      <c r="F3392" s="13">
        <v>33.299999999999997</v>
      </c>
      <c r="G3392" s="13">
        <v>-116.7</v>
      </c>
      <c r="H3392" s="13">
        <v>35.060001373291016</v>
      </c>
      <c r="I3392" s="67">
        <v>0.29600000381469727</v>
      </c>
    </row>
    <row r="3393" spans="2:9" x14ac:dyDescent="0.3">
      <c r="B3393" t="s">
        <v>9100</v>
      </c>
      <c r="C3393" t="s">
        <v>9101</v>
      </c>
      <c r="D3393" s="28" t="s">
        <v>4105</v>
      </c>
      <c r="E3393" s="28" t="s">
        <v>1160</v>
      </c>
      <c r="F3393" s="13">
        <v>34.200000000000003</v>
      </c>
      <c r="G3393" s="13">
        <v>-111.3</v>
      </c>
      <c r="H3393" s="13">
        <v>33.080001831054688</v>
      </c>
      <c r="I3393" s="67">
        <v>0.29600000381469727</v>
      </c>
    </row>
    <row r="3394" spans="2:9" x14ac:dyDescent="0.3">
      <c r="B3394" t="s">
        <v>1927</v>
      </c>
      <c r="C3394" t="s">
        <v>1928</v>
      </c>
      <c r="D3394" s="28" t="s">
        <v>4105</v>
      </c>
      <c r="E3394" s="28" t="s">
        <v>1878</v>
      </c>
      <c r="F3394" s="13">
        <v>39.4</v>
      </c>
      <c r="G3394" s="13">
        <v>-92.8</v>
      </c>
      <c r="H3394" s="13">
        <v>33.979999542236328</v>
      </c>
      <c r="I3394" s="67">
        <v>0.29600000381469727</v>
      </c>
    </row>
    <row r="3395" spans="2:9" x14ac:dyDescent="0.3">
      <c r="B3395" t="s">
        <v>1885</v>
      </c>
      <c r="C3395" t="s">
        <v>1886</v>
      </c>
      <c r="D3395" s="28" t="s">
        <v>4105</v>
      </c>
      <c r="E3395" s="28" t="s">
        <v>1878</v>
      </c>
      <c r="F3395" s="13">
        <v>38.200000000000003</v>
      </c>
      <c r="G3395" s="13">
        <v>-94.4</v>
      </c>
      <c r="H3395" s="13">
        <v>35.060001373291016</v>
      </c>
      <c r="I3395" s="67">
        <v>0.29699999094009399</v>
      </c>
    </row>
    <row r="3396" spans="2:9" x14ac:dyDescent="0.3">
      <c r="B3396" t="s">
        <v>9102</v>
      </c>
      <c r="C3396" t="s">
        <v>9103</v>
      </c>
      <c r="D3396" s="28" t="s">
        <v>1203</v>
      </c>
      <c r="E3396" s="28" t="s">
        <v>3526</v>
      </c>
      <c r="F3396" s="13">
        <v>62.7</v>
      </c>
      <c r="G3396" s="13">
        <v>-109.1</v>
      </c>
      <c r="H3396" s="13">
        <v>10.399999618530273</v>
      </c>
      <c r="I3396" s="67">
        <v>0.29699999094009399</v>
      </c>
    </row>
    <row r="3397" spans="2:9" x14ac:dyDescent="0.3">
      <c r="B3397" t="s">
        <v>9104</v>
      </c>
      <c r="C3397" t="s">
        <v>9105</v>
      </c>
      <c r="D3397" s="28" t="s">
        <v>4105</v>
      </c>
      <c r="E3397" s="28" t="s">
        <v>1878</v>
      </c>
      <c r="F3397" s="13">
        <v>39.299999999999997</v>
      </c>
      <c r="G3397" s="13">
        <v>-94.3</v>
      </c>
      <c r="H3397" s="13">
        <v>32</v>
      </c>
      <c r="I3397" s="67">
        <v>0.29699999094009399</v>
      </c>
    </row>
    <row r="3398" spans="2:9" x14ac:dyDescent="0.3">
      <c r="B3398" t="s">
        <v>9106</v>
      </c>
      <c r="C3398" t="s">
        <v>9107</v>
      </c>
      <c r="D3398" s="28" t="s">
        <v>4105</v>
      </c>
      <c r="E3398" s="28" t="s">
        <v>1203</v>
      </c>
      <c r="F3398" s="13">
        <v>34.299999999999997</v>
      </c>
      <c r="G3398" s="13">
        <v>-118</v>
      </c>
      <c r="H3398" s="13">
        <v>44.060001373291016</v>
      </c>
      <c r="I3398" s="67">
        <v>0.29699999094009399</v>
      </c>
    </row>
    <row r="3399" spans="2:9" x14ac:dyDescent="0.3">
      <c r="B3399" t="s">
        <v>9108</v>
      </c>
      <c r="C3399" t="s">
        <v>9109</v>
      </c>
      <c r="D3399" s="28" t="s">
        <v>1203</v>
      </c>
      <c r="E3399" s="28" t="s">
        <v>1116</v>
      </c>
      <c r="F3399" s="13">
        <v>48.4</v>
      </c>
      <c r="G3399" s="13">
        <v>-89.2</v>
      </c>
      <c r="H3399" s="13">
        <v>24.799999237060547</v>
      </c>
      <c r="I3399" s="67">
        <v>0.29699999094009399</v>
      </c>
    </row>
    <row r="3400" spans="2:9" x14ac:dyDescent="0.3">
      <c r="B3400" t="s">
        <v>1528</v>
      </c>
      <c r="C3400" t="s">
        <v>1529</v>
      </c>
      <c r="D3400" s="28" t="s">
        <v>4105</v>
      </c>
      <c r="E3400" s="28" t="s">
        <v>1515</v>
      </c>
      <c r="F3400" s="13">
        <v>42.2</v>
      </c>
      <c r="G3400" s="13">
        <v>-90.4</v>
      </c>
      <c r="H3400" s="13">
        <v>30.920000076293945</v>
      </c>
      <c r="I3400" s="67">
        <v>0.29800000786781311</v>
      </c>
    </row>
    <row r="3401" spans="2:9" x14ac:dyDescent="0.3">
      <c r="B3401" t="s">
        <v>9110</v>
      </c>
      <c r="C3401" t="s">
        <v>9111</v>
      </c>
      <c r="D3401" s="28" t="s">
        <v>4105</v>
      </c>
      <c r="E3401" s="28" t="s">
        <v>2692</v>
      </c>
      <c r="F3401" s="13">
        <v>43.2</v>
      </c>
      <c r="G3401" s="13">
        <v>-88.1</v>
      </c>
      <c r="H3401" s="13">
        <v>30.020000457763672</v>
      </c>
      <c r="I3401" s="67">
        <v>0.29800000786781311</v>
      </c>
    </row>
    <row r="3402" spans="2:9" x14ac:dyDescent="0.3">
      <c r="B3402" t="s">
        <v>9112</v>
      </c>
      <c r="C3402" t="s">
        <v>9113</v>
      </c>
      <c r="D3402" s="28" t="s">
        <v>4105</v>
      </c>
      <c r="E3402" s="28" t="s">
        <v>1203</v>
      </c>
      <c r="F3402" s="13">
        <v>33</v>
      </c>
      <c r="G3402" s="13">
        <v>-116.5</v>
      </c>
      <c r="H3402" s="13">
        <v>42.979999542236328</v>
      </c>
      <c r="I3402" s="67">
        <v>0.29800000786781311</v>
      </c>
    </row>
    <row r="3403" spans="2:9" x14ac:dyDescent="0.3">
      <c r="B3403" t="s">
        <v>9114</v>
      </c>
      <c r="C3403" t="s">
        <v>9115</v>
      </c>
      <c r="D3403" s="28" t="s">
        <v>4105</v>
      </c>
      <c r="E3403" s="28" t="s">
        <v>1203</v>
      </c>
      <c r="F3403" s="13">
        <v>33.4</v>
      </c>
      <c r="G3403" s="13">
        <v>-118.4</v>
      </c>
      <c r="H3403" s="13">
        <v>53.060001373291016</v>
      </c>
      <c r="I3403" s="67">
        <v>0.30000001192092896</v>
      </c>
    </row>
    <row r="3404" spans="2:9" x14ac:dyDescent="0.3">
      <c r="B3404" t="s">
        <v>9116</v>
      </c>
      <c r="C3404" t="s">
        <v>9117</v>
      </c>
      <c r="D3404" s="28" t="s">
        <v>1203</v>
      </c>
      <c r="E3404" s="28" t="s">
        <v>1061</v>
      </c>
      <c r="F3404" s="13">
        <v>54.5</v>
      </c>
      <c r="G3404" s="13">
        <v>-130.69999999999999</v>
      </c>
      <c r="H3404" s="13">
        <v>41.360000610351563</v>
      </c>
      <c r="I3404" s="67">
        <v>0.30000001192092896</v>
      </c>
    </row>
    <row r="3405" spans="2:9" x14ac:dyDescent="0.3">
      <c r="B3405" t="s">
        <v>2537</v>
      </c>
      <c r="C3405" t="s">
        <v>2538</v>
      </c>
      <c r="D3405" s="28" t="s">
        <v>4105</v>
      </c>
      <c r="E3405" s="28" t="s">
        <v>2526</v>
      </c>
      <c r="F3405" s="13">
        <v>37.299999999999997</v>
      </c>
      <c r="G3405" s="13">
        <v>-109</v>
      </c>
      <c r="H3405" s="13">
        <v>28.040000915527344</v>
      </c>
      <c r="I3405" s="67">
        <v>0.30000001192092896</v>
      </c>
    </row>
    <row r="3406" spans="2:9" x14ac:dyDescent="0.3">
      <c r="B3406" t="s">
        <v>2477</v>
      </c>
      <c r="C3406" t="s">
        <v>2478</v>
      </c>
      <c r="D3406" s="28" t="s">
        <v>4105</v>
      </c>
      <c r="E3406" s="28" t="s">
        <v>364</v>
      </c>
      <c r="F3406" s="13">
        <v>33.6</v>
      </c>
      <c r="G3406" s="13">
        <v>-96.1</v>
      </c>
      <c r="H3406" s="13">
        <v>42.979999542236328</v>
      </c>
      <c r="I3406" s="67">
        <v>0.30099999904632568</v>
      </c>
    </row>
    <row r="3407" spans="2:9" x14ac:dyDescent="0.3">
      <c r="B3407" t="s">
        <v>519</v>
      </c>
      <c r="C3407" t="s">
        <v>520</v>
      </c>
      <c r="D3407" s="28" t="s">
        <v>4105</v>
      </c>
      <c r="E3407" s="28" t="s">
        <v>364</v>
      </c>
      <c r="F3407" s="13">
        <v>31.3</v>
      </c>
      <c r="G3407" s="13">
        <v>-95.4</v>
      </c>
      <c r="H3407" s="13">
        <v>44.959999084472656</v>
      </c>
      <c r="I3407" s="67">
        <v>0.30099999904632568</v>
      </c>
    </row>
    <row r="3408" spans="2:9" x14ac:dyDescent="0.3">
      <c r="B3408" t="s">
        <v>9118</v>
      </c>
      <c r="C3408" t="s">
        <v>9119</v>
      </c>
      <c r="D3408" s="28" t="s">
        <v>1203</v>
      </c>
      <c r="E3408" s="28" t="s">
        <v>1061</v>
      </c>
      <c r="F3408" s="13">
        <v>54.1</v>
      </c>
      <c r="G3408" s="13">
        <v>-130.30000000000001</v>
      </c>
      <c r="H3408" s="13">
        <v>40.099998474121094</v>
      </c>
      <c r="I3408" s="67">
        <v>0.30099999904632568</v>
      </c>
    </row>
    <row r="3409" spans="2:9" x14ac:dyDescent="0.3">
      <c r="B3409" t="s">
        <v>9120</v>
      </c>
      <c r="C3409" t="s">
        <v>9121</v>
      </c>
      <c r="D3409" s="28" t="s">
        <v>4105</v>
      </c>
      <c r="E3409" s="28" t="s">
        <v>1878</v>
      </c>
      <c r="F3409" s="13">
        <v>38.299999999999997</v>
      </c>
      <c r="G3409" s="13">
        <v>-93.7</v>
      </c>
      <c r="H3409" s="13">
        <v>33.979999542236328</v>
      </c>
      <c r="I3409" s="67">
        <v>0.30099999904632568</v>
      </c>
    </row>
    <row r="3410" spans="2:9" x14ac:dyDescent="0.3">
      <c r="B3410" t="s">
        <v>2754</v>
      </c>
      <c r="C3410" t="s">
        <v>2755</v>
      </c>
      <c r="D3410" s="28" t="s">
        <v>4105</v>
      </c>
      <c r="E3410" s="28" t="s">
        <v>2692</v>
      </c>
      <c r="F3410" s="13">
        <v>43.1</v>
      </c>
      <c r="G3410" s="13">
        <v>-88.5</v>
      </c>
      <c r="H3410" s="13">
        <v>30.920000076293945</v>
      </c>
      <c r="I3410" s="67">
        <v>0.30099999904632568</v>
      </c>
    </row>
    <row r="3411" spans="2:9" x14ac:dyDescent="0.3">
      <c r="B3411" t="s">
        <v>9122</v>
      </c>
      <c r="C3411" t="s">
        <v>9123</v>
      </c>
      <c r="D3411" s="28" t="s">
        <v>4105</v>
      </c>
      <c r="E3411" s="28" t="s">
        <v>1203</v>
      </c>
      <c r="F3411" s="13">
        <v>38.9</v>
      </c>
      <c r="G3411" s="13">
        <v>-120.6</v>
      </c>
      <c r="H3411" s="13">
        <v>42.080001831054688</v>
      </c>
      <c r="I3411" s="67">
        <v>0.30199998617172241</v>
      </c>
    </row>
    <row r="3412" spans="2:9" x14ac:dyDescent="0.3">
      <c r="B3412" t="s">
        <v>3546</v>
      </c>
      <c r="C3412" t="s">
        <v>9124</v>
      </c>
      <c r="D3412" s="28" t="s">
        <v>1203</v>
      </c>
      <c r="E3412" s="28" t="s">
        <v>3548</v>
      </c>
      <c r="F3412" s="13">
        <v>46.2</v>
      </c>
      <c r="G3412" s="13">
        <v>-63.1</v>
      </c>
      <c r="H3412" s="13">
        <v>32.360000610351563</v>
      </c>
      <c r="I3412" s="67">
        <v>0.30199998617172241</v>
      </c>
    </row>
    <row r="3413" spans="2:9" x14ac:dyDescent="0.3">
      <c r="B3413" t="s">
        <v>1277</v>
      </c>
      <c r="C3413" t="s">
        <v>1278</v>
      </c>
      <c r="D3413" s="28" t="s">
        <v>4105</v>
      </c>
      <c r="E3413" s="28" t="s">
        <v>1260</v>
      </c>
      <c r="F3413" s="13">
        <v>38.799999999999997</v>
      </c>
      <c r="G3413" s="13">
        <v>-106.9</v>
      </c>
      <c r="H3413" s="13">
        <v>15.979999542236328</v>
      </c>
      <c r="I3413" s="67">
        <v>0.30300000309944153</v>
      </c>
    </row>
    <row r="3414" spans="2:9" x14ac:dyDescent="0.3">
      <c r="B3414" t="s">
        <v>2103</v>
      </c>
      <c r="C3414" t="s">
        <v>9125</v>
      </c>
      <c r="D3414" s="28" t="s">
        <v>4105</v>
      </c>
      <c r="E3414" s="28" t="s">
        <v>364</v>
      </c>
      <c r="F3414" s="13">
        <v>32</v>
      </c>
      <c r="G3414" s="13">
        <v>-97.1</v>
      </c>
      <c r="H3414" s="13">
        <v>46.040000915527344</v>
      </c>
      <c r="I3414" s="67">
        <v>0.30300000309944153</v>
      </c>
    </row>
    <row r="3415" spans="2:9" x14ac:dyDescent="0.3">
      <c r="B3415" t="s">
        <v>1444</v>
      </c>
      <c r="C3415" t="s">
        <v>1445</v>
      </c>
      <c r="D3415" s="28" t="s">
        <v>4105</v>
      </c>
      <c r="E3415" s="28" t="s">
        <v>1405</v>
      </c>
      <c r="F3415" s="13">
        <v>41.3</v>
      </c>
      <c r="G3415" s="13">
        <v>-88.9</v>
      </c>
      <c r="H3415" s="13">
        <v>33.979999542236328</v>
      </c>
      <c r="I3415" s="67">
        <v>0.30300000309944153</v>
      </c>
    </row>
    <row r="3416" spans="2:9" x14ac:dyDescent="0.3">
      <c r="B3416" t="s">
        <v>9126</v>
      </c>
      <c r="C3416" t="s">
        <v>9127</v>
      </c>
      <c r="D3416" s="28" t="s">
        <v>1203</v>
      </c>
      <c r="E3416" s="28" t="s">
        <v>3527</v>
      </c>
      <c r="F3416" s="13">
        <v>68.599999999999994</v>
      </c>
      <c r="G3416" s="13">
        <v>-95.8</v>
      </c>
      <c r="H3416" s="13">
        <v>-5.9800000190734863</v>
      </c>
      <c r="I3416" s="67">
        <v>0.30399999022483826</v>
      </c>
    </row>
    <row r="3417" spans="2:9" x14ac:dyDescent="0.3">
      <c r="B3417" t="s">
        <v>9128</v>
      </c>
      <c r="C3417" t="s">
        <v>9129</v>
      </c>
      <c r="D3417" s="28" t="s">
        <v>4105</v>
      </c>
      <c r="E3417" s="28" t="s">
        <v>2692</v>
      </c>
      <c r="F3417" s="13">
        <v>44.4</v>
      </c>
      <c r="G3417" s="13">
        <v>-87.5</v>
      </c>
      <c r="H3417" s="13">
        <v>33.080001831054688</v>
      </c>
      <c r="I3417" s="67">
        <v>0.30399999022483826</v>
      </c>
    </row>
    <row r="3418" spans="2:9" x14ac:dyDescent="0.3">
      <c r="B3418" t="s">
        <v>1454</v>
      </c>
      <c r="C3418" t="s">
        <v>1455</v>
      </c>
      <c r="D3418" s="28" t="s">
        <v>4105</v>
      </c>
      <c r="E3418" s="28" t="s">
        <v>1405</v>
      </c>
      <c r="F3418" s="13">
        <v>41.6</v>
      </c>
      <c r="G3418" s="13">
        <v>-88.9</v>
      </c>
      <c r="H3418" s="13">
        <v>30.920000076293945</v>
      </c>
      <c r="I3418" s="67">
        <v>0.30399999022483826</v>
      </c>
    </row>
    <row r="3419" spans="2:9" x14ac:dyDescent="0.3">
      <c r="B3419" t="s">
        <v>1923</v>
      </c>
      <c r="C3419" t="s">
        <v>1924</v>
      </c>
      <c r="D3419" s="28" t="s">
        <v>4105</v>
      </c>
      <c r="E3419" s="28" t="s">
        <v>1878</v>
      </c>
      <c r="F3419" s="13">
        <v>37.9</v>
      </c>
      <c r="G3419" s="13">
        <v>-93.3</v>
      </c>
      <c r="H3419" s="13">
        <v>35.959999084472656</v>
      </c>
      <c r="I3419" s="67">
        <v>0.30399999022483826</v>
      </c>
    </row>
    <row r="3420" spans="2:9" x14ac:dyDescent="0.3">
      <c r="B3420" t="s">
        <v>9130</v>
      </c>
      <c r="C3420" t="s">
        <v>9131</v>
      </c>
      <c r="D3420" s="28" t="s">
        <v>4105</v>
      </c>
      <c r="E3420" s="28" t="s">
        <v>1405</v>
      </c>
      <c r="F3420" s="13">
        <v>39.6</v>
      </c>
      <c r="G3420" s="13">
        <v>-90.8</v>
      </c>
      <c r="H3420" s="13">
        <v>35.060001373291016</v>
      </c>
      <c r="I3420" s="67">
        <v>0.30500000715255737</v>
      </c>
    </row>
    <row r="3421" spans="2:9" x14ac:dyDescent="0.3">
      <c r="B3421" t="s">
        <v>3204</v>
      </c>
      <c r="C3421" t="s">
        <v>3205</v>
      </c>
      <c r="D3421" s="28" t="s">
        <v>4105</v>
      </c>
      <c r="E3421" s="28" t="s">
        <v>2070</v>
      </c>
      <c r="F3421" s="13">
        <v>39.4</v>
      </c>
      <c r="G3421" s="13">
        <v>-119.7</v>
      </c>
      <c r="H3421" s="13">
        <v>28.040000915527344</v>
      </c>
      <c r="I3421" s="67">
        <v>0.30500000715255737</v>
      </c>
    </row>
    <row r="3422" spans="2:9" x14ac:dyDescent="0.3">
      <c r="B3422" t="s">
        <v>9132</v>
      </c>
      <c r="C3422" t="s">
        <v>9133</v>
      </c>
      <c r="D3422" s="28" t="s">
        <v>4105</v>
      </c>
      <c r="E3422" s="28" t="s">
        <v>1878</v>
      </c>
      <c r="F3422" s="13">
        <v>37.6</v>
      </c>
      <c r="G3422" s="13">
        <v>-93.7</v>
      </c>
      <c r="H3422" s="13">
        <v>37.040000915527344</v>
      </c>
      <c r="I3422" s="67">
        <v>0.30500000715255737</v>
      </c>
    </row>
    <row r="3423" spans="2:9" x14ac:dyDescent="0.3">
      <c r="B3423" t="s">
        <v>5536</v>
      </c>
      <c r="C3423" t="s">
        <v>9134</v>
      </c>
      <c r="D3423" s="28" t="s">
        <v>4105</v>
      </c>
      <c r="E3423" s="28" t="s">
        <v>2692</v>
      </c>
      <c r="F3423" s="13">
        <v>42.6</v>
      </c>
      <c r="G3423" s="13">
        <v>-89</v>
      </c>
      <c r="H3423" s="13">
        <v>32</v>
      </c>
      <c r="I3423" s="67">
        <v>0.3059999942779541</v>
      </c>
    </row>
    <row r="3424" spans="2:9" x14ac:dyDescent="0.3">
      <c r="B3424" t="s">
        <v>9135</v>
      </c>
      <c r="C3424" t="s">
        <v>9136</v>
      </c>
      <c r="D3424" s="28" t="s">
        <v>4105</v>
      </c>
      <c r="E3424" s="28" t="s">
        <v>2692</v>
      </c>
      <c r="F3424" s="13">
        <v>43.5</v>
      </c>
      <c r="G3424" s="13">
        <v>-87.8</v>
      </c>
      <c r="H3424" s="13">
        <v>32</v>
      </c>
      <c r="I3424" s="67">
        <v>0.3059999942779541</v>
      </c>
    </row>
    <row r="3425" spans="2:9" x14ac:dyDescent="0.3">
      <c r="B3425" t="s">
        <v>9137</v>
      </c>
      <c r="C3425" t="s">
        <v>9138</v>
      </c>
      <c r="D3425" s="28" t="s">
        <v>1203</v>
      </c>
      <c r="E3425" s="28" t="s">
        <v>3548</v>
      </c>
      <c r="F3425" s="13">
        <v>46.4</v>
      </c>
      <c r="G3425" s="13">
        <v>-63</v>
      </c>
      <c r="H3425" s="13">
        <v>34.700000762939453</v>
      </c>
      <c r="I3425" s="67">
        <v>0.3059999942779541</v>
      </c>
    </row>
    <row r="3426" spans="2:9" x14ac:dyDescent="0.3">
      <c r="B3426" t="s">
        <v>9139</v>
      </c>
      <c r="C3426" t="s">
        <v>9140</v>
      </c>
      <c r="D3426" s="28" t="s">
        <v>4105</v>
      </c>
      <c r="E3426" s="28" t="s">
        <v>364</v>
      </c>
      <c r="F3426" s="13">
        <v>30.8</v>
      </c>
      <c r="G3426" s="13">
        <v>-102.3</v>
      </c>
      <c r="H3426" s="13">
        <v>44.959999084472656</v>
      </c>
      <c r="I3426" s="67">
        <v>0.30700001120567322</v>
      </c>
    </row>
    <row r="3427" spans="2:9" x14ac:dyDescent="0.3">
      <c r="B3427" t="s">
        <v>9141</v>
      </c>
      <c r="C3427" t="s">
        <v>9142</v>
      </c>
      <c r="D3427" s="28" t="s">
        <v>4105</v>
      </c>
      <c r="E3427" s="28" t="s">
        <v>1203</v>
      </c>
      <c r="F3427" s="13">
        <v>36.299999999999997</v>
      </c>
      <c r="G3427" s="13">
        <v>-121.5</v>
      </c>
      <c r="H3427" s="13">
        <v>44.060001373291016</v>
      </c>
      <c r="I3427" s="67">
        <v>0.30700001120567322</v>
      </c>
    </row>
    <row r="3428" spans="2:9" x14ac:dyDescent="0.3">
      <c r="B3428" t="s">
        <v>9143</v>
      </c>
      <c r="C3428" t="s">
        <v>9144</v>
      </c>
      <c r="D3428" s="28" t="s">
        <v>4105</v>
      </c>
      <c r="E3428" s="28" t="s">
        <v>1878</v>
      </c>
      <c r="F3428" s="13">
        <v>37.6</v>
      </c>
      <c r="G3428" s="13">
        <v>-92.6</v>
      </c>
      <c r="H3428" s="13">
        <v>37.040000915527344</v>
      </c>
      <c r="I3428" s="67">
        <v>0.30700001120567322</v>
      </c>
    </row>
    <row r="3429" spans="2:9" x14ac:dyDescent="0.3">
      <c r="B3429" t="s">
        <v>9145</v>
      </c>
      <c r="C3429" t="s">
        <v>9146</v>
      </c>
      <c r="D3429" s="28" t="s">
        <v>4105</v>
      </c>
      <c r="E3429" s="28" t="s">
        <v>1260</v>
      </c>
      <c r="F3429" s="13">
        <v>37.700000000000003</v>
      </c>
      <c r="G3429" s="13">
        <v>-107.2</v>
      </c>
      <c r="H3429" s="13">
        <v>17.420000076293945</v>
      </c>
      <c r="I3429" s="67">
        <v>0.30700001120567322</v>
      </c>
    </row>
    <row r="3430" spans="2:9" x14ac:dyDescent="0.3">
      <c r="B3430" t="s">
        <v>9147</v>
      </c>
      <c r="C3430" t="s">
        <v>9148</v>
      </c>
      <c r="D3430" s="28" t="s">
        <v>4105</v>
      </c>
      <c r="E3430" s="28" t="s">
        <v>1405</v>
      </c>
      <c r="F3430" s="13">
        <v>41.5</v>
      </c>
      <c r="G3430" s="13">
        <v>-89.6</v>
      </c>
      <c r="H3430" s="13">
        <v>32</v>
      </c>
      <c r="I3430" s="67">
        <v>0.30700001120567322</v>
      </c>
    </row>
    <row r="3431" spans="2:9" x14ac:dyDescent="0.3">
      <c r="B3431" t="s">
        <v>9149</v>
      </c>
      <c r="C3431" t="s">
        <v>9150</v>
      </c>
      <c r="D3431" s="28" t="s">
        <v>1203</v>
      </c>
      <c r="E3431" s="28" t="s">
        <v>1116</v>
      </c>
      <c r="F3431" s="13">
        <v>43.1</v>
      </c>
      <c r="G3431" s="13">
        <v>-80.7</v>
      </c>
      <c r="H3431" s="13">
        <v>32</v>
      </c>
      <c r="I3431" s="67">
        <v>0.30700001120567322</v>
      </c>
    </row>
    <row r="3432" spans="2:9" x14ac:dyDescent="0.3">
      <c r="B3432" t="s">
        <v>9151</v>
      </c>
      <c r="C3432" t="s">
        <v>9152</v>
      </c>
      <c r="D3432" s="28" t="s">
        <v>4105</v>
      </c>
      <c r="E3432" s="28" t="s">
        <v>1203</v>
      </c>
      <c r="F3432" s="13">
        <v>36.799999999999997</v>
      </c>
      <c r="G3432" s="13">
        <v>-119.4</v>
      </c>
      <c r="H3432" s="13">
        <v>51.979999542236328</v>
      </c>
      <c r="I3432" s="67">
        <v>0.30799999833106995</v>
      </c>
    </row>
    <row r="3433" spans="2:9" x14ac:dyDescent="0.3">
      <c r="B3433" t="s">
        <v>9153</v>
      </c>
      <c r="C3433" t="s">
        <v>9154</v>
      </c>
      <c r="D3433" s="28" t="s">
        <v>4105</v>
      </c>
      <c r="E3433" s="28" t="s">
        <v>1203</v>
      </c>
      <c r="F3433" s="13">
        <v>36.299999999999997</v>
      </c>
      <c r="G3433" s="13">
        <v>-120.5</v>
      </c>
      <c r="H3433" s="13">
        <v>42.080001831054688</v>
      </c>
      <c r="I3433" s="67">
        <v>0.30899998545646667</v>
      </c>
    </row>
    <row r="3434" spans="2:9" x14ac:dyDescent="0.3">
      <c r="B3434" t="s">
        <v>9155</v>
      </c>
      <c r="C3434" t="s">
        <v>9156</v>
      </c>
      <c r="D3434" s="28" t="s">
        <v>4105</v>
      </c>
      <c r="E3434" s="28" t="s">
        <v>2279</v>
      </c>
      <c r="F3434" s="13">
        <v>45.4</v>
      </c>
      <c r="G3434" s="13">
        <v>-123.8</v>
      </c>
      <c r="H3434" s="13">
        <v>39.020000457763672</v>
      </c>
      <c r="I3434" s="67">
        <v>0.30899998545646667</v>
      </c>
    </row>
    <row r="3435" spans="2:9" x14ac:dyDescent="0.3">
      <c r="B3435" t="s">
        <v>9157</v>
      </c>
      <c r="C3435" t="s">
        <v>9158</v>
      </c>
      <c r="D3435" s="28" t="s">
        <v>4105</v>
      </c>
      <c r="E3435" s="28" t="s">
        <v>1203</v>
      </c>
      <c r="F3435" s="13">
        <v>37</v>
      </c>
      <c r="G3435" s="13">
        <v>-121</v>
      </c>
      <c r="H3435" s="13">
        <v>50</v>
      </c>
      <c r="I3435" s="67">
        <v>0.31000000238418579</v>
      </c>
    </row>
    <row r="3436" spans="2:9" x14ac:dyDescent="0.3">
      <c r="B3436" t="s">
        <v>9159</v>
      </c>
      <c r="C3436" t="s">
        <v>9160</v>
      </c>
      <c r="D3436" s="28" t="s">
        <v>4105</v>
      </c>
      <c r="E3436" s="28" t="s">
        <v>1203</v>
      </c>
      <c r="F3436" s="13">
        <v>40</v>
      </c>
      <c r="G3436" s="13">
        <v>-120.9</v>
      </c>
      <c r="H3436" s="13">
        <v>30.920000076293945</v>
      </c>
      <c r="I3436" s="67">
        <v>0.31099998950958252</v>
      </c>
    </row>
    <row r="3437" spans="2:9" x14ac:dyDescent="0.3">
      <c r="B3437" t="s">
        <v>9161</v>
      </c>
      <c r="C3437" t="s">
        <v>9162</v>
      </c>
      <c r="D3437" s="28" t="s">
        <v>4105</v>
      </c>
      <c r="E3437" s="28" t="s">
        <v>1759</v>
      </c>
      <c r="F3437" s="13">
        <v>47.4</v>
      </c>
      <c r="G3437" s="13">
        <v>-87.8</v>
      </c>
      <c r="H3437" s="13">
        <v>33.080001831054688</v>
      </c>
      <c r="I3437" s="67">
        <v>0.31099998950958252</v>
      </c>
    </row>
    <row r="3438" spans="2:9" x14ac:dyDescent="0.3">
      <c r="B3438" t="s">
        <v>2718</v>
      </c>
      <c r="C3438" t="s">
        <v>2719</v>
      </c>
      <c r="D3438" s="28" t="s">
        <v>4105</v>
      </c>
      <c r="E3438" s="28" t="s">
        <v>2692</v>
      </c>
      <c r="F3438" s="13">
        <v>42.9</v>
      </c>
      <c r="G3438" s="13">
        <v>-88.8</v>
      </c>
      <c r="H3438" s="13">
        <v>30.920000076293945</v>
      </c>
      <c r="I3438" s="67">
        <v>0.31099998950958252</v>
      </c>
    </row>
    <row r="3439" spans="2:9" x14ac:dyDescent="0.3">
      <c r="B3439" t="s">
        <v>2738</v>
      </c>
      <c r="C3439" t="s">
        <v>2739</v>
      </c>
      <c r="D3439" s="28" t="s">
        <v>4105</v>
      </c>
      <c r="E3439" s="28" t="s">
        <v>2692</v>
      </c>
      <c r="F3439" s="13">
        <v>45</v>
      </c>
      <c r="G3439" s="13">
        <v>-87.6</v>
      </c>
      <c r="H3439" s="13">
        <v>32</v>
      </c>
      <c r="I3439" s="67">
        <v>0.31099998950958252</v>
      </c>
    </row>
    <row r="3440" spans="2:9" x14ac:dyDescent="0.3">
      <c r="B3440" t="s">
        <v>3710</v>
      </c>
      <c r="C3440" t="s">
        <v>3711</v>
      </c>
      <c r="D3440" s="28" t="s">
        <v>4105</v>
      </c>
      <c r="E3440" s="28" t="s">
        <v>1878</v>
      </c>
      <c r="F3440" s="13">
        <v>39.6</v>
      </c>
      <c r="G3440" s="13">
        <v>-92</v>
      </c>
      <c r="H3440" s="13">
        <v>33.080001831054688</v>
      </c>
      <c r="I3440" s="67">
        <v>0.31099998950958252</v>
      </c>
    </row>
    <row r="3441" spans="2:9" x14ac:dyDescent="0.3">
      <c r="B3441" t="s">
        <v>2987</v>
      </c>
      <c r="C3441" t="s">
        <v>2988</v>
      </c>
      <c r="D3441" s="28" t="s">
        <v>4105</v>
      </c>
      <c r="E3441" s="28" t="s">
        <v>1878</v>
      </c>
      <c r="F3441" s="13">
        <v>37.200000000000003</v>
      </c>
      <c r="G3441" s="13">
        <v>-93.4</v>
      </c>
      <c r="H3441" s="13">
        <v>37.040000915527344</v>
      </c>
      <c r="I3441" s="67">
        <v>0.31099998950958252</v>
      </c>
    </row>
    <row r="3442" spans="2:9" x14ac:dyDescent="0.3">
      <c r="B3442" t="s">
        <v>9163</v>
      </c>
      <c r="C3442" t="s">
        <v>9164</v>
      </c>
      <c r="D3442" s="28" t="s">
        <v>4105</v>
      </c>
      <c r="E3442" s="28" t="s">
        <v>1203</v>
      </c>
      <c r="F3442" s="13">
        <v>34.6</v>
      </c>
      <c r="G3442" s="13">
        <v>-117.5</v>
      </c>
      <c r="H3442" s="13">
        <v>37.939998626708984</v>
      </c>
      <c r="I3442" s="67">
        <v>0.31200000643730164</v>
      </c>
    </row>
    <row r="3443" spans="2:9" x14ac:dyDescent="0.3">
      <c r="B3443" t="s">
        <v>9165</v>
      </c>
      <c r="C3443" t="s">
        <v>9166</v>
      </c>
      <c r="D3443" s="28" t="s">
        <v>4105</v>
      </c>
      <c r="E3443" s="28" t="s">
        <v>1203</v>
      </c>
      <c r="F3443" s="13">
        <v>34.200000000000003</v>
      </c>
      <c r="G3443" s="13">
        <v>-117.7</v>
      </c>
      <c r="H3443" s="13">
        <v>48.919998168945313</v>
      </c>
      <c r="I3443" s="67">
        <v>0.31200000643730164</v>
      </c>
    </row>
    <row r="3444" spans="2:9" x14ac:dyDescent="0.3">
      <c r="B3444" t="s">
        <v>1410</v>
      </c>
      <c r="C3444" t="s">
        <v>1411</v>
      </c>
      <c r="D3444" s="28" t="s">
        <v>4105</v>
      </c>
      <c r="E3444" s="28" t="s">
        <v>1405</v>
      </c>
      <c r="F3444" s="13">
        <v>41.7</v>
      </c>
      <c r="G3444" s="13">
        <v>-87.7</v>
      </c>
      <c r="H3444" s="13">
        <v>37.040000915527344</v>
      </c>
      <c r="I3444" s="67">
        <v>0.31299999356269836</v>
      </c>
    </row>
    <row r="3445" spans="2:9" x14ac:dyDescent="0.3">
      <c r="B3445" t="s">
        <v>2267</v>
      </c>
      <c r="C3445" t="s">
        <v>2268</v>
      </c>
      <c r="D3445" s="28" t="s">
        <v>4105</v>
      </c>
      <c r="E3445" s="28" t="s">
        <v>366</v>
      </c>
      <c r="F3445" s="13">
        <v>36.299999999999997</v>
      </c>
      <c r="G3445" s="13">
        <v>-95.5</v>
      </c>
      <c r="H3445" s="13">
        <v>37.939998626708984</v>
      </c>
      <c r="I3445" s="67">
        <v>0.31299999356269836</v>
      </c>
    </row>
    <row r="3446" spans="2:9" x14ac:dyDescent="0.3">
      <c r="B3446" t="s">
        <v>9167</v>
      </c>
      <c r="C3446" t="s">
        <v>9168</v>
      </c>
      <c r="D3446" s="28" t="s">
        <v>1203</v>
      </c>
      <c r="E3446" s="28" t="s">
        <v>1061</v>
      </c>
      <c r="F3446" s="13">
        <v>50.8</v>
      </c>
      <c r="G3446" s="13">
        <v>-128.9</v>
      </c>
      <c r="H3446" s="13">
        <v>44.419998168945313</v>
      </c>
      <c r="I3446" s="67">
        <v>0.31299999356269836</v>
      </c>
    </row>
    <row r="3447" spans="2:9" x14ac:dyDescent="0.3">
      <c r="B3447" t="s">
        <v>9169</v>
      </c>
      <c r="C3447" t="s">
        <v>9170</v>
      </c>
      <c r="D3447" s="28" t="s">
        <v>4105</v>
      </c>
      <c r="E3447" s="28" t="s">
        <v>1878</v>
      </c>
      <c r="F3447" s="13">
        <v>37.200000000000003</v>
      </c>
      <c r="G3447" s="13">
        <v>-93.5</v>
      </c>
      <c r="H3447" s="13">
        <v>37.040000915527344</v>
      </c>
      <c r="I3447" s="67">
        <v>0.31400001049041748</v>
      </c>
    </row>
    <row r="3448" spans="2:9" x14ac:dyDescent="0.3">
      <c r="B3448" t="s">
        <v>9171</v>
      </c>
      <c r="C3448" t="s">
        <v>9172</v>
      </c>
      <c r="D3448" s="28" t="s">
        <v>4105</v>
      </c>
      <c r="E3448" s="28" t="s">
        <v>1203</v>
      </c>
      <c r="F3448" s="13">
        <v>34.1</v>
      </c>
      <c r="G3448" s="13">
        <v>-118.7</v>
      </c>
      <c r="H3448" s="13">
        <v>53.060001373291016</v>
      </c>
      <c r="I3448" s="67">
        <v>0.31499999761581421</v>
      </c>
    </row>
    <row r="3449" spans="2:9" x14ac:dyDescent="0.3">
      <c r="B3449" t="s">
        <v>9173</v>
      </c>
      <c r="C3449" t="s">
        <v>9174</v>
      </c>
      <c r="D3449" s="28" t="s">
        <v>4105</v>
      </c>
      <c r="E3449" s="28" t="s">
        <v>1878</v>
      </c>
      <c r="F3449" s="13">
        <v>38.200000000000003</v>
      </c>
      <c r="G3449" s="13">
        <v>-92.6</v>
      </c>
      <c r="H3449" s="13">
        <v>37.040000915527344</v>
      </c>
      <c r="I3449" s="67">
        <v>0.31499999761581421</v>
      </c>
    </row>
    <row r="3450" spans="2:9" x14ac:dyDescent="0.3">
      <c r="B3450" t="s">
        <v>791</v>
      </c>
      <c r="C3450" t="s">
        <v>792</v>
      </c>
      <c r="D3450" s="28" t="s">
        <v>4105</v>
      </c>
      <c r="E3450" s="28" t="s">
        <v>364</v>
      </c>
      <c r="F3450" s="13">
        <v>33.6</v>
      </c>
      <c r="G3450" s="13">
        <v>-95.5</v>
      </c>
      <c r="H3450" s="13">
        <v>44.959999084472656</v>
      </c>
      <c r="I3450" s="67">
        <v>0.31499999761581421</v>
      </c>
    </row>
    <row r="3451" spans="2:9" x14ac:dyDescent="0.3">
      <c r="B3451" t="s">
        <v>9175</v>
      </c>
      <c r="C3451" t="s">
        <v>9176</v>
      </c>
      <c r="D3451" s="28" t="s">
        <v>4105</v>
      </c>
      <c r="E3451" s="28" t="s">
        <v>1203</v>
      </c>
      <c r="F3451" s="13">
        <v>41</v>
      </c>
      <c r="G3451" s="13">
        <v>-122.3</v>
      </c>
      <c r="H3451" s="13">
        <v>41</v>
      </c>
      <c r="I3451" s="67">
        <v>0.31499999761581421</v>
      </c>
    </row>
    <row r="3452" spans="2:9" x14ac:dyDescent="0.3">
      <c r="B3452" t="s">
        <v>3687</v>
      </c>
      <c r="C3452" t="s">
        <v>3688</v>
      </c>
      <c r="D3452" s="28" t="s">
        <v>4105</v>
      </c>
      <c r="E3452" s="28" t="s">
        <v>1812</v>
      </c>
      <c r="F3452" s="13">
        <v>46.3</v>
      </c>
      <c r="G3452" s="13">
        <v>-93.5</v>
      </c>
      <c r="H3452" s="13">
        <v>26.959999084472656</v>
      </c>
      <c r="I3452" s="67">
        <v>0.31600001454353333</v>
      </c>
    </row>
    <row r="3453" spans="2:9" x14ac:dyDescent="0.3">
      <c r="B3453" t="s">
        <v>2235</v>
      </c>
      <c r="C3453" t="s">
        <v>2236</v>
      </c>
      <c r="D3453" s="28" t="s">
        <v>4105</v>
      </c>
      <c r="E3453" s="28" t="s">
        <v>2230</v>
      </c>
      <c r="F3453" s="13">
        <v>41.5</v>
      </c>
      <c r="G3453" s="13">
        <v>-81.099999999999994</v>
      </c>
      <c r="H3453" s="13">
        <v>33.080001831054688</v>
      </c>
      <c r="I3453" s="67">
        <v>0.31700000166893005</v>
      </c>
    </row>
    <row r="3454" spans="2:9" x14ac:dyDescent="0.3">
      <c r="B3454" t="s">
        <v>9177</v>
      </c>
      <c r="C3454" t="s">
        <v>9178</v>
      </c>
      <c r="D3454" s="28" t="s">
        <v>1203</v>
      </c>
      <c r="E3454" s="28" t="s">
        <v>1061</v>
      </c>
      <c r="F3454" s="13">
        <v>50.9</v>
      </c>
      <c r="G3454" s="13">
        <v>-127.6</v>
      </c>
      <c r="H3454" s="13">
        <v>43.700000762939453</v>
      </c>
      <c r="I3454" s="67">
        <v>0.31700000166893005</v>
      </c>
    </row>
    <row r="3455" spans="2:9" x14ac:dyDescent="0.3">
      <c r="B3455" t="s">
        <v>9179</v>
      </c>
      <c r="C3455" t="s">
        <v>9180</v>
      </c>
      <c r="D3455" s="28" t="s">
        <v>1203</v>
      </c>
      <c r="E3455" s="28" t="s">
        <v>1116</v>
      </c>
      <c r="F3455" s="13">
        <v>51.4</v>
      </c>
      <c r="G3455" s="13">
        <v>-90.2</v>
      </c>
      <c r="H3455" s="13">
        <v>21.559999465942383</v>
      </c>
      <c r="I3455" s="67">
        <v>0.31700000166893005</v>
      </c>
    </row>
    <row r="3456" spans="2:9" x14ac:dyDescent="0.3">
      <c r="B3456" t="s">
        <v>3441</v>
      </c>
      <c r="C3456" t="s">
        <v>3442</v>
      </c>
      <c r="D3456" s="28" t="s">
        <v>4105</v>
      </c>
      <c r="E3456" s="28" t="s">
        <v>1405</v>
      </c>
      <c r="F3456" s="13">
        <v>39.799999999999997</v>
      </c>
      <c r="G3456" s="13">
        <v>-89.6</v>
      </c>
      <c r="H3456" s="13">
        <v>35.060001373291016</v>
      </c>
      <c r="I3456" s="67">
        <v>0.31700000166893005</v>
      </c>
    </row>
    <row r="3457" spans="2:9" x14ac:dyDescent="0.3">
      <c r="B3457" t="s">
        <v>9181</v>
      </c>
      <c r="C3457" t="s">
        <v>9182</v>
      </c>
      <c r="D3457" s="28" t="s">
        <v>1203</v>
      </c>
      <c r="E3457" s="28" t="s">
        <v>1130</v>
      </c>
      <c r="F3457" s="13">
        <v>45.6</v>
      </c>
      <c r="G3457" s="13">
        <v>-61.6</v>
      </c>
      <c r="H3457" s="13">
        <v>35.599998474121094</v>
      </c>
      <c r="I3457" s="67">
        <v>0.31700000166893005</v>
      </c>
    </row>
    <row r="3458" spans="2:9" x14ac:dyDescent="0.3">
      <c r="B3458" t="s">
        <v>9183</v>
      </c>
      <c r="C3458" t="s">
        <v>9184</v>
      </c>
      <c r="D3458" s="28" t="s">
        <v>4105</v>
      </c>
      <c r="E3458" s="28" t="s">
        <v>1203</v>
      </c>
      <c r="F3458" s="13">
        <v>36.1</v>
      </c>
      <c r="G3458" s="13">
        <v>-118.7</v>
      </c>
      <c r="H3458" s="13">
        <v>44.060001373291016</v>
      </c>
      <c r="I3458" s="67">
        <v>0.31799998879432678</v>
      </c>
    </row>
    <row r="3459" spans="2:9" x14ac:dyDescent="0.3">
      <c r="B3459" t="s">
        <v>9185</v>
      </c>
      <c r="C3459" t="s">
        <v>9186</v>
      </c>
      <c r="D3459" s="28" t="s">
        <v>4105</v>
      </c>
      <c r="E3459" s="28" t="s">
        <v>1203</v>
      </c>
      <c r="F3459" s="13">
        <v>36.5</v>
      </c>
      <c r="G3459" s="13">
        <v>-118.9</v>
      </c>
      <c r="H3459" s="13">
        <v>44.060001373291016</v>
      </c>
      <c r="I3459" s="67">
        <v>0.31799998879432678</v>
      </c>
    </row>
    <row r="3460" spans="2:9" x14ac:dyDescent="0.3">
      <c r="B3460" t="s">
        <v>9187</v>
      </c>
      <c r="C3460" t="s">
        <v>9188</v>
      </c>
      <c r="D3460" s="28" t="s">
        <v>4105</v>
      </c>
      <c r="E3460" s="28" t="s">
        <v>2820</v>
      </c>
      <c r="F3460" s="13">
        <v>55.5</v>
      </c>
      <c r="G3460" s="13">
        <v>-133</v>
      </c>
      <c r="H3460" s="13">
        <v>35.959999084472656</v>
      </c>
      <c r="I3460" s="67">
        <v>0.3190000057220459</v>
      </c>
    </row>
    <row r="3461" spans="2:9" x14ac:dyDescent="0.3">
      <c r="B3461" t="s">
        <v>9189</v>
      </c>
      <c r="C3461" t="s">
        <v>9190</v>
      </c>
      <c r="D3461" s="28" t="s">
        <v>1203</v>
      </c>
      <c r="E3461" s="28" t="s">
        <v>3527</v>
      </c>
      <c r="F3461" s="13">
        <v>65.099999999999994</v>
      </c>
      <c r="G3461" s="13">
        <v>-102.4</v>
      </c>
      <c r="H3461" s="13">
        <v>-5.0799999237060547</v>
      </c>
      <c r="I3461" s="67">
        <v>0.3190000057220459</v>
      </c>
    </row>
    <row r="3462" spans="2:9" x14ac:dyDescent="0.3">
      <c r="B3462" t="s">
        <v>9191</v>
      </c>
      <c r="C3462" t="s">
        <v>9192</v>
      </c>
      <c r="D3462" s="28" t="s">
        <v>4105</v>
      </c>
      <c r="E3462" s="28" t="s">
        <v>1878</v>
      </c>
      <c r="F3462" s="13">
        <v>39.299999999999997</v>
      </c>
      <c r="G3462" s="13">
        <v>-91.1</v>
      </c>
      <c r="H3462" s="13">
        <v>33.979999542236328</v>
      </c>
      <c r="I3462" s="67">
        <v>0.31999999284744263</v>
      </c>
    </row>
    <row r="3463" spans="2:9" x14ac:dyDescent="0.3">
      <c r="B3463" t="s">
        <v>622</v>
      </c>
      <c r="C3463" t="s">
        <v>623</v>
      </c>
      <c r="D3463" s="28" t="s">
        <v>4105</v>
      </c>
      <c r="E3463" s="28" t="s">
        <v>368</v>
      </c>
      <c r="F3463" s="13">
        <v>33.1</v>
      </c>
      <c r="G3463" s="13">
        <v>-91.2</v>
      </c>
      <c r="H3463" s="13">
        <v>44.060001373291016</v>
      </c>
      <c r="I3463" s="67">
        <v>0.32100000977516174</v>
      </c>
    </row>
    <row r="3464" spans="2:9" x14ac:dyDescent="0.3">
      <c r="B3464" t="s">
        <v>1792</v>
      </c>
      <c r="C3464" t="s">
        <v>1793</v>
      </c>
      <c r="D3464" s="28" t="s">
        <v>4105</v>
      </c>
      <c r="E3464" s="28" t="s">
        <v>1759</v>
      </c>
      <c r="F3464" s="13">
        <v>45.9</v>
      </c>
      <c r="G3464" s="13">
        <v>-86.2</v>
      </c>
      <c r="H3464" s="13">
        <v>30.920000076293945</v>
      </c>
      <c r="I3464" s="67">
        <v>0.32100000977516174</v>
      </c>
    </row>
    <row r="3465" spans="2:9" x14ac:dyDescent="0.3">
      <c r="B3465" t="s">
        <v>9193</v>
      </c>
      <c r="C3465" t="s">
        <v>9194</v>
      </c>
      <c r="D3465" s="28" t="s">
        <v>1203</v>
      </c>
      <c r="E3465" s="28" t="s">
        <v>12130</v>
      </c>
      <c r="F3465" s="13">
        <v>46.1</v>
      </c>
      <c r="G3465" s="13">
        <v>-64.599999999999994</v>
      </c>
      <c r="H3465" s="13">
        <v>28.940000534057617</v>
      </c>
      <c r="I3465" s="67">
        <v>0.32100000977516174</v>
      </c>
    </row>
    <row r="3466" spans="2:9" x14ac:dyDescent="0.3">
      <c r="B3466" t="s">
        <v>1931</v>
      </c>
      <c r="C3466" t="s">
        <v>1932</v>
      </c>
      <c r="D3466" s="28" t="s">
        <v>4105</v>
      </c>
      <c r="E3466" s="28" t="s">
        <v>1878</v>
      </c>
      <c r="F3466" s="13">
        <v>38.6</v>
      </c>
      <c r="G3466" s="13">
        <v>-93.2</v>
      </c>
      <c r="H3466" s="13">
        <v>33.979999542236328</v>
      </c>
      <c r="I3466" s="67">
        <v>0.32100000977516174</v>
      </c>
    </row>
    <row r="3467" spans="2:9" x14ac:dyDescent="0.3">
      <c r="B3467" t="s">
        <v>9195</v>
      </c>
      <c r="C3467" t="s">
        <v>9196</v>
      </c>
      <c r="D3467" s="28" t="s">
        <v>4105</v>
      </c>
      <c r="E3467" s="28" t="s">
        <v>364</v>
      </c>
      <c r="F3467" s="13">
        <v>32</v>
      </c>
      <c r="G3467" s="13">
        <v>-96.3</v>
      </c>
      <c r="H3467" s="13">
        <v>46.939998626708984</v>
      </c>
      <c r="I3467" s="67">
        <v>0.32199999690055847</v>
      </c>
    </row>
    <row r="3468" spans="2:9" x14ac:dyDescent="0.3">
      <c r="B3468" t="s">
        <v>9197</v>
      </c>
      <c r="C3468" t="s">
        <v>9198</v>
      </c>
      <c r="D3468" s="28" t="s">
        <v>4105</v>
      </c>
      <c r="E3468" s="28" t="s">
        <v>2096</v>
      </c>
      <c r="F3468" s="13">
        <v>33.700000000000003</v>
      </c>
      <c r="G3468" s="13">
        <v>-108.9</v>
      </c>
      <c r="H3468" s="13">
        <v>32.900001525878906</v>
      </c>
      <c r="I3468" s="67">
        <v>0.32199999690055847</v>
      </c>
    </row>
    <row r="3469" spans="2:9" x14ac:dyDescent="0.3">
      <c r="B3469" t="s">
        <v>1224</v>
      </c>
      <c r="C3469" t="s">
        <v>1225</v>
      </c>
      <c r="D3469" s="28" t="s">
        <v>4105</v>
      </c>
      <c r="E3469" s="28" t="s">
        <v>1203</v>
      </c>
      <c r="F3469" s="13">
        <v>37.299999999999997</v>
      </c>
      <c r="G3469" s="13">
        <v>-121.6</v>
      </c>
      <c r="H3469" s="13">
        <v>42.979999542236328</v>
      </c>
      <c r="I3469" s="67">
        <v>0.32199999690055847</v>
      </c>
    </row>
    <row r="3470" spans="2:9" x14ac:dyDescent="0.3">
      <c r="B3470" t="s">
        <v>3889</v>
      </c>
      <c r="C3470" t="s">
        <v>3890</v>
      </c>
      <c r="D3470" s="28" t="s">
        <v>4105</v>
      </c>
      <c r="E3470" s="28" t="s">
        <v>2692</v>
      </c>
      <c r="F3470" s="13">
        <v>42.6</v>
      </c>
      <c r="G3470" s="13">
        <v>-88</v>
      </c>
      <c r="H3470" s="13">
        <v>32</v>
      </c>
      <c r="I3470" s="67">
        <v>0.32199999690055847</v>
      </c>
    </row>
    <row r="3471" spans="2:9" x14ac:dyDescent="0.3">
      <c r="B3471" t="s">
        <v>9199</v>
      </c>
      <c r="C3471" t="s">
        <v>1030</v>
      </c>
      <c r="D3471" s="28" t="s">
        <v>1203</v>
      </c>
      <c r="E3471" s="28" t="s">
        <v>1130</v>
      </c>
      <c r="F3471" s="13">
        <v>43.4</v>
      </c>
      <c r="G3471" s="13">
        <v>-65.400000000000006</v>
      </c>
      <c r="H3471" s="13">
        <v>38.119998931884766</v>
      </c>
      <c r="I3471" s="67">
        <v>0.32300001382827759</v>
      </c>
    </row>
    <row r="3472" spans="2:9" x14ac:dyDescent="0.3">
      <c r="B3472" t="s">
        <v>9200</v>
      </c>
      <c r="C3472" t="s">
        <v>9201</v>
      </c>
      <c r="D3472" s="28" t="s">
        <v>1203</v>
      </c>
      <c r="E3472" s="28" t="s">
        <v>1061</v>
      </c>
      <c r="F3472" s="13">
        <v>49.3</v>
      </c>
      <c r="G3472" s="13">
        <v>-124.1</v>
      </c>
      <c r="H3472" s="13">
        <v>42.259998321533203</v>
      </c>
      <c r="I3472" s="67">
        <v>0.32300001382827759</v>
      </c>
    </row>
    <row r="3473" spans="2:9" x14ac:dyDescent="0.3">
      <c r="B3473" t="s">
        <v>9202</v>
      </c>
      <c r="C3473" t="s">
        <v>9203</v>
      </c>
      <c r="D3473" s="28" t="s">
        <v>1203</v>
      </c>
      <c r="E3473" s="28" t="s">
        <v>1061</v>
      </c>
      <c r="F3473" s="13">
        <v>48.4</v>
      </c>
      <c r="G3473" s="13">
        <v>-123.2</v>
      </c>
      <c r="H3473" s="13">
        <v>42.259998321533203</v>
      </c>
      <c r="I3473" s="67">
        <v>0.32300001382827759</v>
      </c>
    </row>
    <row r="3474" spans="2:9" x14ac:dyDescent="0.3">
      <c r="B3474" t="s">
        <v>2103</v>
      </c>
      <c r="C3474" t="s">
        <v>9204</v>
      </c>
      <c r="D3474" s="28" t="s">
        <v>4105</v>
      </c>
      <c r="E3474" s="28" t="s">
        <v>2230</v>
      </c>
      <c r="F3474" s="13">
        <v>39.200000000000003</v>
      </c>
      <c r="G3474" s="13">
        <v>-83.6</v>
      </c>
      <c r="H3474" s="13">
        <v>35.060001373291016</v>
      </c>
      <c r="I3474" s="67">
        <v>0.32300001382827759</v>
      </c>
    </row>
    <row r="3475" spans="2:9" x14ac:dyDescent="0.3">
      <c r="B3475" t="s">
        <v>9205</v>
      </c>
      <c r="C3475" t="s">
        <v>9206</v>
      </c>
      <c r="D3475" s="28" t="s">
        <v>4105</v>
      </c>
      <c r="E3475" s="28" t="s">
        <v>1203</v>
      </c>
      <c r="F3475" s="13">
        <v>40.700000000000003</v>
      </c>
      <c r="G3475" s="13">
        <v>-122.8</v>
      </c>
      <c r="H3475" s="13">
        <v>39.020000457763672</v>
      </c>
      <c r="I3475" s="67">
        <v>0.32300001382827759</v>
      </c>
    </row>
    <row r="3476" spans="2:9" x14ac:dyDescent="0.3">
      <c r="B3476" t="s">
        <v>9207</v>
      </c>
      <c r="C3476" t="s">
        <v>9208</v>
      </c>
      <c r="D3476" s="28" t="s">
        <v>4105</v>
      </c>
      <c r="E3476" s="28" t="s">
        <v>1405</v>
      </c>
      <c r="F3476" s="13">
        <v>41.7</v>
      </c>
      <c r="G3476" s="13">
        <v>-88.4</v>
      </c>
      <c r="H3476" s="13">
        <v>31.100000381469727</v>
      </c>
      <c r="I3476" s="67">
        <v>0.32400000095367432</v>
      </c>
    </row>
    <row r="3477" spans="2:9" x14ac:dyDescent="0.3">
      <c r="B3477" t="s">
        <v>9209</v>
      </c>
      <c r="C3477" t="s">
        <v>9210</v>
      </c>
      <c r="D3477" s="28" t="s">
        <v>4105</v>
      </c>
      <c r="E3477" s="28" t="s">
        <v>2096</v>
      </c>
      <c r="F3477" s="13">
        <v>32.200000000000003</v>
      </c>
      <c r="G3477" s="13">
        <v>-107.7</v>
      </c>
      <c r="H3477" s="13">
        <v>37.939998626708984</v>
      </c>
      <c r="I3477" s="67">
        <v>0.32400000095367432</v>
      </c>
    </row>
    <row r="3478" spans="2:9" x14ac:dyDescent="0.3">
      <c r="B3478" t="s">
        <v>1436</v>
      </c>
      <c r="C3478" t="s">
        <v>1437</v>
      </c>
      <c r="D3478" s="28" t="s">
        <v>4105</v>
      </c>
      <c r="E3478" s="28" t="s">
        <v>1405</v>
      </c>
      <c r="F3478" s="13">
        <v>42</v>
      </c>
      <c r="G3478" s="13">
        <v>-89.9</v>
      </c>
      <c r="H3478" s="13">
        <v>28.940000534057617</v>
      </c>
      <c r="I3478" s="67">
        <v>0.32400000095367432</v>
      </c>
    </row>
    <row r="3479" spans="2:9" x14ac:dyDescent="0.3">
      <c r="B3479" t="s">
        <v>2522</v>
      </c>
      <c r="C3479" t="s">
        <v>2523</v>
      </c>
      <c r="D3479" s="28" t="s">
        <v>4105</v>
      </c>
      <c r="E3479" s="28" t="s">
        <v>364</v>
      </c>
      <c r="F3479" s="13">
        <v>32.700000000000003</v>
      </c>
      <c r="G3479" s="13">
        <v>-96</v>
      </c>
      <c r="H3479" s="13">
        <v>46.040000915527344</v>
      </c>
      <c r="I3479" s="67">
        <v>0.32400000095367432</v>
      </c>
    </row>
    <row r="3480" spans="2:9" x14ac:dyDescent="0.3">
      <c r="B3480" t="s">
        <v>9211</v>
      </c>
      <c r="C3480" t="s">
        <v>9212</v>
      </c>
      <c r="D3480" s="28" t="s">
        <v>4105</v>
      </c>
      <c r="E3480" s="28" t="s">
        <v>1203</v>
      </c>
      <c r="F3480" s="13">
        <v>36.200000000000003</v>
      </c>
      <c r="G3480" s="13">
        <v>-121.7</v>
      </c>
      <c r="H3480" s="13">
        <v>44.959999084472656</v>
      </c>
      <c r="I3480" s="67">
        <v>0.32499998807907104</v>
      </c>
    </row>
    <row r="3481" spans="2:9" x14ac:dyDescent="0.3">
      <c r="B3481" t="s">
        <v>3495</v>
      </c>
      <c r="C3481" t="s">
        <v>3496</v>
      </c>
      <c r="D3481" s="28" t="s">
        <v>4105</v>
      </c>
      <c r="E3481" s="28" t="s">
        <v>1405</v>
      </c>
      <c r="F3481" s="13">
        <v>41.9</v>
      </c>
      <c r="G3481" s="13">
        <v>-87.9</v>
      </c>
      <c r="H3481" s="13">
        <v>35.060001373291016</v>
      </c>
      <c r="I3481" s="67">
        <v>0.32499998807907104</v>
      </c>
    </row>
    <row r="3482" spans="2:9" x14ac:dyDescent="0.3">
      <c r="B3482" t="s">
        <v>9213</v>
      </c>
      <c r="C3482" t="s">
        <v>9214</v>
      </c>
      <c r="D3482" s="28" t="s">
        <v>4105</v>
      </c>
      <c r="E3482" s="28" t="s">
        <v>1759</v>
      </c>
      <c r="F3482" s="13">
        <v>46.4</v>
      </c>
      <c r="G3482" s="13">
        <v>-87.6</v>
      </c>
      <c r="H3482" s="13">
        <v>28.040000915527344</v>
      </c>
      <c r="I3482" s="67">
        <v>0.32499998807907104</v>
      </c>
    </row>
    <row r="3483" spans="2:9" x14ac:dyDescent="0.3">
      <c r="B3483" t="s">
        <v>6518</v>
      </c>
      <c r="C3483" t="s">
        <v>9215</v>
      </c>
      <c r="D3483" s="28" t="s">
        <v>4105</v>
      </c>
      <c r="E3483" s="28" t="s">
        <v>364</v>
      </c>
      <c r="F3483" s="13">
        <v>30.5</v>
      </c>
      <c r="G3483" s="13">
        <v>-104.4</v>
      </c>
      <c r="H3483" s="13">
        <v>39.020000457763672</v>
      </c>
      <c r="I3483" s="67">
        <v>0.32499998807907104</v>
      </c>
    </row>
    <row r="3484" spans="2:9" x14ac:dyDescent="0.3">
      <c r="B3484" t="s">
        <v>9216</v>
      </c>
      <c r="C3484" t="s">
        <v>9217</v>
      </c>
      <c r="D3484" s="28" t="s">
        <v>1203</v>
      </c>
      <c r="E3484" s="28" t="s">
        <v>1061</v>
      </c>
      <c r="F3484" s="13">
        <v>52.6</v>
      </c>
      <c r="G3484" s="13">
        <v>-128.5</v>
      </c>
      <c r="H3484" s="13">
        <v>40.099998474121094</v>
      </c>
      <c r="I3484" s="67">
        <v>0.32600000500679016</v>
      </c>
    </row>
    <row r="3485" spans="2:9" x14ac:dyDescent="0.3">
      <c r="B3485" t="s">
        <v>9218</v>
      </c>
      <c r="C3485" t="s">
        <v>9219</v>
      </c>
      <c r="D3485" s="28" t="s">
        <v>4105</v>
      </c>
      <c r="E3485" s="28" t="s">
        <v>364</v>
      </c>
      <c r="F3485" s="13">
        <v>30.8</v>
      </c>
      <c r="G3485" s="13">
        <v>-100.1</v>
      </c>
      <c r="H3485" s="13">
        <v>42.979999542236328</v>
      </c>
      <c r="I3485" s="67">
        <v>0.32600000500679016</v>
      </c>
    </row>
    <row r="3486" spans="2:9" x14ac:dyDescent="0.3">
      <c r="B3486" t="s">
        <v>2273</v>
      </c>
      <c r="C3486" t="s">
        <v>2274</v>
      </c>
      <c r="D3486" s="28" t="s">
        <v>4105</v>
      </c>
      <c r="E3486" s="28" t="s">
        <v>366</v>
      </c>
      <c r="F3486" s="13">
        <v>36.5</v>
      </c>
      <c r="G3486" s="13">
        <v>-96.7</v>
      </c>
      <c r="H3486" s="13">
        <v>37.939998626708984</v>
      </c>
      <c r="I3486" s="67">
        <v>0.32600000500679016</v>
      </c>
    </row>
    <row r="3487" spans="2:9" x14ac:dyDescent="0.3">
      <c r="B3487" t="s">
        <v>9220</v>
      </c>
      <c r="C3487" t="s">
        <v>9221</v>
      </c>
      <c r="D3487" s="28" t="s">
        <v>4105</v>
      </c>
      <c r="E3487" s="28" t="s">
        <v>3137</v>
      </c>
      <c r="F3487" s="13">
        <v>21.3</v>
      </c>
      <c r="G3487" s="13">
        <v>-157.69999999999999</v>
      </c>
      <c r="H3487" s="13">
        <v>71.05999755859375</v>
      </c>
      <c r="I3487" s="67">
        <v>0.32600000500679016</v>
      </c>
    </row>
    <row r="3488" spans="2:9" x14ac:dyDescent="0.3">
      <c r="B3488" t="s">
        <v>3618</v>
      </c>
      <c r="C3488" t="s">
        <v>3619</v>
      </c>
      <c r="D3488" s="28" t="s">
        <v>4105</v>
      </c>
      <c r="E3488" s="28" t="s">
        <v>1405</v>
      </c>
      <c r="F3488" s="13">
        <v>42.2</v>
      </c>
      <c r="G3488" s="13">
        <v>-89.6</v>
      </c>
      <c r="H3488" s="13">
        <v>30.920000076293945</v>
      </c>
      <c r="I3488" s="67">
        <v>0.32800000905990601</v>
      </c>
    </row>
    <row r="3489" spans="2:9" x14ac:dyDescent="0.3">
      <c r="B3489" t="s">
        <v>9222</v>
      </c>
      <c r="C3489" t="s">
        <v>9223</v>
      </c>
      <c r="D3489" s="28" t="s">
        <v>4105</v>
      </c>
      <c r="E3489" s="28" t="s">
        <v>1203</v>
      </c>
      <c r="F3489" s="13">
        <v>36</v>
      </c>
      <c r="G3489" s="13">
        <v>-120</v>
      </c>
      <c r="H3489" s="13">
        <v>53.959999084472656</v>
      </c>
      <c r="I3489" s="67">
        <v>0.32800000905990601</v>
      </c>
    </row>
    <row r="3490" spans="2:9" x14ac:dyDescent="0.3">
      <c r="B3490" t="s">
        <v>9224</v>
      </c>
      <c r="C3490" t="s">
        <v>9225</v>
      </c>
      <c r="D3490" s="28" t="s">
        <v>1203</v>
      </c>
      <c r="E3490" s="28" t="s">
        <v>3526</v>
      </c>
      <c r="F3490" s="13">
        <v>63.1</v>
      </c>
      <c r="G3490" s="13">
        <v>-117.2</v>
      </c>
      <c r="H3490" s="13">
        <v>9.8599996566772461</v>
      </c>
      <c r="I3490" s="67">
        <v>0.32800000905990601</v>
      </c>
    </row>
    <row r="3491" spans="2:9" x14ac:dyDescent="0.3">
      <c r="B3491" t="s">
        <v>2706</v>
      </c>
      <c r="C3491" t="s">
        <v>2707</v>
      </c>
      <c r="D3491" s="28" t="s">
        <v>4105</v>
      </c>
      <c r="E3491" s="28" t="s">
        <v>2692</v>
      </c>
      <c r="F3491" s="13">
        <v>42.6</v>
      </c>
      <c r="G3491" s="13">
        <v>-88.2</v>
      </c>
      <c r="H3491" s="13">
        <v>30.920000076293945</v>
      </c>
      <c r="I3491" s="67">
        <v>0.32899999618530273</v>
      </c>
    </row>
    <row r="3492" spans="2:9" x14ac:dyDescent="0.3">
      <c r="B3492" t="s">
        <v>1482</v>
      </c>
      <c r="C3492" t="s">
        <v>1483</v>
      </c>
      <c r="D3492" s="28" t="s">
        <v>4105</v>
      </c>
      <c r="E3492" s="28" t="s">
        <v>1468</v>
      </c>
      <c r="F3492" s="13">
        <v>41.6</v>
      </c>
      <c r="G3492" s="13">
        <v>-86.7</v>
      </c>
      <c r="H3492" s="13">
        <v>35.959999084472656</v>
      </c>
      <c r="I3492" s="67">
        <v>0.32899999618530273</v>
      </c>
    </row>
    <row r="3493" spans="2:9" x14ac:dyDescent="0.3">
      <c r="B3493" t="s">
        <v>2473</v>
      </c>
      <c r="C3493" t="s">
        <v>2474</v>
      </c>
      <c r="D3493" s="28" t="s">
        <v>4105</v>
      </c>
      <c r="E3493" s="28" t="s">
        <v>364</v>
      </c>
      <c r="F3493" s="13">
        <v>30.3</v>
      </c>
      <c r="G3493" s="13">
        <v>-103.6</v>
      </c>
      <c r="H3493" s="13">
        <v>41</v>
      </c>
      <c r="I3493" s="67">
        <v>0.33000001311302185</v>
      </c>
    </row>
    <row r="3494" spans="2:9" x14ac:dyDescent="0.3">
      <c r="B3494" t="s">
        <v>9226</v>
      </c>
      <c r="C3494" t="s">
        <v>9227</v>
      </c>
      <c r="D3494" s="28" t="s">
        <v>4105</v>
      </c>
      <c r="E3494" s="28" t="s">
        <v>1203</v>
      </c>
      <c r="F3494" s="13">
        <v>34.5</v>
      </c>
      <c r="G3494" s="13">
        <v>-118.7</v>
      </c>
      <c r="H3494" s="13">
        <v>46.939998626708984</v>
      </c>
      <c r="I3494" s="67">
        <v>0.33000001311302185</v>
      </c>
    </row>
    <row r="3495" spans="2:9" x14ac:dyDescent="0.3">
      <c r="B3495" t="s">
        <v>9228</v>
      </c>
      <c r="C3495" t="s">
        <v>9229</v>
      </c>
      <c r="D3495" s="28" t="s">
        <v>1203</v>
      </c>
      <c r="E3495" s="28" t="s">
        <v>1116</v>
      </c>
      <c r="F3495" s="13">
        <v>47.3</v>
      </c>
      <c r="G3495" s="13">
        <v>-85.8</v>
      </c>
      <c r="H3495" s="13">
        <v>35.599998474121094</v>
      </c>
      <c r="I3495" s="67">
        <v>0.33100000023841858</v>
      </c>
    </row>
    <row r="3496" spans="2:9" x14ac:dyDescent="0.3">
      <c r="B3496" t="s">
        <v>1476</v>
      </c>
      <c r="C3496" t="s">
        <v>1477</v>
      </c>
      <c r="D3496" s="28" t="s">
        <v>4105</v>
      </c>
      <c r="E3496" s="28" t="s">
        <v>1468</v>
      </c>
      <c r="F3496" s="13">
        <v>39.700000000000003</v>
      </c>
      <c r="G3496" s="13">
        <v>-85.7</v>
      </c>
      <c r="H3496" s="13">
        <v>33.979999542236328</v>
      </c>
      <c r="I3496" s="67">
        <v>0.33100000023841858</v>
      </c>
    </row>
    <row r="3497" spans="2:9" x14ac:dyDescent="0.3">
      <c r="B3497" t="s">
        <v>9230</v>
      </c>
      <c r="C3497" t="s">
        <v>9231</v>
      </c>
      <c r="D3497" s="28" t="s">
        <v>1203</v>
      </c>
      <c r="E3497" s="28" t="s">
        <v>1061</v>
      </c>
      <c r="F3497" s="13">
        <v>49.4</v>
      </c>
      <c r="G3497" s="13">
        <v>-123.3</v>
      </c>
      <c r="H3497" s="13">
        <v>42.439998626708984</v>
      </c>
      <c r="I3497" s="67">
        <v>0.33100000023841858</v>
      </c>
    </row>
    <row r="3498" spans="2:9" x14ac:dyDescent="0.3">
      <c r="B3498" t="s">
        <v>9232</v>
      </c>
      <c r="C3498" t="s">
        <v>1024</v>
      </c>
      <c r="D3498" s="28" t="s">
        <v>1203</v>
      </c>
      <c r="E3498" s="28" t="s">
        <v>1130</v>
      </c>
      <c r="F3498" s="13">
        <v>44.7</v>
      </c>
      <c r="G3498" s="13">
        <v>-63.9</v>
      </c>
      <c r="H3498" s="13">
        <v>30.200000762939453</v>
      </c>
      <c r="I3498" s="67">
        <v>0.33100000023841858</v>
      </c>
    </row>
    <row r="3499" spans="2:9" x14ac:dyDescent="0.3">
      <c r="B3499" t="s">
        <v>2752</v>
      </c>
      <c r="C3499" t="s">
        <v>2753</v>
      </c>
      <c r="D3499" s="28" t="s">
        <v>4105</v>
      </c>
      <c r="E3499" s="28" t="s">
        <v>2692</v>
      </c>
      <c r="F3499" s="13">
        <v>44.3</v>
      </c>
      <c r="G3499" s="13">
        <v>-88.7</v>
      </c>
      <c r="H3499" s="13">
        <v>30.020000457763672</v>
      </c>
      <c r="I3499" s="67">
        <v>0.33199998736381531</v>
      </c>
    </row>
    <row r="3500" spans="2:9" x14ac:dyDescent="0.3">
      <c r="B3500" t="s">
        <v>9233</v>
      </c>
      <c r="C3500" t="s">
        <v>9234</v>
      </c>
      <c r="D3500" s="28" t="s">
        <v>1203</v>
      </c>
      <c r="E3500" s="28" t="s">
        <v>1116</v>
      </c>
      <c r="F3500" s="13">
        <v>49.7</v>
      </c>
      <c r="G3500" s="13">
        <v>-86.9</v>
      </c>
      <c r="H3500" s="13">
        <v>23.540000915527344</v>
      </c>
      <c r="I3500" s="67">
        <v>0.33300000429153442</v>
      </c>
    </row>
    <row r="3501" spans="2:9" x14ac:dyDescent="0.3">
      <c r="B3501" t="s">
        <v>9235</v>
      </c>
      <c r="C3501" t="s">
        <v>9236</v>
      </c>
      <c r="D3501" s="28" t="s">
        <v>4105</v>
      </c>
      <c r="E3501" s="28" t="s">
        <v>2124</v>
      </c>
      <c r="F3501" s="13">
        <v>44.3</v>
      </c>
      <c r="G3501" s="13">
        <v>-74.2</v>
      </c>
      <c r="H3501" s="13">
        <v>26.959999084472656</v>
      </c>
      <c r="I3501" s="67">
        <v>0.33300000429153442</v>
      </c>
    </row>
    <row r="3502" spans="2:9" x14ac:dyDescent="0.3">
      <c r="B3502" t="s">
        <v>9237</v>
      </c>
      <c r="C3502" t="s">
        <v>9238</v>
      </c>
      <c r="D3502" s="28" t="s">
        <v>4105</v>
      </c>
      <c r="E3502" s="28" t="s">
        <v>1759</v>
      </c>
      <c r="F3502" s="13">
        <v>42</v>
      </c>
      <c r="G3502" s="13">
        <v>-83.9</v>
      </c>
      <c r="H3502" s="13">
        <v>32</v>
      </c>
      <c r="I3502" s="67">
        <v>0.33300000429153442</v>
      </c>
    </row>
    <row r="3503" spans="2:9" x14ac:dyDescent="0.3">
      <c r="B3503" t="s">
        <v>9239</v>
      </c>
      <c r="C3503" t="s">
        <v>9240</v>
      </c>
      <c r="D3503" s="28" t="s">
        <v>4105</v>
      </c>
      <c r="E3503" s="28" t="s">
        <v>1203</v>
      </c>
      <c r="F3503" s="13">
        <v>36.299999999999997</v>
      </c>
      <c r="G3503" s="13">
        <v>-120.8</v>
      </c>
      <c r="H3503" s="13">
        <v>46.040000915527344</v>
      </c>
      <c r="I3503" s="67">
        <v>0.33399999141693115</v>
      </c>
    </row>
    <row r="3504" spans="2:9" x14ac:dyDescent="0.3">
      <c r="B3504" t="s">
        <v>1890</v>
      </c>
      <c r="C3504" t="s">
        <v>1891</v>
      </c>
      <c r="D3504" s="28" t="s">
        <v>4105</v>
      </c>
      <c r="E3504" s="28" t="s">
        <v>1878</v>
      </c>
      <c r="F3504" s="13">
        <v>38.299999999999997</v>
      </c>
      <c r="G3504" s="13">
        <v>-93.7</v>
      </c>
      <c r="H3504" s="13">
        <v>33.979999542236328</v>
      </c>
      <c r="I3504" s="67">
        <v>0.33500000834465027</v>
      </c>
    </row>
    <row r="3505" spans="2:9" x14ac:dyDescent="0.3">
      <c r="B3505" t="s">
        <v>793</v>
      </c>
      <c r="C3505" t="s">
        <v>794</v>
      </c>
      <c r="D3505" s="28" t="s">
        <v>4105</v>
      </c>
      <c r="E3505" s="28" t="s">
        <v>364</v>
      </c>
      <c r="F3505" s="13">
        <v>29.1</v>
      </c>
      <c r="G3505" s="13">
        <v>-102.9</v>
      </c>
      <c r="H3505" s="13">
        <v>44.959999084472656</v>
      </c>
      <c r="I3505" s="67">
        <v>0.33500000834465027</v>
      </c>
    </row>
    <row r="3506" spans="2:9" x14ac:dyDescent="0.3">
      <c r="B3506" t="s">
        <v>2519</v>
      </c>
      <c r="C3506" t="s">
        <v>2520</v>
      </c>
      <c r="D3506" s="28" t="s">
        <v>4105</v>
      </c>
      <c r="E3506" s="28" t="s">
        <v>364</v>
      </c>
      <c r="F3506" s="13">
        <v>31</v>
      </c>
      <c r="G3506" s="13">
        <v>-104.8</v>
      </c>
      <c r="H3506" s="13">
        <v>41</v>
      </c>
      <c r="I3506" s="67">
        <v>0.335999995470047</v>
      </c>
    </row>
    <row r="3507" spans="2:9" x14ac:dyDescent="0.3">
      <c r="B3507" t="s">
        <v>9241</v>
      </c>
      <c r="C3507" t="s">
        <v>9242</v>
      </c>
      <c r="D3507" s="28" t="s">
        <v>4105</v>
      </c>
      <c r="E3507" s="28" t="s">
        <v>1878</v>
      </c>
      <c r="F3507" s="13">
        <v>36.6</v>
      </c>
      <c r="G3507" s="13">
        <v>-94.4</v>
      </c>
      <c r="H3507" s="13">
        <v>37.040000915527344</v>
      </c>
      <c r="I3507" s="67">
        <v>0.33700001239776611</v>
      </c>
    </row>
    <row r="3508" spans="2:9" x14ac:dyDescent="0.3">
      <c r="B3508" t="s">
        <v>9243</v>
      </c>
      <c r="C3508" t="s">
        <v>9244</v>
      </c>
      <c r="D3508" s="28" t="s">
        <v>4105</v>
      </c>
      <c r="E3508" s="28" t="s">
        <v>1160</v>
      </c>
      <c r="F3508" s="13">
        <v>34.700000000000003</v>
      </c>
      <c r="G3508" s="13">
        <v>-111.4</v>
      </c>
      <c r="H3508" s="13">
        <v>27.5</v>
      </c>
      <c r="I3508" s="67">
        <v>0.33700001239776611</v>
      </c>
    </row>
    <row r="3509" spans="2:9" x14ac:dyDescent="0.3">
      <c r="B3509" t="s">
        <v>9245</v>
      </c>
      <c r="C3509" t="s">
        <v>9246</v>
      </c>
      <c r="D3509" s="28" t="s">
        <v>4105</v>
      </c>
      <c r="E3509" s="28" t="s">
        <v>1203</v>
      </c>
      <c r="F3509" s="13">
        <v>39.200000000000003</v>
      </c>
      <c r="G3509" s="13">
        <v>-122.8</v>
      </c>
      <c r="H3509" s="13">
        <v>41</v>
      </c>
      <c r="I3509" s="67">
        <v>0.33700001239776611</v>
      </c>
    </row>
    <row r="3510" spans="2:9" x14ac:dyDescent="0.3">
      <c r="B3510" t="s">
        <v>9247</v>
      </c>
      <c r="C3510" t="s">
        <v>9248</v>
      </c>
      <c r="D3510" s="28" t="s">
        <v>4105</v>
      </c>
      <c r="E3510" s="28" t="s">
        <v>1203</v>
      </c>
      <c r="F3510" s="13">
        <v>37.799999999999997</v>
      </c>
      <c r="G3510" s="13">
        <v>-122</v>
      </c>
      <c r="H3510" s="13">
        <v>48.020000457763672</v>
      </c>
      <c r="I3510" s="67">
        <v>0.33799999952316284</v>
      </c>
    </row>
    <row r="3511" spans="2:9" x14ac:dyDescent="0.3">
      <c r="B3511" t="s">
        <v>9249</v>
      </c>
      <c r="C3511" t="s">
        <v>9250</v>
      </c>
      <c r="D3511" s="28" t="s">
        <v>4105</v>
      </c>
      <c r="E3511" s="28" t="s">
        <v>364</v>
      </c>
      <c r="F3511" s="13">
        <v>30.7</v>
      </c>
      <c r="G3511" s="13">
        <v>-99.1</v>
      </c>
      <c r="H3511" s="13">
        <v>44.060001373291016</v>
      </c>
      <c r="I3511" s="67">
        <v>0.33799999952316284</v>
      </c>
    </row>
    <row r="3512" spans="2:9" x14ac:dyDescent="0.3">
      <c r="B3512" t="s">
        <v>9251</v>
      </c>
      <c r="C3512" t="s">
        <v>9252</v>
      </c>
      <c r="D3512" s="28" t="s">
        <v>4105</v>
      </c>
      <c r="E3512" s="28" t="s">
        <v>2692</v>
      </c>
      <c r="F3512" s="13">
        <v>45</v>
      </c>
      <c r="G3512" s="13">
        <v>-87.7</v>
      </c>
      <c r="H3512" s="13">
        <v>32</v>
      </c>
      <c r="I3512" s="67">
        <v>0.33799999952316284</v>
      </c>
    </row>
    <row r="3513" spans="2:9" x14ac:dyDescent="0.3">
      <c r="B3513" t="s">
        <v>9253</v>
      </c>
      <c r="C3513" t="s">
        <v>9254</v>
      </c>
      <c r="D3513" s="28" t="s">
        <v>4105</v>
      </c>
      <c r="E3513" s="28" t="s">
        <v>1759</v>
      </c>
      <c r="F3513" s="13">
        <v>44</v>
      </c>
      <c r="G3513" s="13">
        <v>-82.9</v>
      </c>
      <c r="H3513" s="13">
        <v>35.959999084472656</v>
      </c>
      <c r="I3513" s="67">
        <v>0.33799999952316284</v>
      </c>
    </row>
    <row r="3514" spans="2:9" x14ac:dyDescent="0.3">
      <c r="B3514" t="s">
        <v>3066</v>
      </c>
      <c r="C3514" t="s">
        <v>3067</v>
      </c>
      <c r="D3514" s="28" t="s">
        <v>4105</v>
      </c>
      <c r="E3514" s="28" t="s">
        <v>1759</v>
      </c>
      <c r="F3514" s="13">
        <v>46.4</v>
      </c>
      <c r="G3514" s="13">
        <v>-84.3</v>
      </c>
      <c r="H3514" s="13">
        <v>30.920000076293945</v>
      </c>
      <c r="I3514" s="67">
        <v>0.33799999952316284</v>
      </c>
    </row>
    <row r="3515" spans="2:9" x14ac:dyDescent="0.3">
      <c r="B3515" t="s">
        <v>9255</v>
      </c>
      <c r="C3515" t="s">
        <v>9256</v>
      </c>
      <c r="D3515" s="28" t="s">
        <v>1203</v>
      </c>
      <c r="E3515" s="28" t="s">
        <v>1133</v>
      </c>
      <c r="F3515" s="13">
        <v>48.9</v>
      </c>
      <c r="G3515" s="13">
        <v>-54.5</v>
      </c>
      <c r="H3515" s="13">
        <v>30.200000762939453</v>
      </c>
      <c r="I3515" s="67">
        <v>0.33899998664855957</v>
      </c>
    </row>
    <row r="3516" spans="2:9" x14ac:dyDescent="0.3">
      <c r="B3516" t="s">
        <v>9257</v>
      </c>
      <c r="C3516" t="s">
        <v>9258</v>
      </c>
      <c r="D3516" s="28" t="s">
        <v>4105</v>
      </c>
      <c r="E3516" s="28" t="s">
        <v>1759</v>
      </c>
      <c r="F3516" s="13">
        <v>44.9</v>
      </c>
      <c r="G3516" s="13">
        <v>-85.5</v>
      </c>
      <c r="H3516" s="13">
        <v>35.060001373291016</v>
      </c>
      <c r="I3516" s="67">
        <v>0.33899998664855957</v>
      </c>
    </row>
    <row r="3517" spans="2:9" x14ac:dyDescent="0.3">
      <c r="B3517" t="s">
        <v>608</v>
      </c>
      <c r="C3517" t="s">
        <v>609</v>
      </c>
      <c r="D3517" s="28" t="s">
        <v>4105</v>
      </c>
      <c r="E3517" s="28" t="s">
        <v>364</v>
      </c>
      <c r="F3517" s="13">
        <v>31.8</v>
      </c>
      <c r="G3517" s="13">
        <v>-95.1</v>
      </c>
      <c r="H3517" s="13">
        <v>48.020000457763672</v>
      </c>
      <c r="I3517" s="67">
        <v>0.33899998664855957</v>
      </c>
    </row>
    <row r="3518" spans="2:9" x14ac:dyDescent="0.3">
      <c r="B3518" t="s">
        <v>9259</v>
      </c>
      <c r="C3518" t="s">
        <v>9260</v>
      </c>
      <c r="D3518" s="28" t="s">
        <v>4105</v>
      </c>
      <c r="E3518" s="28" t="s">
        <v>1405</v>
      </c>
      <c r="F3518" s="13">
        <v>38.799999999999997</v>
      </c>
      <c r="G3518" s="13">
        <v>-90.1</v>
      </c>
      <c r="H3518" s="13">
        <v>39.919998168945313</v>
      </c>
      <c r="I3518" s="67">
        <v>0.34200000762939453</v>
      </c>
    </row>
    <row r="3519" spans="2:9" x14ac:dyDescent="0.3">
      <c r="B3519" t="s">
        <v>9261</v>
      </c>
      <c r="C3519" t="s">
        <v>9262</v>
      </c>
      <c r="D3519" s="28" t="s">
        <v>4105</v>
      </c>
      <c r="E3519" s="28" t="s">
        <v>1759</v>
      </c>
      <c r="F3519" s="13">
        <v>44.8</v>
      </c>
      <c r="G3519" s="13">
        <v>-86</v>
      </c>
      <c r="H3519" s="13">
        <v>33.979999542236328</v>
      </c>
      <c r="I3519" s="67">
        <v>0.34299999475479126</v>
      </c>
    </row>
    <row r="3520" spans="2:9" x14ac:dyDescent="0.3">
      <c r="B3520" t="s">
        <v>9263</v>
      </c>
      <c r="C3520" t="s">
        <v>9264</v>
      </c>
      <c r="D3520" s="28" t="s">
        <v>4105</v>
      </c>
      <c r="E3520" s="28" t="s">
        <v>1203</v>
      </c>
      <c r="F3520" s="13">
        <v>34.299999999999997</v>
      </c>
      <c r="G3520" s="13">
        <v>-118</v>
      </c>
      <c r="H3520" s="13">
        <v>44.959999084472656</v>
      </c>
      <c r="I3520" s="67">
        <v>0.34400001168251038</v>
      </c>
    </row>
    <row r="3521" spans="2:9" x14ac:dyDescent="0.3">
      <c r="B3521" t="s">
        <v>1414</v>
      </c>
      <c r="C3521" t="s">
        <v>1415</v>
      </c>
      <c r="D3521" s="28" t="s">
        <v>4105</v>
      </c>
      <c r="E3521" s="28" t="s">
        <v>1405</v>
      </c>
      <c r="F3521" s="13">
        <v>39.799999999999997</v>
      </c>
      <c r="G3521" s="13">
        <v>-88.9</v>
      </c>
      <c r="H3521" s="13">
        <v>35.959999084472656</v>
      </c>
      <c r="I3521" s="67">
        <v>0.34400001168251038</v>
      </c>
    </row>
    <row r="3522" spans="2:9" x14ac:dyDescent="0.3">
      <c r="B3522" t="s">
        <v>9265</v>
      </c>
      <c r="C3522" t="s">
        <v>9266</v>
      </c>
      <c r="D3522" s="28" t="s">
        <v>4105</v>
      </c>
      <c r="E3522" s="28" t="s">
        <v>364</v>
      </c>
      <c r="F3522" s="13">
        <v>33</v>
      </c>
      <c r="G3522" s="13">
        <v>-96.1</v>
      </c>
      <c r="H3522" s="13">
        <v>44.959999084472656</v>
      </c>
      <c r="I3522" s="67">
        <v>0.34400001168251038</v>
      </c>
    </row>
    <row r="3523" spans="2:9" x14ac:dyDescent="0.3">
      <c r="B3523" t="s">
        <v>9267</v>
      </c>
      <c r="C3523" t="s">
        <v>9268</v>
      </c>
      <c r="D3523" s="28" t="s">
        <v>4105</v>
      </c>
      <c r="E3523" s="28" t="s">
        <v>1405</v>
      </c>
      <c r="F3523" s="13">
        <v>41.6</v>
      </c>
      <c r="G3523" s="13">
        <v>-88</v>
      </c>
      <c r="H3523" s="13">
        <v>35.959999084472656</v>
      </c>
      <c r="I3523" s="67">
        <v>0.34400001168251038</v>
      </c>
    </row>
    <row r="3524" spans="2:9" x14ac:dyDescent="0.3">
      <c r="B3524" t="s">
        <v>9269</v>
      </c>
      <c r="C3524" t="s">
        <v>9270</v>
      </c>
      <c r="D3524" s="28" t="s">
        <v>4105</v>
      </c>
      <c r="E3524" s="28" t="s">
        <v>1405</v>
      </c>
      <c r="F3524" s="13">
        <v>42.1</v>
      </c>
      <c r="G3524" s="13">
        <v>-88.1</v>
      </c>
      <c r="H3524" s="13">
        <v>33.080001831054688</v>
      </c>
      <c r="I3524" s="67">
        <v>0.3449999988079071</v>
      </c>
    </row>
    <row r="3525" spans="2:9" x14ac:dyDescent="0.3">
      <c r="B3525" t="s">
        <v>9271</v>
      </c>
      <c r="C3525" t="s">
        <v>9272</v>
      </c>
      <c r="D3525" s="28" t="s">
        <v>4105</v>
      </c>
      <c r="E3525" s="28" t="s">
        <v>1160</v>
      </c>
      <c r="F3525" s="13">
        <v>33.799999999999997</v>
      </c>
      <c r="G3525" s="13">
        <v>-109.1</v>
      </c>
      <c r="H3525" s="13">
        <v>27.860000610351563</v>
      </c>
      <c r="I3525" s="67">
        <v>0.3449999988079071</v>
      </c>
    </row>
    <row r="3526" spans="2:9" x14ac:dyDescent="0.3">
      <c r="B3526" t="s">
        <v>9273</v>
      </c>
      <c r="C3526" t="s">
        <v>9274</v>
      </c>
      <c r="D3526" s="28" t="s">
        <v>4105</v>
      </c>
      <c r="E3526" s="28" t="s">
        <v>1160</v>
      </c>
      <c r="F3526" s="13">
        <v>34.9</v>
      </c>
      <c r="G3526" s="13">
        <v>-111.5</v>
      </c>
      <c r="H3526" s="13">
        <v>27.319999694824219</v>
      </c>
      <c r="I3526" s="67">
        <v>0.3449999988079071</v>
      </c>
    </row>
    <row r="3527" spans="2:9" x14ac:dyDescent="0.3">
      <c r="B3527" t="s">
        <v>9275</v>
      </c>
      <c r="C3527" t="s">
        <v>9276</v>
      </c>
      <c r="D3527" s="28" t="s">
        <v>4105</v>
      </c>
      <c r="E3527" s="28" t="s">
        <v>1203</v>
      </c>
      <c r="F3527" s="13">
        <v>34.1</v>
      </c>
      <c r="G3527" s="13">
        <v>-116.4</v>
      </c>
      <c r="H3527" s="13">
        <v>44.959999084472656</v>
      </c>
      <c r="I3527" s="67">
        <v>0.34599998593330383</v>
      </c>
    </row>
    <row r="3528" spans="2:9" x14ac:dyDescent="0.3">
      <c r="B3528" t="s">
        <v>9277</v>
      </c>
      <c r="C3528" t="s">
        <v>9278</v>
      </c>
      <c r="D3528" s="28" t="s">
        <v>4105</v>
      </c>
      <c r="E3528" s="28" t="s">
        <v>1203</v>
      </c>
      <c r="F3528" s="13">
        <v>33.4</v>
      </c>
      <c r="G3528" s="13">
        <v>-117.4</v>
      </c>
      <c r="H3528" s="13">
        <v>51.979999542236328</v>
      </c>
      <c r="I3528" s="67">
        <v>0.34700000286102295</v>
      </c>
    </row>
    <row r="3529" spans="2:9" x14ac:dyDescent="0.3">
      <c r="B3529" t="s">
        <v>9279</v>
      </c>
      <c r="C3529" t="s">
        <v>9280</v>
      </c>
      <c r="D3529" s="28" t="s">
        <v>4105</v>
      </c>
      <c r="E3529" s="28" t="s">
        <v>1203</v>
      </c>
      <c r="F3529" s="13">
        <v>37.200000000000003</v>
      </c>
      <c r="G3529" s="13">
        <v>-119.5</v>
      </c>
      <c r="H3529" s="13">
        <v>39.919998168945313</v>
      </c>
      <c r="I3529" s="67">
        <v>0.34799998998641968</v>
      </c>
    </row>
    <row r="3530" spans="2:9" x14ac:dyDescent="0.3">
      <c r="B3530" t="s">
        <v>3062</v>
      </c>
      <c r="C3530" t="s">
        <v>3063</v>
      </c>
      <c r="D3530" s="28" t="s">
        <v>4105</v>
      </c>
      <c r="E3530" s="28" t="s">
        <v>1405</v>
      </c>
      <c r="F3530" s="13">
        <v>40.6</v>
      </c>
      <c r="G3530" s="13">
        <v>-89.6</v>
      </c>
      <c r="H3530" s="13">
        <v>35.060001373291016</v>
      </c>
      <c r="I3530" s="67">
        <v>0.34799998998641968</v>
      </c>
    </row>
    <row r="3531" spans="2:9" x14ac:dyDescent="0.3">
      <c r="B3531" t="s">
        <v>9281</v>
      </c>
      <c r="C3531" t="s">
        <v>9282</v>
      </c>
      <c r="D3531" s="28" t="s">
        <v>4105</v>
      </c>
      <c r="E3531" s="28" t="s">
        <v>1878</v>
      </c>
      <c r="F3531" s="13">
        <v>39.299999999999997</v>
      </c>
      <c r="G3531" s="13">
        <v>-90.9</v>
      </c>
      <c r="H3531" s="13">
        <v>37.040000915527344</v>
      </c>
      <c r="I3531" s="67">
        <v>0.34900000691413879</v>
      </c>
    </row>
    <row r="3532" spans="2:9" x14ac:dyDescent="0.3">
      <c r="B3532" t="s">
        <v>9283</v>
      </c>
      <c r="C3532" t="s">
        <v>9284</v>
      </c>
      <c r="D3532" s="28" t="s">
        <v>4105</v>
      </c>
      <c r="E3532" s="28" t="s">
        <v>2096</v>
      </c>
      <c r="F3532" s="13">
        <v>32.9</v>
      </c>
      <c r="G3532" s="13">
        <v>-108.1</v>
      </c>
      <c r="H3532" s="13">
        <v>37.220001220703125</v>
      </c>
      <c r="I3532" s="67">
        <v>0.34900000691413879</v>
      </c>
    </row>
    <row r="3533" spans="2:9" x14ac:dyDescent="0.3">
      <c r="B3533" t="s">
        <v>9285</v>
      </c>
      <c r="C3533" t="s">
        <v>9286</v>
      </c>
      <c r="D3533" s="28" t="s">
        <v>4105</v>
      </c>
      <c r="E3533" s="28" t="s">
        <v>1405</v>
      </c>
      <c r="F3533" s="13">
        <v>41.9</v>
      </c>
      <c r="G3533" s="13">
        <v>-88.2</v>
      </c>
      <c r="H3533" s="13">
        <v>33.979999542236328</v>
      </c>
      <c r="I3533" s="67">
        <v>0.34900000691413879</v>
      </c>
    </row>
    <row r="3534" spans="2:9" x14ac:dyDescent="0.3">
      <c r="B3534" t="s">
        <v>9287</v>
      </c>
      <c r="C3534" t="s">
        <v>9288</v>
      </c>
      <c r="D3534" s="28" t="s">
        <v>4105</v>
      </c>
      <c r="E3534" s="28" t="s">
        <v>1203</v>
      </c>
      <c r="F3534" s="13">
        <v>34.299999999999997</v>
      </c>
      <c r="G3534" s="13">
        <v>-118.4</v>
      </c>
      <c r="H3534" s="13">
        <v>48.020000457763672</v>
      </c>
      <c r="I3534" s="67">
        <v>0.34999999403953552</v>
      </c>
    </row>
    <row r="3535" spans="2:9" x14ac:dyDescent="0.3">
      <c r="B3535" t="s">
        <v>1794</v>
      </c>
      <c r="C3535" t="s">
        <v>1795</v>
      </c>
      <c r="D3535" s="28" t="s">
        <v>4105</v>
      </c>
      <c r="E3535" s="28" t="s">
        <v>1759</v>
      </c>
      <c r="F3535" s="13">
        <v>46.4</v>
      </c>
      <c r="G3535" s="13">
        <v>-86.6</v>
      </c>
      <c r="H3535" s="13">
        <v>32</v>
      </c>
      <c r="I3535" s="67">
        <v>0.34999999403953552</v>
      </c>
    </row>
    <row r="3536" spans="2:9" x14ac:dyDescent="0.3">
      <c r="B3536" t="s">
        <v>9289</v>
      </c>
      <c r="C3536" t="s">
        <v>9290</v>
      </c>
      <c r="D3536" s="28" t="s">
        <v>4105</v>
      </c>
      <c r="E3536" s="28" t="s">
        <v>1878</v>
      </c>
      <c r="F3536" s="13">
        <v>36.9</v>
      </c>
      <c r="G3536" s="13">
        <v>-94.3</v>
      </c>
      <c r="H3536" s="13">
        <v>37.040000915527344</v>
      </c>
      <c r="I3536" s="67">
        <v>0.35100001096725464</v>
      </c>
    </row>
    <row r="3537" spans="2:9" x14ac:dyDescent="0.3">
      <c r="B3537" t="s">
        <v>775</v>
      </c>
      <c r="C3537" t="s">
        <v>776</v>
      </c>
      <c r="D3537" s="28" t="s">
        <v>4105</v>
      </c>
      <c r="E3537" s="28" t="s">
        <v>364</v>
      </c>
      <c r="F3537" s="13">
        <v>29.3</v>
      </c>
      <c r="G3537" s="13">
        <v>-103.2</v>
      </c>
      <c r="H3537" s="13">
        <v>48.020000457763672</v>
      </c>
      <c r="I3537" s="67">
        <v>0.35100001096725464</v>
      </c>
    </row>
    <row r="3538" spans="2:9" x14ac:dyDescent="0.3">
      <c r="B3538" t="s">
        <v>9291</v>
      </c>
      <c r="C3538" t="s">
        <v>9292</v>
      </c>
      <c r="D3538" s="28" t="s">
        <v>1203</v>
      </c>
      <c r="E3538" s="28" t="s">
        <v>1061</v>
      </c>
      <c r="F3538" s="13">
        <v>48.3</v>
      </c>
      <c r="G3538" s="13">
        <v>-123.9</v>
      </c>
      <c r="H3538" s="13">
        <v>42.799999237060547</v>
      </c>
      <c r="I3538" s="67">
        <v>0.35100001096725464</v>
      </c>
    </row>
    <row r="3539" spans="2:9" x14ac:dyDescent="0.3">
      <c r="B3539" t="s">
        <v>9293</v>
      </c>
      <c r="C3539" t="s">
        <v>9294</v>
      </c>
      <c r="D3539" s="28" t="s">
        <v>4105</v>
      </c>
      <c r="E3539" s="28" t="s">
        <v>1878</v>
      </c>
      <c r="F3539" s="13">
        <v>37.700000000000003</v>
      </c>
      <c r="G3539" s="13">
        <v>-92.1</v>
      </c>
      <c r="H3539" s="13">
        <v>37.040000915527344</v>
      </c>
      <c r="I3539" s="67">
        <v>0.35199999809265137</v>
      </c>
    </row>
    <row r="3540" spans="2:9" x14ac:dyDescent="0.3">
      <c r="B3540" t="s">
        <v>9295</v>
      </c>
      <c r="C3540" t="s">
        <v>9296</v>
      </c>
      <c r="D3540" s="28" t="s">
        <v>1203</v>
      </c>
      <c r="E3540" s="28" t="s">
        <v>3548</v>
      </c>
      <c r="F3540" s="13">
        <v>46.3</v>
      </c>
      <c r="G3540" s="13">
        <v>-63.1</v>
      </c>
      <c r="H3540" s="13">
        <v>33.619998931884766</v>
      </c>
      <c r="I3540" s="67">
        <v>0.35199999809265137</v>
      </c>
    </row>
    <row r="3541" spans="2:9" x14ac:dyDescent="0.3">
      <c r="B3541" t="s">
        <v>9297</v>
      </c>
      <c r="C3541" t="s">
        <v>9298</v>
      </c>
      <c r="D3541" s="28" t="s">
        <v>4105</v>
      </c>
      <c r="E3541" s="28" t="s">
        <v>3137</v>
      </c>
      <c r="F3541" s="13">
        <v>20</v>
      </c>
      <c r="G3541" s="13">
        <v>-155.6</v>
      </c>
      <c r="H3541" s="13">
        <v>55.040000915527344</v>
      </c>
      <c r="I3541" s="67">
        <v>0.35199999809265137</v>
      </c>
    </row>
    <row r="3542" spans="2:9" x14ac:dyDescent="0.3">
      <c r="B3542" t="s">
        <v>9299</v>
      </c>
      <c r="C3542" t="s">
        <v>9300</v>
      </c>
      <c r="D3542" s="28" t="s">
        <v>1203</v>
      </c>
      <c r="E3542" s="28" t="s">
        <v>1130</v>
      </c>
      <c r="F3542" s="13">
        <v>47.2</v>
      </c>
      <c r="G3542" s="13">
        <v>-60.1</v>
      </c>
      <c r="H3542" s="13">
        <v>40.099998474121094</v>
      </c>
      <c r="I3542" s="67">
        <v>0.35199999809265137</v>
      </c>
    </row>
    <row r="3543" spans="2:9" x14ac:dyDescent="0.3">
      <c r="B3543" t="s">
        <v>699</v>
      </c>
      <c r="C3543" t="s">
        <v>700</v>
      </c>
      <c r="D3543" s="28" t="s">
        <v>4105</v>
      </c>
      <c r="E3543" s="28" t="s">
        <v>364</v>
      </c>
      <c r="F3543" s="13">
        <v>30.7</v>
      </c>
      <c r="G3543" s="13">
        <v>-98.2</v>
      </c>
      <c r="H3543" s="13">
        <v>46.040000915527344</v>
      </c>
      <c r="I3543" s="67">
        <v>0.3529999852180481</v>
      </c>
    </row>
    <row r="3544" spans="2:9" x14ac:dyDescent="0.3">
      <c r="B3544" t="s">
        <v>1883</v>
      </c>
      <c r="C3544" t="s">
        <v>1884</v>
      </c>
      <c r="D3544" s="28" t="s">
        <v>4105</v>
      </c>
      <c r="E3544" s="28" t="s">
        <v>1878</v>
      </c>
      <c r="F3544" s="13">
        <v>37.6</v>
      </c>
      <c r="G3544" s="13">
        <v>-93.3</v>
      </c>
      <c r="H3544" s="13">
        <v>35.959999084472656</v>
      </c>
      <c r="I3544" s="67">
        <v>0.35400000214576721</v>
      </c>
    </row>
    <row r="3545" spans="2:9" x14ac:dyDescent="0.3">
      <c r="B3545" t="s">
        <v>3624</v>
      </c>
      <c r="C3545" t="s">
        <v>3625</v>
      </c>
      <c r="D3545" s="28" t="s">
        <v>4105</v>
      </c>
      <c r="E3545" s="28" t="s">
        <v>1405</v>
      </c>
      <c r="F3545" s="13">
        <v>41.5</v>
      </c>
      <c r="G3545" s="13">
        <v>-88.1</v>
      </c>
      <c r="H3545" s="13">
        <v>35.060001373291016</v>
      </c>
      <c r="I3545" s="67">
        <v>0.35400000214576721</v>
      </c>
    </row>
    <row r="3546" spans="2:9" x14ac:dyDescent="0.3">
      <c r="B3546" t="s">
        <v>9301</v>
      </c>
      <c r="C3546" t="s">
        <v>9302</v>
      </c>
      <c r="D3546" s="28" t="s">
        <v>1203</v>
      </c>
      <c r="E3546" s="28" t="s">
        <v>12130</v>
      </c>
      <c r="F3546" s="13">
        <v>45</v>
      </c>
      <c r="G3546" s="13">
        <v>-66.400000000000006</v>
      </c>
      <c r="H3546" s="13">
        <v>35.060001373291016</v>
      </c>
      <c r="I3546" s="67">
        <v>0.35400000214576721</v>
      </c>
    </row>
    <row r="3547" spans="2:9" x14ac:dyDescent="0.3">
      <c r="B3547" t="s">
        <v>9303</v>
      </c>
      <c r="C3547" t="s">
        <v>9304</v>
      </c>
      <c r="D3547" s="28" t="s">
        <v>4105</v>
      </c>
      <c r="E3547" s="28" t="s">
        <v>1203</v>
      </c>
      <c r="F3547" s="13">
        <v>39.299999999999997</v>
      </c>
      <c r="G3547" s="13">
        <v>-120.8</v>
      </c>
      <c r="H3547" s="13">
        <v>41</v>
      </c>
      <c r="I3547" s="67">
        <v>0.35400000214576721</v>
      </c>
    </row>
    <row r="3548" spans="2:9" x14ac:dyDescent="0.3">
      <c r="B3548" t="s">
        <v>9305</v>
      </c>
      <c r="C3548" t="s">
        <v>9306</v>
      </c>
      <c r="D3548" s="28" t="s">
        <v>4105</v>
      </c>
      <c r="E3548" s="28" t="s">
        <v>1260</v>
      </c>
      <c r="F3548" s="13">
        <v>39.9</v>
      </c>
      <c r="G3548" s="13">
        <v>-105.8</v>
      </c>
      <c r="H3548" s="13">
        <v>12.920000076293945</v>
      </c>
      <c r="I3548" s="67">
        <v>0.35600000619888306</v>
      </c>
    </row>
    <row r="3549" spans="2:9" x14ac:dyDescent="0.3">
      <c r="B3549" t="s">
        <v>1142</v>
      </c>
      <c r="C3549" t="s">
        <v>1143</v>
      </c>
      <c r="D3549" s="28" t="s">
        <v>4105</v>
      </c>
      <c r="E3549" s="28" t="s">
        <v>852</v>
      </c>
      <c r="F3549" s="13">
        <v>32.799999999999997</v>
      </c>
      <c r="G3549" s="13">
        <v>-88.1</v>
      </c>
      <c r="H3549" s="13">
        <v>42.080001831054688</v>
      </c>
      <c r="I3549" s="67">
        <v>0.35600000619888306</v>
      </c>
    </row>
    <row r="3550" spans="2:9" x14ac:dyDescent="0.3">
      <c r="B3550" t="s">
        <v>9307</v>
      </c>
      <c r="C3550" t="s">
        <v>9308</v>
      </c>
      <c r="D3550" s="28" t="s">
        <v>4105</v>
      </c>
      <c r="E3550" s="28" t="s">
        <v>3137</v>
      </c>
      <c r="F3550" s="13">
        <v>19.5</v>
      </c>
      <c r="G3550" s="13">
        <v>-155.5</v>
      </c>
      <c r="H3550" s="13">
        <v>37.040000915527344</v>
      </c>
      <c r="I3550" s="67">
        <v>0.35600000619888306</v>
      </c>
    </row>
    <row r="3551" spans="2:9" x14ac:dyDescent="0.3">
      <c r="B3551" t="s">
        <v>9309</v>
      </c>
      <c r="C3551" t="s">
        <v>9310</v>
      </c>
      <c r="D3551" s="28" t="s">
        <v>4105</v>
      </c>
      <c r="E3551" s="28" t="s">
        <v>1878</v>
      </c>
      <c r="F3551" s="13">
        <v>36.5</v>
      </c>
      <c r="G3551" s="13">
        <v>-94</v>
      </c>
      <c r="H3551" s="13">
        <v>37.939998626708984</v>
      </c>
      <c r="I3551" s="67">
        <v>0.35600000619888306</v>
      </c>
    </row>
    <row r="3552" spans="2:9" x14ac:dyDescent="0.3">
      <c r="B3552" t="s">
        <v>9311</v>
      </c>
      <c r="C3552" t="s">
        <v>9312</v>
      </c>
      <c r="D3552" s="28" t="s">
        <v>4105</v>
      </c>
      <c r="E3552" s="28" t="s">
        <v>1405</v>
      </c>
      <c r="F3552" s="13">
        <v>41.8</v>
      </c>
      <c r="G3552" s="13">
        <v>-89.5</v>
      </c>
      <c r="H3552" s="13">
        <v>33.080001831054688</v>
      </c>
      <c r="I3552" s="67">
        <v>0.3580000102519989</v>
      </c>
    </row>
    <row r="3553" spans="2:9" x14ac:dyDescent="0.3">
      <c r="B3553" t="s">
        <v>1907</v>
      </c>
      <c r="C3553" t="s">
        <v>1908</v>
      </c>
      <c r="D3553" s="28" t="s">
        <v>4105</v>
      </c>
      <c r="E3553" s="28" t="s">
        <v>1878</v>
      </c>
      <c r="F3553" s="13">
        <v>37.5</v>
      </c>
      <c r="G3553" s="13">
        <v>-94.2</v>
      </c>
      <c r="H3553" s="13">
        <v>37.939998626708984</v>
      </c>
      <c r="I3553" s="67">
        <v>0.3580000102519989</v>
      </c>
    </row>
    <row r="3554" spans="2:9" x14ac:dyDescent="0.3">
      <c r="B3554" t="s">
        <v>9313</v>
      </c>
      <c r="C3554" t="s">
        <v>9314</v>
      </c>
      <c r="D3554" s="28" t="s">
        <v>4105</v>
      </c>
      <c r="E3554" s="28" t="s">
        <v>1405</v>
      </c>
      <c r="F3554" s="13">
        <v>39.9</v>
      </c>
      <c r="G3554" s="13">
        <v>-91.4</v>
      </c>
      <c r="H3554" s="13">
        <v>37.040000915527344</v>
      </c>
      <c r="I3554" s="67">
        <v>0.3580000102519989</v>
      </c>
    </row>
    <row r="3555" spans="2:9" x14ac:dyDescent="0.3">
      <c r="B3555" t="s">
        <v>9315</v>
      </c>
      <c r="C3555" t="s">
        <v>9316</v>
      </c>
      <c r="D3555" s="28" t="s">
        <v>4105</v>
      </c>
      <c r="E3555" s="28" t="s">
        <v>1759</v>
      </c>
      <c r="F3555" s="13">
        <v>45.9</v>
      </c>
      <c r="G3555" s="13">
        <v>-84.8</v>
      </c>
      <c r="H3555" s="13">
        <v>33.080001831054688</v>
      </c>
      <c r="I3555" s="67">
        <v>0.36100000143051147</v>
      </c>
    </row>
    <row r="3556" spans="2:9" x14ac:dyDescent="0.3">
      <c r="B3556" t="s">
        <v>9317</v>
      </c>
      <c r="C3556" t="s">
        <v>9318</v>
      </c>
      <c r="D3556" s="28" t="s">
        <v>4105</v>
      </c>
      <c r="E3556" s="28" t="s">
        <v>1405</v>
      </c>
      <c r="F3556" s="13">
        <v>40.5</v>
      </c>
      <c r="G3556" s="13">
        <v>-90.4</v>
      </c>
      <c r="H3556" s="13">
        <v>33.979999542236328</v>
      </c>
      <c r="I3556" s="67">
        <v>0.36100000143051147</v>
      </c>
    </row>
    <row r="3557" spans="2:9" x14ac:dyDescent="0.3">
      <c r="B3557" t="s">
        <v>9319</v>
      </c>
      <c r="C3557" t="s">
        <v>9320</v>
      </c>
      <c r="D3557" s="28" t="s">
        <v>4105</v>
      </c>
      <c r="E3557" s="28" t="s">
        <v>1203</v>
      </c>
      <c r="F3557" s="13">
        <v>41.1</v>
      </c>
      <c r="G3557" s="13">
        <v>-122.6</v>
      </c>
      <c r="H3557" s="13">
        <v>39.919998168945313</v>
      </c>
      <c r="I3557" s="67">
        <v>0.36100000143051147</v>
      </c>
    </row>
    <row r="3558" spans="2:9" x14ac:dyDescent="0.3">
      <c r="B3558" t="s">
        <v>9321</v>
      </c>
      <c r="C3558" t="s">
        <v>9322</v>
      </c>
      <c r="D3558" s="28" t="s">
        <v>4105</v>
      </c>
      <c r="E3558" s="28" t="s">
        <v>1878</v>
      </c>
      <c r="F3558" s="13">
        <v>38.5</v>
      </c>
      <c r="G3558" s="13">
        <v>-92.1</v>
      </c>
      <c r="H3558" s="13">
        <v>35.959999084472656</v>
      </c>
      <c r="I3558" s="67">
        <v>0.3619999885559082</v>
      </c>
    </row>
    <row r="3559" spans="2:9" x14ac:dyDescent="0.3">
      <c r="B3559" t="s">
        <v>9323</v>
      </c>
      <c r="C3559" t="s">
        <v>9324</v>
      </c>
      <c r="D3559" s="28" t="s">
        <v>4105</v>
      </c>
      <c r="E3559" s="28" t="s">
        <v>1160</v>
      </c>
      <c r="F3559" s="13">
        <v>31.4</v>
      </c>
      <c r="G3559" s="13">
        <v>-110.8</v>
      </c>
      <c r="H3559" s="13">
        <v>37.939998626708984</v>
      </c>
      <c r="I3559" s="67">
        <v>0.3619999885559082</v>
      </c>
    </row>
    <row r="3560" spans="2:9" x14ac:dyDescent="0.3">
      <c r="B3560" t="s">
        <v>9325</v>
      </c>
      <c r="C3560" t="s">
        <v>9326</v>
      </c>
      <c r="D3560" s="28" t="s">
        <v>1203</v>
      </c>
      <c r="E3560" s="28" t="s">
        <v>1116</v>
      </c>
      <c r="F3560" s="13">
        <v>44.2</v>
      </c>
      <c r="G3560" s="13">
        <v>-78.3</v>
      </c>
      <c r="H3560" s="13">
        <v>29.659999847412109</v>
      </c>
      <c r="I3560" s="67">
        <v>0.3619999885559082</v>
      </c>
    </row>
    <row r="3561" spans="2:9" x14ac:dyDescent="0.3">
      <c r="B3561" t="s">
        <v>9327</v>
      </c>
      <c r="C3561" t="s">
        <v>9328</v>
      </c>
      <c r="D3561" s="28" t="s">
        <v>4105</v>
      </c>
      <c r="E3561" s="28" t="s">
        <v>2820</v>
      </c>
      <c r="F3561" s="13">
        <v>55.4</v>
      </c>
      <c r="G3561" s="13">
        <v>-133.1</v>
      </c>
      <c r="H3561" s="13">
        <v>37.040000915527344</v>
      </c>
      <c r="I3561" s="67">
        <v>0.36300000548362732</v>
      </c>
    </row>
    <row r="3562" spans="2:9" x14ac:dyDescent="0.3">
      <c r="B3562" t="s">
        <v>2483</v>
      </c>
      <c r="C3562" t="s">
        <v>2484</v>
      </c>
      <c r="D3562" s="28" t="s">
        <v>4105</v>
      </c>
      <c r="E3562" s="28" t="s">
        <v>364</v>
      </c>
      <c r="F3562" s="13">
        <v>32.1</v>
      </c>
      <c r="G3562" s="13">
        <v>-96.4</v>
      </c>
      <c r="H3562" s="13">
        <v>46.939998626708984</v>
      </c>
      <c r="I3562" s="67">
        <v>0.36399999260902405</v>
      </c>
    </row>
    <row r="3563" spans="2:9" x14ac:dyDescent="0.3">
      <c r="B3563" t="s">
        <v>9329</v>
      </c>
      <c r="C3563" t="s">
        <v>9330</v>
      </c>
      <c r="D3563" s="28" t="s">
        <v>4105</v>
      </c>
      <c r="E3563" s="28" t="s">
        <v>368</v>
      </c>
      <c r="F3563" s="13">
        <v>36.1</v>
      </c>
      <c r="G3563" s="13">
        <v>-94.1</v>
      </c>
      <c r="H3563" s="13">
        <v>39.919998168945313</v>
      </c>
      <c r="I3563" s="67">
        <v>0.36399999260902405</v>
      </c>
    </row>
    <row r="3564" spans="2:9" x14ac:dyDescent="0.3">
      <c r="B3564" t="s">
        <v>9331</v>
      </c>
      <c r="C3564" t="s">
        <v>9332</v>
      </c>
      <c r="D3564" s="28" t="s">
        <v>4105</v>
      </c>
      <c r="E3564" s="28" t="s">
        <v>1878</v>
      </c>
      <c r="F3564" s="13">
        <v>37.6</v>
      </c>
      <c r="G3564" s="13">
        <v>-93.1</v>
      </c>
      <c r="H3564" s="13">
        <v>37.040000915527344</v>
      </c>
      <c r="I3564" s="67">
        <v>0.36500000953674316</v>
      </c>
    </row>
    <row r="3565" spans="2:9" x14ac:dyDescent="0.3">
      <c r="B3565" t="s">
        <v>9333</v>
      </c>
      <c r="C3565" t="s">
        <v>9334</v>
      </c>
      <c r="D3565" s="28" t="s">
        <v>4105</v>
      </c>
      <c r="E3565" s="28" t="s">
        <v>3137</v>
      </c>
      <c r="F3565" s="13">
        <v>20.9</v>
      </c>
      <c r="G3565" s="13">
        <v>-156.6</v>
      </c>
      <c r="H3565" s="13">
        <v>71.05999755859375</v>
      </c>
      <c r="I3565" s="67">
        <v>0.36500000953674316</v>
      </c>
    </row>
    <row r="3566" spans="2:9" x14ac:dyDescent="0.3">
      <c r="B3566" t="s">
        <v>9335</v>
      </c>
      <c r="C3566" t="s">
        <v>9336</v>
      </c>
      <c r="D3566" s="28" t="s">
        <v>4105</v>
      </c>
      <c r="E3566" s="28" t="s">
        <v>1203</v>
      </c>
      <c r="F3566" s="13">
        <v>37.200000000000003</v>
      </c>
      <c r="G3566" s="13">
        <v>-121.9</v>
      </c>
      <c r="H3566" s="13">
        <v>48.919998168945313</v>
      </c>
      <c r="I3566" s="67">
        <v>0.36500000953674316</v>
      </c>
    </row>
    <row r="3567" spans="2:9" x14ac:dyDescent="0.3">
      <c r="B3567" t="s">
        <v>9337</v>
      </c>
      <c r="C3567" t="s">
        <v>1031</v>
      </c>
      <c r="D3567" s="28" t="s">
        <v>1203</v>
      </c>
      <c r="E3567" s="28" t="s">
        <v>1130</v>
      </c>
      <c r="F3567" s="13">
        <v>43.9</v>
      </c>
      <c r="G3567" s="13">
        <v>-64.599999999999994</v>
      </c>
      <c r="H3567" s="13">
        <v>33.799999237060547</v>
      </c>
      <c r="I3567" s="67">
        <v>0.36500000953674316</v>
      </c>
    </row>
    <row r="3568" spans="2:9" x14ac:dyDescent="0.3">
      <c r="B3568" t="s">
        <v>9338</v>
      </c>
      <c r="C3568" t="s">
        <v>9339</v>
      </c>
      <c r="D3568" s="28" t="s">
        <v>4105</v>
      </c>
      <c r="E3568" s="28" t="s">
        <v>2820</v>
      </c>
      <c r="F3568" s="13">
        <v>56.3</v>
      </c>
      <c r="G3568" s="13">
        <v>-132.80000000000001</v>
      </c>
      <c r="H3568" s="13">
        <v>35.959999084472656</v>
      </c>
      <c r="I3568" s="67">
        <v>0.36500000953674316</v>
      </c>
    </row>
    <row r="3569" spans="2:9" x14ac:dyDescent="0.3">
      <c r="B3569" t="s">
        <v>9340</v>
      </c>
      <c r="C3569" t="s">
        <v>9341</v>
      </c>
      <c r="D3569" s="28" t="s">
        <v>1203</v>
      </c>
      <c r="E3569" s="28" t="s">
        <v>3527</v>
      </c>
      <c r="F3569" s="13">
        <v>69.099999999999994</v>
      </c>
      <c r="G3569" s="13">
        <v>-105.1</v>
      </c>
      <c r="H3569" s="13">
        <v>-7.4200000762939453</v>
      </c>
      <c r="I3569" s="67">
        <v>0.36599999666213989</v>
      </c>
    </row>
    <row r="3570" spans="2:9" x14ac:dyDescent="0.3">
      <c r="B3570" t="s">
        <v>9342</v>
      </c>
      <c r="C3570" t="s">
        <v>9343</v>
      </c>
      <c r="D3570" s="28" t="s">
        <v>1203</v>
      </c>
      <c r="E3570" s="28" t="s">
        <v>1061</v>
      </c>
      <c r="F3570" s="13">
        <v>58.4</v>
      </c>
      <c r="G3570" s="13">
        <v>-130</v>
      </c>
      <c r="H3570" s="13">
        <v>18.319999694824219</v>
      </c>
      <c r="I3570" s="67">
        <v>0.36599999666213989</v>
      </c>
    </row>
    <row r="3571" spans="2:9" x14ac:dyDescent="0.3">
      <c r="B3571" t="s">
        <v>9344</v>
      </c>
      <c r="C3571" t="s">
        <v>9345</v>
      </c>
      <c r="D3571" s="28" t="s">
        <v>4105</v>
      </c>
      <c r="E3571" s="28" t="s">
        <v>368</v>
      </c>
      <c r="F3571" s="13">
        <v>35.6</v>
      </c>
      <c r="G3571" s="13">
        <v>-93.3</v>
      </c>
      <c r="H3571" s="13">
        <v>44.959999084472656</v>
      </c>
      <c r="I3571" s="67">
        <v>0.36700001358985901</v>
      </c>
    </row>
    <row r="3572" spans="2:9" x14ac:dyDescent="0.3">
      <c r="B3572" t="s">
        <v>9346</v>
      </c>
      <c r="C3572" t="s">
        <v>9347</v>
      </c>
      <c r="D3572" s="28" t="s">
        <v>4105</v>
      </c>
      <c r="E3572" s="28" t="s">
        <v>1759</v>
      </c>
      <c r="F3572" s="13">
        <v>44.8</v>
      </c>
      <c r="G3572" s="13">
        <v>-85.8</v>
      </c>
      <c r="H3572" s="13">
        <v>33.979999542236328</v>
      </c>
      <c r="I3572" s="67">
        <v>0.36700001358985901</v>
      </c>
    </row>
    <row r="3573" spans="2:9" x14ac:dyDescent="0.3">
      <c r="B3573" t="s">
        <v>9348</v>
      </c>
      <c r="C3573" t="s">
        <v>9349</v>
      </c>
      <c r="D3573" s="28" t="s">
        <v>4105</v>
      </c>
      <c r="E3573" s="28" t="s">
        <v>2070</v>
      </c>
      <c r="F3573" s="13">
        <v>37.6</v>
      </c>
      <c r="G3573" s="13">
        <v>-115.7</v>
      </c>
      <c r="H3573" s="13">
        <v>26.059999465942383</v>
      </c>
      <c r="I3573" s="67">
        <v>0.36700001358985901</v>
      </c>
    </row>
    <row r="3574" spans="2:9" x14ac:dyDescent="0.3">
      <c r="B3574" t="s">
        <v>3206</v>
      </c>
      <c r="C3574" t="s">
        <v>3207</v>
      </c>
      <c r="D3574" s="28" t="s">
        <v>4105</v>
      </c>
      <c r="E3574" s="28" t="s">
        <v>1203</v>
      </c>
      <c r="F3574" s="13">
        <v>34.700000000000003</v>
      </c>
      <c r="G3574" s="13">
        <v>-118.7</v>
      </c>
      <c r="H3574" s="13">
        <v>44.959999084472656</v>
      </c>
      <c r="I3574" s="67">
        <v>0.36700001358985901</v>
      </c>
    </row>
    <row r="3575" spans="2:9" x14ac:dyDescent="0.3">
      <c r="B3575" t="s">
        <v>9350</v>
      </c>
      <c r="C3575" t="s">
        <v>9351</v>
      </c>
      <c r="D3575" s="28" t="s">
        <v>4105</v>
      </c>
      <c r="E3575" s="28" t="s">
        <v>1405</v>
      </c>
      <c r="F3575" s="13">
        <v>39.4</v>
      </c>
      <c r="G3575" s="13">
        <v>-90.3</v>
      </c>
      <c r="H3575" s="13">
        <v>35.959999084472656</v>
      </c>
      <c r="I3575" s="67">
        <v>0.36700001358985901</v>
      </c>
    </row>
    <row r="3576" spans="2:9" x14ac:dyDescent="0.3">
      <c r="B3576" t="s">
        <v>9352</v>
      </c>
      <c r="C3576" t="s">
        <v>9353</v>
      </c>
      <c r="D3576" s="28" t="s">
        <v>1203</v>
      </c>
      <c r="E3576" s="28" t="s">
        <v>1130</v>
      </c>
      <c r="F3576" s="13">
        <v>44.8</v>
      </c>
      <c r="G3576" s="13">
        <v>-63.5</v>
      </c>
      <c r="H3576" s="13">
        <v>33.259998321533203</v>
      </c>
      <c r="I3576" s="67">
        <v>0.36899998784065247</v>
      </c>
    </row>
    <row r="3577" spans="2:9" x14ac:dyDescent="0.3">
      <c r="B3577" t="s">
        <v>495</v>
      </c>
      <c r="C3577" t="s">
        <v>496</v>
      </c>
      <c r="D3577" s="28" t="s">
        <v>4105</v>
      </c>
      <c r="E3577" s="28" t="s">
        <v>364</v>
      </c>
      <c r="F3577" s="13">
        <v>30.2</v>
      </c>
      <c r="G3577" s="13">
        <v>-97.9</v>
      </c>
      <c r="H3577" s="13">
        <v>50</v>
      </c>
      <c r="I3577" s="67">
        <v>0.37099999189376831</v>
      </c>
    </row>
    <row r="3578" spans="2:9" x14ac:dyDescent="0.3">
      <c r="B3578" t="s">
        <v>9354</v>
      </c>
      <c r="C3578" t="s">
        <v>9355</v>
      </c>
      <c r="D3578" s="28" t="s">
        <v>1203</v>
      </c>
      <c r="E3578" s="28" t="s">
        <v>1130</v>
      </c>
      <c r="F3578" s="13">
        <v>46.5</v>
      </c>
      <c r="G3578" s="13">
        <v>-61</v>
      </c>
      <c r="H3578" s="13">
        <v>35.779998779296875</v>
      </c>
      <c r="I3578" s="67">
        <v>0.37099999189376831</v>
      </c>
    </row>
    <row r="3579" spans="2:9" x14ac:dyDescent="0.3">
      <c r="B3579" t="s">
        <v>9356</v>
      </c>
      <c r="C3579" t="s">
        <v>9357</v>
      </c>
      <c r="D3579" s="28" t="s">
        <v>4105</v>
      </c>
      <c r="E3579" s="28" t="s">
        <v>1405</v>
      </c>
      <c r="F3579" s="13">
        <v>39.799999999999997</v>
      </c>
      <c r="G3579" s="13">
        <v>-88.8</v>
      </c>
      <c r="H3579" s="13">
        <v>37.040000915527344</v>
      </c>
      <c r="I3579" s="67">
        <v>0.37200000882148743</v>
      </c>
    </row>
    <row r="3580" spans="2:9" x14ac:dyDescent="0.3">
      <c r="B3580" t="s">
        <v>9358</v>
      </c>
      <c r="C3580" t="s">
        <v>9359</v>
      </c>
      <c r="D3580" s="28" t="s">
        <v>4105</v>
      </c>
      <c r="E3580" s="28" t="s">
        <v>1878</v>
      </c>
      <c r="F3580" s="13">
        <v>38.5</v>
      </c>
      <c r="G3580" s="13">
        <v>-92.1</v>
      </c>
      <c r="H3580" s="13">
        <v>37.040000915527344</v>
      </c>
      <c r="I3580" s="67">
        <v>0.37200000882148743</v>
      </c>
    </row>
    <row r="3581" spans="2:9" x14ac:dyDescent="0.3">
      <c r="B3581" t="s">
        <v>9360</v>
      </c>
      <c r="C3581" t="s">
        <v>9361</v>
      </c>
      <c r="D3581" s="28" t="s">
        <v>1203</v>
      </c>
      <c r="E3581" s="28" t="s">
        <v>1116</v>
      </c>
      <c r="F3581" s="13">
        <v>43.4</v>
      </c>
      <c r="G3581" s="13">
        <v>-80.3</v>
      </c>
      <c r="H3581" s="13">
        <v>31.819999694824219</v>
      </c>
      <c r="I3581" s="67">
        <v>0.37200000882148743</v>
      </c>
    </row>
    <row r="3582" spans="2:9" x14ac:dyDescent="0.3">
      <c r="B3582" t="s">
        <v>9362</v>
      </c>
      <c r="C3582" t="s">
        <v>9363</v>
      </c>
      <c r="D3582" s="28" t="s">
        <v>4105</v>
      </c>
      <c r="E3582" s="28" t="s">
        <v>1203</v>
      </c>
      <c r="F3582" s="13">
        <v>33.6</v>
      </c>
      <c r="G3582" s="13">
        <v>-116.7</v>
      </c>
      <c r="H3582" s="13">
        <v>42.080001831054688</v>
      </c>
      <c r="I3582" s="67">
        <v>0.37400001287460327</v>
      </c>
    </row>
    <row r="3583" spans="2:9" x14ac:dyDescent="0.3">
      <c r="B3583" t="s">
        <v>9364</v>
      </c>
      <c r="C3583" t="s">
        <v>9365</v>
      </c>
      <c r="D3583" s="28" t="s">
        <v>1203</v>
      </c>
      <c r="E3583" s="28" t="s">
        <v>1116</v>
      </c>
      <c r="F3583" s="13">
        <v>49.1</v>
      </c>
      <c r="G3583" s="13">
        <v>-88.3</v>
      </c>
      <c r="H3583" s="13">
        <v>27.860000610351563</v>
      </c>
      <c r="I3583" s="67">
        <v>0.375</v>
      </c>
    </row>
    <row r="3584" spans="2:9" x14ac:dyDescent="0.3">
      <c r="B3584" t="s">
        <v>507</v>
      </c>
      <c r="C3584" t="s">
        <v>508</v>
      </c>
      <c r="D3584" s="28" t="s">
        <v>4105</v>
      </c>
      <c r="E3584" s="28" t="s">
        <v>364</v>
      </c>
      <c r="F3584" s="13">
        <v>30.7</v>
      </c>
      <c r="G3584" s="13">
        <v>-97.3</v>
      </c>
      <c r="H3584" s="13">
        <v>50</v>
      </c>
      <c r="I3584" s="67">
        <v>0.375</v>
      </c>
    </row>
    <row r="3585" spans="2:9" x14ac:dyDescent="0.3">
      <c r="B3585" t="s">
        <v>9366</v>
      </c>
      <c r="C3585" t="s">
        <v>9367</v>
      </c>
      <c r="D3585" s="28" t="s">
        <v>1203</v>
      </c>
      <c r="E3585" s="28" t="s">
        <v>1133</v>
      </c>
      <c r="F3585" s="13">
        <v>49.6</v>
      </c>
      <c r="G3585" s="13">
        <v>-54.8</v>
      </c>
      <c r="H3585" s="13">
        <v>34.880001068115234</v>
      </c>
      <c r="I3585" s="67">
        <v>0.375</v>
      </c>
    </row>
    <row r="3586" spans="2:9" x14ac:dyDescent="0.3">
      <c r="B3586" t="s">
        <v>9368</v>
      </c>
      <c r="C3586" t="s">
        <v>9369</v>
      </c>
      <c r="D3586" s="28" t="s">
        <v>4105</v>
      </c>
      <c r="E3586" s="28" t="s">
        <v>1878</v>
      </c>
      <c r="F3586" s="13">
        <v>37</v>
      </c>
      <c r="G3586" s="13">
        <v>-92.7</v>
      </c>
      <c r="H3586" s="13">
        <v>39.020000457763672</v>
      </c>
      <c r="I3586" s="67">
        <v>0.37599998712539673</v>
      </c>
    </row>
    <row r="3587" spans="2:9" x14ac:dyDescent="0.3">
      <c r="B3587" t="s">
        <v>9370</v>
      </c>
      <c r="C3587" t="s">
        <v>9371</v>
      </c>
      <c r="D3587" s="28" t="s">
        <v>4105</v>
      </c>
      <c r="E3587" s="28" t="s">
        <v>367</v>
      </c>
      <c r="F3587" s="13">
        <v>33.1</v>
      </c>
      <c r="G3587" s="13">
        <v>-90.4</v>
      </c>
      <c r="H3587" s="13">
        <v>44.959999084472656</v>
      </c>
      <c r="I3587" s="67">
        <v>0.37599998712539673</v>
      </c>
    </row>
    <row r="3588" spans="2:9" x14ac:dyDescent="0.3">
      <c r="B3588" t="s">
        <v>9372</v>
      </c>
      <c r="C3588" t="s">
        <v>9373</v>
      </c>
      <c r="D3588" s="28" t="s">
        <v>4105</v>
      </c>
      <c r="E3588" s="28" t="s">
        <v>1405</v>
      </c>
      <c r="F3588" s="13">
        <v>40.5</v>
      </c>
      <c r="G3588" s="13">
        <v>-88.9</v>
      </c>
      <c r="H3588" s="13">
        <v>35.060001373291016</v>
      </c>
      <c r="I3588" s="67">
        <v>0.37599998712539673</v>
      </c>
    </row>
    <row r="3589" spans="2:9" x14ac:dyDescent="0.3">
      <c r="B3589" t="s">
        <v>9374</v>
      </c>
      <c r="C3589" t="s">
        <v>9375</v>
      </c>
      <c r="D3589" s="28" t="s">
        <v>4105</v>
      </c>
      <c r="E3589" s="28" t="s">
        <v>2692</v>
      </c>
      <c r="F3589" s="13">
        <v>44.9</v>
      </c>
      <c r="G3589" s="13">
        <v>-88.3</v>
      </c>
      <c r="H3589" s="13">
        <v>28.940000534057617</v>
      </c>
      <c r="I3589" s="67">
        <v>0.37599998712539673</v>
      </c>
    </row>
    <row r="3590" spans="2:9" x14ac:dyDescent="0.3">
      <c r="B3590" t="s">
        <v>734</v>
      </c>
      <c r="C3590" t="s">
        <v>735</v>
      </c>
      <c r="D3590" s="28" t="s">
        <v>4105</v>
      </c>
      <c r="E3590" s="28" t="s">
        <v>364</v>
      </c>
      <c r="F3590" s="13">
        <v>33.200000000000003</v>
      </c>
      <c r="G3590" s="13">
        <v>-97.6</v>
      </c>
      <c r="H3590" s="13">
        <v>44.060001373291016</v>
      </c>
      <c r="I3590" s="67">
        <v>0.37700000405311584</v>
      </c>
    </row>
    <row r="3591" spans="2:9" x14ac:dyDescent="0.3">
      <c r="B3591" t="s">
        <v>1432</v>
      </c>
      <c r="C3591" t="s">
        <v>1433</v>
      </c>
      <c r="D3591" s="28" t="s">
        <v>4105</v>
      </c>
      <c r="E3591" s="28" t="s">
        <v>1405</v>
      </c>
      <c r="F3591" s="13">
        <v>40.1</v>
      </c>
      <c r="G3591" s="13">
        <v>-89.3</v>
      </c>
      <c r="H3591" s="13">
        <v>35.060001373291016</v>
      </c>
      <c r="I3591" s="67">
        <v>0.37700000405311584</v>
      </c>
    </row>
    <row r="3592" spans="2:9" x14ac:dyDescent="0.3">
      <c r="B3592" t="s">
        <v>9376</v>
      </c>
      <c r="C3592" t="s">
        <v>9377</v>
      </c>
      <c r="D3592" s="28" t="s">
        <v>4105</v>
      </c>
      <c r="E3592" s="28" t="s">
        <v>2692</v>
      </c>
      <c r="F3592" s="13">
        <v>42.5</v>
      </c>
      <c r="G3592" s="13">
        <v>-88.3</v>
      </c>
      <c r="H3592" s="13">
        <v>32</v>
      </c>
      <c r="I3592" s="67">
        <v>0.37700000405311584</v>
      </c>
    </row>
    <row r="3593" spans="2:9" x14ac:dyDescent="0.3">
      <c r="B3593" t="s">
        <v>9378</v>
      </c>
      <c r="C3593" t="s">
        <v>9379</v>
      </c>
      <c r="D3593" s="28" t="s">
        <v>1203</v>
      </c>
      <c r="E3593" s="28" t="s">
        <v>1116</v>
      </c>
      <c r="F3593" s="13">
        <v>44.4</v>
      </c>
      <c r="G3593" s="13">
        <v>-79.5</v>
      </c>
      <c r="H3593" s="13">
        <v>33.439998626708984</v>
      </c>
      <c r="I3593" s="67">
        <v>0.37900000810623169</v>
      </c>
    </row>
    <row r="3594" spans="2:9" x14ac:dyDescent="0.3">
      <c r="B3594" t="s">
        <v>415</v>
      </c>
      <c r="C3594" t="s">
        <v>416</v>
      </c>
      <c r="D3594" s="28" t="s">
        <v>4105</v>
      </c>
      <c r="E3594" s="28" t="s">
        <v>365</v>
      </c>
      <c r="F3594" s="13">
        <v>29.7</v>
      </c>
      <c r="G3594" s="13">
        <v>-92.8</v>
      </c>
      <c r="H3594" s="13">
        <v>53.959999084472656</v>
      </c>
      <c r="I3594" s="67">
        <v>0.37900000810623169</v>
      </c>
    </row>
    <row r="3595" spans="2:9" x14ac:dyDescent="0.3">
      <c r="B3595" t="s">
        <v>1495</v>
      </c>
      <c r="C3595" t="s">
        <v>1496</v>
      </c>
      <c r="D3595" s="28" t="s">
        <v>4105</v>
      </c>
      <c r="E3595" s="28" t="s">
        <v>1468</v>
      </c>
      <c r="F3595" s="13">
        <v>39.700000000000003</v>
      </c>
      <c r="G3595" s="13">
        <v>-87.2</v>
      </c>
      <c r="H3595" s="13">
        <v>37.040000915527344</v>
      </c>
      <c r="I3595" s="67">
        <v>0.37900000810623169</v>
      </c>
    </row>
    <row r="3596" spans="2:9" x14ac:dyDescent="0.3">
      <c r="B3596" t="s">
        <v>9380</v>
      </c>
      <c r="C3596" t="s">
        <v>9381</v>
      </c>
      <c r="D3596" s="28" t="s">
        <v>1203</v>
      </c>
      <c r="E3596" s="28" t="s">
        <v>1061</v>
      </c>
      <c r="F3596" s="13">
        <v>54.3</v>
      </c>
      <c r="G3596" s="13">
        <v>-130.80000000000001</v>
      </c>
      <c r="H3596" s="13">
        <v>42.799999237060547</v>
      </c>
      <c r="I3596" s="67">
        <v>0.37900000810623169</v>
      </c>
    </row>
    <row r="3597" spans="2:9" x14ac:dyDescent="0.3">
      <c r="B3597" t="s">
        <v>9382</v>
      </c>
      <c r="C3597" t="s">
        <v>9383</v>
      </c>
      <c r="D3597" s="28" t="s">
        <v>4105</v>
      </c>
      <c r="E3597" s="28" t="s">
        <v>368</v>
      </c>
      <c r="F3597" s="13">
        <v>36.200000000000003</v>
      </c>
      <c r="G3597" s="13">
        <v>-94.3</v>
      </c>
      <c r="H3597" s="13">
        <v>39.020000457763672</v>
      </c>
      <c r="I3597" s="67">
        <v>0.37999999523162842</v>
      </c>
    </row>
    <row r="3598" spans="2:9" x14ac:dyDescent="0.3">
      <c r="B3598" t="s">
        <v>9384</v>
      </c>
      <c r="C3598" t="s">
        <v>9385</v>
      </c>
      <c r="D3598" s="28" t="s">
        <v>1203</v>
      </c>
      <c r="E3598" s="28" t="s">
        <v>1061</v>
      </c>
      <c r="F3598" s="13">
        <v>48.3</v>
      </c>
      <c r="G3598" s="13">
        <v>-123.5</v>
      </c>
      <c r="H3598" s="13">
        <v>41.900001525878906</v>
      </c>
      <c r="I3598" s="67">
        <v>0.37999999523162842</v>
      </c>
    </row>
    <row r="3599" spans="2:9" x14ac:dyDescent="0.3">
      <c r="B3599" t="s">
        <v>9386</v>
      </c>
      <c r="C3599" t="s">
        <v>9387</v>
      </c>
      <c r="D3599" s="28" t="s">
        <v>4105</v>
      </c>
      <c r="E3599" s="28" t="s">
        <v>1203</v>
      </c>
      <c r="F3599" s="13">
        <v>34</v>
      </c>
      <c r="G3599" s="13">
        <v>-118.9</v>
      </c>
      <c r="H3599" s="13">
        <v>55.040000915527344</v>
      </c>
      <c r="I3599" s="67">
        <v>0.38100001215934753</v>
      </c>
    </row>
    <row r="3600" spans="2:9" x14ac:dyDescent="0.3">
      <c r="B3600" t="s">
        <v>9388</v>
      </c>
      <c r="C3600" t="s">
        <v>9389</v>
      </c>
      <c r="D3600" s="28" t="s">
        <v>4105</v>
      </c>
      <c r="E3600" s="28" t="s">
        <v>1203</v>
      </c>
      <c r="F3600" s="13">
        <v>34.6</v>
      </c>
      <c r="G3600" s="13">
        <v>-118</v>
      </c>
      <c r="H3600" s="13">
        <v>42.080001831054688</v>
      </c>
      <c r="I3600" s="67">
        <v>0.38199999928474426</v>
      </c>
    </row>
    <row r="3601" spans="2:9" x14ac:dyDescent="0.3">
      <c r="B3601" t="s">
        <v>9390</v>
      </c>
      <c r="C3601" t="s">
        <v>9391</v>
      </c>
      <c r="D3601" s="28" t="s">
        <v>4105</v>
      </c>
      <c r="E3601" s="28" t="s">
        <v>1759</v>
      </c>
      <c r="F3601" s="13">
        <v>46.3</v>
      </c>
      <c r="G3601" s="13">
        <v>-86.9</v>
      </c>
      <c r="H3601" s="13">
        <v>30.020000457763672</v>
      </c>
      <c r="I3601" s="67">
        <v>0.38299998641014099</v>
      </c>
    </row>
    <row r="3602" spans="2:9" x14ac:dyDescent="0.3">
      <c r="B3602" t="s">
        <v>9392</v>
      </c>
      <c r="C3602" t="s">
        <v>9393</v>
      </c>
      <c r="D3602" s="28" t="s">
        <v>4105</v>
      </c>
      <c r="E3602" s="28" t="s">
        <v>1405</v>
      </c>
      <c r="F3602" s="13">
        <v>41.2</v>
      </c>
      <c r="G3602" s="13">
        <v>-89.3</v>
      </c>
      <c r="H3602" s="13">
        <v>33.979999542236328</v>
      </c>
      <c r="I3602" s="67">
        <v>0.38299998641014099</v>
      </c>
    </row>
    <row r="3603" spans="2:9" x14ac:dyDescent="0.3">
      <c r="B3603" t="s">
        <v>433</v>
      </c>
      <c r="C3603" t="s">
        <v>434</v>
      </c>
      <c r="D3603" s="28" t="s">
        <v>4105</v>
      </c>
      <c r="E3603" s="28" t="s">
        <v>364</v>
      </c>
      <c r="F3603" s="13">
        <v>29.2</v>
      </c>
      <c r="G3603" s="13">
        <v>-97.7</v>
      </c>
      <c r="H3603" s="13">
        <v>51.979999542236328</v>
      </c>
      <c r="I3603" s="67">
        <v>0.38299998641014099</v>
      </c>
    </row>
    <row r="3604" spans="2:9" x14ac:dyDescent="0.3">
      <c r="B3604" t="s">
        <v>1802</v>
      </c>
      <c r="C3604" t="s">
        <v>1803</v>
      </c>
      <c r="D3604" s="28" t="s">
        <v>4105</v>
      </c>
      <c r="E3604" s="28" t="s">
        <v>1759</v>
      </c>
      <c r="F3604" s="13">
        <v>46</v>
      </c>
      <c r="G3604" s="13">
        <v>-88.6</v>
      </c>
      <c r="H3604" s="13">
        <v>26.059999465942383</v>
      </c>
      <c r="I3604" s="67">
        <v>0.38299998641014099</v>
      </c>
    </row>
    <row r="3605" spans="2:9" x14ac:dyDescent="0.3">
      <c r="B3605" t="s">
        <v>9394</v>
      </c>
      <c r="C3605" t="s">
        <v>9395</v>
      </c>
      <c r="D3605" s="28" t="s">
        <v>4105</v>
      </c>
      <c r="E3605" s="28" t="s">
        <v>1759</v>
      </c>
      <c r="F3605" s="13">
        <v>47.1</v>
      </c>
      <c r="G3605" s="13">
        <v>-88.4</v>
      </c>
      <c r="H3605" s="13">
        <v>31.100000381469727</v>
      </c>
      <c r="I3605" s="67">
        <v>0.38400000333786011</v>
      </c>
    </row>
    <row r="3606" spans="2:9" x14ac:dyDescent="0.3">
      <c r="B3606" t="s">
        <v>9396</v>
      </c>
      <c r="C3606" t="s">
        <v>9397</v>
      </c>
      <c r="D3606" s="28" t="s">
        <v>4105</v>
      </c>
      <c r="E3606" s="28" t="s">
        <v>1203</v>
      </c>
      <c r="F3606" s="13">
        <v>36.700000000000003</v>
      </c>
      <c r="G3606" s="13">
        <v>-120.7</v>
      </c>
      <c r="H3606" s="13">
        <v>51.080001831054688</v>
      </c>
      <c r="I3606" s="67">
        <v>0.38400000333786011</v>
      </c>
    </row>
    <row r="3607" spans="2:9" x14ac:dyDescent="0.3">
      <c r="B3607" t="s">
        <v>9398</v>
      </c>
      <c r="C3607" t="s">
        <v>9399</v>
      </c>
      <c r="D3607" s="28" t="s">
        <v>4105</v>
      </c>
      <c r="E3607" s="28" t="s">
        <v>1878</v>
      </c>
      <c r="F3607" s="13">
        <v>38.6</v>
      </c>
      <c r="G3607" s="13">
        <v>-90.6</v>
      </c>
      <c r="H3607" s="13">
        <v>37.939998626708984</v>
      </c>
      <c r="I3607" s="67">
        <v>0.38400000333786011</v>
      </c>
    </row>
    <row r="3608" spans="2:9" x14ac:dyDescent="0.3">
      <c r="B3608" t="s">
        <v>9400</v>
      </c>
      <c r="C3608" t="s">
        <v>9401</v>
      </c>
      <c r="D3608" s="28" t="s">
        <v>4105</v>
      </c>
      <c r="E3608" s="28" t="s">
        <v>1260</v>
      </c>
      <c r="F3608" s="13">
        <v>37</v>
      </c>
      <c r="G3608" s="13">
        <v>-106.2</v>
      </c>
      <c r="H3608" s="13">
        <v>26.959999084472656</v>
      </c>
      <c r="I3608" s="67">
        <v>0.38499999046325684</v>
      </c>
    </row>
    <row r="3609" spans="2:9" x14ac:dyDescent="0.3">
      <c r="B3609" t="s">
        <v>9402</v>
      </c>
      <c r="C3609" t="s">
        <v>9403</v>
      </c>
      <c r="D3609" s="28" t="s">
        <v>1203</v>
      </c>
      <c r="E3609" s="28" t="s">
        <v>1061</v>
      </c>
      <c r="F3609" s="13">
        <v>48.9</v>
      </c>
      <c r="G3609" s="13">
        <v>-123.7</v>
      </c>
      <c r="H3609" s="13">
        <v>38.299999237060547</v>
      </c>
      <c r="I3609" s="67">
        <v>0.38499999046325684</v>
      </c>
    </row>
    <row r="3610" spans="2:9" x14ac:dyDescent="0.3">
      <c r="B3610" t="s">
        <v>452</v>
      </c>
      <c r="C3610" t="s">
        <v>453</v>
      </c>
      <c r="D3610" s="28" t="s">
        <v>4105</v>
      </c>
      <c r="E3610" s="28" t="s">
        <v>364</v>
      </c>
      <c r="F3610" s="13">
        <v>30.3</v>
      </c>
      <c r="G3610" s="13">
        <v>-97.3</v>
      </c>
      <c r="H3610" s="13">
        <v>51.979999542236328</v>
      </c>
      <c r="I3610" s="67">
        <v>0.38499999046325684</v>
      </c>
    </row>
    <row r="3611" spans="2:9" x14ac:dyDescent="0.3">
      <c r="B3611" t="s">
        <v>9404</v>
      </c>
      <c r="C3611" t="s">
        <v>9405</v>
      </c>
      <c r="D3611" s="28" t="s">
        <v>4105</v>
      </c>
      <c r="E3611" s="28" t="s">
        <v>1878</v>
      </c>
      <c r="F3611" s="13">
        <v>36.6</v>
      </c>
      <c r="G3611" s="13">
        <v>-93.8</v>
      </c>
      <c r="H3611" s="13">
        <v>37.040000915527344</v>
      </c>
      <c r="I3611" s="67">
        <v>0.38600000739097595</v>
      </c>
    </row>
    <row r="3612" spans="2:9" x14ac:dyDescent="0.3">
      <c r="B3612" t="s">
        <v>9406</v>
      </c>
      <c r="C3612" t="s">
        <v>9407</v>
      </c>
      <c r="D3612" s="28" t="s">
        <v>4105</v>
      </c>
      <c r="E3612" s="28" t="s">
        <v>1203</v>
      </c>
      <c r="F3612" s="13">
        <v>34.1</v>
      </c>
      <c r="G3612" s="13">
        <v>-118.4</v>
      </c>
      <c r="H3612" s="13">
        <v>53.959999084472656</v>
      </c>
      <c r="I3612" s="67">
        <v>0.38699999451637268</v>
      </c>
    </row>
    <row r="3613" spans="2:9" x14ac:dyDescent="0.3">
      <c r="B3613" t="s">
        <v>1776</v>
      </c>
      <c r="C3613" t="s">
        <v>1777</v>
      </c>
      <c r="D3613" s="28" t="s">
        <v>4105</v>
      </c>
      <c r="E3613" s="28" t="s">
        <v>1759</v>
      </c>
      <c r="F3613" s="13">
        <v>45</v>
      </c>
      <c r="G3613" s="13">
        <v>-84.7</v>
      </c>
      <c r="H3613" s="13">
        <v>30.920000076293945</v>
      </c>
      <c r="I3613" s="67">
        <v>0.38699999451637268</v>
      </c>
    </row>
    <row r="3614" spans="2:9" x14ac:dyDescent="0.3">
      <c r="B3614" t="s">
        <v>899</v>
      </c>
      <c r="C3614" t="s">
        <v>900</v>
      </c>
      <c r="D3614" s="28" t="s">
        <v>4105</v>
      </c>
      <c r="E3614" s="28" t="s">
        <v>852</v>
      </c>
      <c r="F3614" s="13">
        <v>31.5</v>
      </c>
      <c r="G3614" s="13">
        <v>-87.9</v>
      </c>
      <c r="H3614" s="13">
        <v>44.959999084472656</v>
      </c>
      <c r="I3614" s="67">
        <v>0.38699999451637268</v>
      </c>
    </row>
    <row r="3615" spans="2:9" x14ac:dyDescent="0.3">
      <c r="B3615" t="s">
        <v>1887</v>
      </c>
      <c r="C3615" t="s">
        <v>1888</v>
      </c>
      <c r="D3615" s="28" t="s">
        <v>4105</v>
      </c>
      <c r="E3615" s="28" t="s">
        <v>1878</v>
      </c>
      <c r="F3615" s="13">
        <v>40.1</v>
      </c>
      <c r="G3615" s="13">
        <v>-91.5</v>
      </c>
      <c r="H3615" s="13">
        <v>37.040000915527344</v>
      </c>
      <c r="I3615" s="67">
        <v>0.3880000114440918</v>
      </c>
    </row>
    <row r="3616" spans="2:9" x14ac:dyDescent="0.3">
      <c r="B3616" t="s">
        <v>3881</v>
      </c>
      <c r="C3616" t="s">
        <v>9408</v>
      </c>
      <c r="D3616" s="28" t="s">
        <v>4105</v>
      </c>
      <c r="E3616" s="28" t="s">
        <v>1405</v>
      </c>
      <c r="F3616" s="13">
        <v>41.3</v>
      </c>
      <c r="G3616" s="13">
        <v>-89.4</v>
      </c>
      <c r="H3616" s="13">
        <v>35.060001373291016</v>
      </c>
      <c r="I3616" s="67">
        <v>0.3880000114440918</v>
      </c>
    </row>
    <row r="3617" spans="2:9" x14ac:dyDescent="0.3">
      <c r="B3617" t="s">
        <v>9409</v>
      </c>
      <c r="C3617" t="s">
        <v>9410</v>
      </c>
      <c r="D3617" s="28" t="s">
        <v>4105</v>
      </c>
      <c r="E3617" s="28" t="s">
        <v>1203</v>
      </c>
      <c r="F3617" s="13">
        <v>34.1</v>
      </c>
      <c r="G3617" s="13">
        <v>-117.9</v>
      </c>
      <c r="H3617" s="13">
        <v>53.060001373291016</v>
      </c>
      <c r="I3617" s="67">
        <v>0.3880000114440918</v>
      </c>
    </row>
    <row r="3618" spans="2:9" x14ac:dyDescent="0.3">
      <c r="B3618" t="s">
        <v>9411</v>
      </c>
      <c r="C3618" t="s">
        <v>9412</v>
      </c>
      <c r="D3618" s="28" t="s">
        <v>1203</v>
      </c>
      <c r="E3618" s="28" t="s">
        <v>1124</v>
      </c>
      <c r="F3618" s="13">
        <v>50.1</v>
      </c>
      <c r="G3618" s="13">
        <v>-61.7</v>
      </c>
      <c r="H3618" s="13">
        <v>27.139999389648438</v>
      </c>
      <c r="I3618" s="67">
        <v>0.38899999856948853</v>
      </c>
    </row>
    <row r="3619" spans="2:9" x14ac:dyDescent="0.3">
      <c r="B3619" t="s">
        <v>9413</v>
      </c>
      <c r="C3619" t="s">
        <v>9414</v>
      </c>
      <c r="D3619" s="28" t="s">
        <v>4105</v>
      </c>
      <c r="E3619" s="28" t="s">
        <v>2096</v>
      </c>
      <c r="F3619" s="13">
        <v>31.9</v>
      </c>
      <c r="G3619" s="13">
        <v>-108.7</v>
      </c>
      <c r="H3619" s="13">
        <v>39.020000457763672</v>
      </c>
      <c r="I3619" s="67">
        <v>0.38999998569488525</v>
      </c>
    </row>
    <row r="3620" spans="2:9" x14ac:dyDescent="0.3">
      <c r="B3620" t="s">
        <v>9415</v>
      </c>
      <c r="C3620" t="s">
        <v>9416</v>
      </c>
      <c r="D3620" s="28" t="s">
        <v>4105</v>
      </c>
      <c r="E3620" s="28" t="s">
        <v>1878</v>
      </c>
      <c r="F3620" s="13">
        <v>37</v>
      </c>
      <c r="G3620" s="13">
        <v>-93.5</v>
      </c>
      <c r="H3620" s="13">
        <v>37.040000915527344</v>
      </c>
      <c r="I3620" s="67">
        <v>0.38999998569488525</v>
      </c>
    </row>
    <row r="3621" spans="2:9" x14ac:dyDescent="0.3">
      <c r="B3621" t="s">
        <v>2704</v>
      </c>
      <c r="C3621" t="s">
        <v>2705</v>
      </c>
      <c r="D3621" s="28" t="s">
        <v>4105</v>
      </c>
      <c r="E3621" s="28" t="s">
        <v>2692</v>
      </c>
      <c r="F3621" s="13">
        <v>42.6</v>
      </c>
      <c r="G3621" s="13">
        <v>-89.3</v>
      </c>
      <c r="H3621" s="13">
        <v>30.920000076293945</v>
      </c>
      <c r="I3621" s="67">
        <v>0.39100000262260437</v>
      </c>
    </row>
    <row r="3622" spans="2:9" x14ac:dyDescent="0.3">
      <c r="B3622" t="s">
        <v>9417</v>
      </c>
      <c r="C3622" t="s">
        <v>9418</v>
      </c>
      <c r="D3622" s="28" t="s">
        <v>1203</v>
      </c>
      <c r="E3622" s="28" t="s">
        <v>1124</v>
      </c>
      <c r="F3622" s="13">
        <v>50.1</v>
      </c>
      <c r="G3622" s="13">
        <v>-61.8</v>
      </c>
      <c r="H3622" s="13">
        <v>27.319999694824219</v>
      </c>
      <c r="I3622" s="67">
        <v>0.39100000262260437</v>
      </c>
    </row>
    <row r="3623" spans="2:9" x14ac:dyDescent="0.3">
      <c r="B3623" t="s">
        <v>9419</v>
      </c>
      <c r="C3623" t="s">
        <v>9420</v>
      </c>
      <c r="D3623" s="28" t="s">
        <v>4105</v>
      </c>
      <c r="E3623" s="28" t="s">
        <v>1878</v>
      </c>
      <c r="F3623" s="13">
        <v>37.799999999999997</v>
      </c>
      <c r="G3623" s="13">
        <v>-90.8</v>
      </c>
      <c r="H3623" s="13">
        <v>39.020000457763672</v>
      </c>
      <c r="I3623" s="67">
        <v>0.39100000262260437</v>
      </c>
    </row>
    <row r="3624" spans="2:9" x14ac:dyDescent="0.3">
      <c r="B3624" t="s">
        <v>9421</v>
      </c>
      <c r="C3624" t="s">
        <v>9422</v>
      </c>
      <c r="D3624" s="28" t="s">
        <v>1203</v>
      </c>
      <c r="E3624" s="28" t="s">
        <v>1061</v>
      </c>
      <c r="F3624" s="13">
        <v>51.9</v>
      </c>
      <c r="G3624" s="13">
        <v>-131</v>
      </c>
      <c r="H3624" s="13">
        <v>43.880001068115234</v>
      </c>
      <c r="I3624" s="67">
        <v>0.3919999897480011</v>
      </c>
    </row>
    <row r="3625" spans="2:9" x14ac:dyDescent="0.3">
      <c r="B3625" t="s">
        <v>2968</v>
      </c>
      <c r="C3625" t="s">
        <v>2969</v>
      </c>
      <c r="D3625" s="28" t="s">
        <v>4105</v>
      </c>
      <c r="E3625" s="28" t="s">
        <v>368</v>
      </c>
      <c r="F3625" s="13">
        <v>36.200000000000003</v>
      </c>
      <c r="G3625" s="13">
        <v>-93.1</v>
      </c>
      <c r="H3625" s="13">
        <v>42.080001831054688</v>
      </c>
      <c r="I3625" s="67">
        <v>0.3919999897480011</v>
      </c>
    </row>
    <row r="3626" spans="2:9" x14ac:dyDescent="0.3">
      <c r="B3626" t="s">
        <v>9423</v>
      </c>
      <c r="C3626" t="s">
        <v>9424</v>
      </c>
      <c r="D3626" s="28" t="s">
        <v>4105</v>
      </c>
      <c r="E3626" s="28" t="s">
        <v>1160</v>
      </c>
      <c r="F3626" s="13">
        <v>34.6</v>
      </c>
      <c r="G3626" s="13">
        <v>-111.1</v>
      </c>
      <c r="H3626" s="13">
        <v>26.059999465942383</v>
      </c>
      <c r="I3626" s="67">
        <v>0.39300000667572021</v>
      </c>
    </row>
    <row r="3627" spans="2:9" x14ac:dyDescent="0.3">
      <c r="B3627" t="s">
        <v>1434</v>
      </c>
      <c r="C3627" t="s">
        <v>1435</v>
      </c>
      <c r="D3627" s="28" t="s">
        <v>4105</v>
      </c>
      <c r="E3627" s="28" t="s">
        <v>1405</v>
      </c>
      <c r="F3627" s="13">
        <v>40.9</v>
      </c>
      <c r="G3627" s="13">
        <v>-89</v>
      </c>
      <c r="H3627" s="13">
        <v>33.979999542236328</v>
      </c>
      <c r="I3627" s="67">
        <v>0.39300000667572021</v>
      </c>
    </row>
    <row r="3628" spans="2:9" x14ac:dyDescent="0.3">
      <c r="B3628" t="s">
        <v>9425</v>
      </c>
      <c r="C3628" t="s">
        <v>9426</v>
      </c>
      <c r="D3628" s="28" t="s">
        <v>1203</v>
      </c>
      <c r="E3628" s="28" t="s">
        <v>1061</v>
      </c>
      <c r="F3628" s="13">
        <v>58.4</v>
      </c>
      <c r="G3628" s="13">
        <v>-130</v>
      </c>
      <c r="H3628" s="13">
        <v>19.040000915527344</v>
      </c>
      <c r="I3628" s="67">
        <v>0.39399999380111694</v>
      </c>
    </row>
    <row r="3629" spans="2:9" x14ac:dyDescent="0.3">
      <c r="B3629" t="s">
        <v>550</v>
      </c>
      <c r="C3629" t="s">
        <v>551</v>
      </c>
      <c r="D3629" s="28" t="s">
        <v>4105</v>
      </c>
      <c r="E3629" s="28" t="s">
        <v>364</v>
      </c>
      <c r="F3629" s="13">
        <v>30.6</v>
      </c>
      <c r="G3629" s="13">
        <v>-97.7</v>
      </c>
      <c r="H3629" s="13">
        <v>50</v>
      </c>
      <c r="I3629" s="67">
        <v>0.39399999380111694</v>
      </c>
    </row>
    <row r="3630" spans="2:9" x14ac:dyDescent="0.3">
      <c r="B3630" t="s">
        <v>9427</v>
      </c>
      <c r="C3630" t="s">
        <v>9428</v>
      </c>
      <c r="D3630" s="28" t="s">
        <v>4105</v>
      </c>
      <c r="E3630" s="28" t="s">
        <v>1405</v>
      </c>
      <c r="F3630" s="13">
        <v>42.3</v>
      </c>
      <c r="G3630" s="13">
        <v>-88.2</v>
      </c>
      <c r="H3630" s="13">
        <v>33.080001831054688</v>
      </c>
      <c r="I3630" s="67">
        <v>0.39399999380111694</v>
      </c>
    </row>
    <row r="3631" spans="2:9" x14ac:dyDescent="0.3">
      <c r="B3631" t="s">
        <v>9429</v>
      </c>
      <c r="C3631" t="s">
        <v>9430</v>
      </c>
      <c r="D3631" s="28" t="s">
        <v>4105</v>
      </c>
      <c r="E3631" s="28" t="s">
        <v>1405</v>
      </c>
      <c r="F3631" s="13">
        <v>39.4</v>
      </c>
      <c r="G3631" s="13">
        <v>-88.2</v>
      </c>
      <c r="H3631" s="13">
        <v>39.020000457763672</v>
      </c>
      <c r="I3631" s="67">
        <v>0.39500001072883606</v>
      </c>
    </row>
    <row r="3632" spans="2:9" x14ac:dyDescent="0.3">
      <c r="B3632" t="s">
        <v>3882</v>
      </c>
      <c r="C3632" t="s">
        <v>9431</v>
      </c>
      <c r="D3632" s="28" t="s">
        <v>1203</v>
      </c>
      <c r="E3632" s="28" t="s">
        <v>1116</v>
      </c>
      <c r="F3632" s="13">
        <v>44.2</v>
      </c>
      <c r="G3632" s="13">
        <v>-79.3</v>
      </c>
      <c r="H3632" s="13">
        <v>32.900001525878906</v>
      </c>
      <c r="I3632" s="67">
        <v>0.39599999785423279</v>
      </c>
    </row>
    <row r="3633" spans="2:9" x14ac:dyDescent="0.3">
      <c r="B3633" t="s">
        <v>9432</v>
      </c>
      <c r="C3633" t="s">
        <v>9433</v>
      </c>
      <c r="D3633" s="28" t="s">
        <v>4105</v>
      </c>
      <c r="E3633" s="28" t="s">
        <v>364</v>
      </c>
      <c r="F3633" s="13">
        <v>32.799999999999997</v>
      </c>
      <c r="G3633" s="13">
        <v>-95.8</v>
      </c>
      <c r="H3633" s="13">
        <v>46.040000915527344</v>
      </c>
      <c r="I3633" s="67">
        <v>0.39599999785423279</v>
      </c>
    </row>
    <row r="3634" spans="2:9" x14ac:dyDescent="0.3">
      <c r="B3634" t="s">
        <v>770</v>
      </c>
      <c r="C3634" t="s">
        <v>3840</v>
      </c>
      <c r="D3634" s="28" t="s">
        <v>4105</v>
      </c>
      <c r="E3634" s="28" t="s">
        <v>364</v>
      </c>
      <c r="F3634" s="13">
        <v>32.1</v>
      </c>
      <c r="G3634" s="13">
        <v>-95.8</v>
      </c>
      <c r="H3634" s="13">
        <v>48.020000457763672</v>
      </c>
      <c r="I3634" s="67">
        <v>0.3970000147819519</v>
      </c>
    </row>
    <row r="3635" spans="2:9" x14ac:dyDescent="0.3">
      <c r="B3635" t="s">
        <v>9434</v>
      </c>
      <c r="C3635" t="s">
        <v>9435</v>
      </c>
      <c r="D3635" s="28" t="s">
        <v>4105</v>
      </c>
      <c r="E3635" s="28" t="s">
        <v>1878</v>
      </c>
      <c r="F3635" s="13">
        <v>38.6</v>
      </c>
      <c r="G3635" s="13">
        <v>-90.6</v>
      </c>
      <c r="H3635" s="13">
        <v>37.939998626708984</v>
      </c>
      <c r="I3635" s="67">
        <v>0.3970000147819519</v>
      </c>
    </row>
    <row r="3636" spans="2:9" x14ac:dyDescent="0.3">
      <c r="B3636" t="s">
        <v>9436</v>
      </c>
      <c r="C3636" t="s">
        <v>9437</v>
      </c>
      <c r="D3636" s="28" t="s">
        <v>4105</v>
      </c>
      <c r="E3636" s="28" t="s">
        <v>1405</v>
      </c>
      <c r="F3636" s="13">
        <v>38.5</v>
      </c>
      <c r="G3636" s="13">
        <v>-90.1</v>
      </c>
      <c r="H3636" s="13">
        <v>39.020000457763672</v>
      </c>
      <c r="I3636" s="67">
        <v>0.39800000190734863</v>
      </c>
    </row>
    <row r="3637" spans="2:9" x14ac:dyDescent="0.3">
      <c r="B3637" t="s">
        <v>9438</v>
      </c>
      <c r="C3637" t="s">
        <v>9439</v>
      </c>
      <c r="D3637" s="28" t="s">
        <v>4105</v>
      </c>
      <c r="E3637" s="28" t="s">
        <v>1160</v>
      </c>
      <c r="F3637" s="13">
        <v>35</v>
      </c>
      <c r="G3637" s="13">
        <v>-111.8</v>
      </c>
      <c r="H3637" s="13">
        <v>24.440000534057617</v>
      </c>
      <c r="I3637" s="67">
        <v>0.39800000190734863</v>
      </c>
    </row>
    <row r="3638" spans="2:9" x14ac:dyDescent="0.3">
      <c r="B3638" t="s">
        <v>9440</v>
      </c>
      <c r="C3638" t="s">
        <v>9441</v>
      </c>
      <c r="D3638" s="28" t="s">
        <v>1203</v>
      </c>
      <c r="E3638" s="28" t="s">
        <v>1133</v>
      </c>
      <c r="F3638" s="13">
        <v>48.9</v>
      </c>
      <c r="G3638" s="13">
        <v>-54.5</v>
      </c>
      <c r="H3638" s="13">
        <v>31.280000686645508</v>
      </c>
      <c r="I3638" s="67">
        <v>0.39800000190734863</v>
      </c>
    </row>
    <row r="3639" spans="2:9" x14ac:dyDescent="0.3">
      <c r="B3639" t="s">
        <v>484</v>
      </c>
      <c r="C3639" t="s">
        <v>485</v>
      </c>
      <c r="D3639" s="28" t="s">
        <v>4105</v>
      </c>
      <c r="E3639" s="28" t="s">
        <v>364</v>
      </c>
      <c r="F3639" s="13">
        <v>29.8</v>
      </c>
      <c r="G3639" s="13">
        <v>-98.1</v>
      </c>
      <c r="H3639" s="13">
        <v>51.979999542236328</v>
      </c>
      <c r="I3639" s="67">
        <v>0.39899998903274536</v>
      </c>
    </row>
    <row r="3640" spans="2:9" x14ac:dyDescent="0.3">
      <c r="B3640" t="s">
        <v>9442</v>
      </c>
      <c r="C3640" t="s">
        <v>9443</v>
      </c>
      <c r="D3640" s="28" t="s">
        <v>4105</v>
      </c>
      <c r="E3640" s="28" t="s">
        <v>852</v>
      </c>
      <c r="F3640" s="13">
        <v>32.200000000000003</v>
      </c>
      <c r="G3640" s="13">
        <v>-86.3</v>
      </c>
      <c r="H3640" s="13">
        <v>46.040000915527344</v>
      </c>
      <c r="I3640" s="67">
        <v>0.39899998903274536</v>
      </c>
    </row>
    <row r="3641" spans="2:9" x14ac:dyDescent="0.3">
      <c r="B3641" t="s">
        <v>1158</v>
      </c>
      <c r="C3641" t="s">
        <v>1159</v>
      </c>
      <c r="D3641" s="28" t="s">
        <v>4105</v>
      </c>
      <c r="E3641" s="28" t="s">
        <v>1160</v>
      </c>
      <c r="F3641" s="13">
        <v>36.200000000000003</v>
      </c>
      <c r="G3641" s="13">
        <v>-112</v>
      </c>
      <c r="H3641" s="13">
        <v>28.040000915527344</v>
      </c>
      <c r="I3641" s="67">
        <v>0.40000000596046448</v>
      </c>
    </row>
    <row r="3642" spans="2:9" x14ac:dyDescent="0.3">
      <c r="B3642" t="s">
        <v>454</v>
      </c>
      <c r="C3642" t="s">
        <v>455</v>
      </c>
      <c r="D3642" s="28" t="s">
        <v>4105</v>
      </c>
      <c r="E3642" s="28" t="s">
        <v>364</v>
      </c>
      <c r="F3642" s="13">
        <v>30.1</v>
      </c>
      <c r="G3642" s="13">
        <v>-97.6</v>
      </c>
      <c r="H3642" s="13">
        <v>50</v>
      </c>
      <c r="I3642" s="67">
        <v>0.40099999308586121</v>
      </c>
    </row>
    <row r="3643" spans="2:9" x14ac:dyDescent="0.3">
      <c r="B3643" t="s">
        <v>3669</v>
      </c>
      <c r="C3643" t="s">
        <v>3670</v>
      </c>
      <c r="D3643" s="28" t="s">
        <v>4105</v>
      </c>
      <c r="E3643" s="28" t="s">
        <v>1759</v>
      </c>
      <c r="F3643" s="13">
        <v>43.4</v>
      </c>
      <c r="G3643" s="13">
        <v>-83.3</v>
      </c>
      <c r="H3643" s="13">
        <v>33.979999542236328</v>
      </c>
      <c r="I3643" s="67">
        <v>0.40099999308586121</v>
      </c>
    </row>
    <row r="3644" spans="2:9" x14ac:dyDescent="0.3">
      <c r="B3644" t="s">
        <v>9444</v>
      </c>
      <c r="C3644" t="s">
        <v>9445</v>
      </c>
      <c r="D3644" s="28" t="s">
        <v>4105</v>
      </c>
      <c r="E3644" s="28" t="s">
        <v>1405</v>
      </c>
      <c r="F3644" s="13">
        <v>39.4</v>
      </c>
      <c r="G3644" s="13">
        <v>-88.1</v>
      </c>
      <c r="H3644" s="13">
        <v>39.020000457763672</v>
      </c>
      <c r="I3644" s="67">
        <v>0.40099999308586121</v>
      </c>
    </row>
    <row r="3645" spans="2:9" x14ac:dyDescent="0.3">
      <c r="B3645" t="s">
        <v>9446</v>
      </c>
      <c r="C3645" t="s">
        <v>9447</v>
      </c>
      <c r="D3645" s="28" t="s">
        <v>4105</v>
      </c>
      <c r="E3645" s="28" t="s">
        <v>1759</v>
      </c>
      <c r="F3645" s="13">
        <v>45.8</v>
      </c>
      <c r="G3645" s="13">
        <v>-84.7</v>
      </c>
      <c r="H3645" s="13">
        <v>33.979999542236328</v>
      </c>
      <c r="I3645" s="67">
        <v>0.40099999308586121</v>
      </c>
    </row>
    <row r="3646" spans="2:9" x14ac:dyDescent="0.3">
      <c r="B3646" t="s">
        <v>1462</v>
      </c>
      <c r="C3646" t="s">
        <v>1463</v>
      </c>
      <c r="D3646" s="28" t="s">
        <v>4105</v>
      </c>
      <c r="E3646" s="28" t="s">
        <v>1405</v>
      </c>
      <c r="F3646" s="13">
        <v>40</v>
      </c>
      <c r="G3646" s="13">
        <v>-88.2</v>
      </c>
      <c r="H3646" s="13">
        <v>37.040000915527344</v>
      </c>
      <c r="I3646" s="67">
        <v>0.40299999713897705</v>
      </c>
    </row>
    <row r="3647" spans="2:9" x14ac:dyDescent="0.3">
      <c r="B3647" t="s">
        <v>9448</v>
      </c>
      <c r="C3647" t="s">
        <v>9449</v>
      </c>
      <c r="D3647" s="28" t="s">
        <v>4105</v>
      </c>
      <c r="E3647" s="28" t="s">
        <v>1405</v>
      </c>
      <c r="F3647" s="13">
        <v>41.1</v>
      </c>
      <c r="G3647" s="13">
        <v>-90.1</v>
      </c>
      <c r="H3647" s="13">
        <v>33.979999542236328</v>
      </c>
      <c r="I3647" s="67">
        <v>0.4050000011920929</v>
      </c>
    </row>
    <row r="3648" spans="2:9" x14ac:dyDescent="0.3">
      <c r="B3648" t="s">
        <v>795</v>
      </c>
      <c r="C3648" t="s">
        <v>796</v>
      </c>
      <c r="D3648" s="28" t="s">
        <v>4105</v>
      </c>
      <c r="E3648" s="28" t="s">
        <v>366</v>
      </c>
      <c r="F3648" s="13">
        <v>34.200000000000003</v>
      </c>
      <c r="G3648" s="13">
        <v>-95.7</v>
      </c>
      <c r="H3648" s="13">
        <v>42.979999542236328</v>
      </c>
      <c r="I3648" s="67">
        <v>0.4050000011920929</v>
      </c>
    </row>
    <row r="3649" spans="2:9" x14ac:dyDescent="0.3">
      <c r="B3649" t="s">
        <v>9450</v>
      </c>
      <c r="C3649" t="s">
        <v>9451</v>
      </c>
      <c r="D3649" s="28" t="s">
        <v>4105</v>
      </c>
      <c r="E3649" s="28" t="s">
        <v>1468</v>
      </c>
      <c r="F3649" s="13">
        <v>40.799999999999997</v>
      </c>
      <c r="G3649" s="13">
        <v>-85.4</v>
      </c>
      <c r="H3649" s="13">
        <v>35.060001373291016</v>
      </c>
      <c r="I3649" s="67">
        <v>0.40599998831748962</v>
      </c>
    </row>
    <row r="3650" spans="2:9" x14ac:dyDescent="0.3">
      <c r="B3650" t="s">
        <v>9452</v>
      </c>
      <c r="C3650" t="s">
        <v>9453</v>
      </c>
      <c r="D3650" s="28" t="s">
        <v>1203</v>
      </c>
      <c r="E3650" s="28" t="s">
        <v>3527</v>
      </c>
      <c r="F3650" s="13">
        <v>68.8</v>
      </c>
      <c r="G3650" s="13">
        <v>-93.4</v>
      </c>
      <c r="H3650" s="13">
        <v>-7.4200000762939453</v>
      </c>
      <c r="I3650" s="67">
        <v>0.40599998831748962</v>
      </c>
    </row>
    <row r="3651" spans="2:9" x14ac:dyDescent="0.3">
      <c r="B3651" t="s">
        <v>9454</v>
      </c>
      <c r="C3651" t="s">
        <v>9455</v>
      </c>
      <c r="D3651" s="28" t="s">
        <v>4105</v>
      </c>
      <c r="E3651" s="28" t="s">
        <v>1405</v>
      </c>
      <c r="F3651" s="13">
        <v>39.5</v>
      </c>
      <c r="G3651" s="13">
        <v>-88.6</v>
      </c>
      <c r="H3651" s="13">
        <v>37.939998626708984</v>
      </c>
      <c r="I3651" s="67">
        <v>0.40599998831748962</v>
      </c>
    </row>
    <row r="3652" spans="2:9" x14ac:dyDescent="0.3">
      <c r="B3652" t="s">
        <v>9456</v>
      </c>
      <c r="C3652" t="s">
        <v>9457</v>
      </c>
      <c r="D3652" s="28" t="s">
        <v>1203</v>
      </c>
      <c r="E3652" s="28" t="s">
        <v>1112</v>
      </c>
      <c r="F3652" s="13">
        <v>55.8</v>
      </c>
      <c r="G3652" s="13">
        <v>-97.8</v>
      </c>
      <c r="H3652" s="13">
        <v>17.239999771118164</v>
      </c>
      <c r="I3652" s="67">
        <v>0.40599998831748962</v>
      </c>
    </row>
    <row r="3653" spans="2:9" x14ac:dyDescent="0.3">
      <c r="B3653" t="s">
        <v>9458</v>
      </c>
      <c r="C3653" t="s">
        <v>9459</v>
      </c>
      <c r="D3653" s="28" t="s">
        <v>1203</v>
      </c>
      <c r="E3653" s="28" t="s">
        <v>1112</v>
      </c>
      <c r="F3653" s="13">
        <v>56</v>
      </c>
      <c r="G3653" s="13">
        <v>-96.5</v>
      </c>
      <c r="H3653" s="13">
        <v>19.040000915527344</v>
      </c>
      <c r="I3653" s="67">
        <v>0.40700000524520874</v>
      </c>
    </row>
    <row r="3654" spans="2:9" x14ac:dyDescent="0.3">
      <c r="B3654" t="s">
        <v>9460</v>
      </c>
      <c r="C3654" t="s">
        <v>9461</v>
      </c>
      <c r="D3654" s="28" t="s">
        <v>1203</v>
      </c>
      <c r="E3654" s="28" t="s">
        <v>1133</v>
      </c>
      <c r="F3654" s="13">
        <v>51.3</v>
      </c>
      <c r="G3654" s="13">
        <v>-56.1</v>
      </c>
      <c r="H3654" s="13">
        <v>29.840000152587891</v>
      </c>
      <c r="I3654" s="67">
        <v>0.40700000524520874</v>
      </c>
    </row>
    <row r="3655" spans="2:9" x14ac:dyDescent="0.3">
      <c r="B3655" t="s">
        <v>771</v>
      </c>
      <c r="C3655" t="s">
        <v>772</v>
      </c>
      <c r="D3655" s="28" t="s">
        <v>4105</v>
      </c>
      <c r="E3655" s="28" t="s">
        <v>364</v>
      </c>
      <c r="F3655" s="13">
        <v>33.1</v>
      </c>
      <c r="G3655" s="13">
        <v>-95.6</v>
      </c>
      <c r="H3655" s="13">
        <v>46.040000915527344</v>
      </c>
      <c r="I3655" s="67">
        <v>0.40700000524520874</v>
      </c>
    </row>
    <row r="3656" spans="2:9" x14ac:dyDescent="0.3">
      <c r="B3656" t="s">
        <v>1406</v>
      </c>
      <c r="C3656" t="s">
        <v>1407</v>
      </c>
      <c r="D3656" s="28" t="s">
        <v>4105</v>
      </c>
      <c r="E3656" s="28" t="s">
        <v>1405</v>
      </c>
      <c r="F3656" s="13">
        <v>41.7</v>
      </c>
      <c r="G3656" s="13">
        <v>-88.3</v>
      </c>
      <c r="H3656" s="13">
        <v>35.060001373291016</v>
      </c>
      <c r="I3656" s="67">
        <v>0.40799999237060547</v>
      </c>
    </row>
    <row r="3657" spans="2:9" x14ac:dyDescent="0.3">
      <c r="B3657" t="s">
        <v>9462</v>
      </c>
      <c r="C3657" t="s">
        <v>9463</v>
      </c>
      <c r="D3657" s="28" t="s">
        <v>1203</v>
      </c>
      <c r="E3657" s="28" t="s">
        <v>1116</v>
      </c>
      <c r="F3657" s="13">
        <v>45</v>
      </c>
      <c r="G3657" s="13">
        <v>-77.8</v>
      </c>
      <c r="H3657" s="13">
        <v>28.940000534057617</v>
      </c>
      <c r="I3657" s="67">
        <v>0.40900000929832458</v>
      </c>
    </row>
    <row r="3658" spans="2:9" x14ac:dyDescent="0.3">
      <c r="B3658" t="s">
        <v>3626</v>
      </c>
      <c r="C3658" t="s">
        <v>3627</v>
      </c>
      <c r="D3658" s="28" t="s">
        <v>4105</v>
      </c>
      <c r="E3658" s="28" t="s">
        <v>1405</v>
      </c>
      <c r="F3658" s="13">
        <v>41.3</v>
      </c>
      <c r="G3658" s="13">
        <v>-88.7</v>
      </c>
      <c r="H3658" s="13">
        <v>33.979999542236328</v>
      </c>
      <c r="I3658" s="67">
        <v>0.40900000929832458</v>
      </c>
    </row>
    <row r="3659" spans="2:9" x14ac:dyDescent="0.3">
      <c r="B3659" t="s">
        <v>1872</v>
      </c>
      <c r="C3659" t="s">
        <v>2119</v>
      </c>
      <c r="D3659" s="28" t="s">
        <v>4105</v>
      </c>
      <c r="E3659" s="28" t="s">
        <v>2096</v>
      </c>
      <c r="F3659" s="13">
        <v>32.200000000000003</v>
      </c>
      <c r="G3659" s="13">
        <v>-106.7</v>
      </c>
      <c r="H3659" s="13">
        <v>39.919998168945313</v>
      </c>
      <c r="I3659" s="67">
        <v>0.40900000929832458</v>
      </c>
    </row>
    <row r="3660" spans="2:9" x14ac:dyDescent="0.3">
      <c r="B3660" t="s">
        <v>9464</v>
      </c>
      <c r="C3660" t="s">
        <v>9465</v>
      </c>
      <c r="D3660" s="28" t="s">
        <v>4105</v>
      </c>
      <c r="E3660" s="28" t="s">
        <v>1405</v>
      </c>
      <c r="F3660" s="13">
        <v>39.700000000000003</v>
      </c>
      <c r="G3660" s="13">
        <v>-90.2</v>
      </c>
      <c r="H3660" s="13">
        <v>35.959999084472656</v>
      </c>
      <c r="I3660" s="67">
        <v>0.40999999642372131</v>
      </c>
    </row>
    <row r="3661" spans="2:9" x14ac:dyDescent="0.3">
      <c r="B3661" t="s">
        <v>9466</v>
      </c>
      <c r="C3661" t="s">
        <v>9467</v>
      </c>
      <c r="D3661" s="28" t="s">
        <v>4105</v>
      </c>
      <c r="E3661" s="28" t="s">
        <v>364</v>
      </c>
      <c r="F3661" s="13">
        <v>29.3</v>
      </c>
      <c r="G3661" s="13">
        <v>-103.2</v>
      </c>
      <c r="H3661" s="13">
        <v>50</v>
      </c>
      <c r="I3661" s="67">
        <v>0.40999999642372131</v>
      </c>
    </row>
    <row r="3662" spans="2:9" x14ac:dyDescent="0.3">
      <c r="B3662" t="s">
        <v>9468</v>
      </c>
      <c r="C3662" t="s">
        <v>9469</v>
      </c>
      <c r="D3662" s="28" t="s">
        <v>1203</v>
      </c>
      <c r="E3662" s="28" t="s">
        <v>1130</v>
      </c>
      <c r="F3662" s="13">
        <v>44.7</v>
      </c>
      <c r="G3662" s="13">
        <v>-63.8</v>
      </c>
      <c r="H3662" s="13">
        <v>35.599998474121094</v>
      </c>
      <c r="I3662" s="67">
        <v>0.40999999642372131</v>
      </c>
    </row>
    <row r="3663" spans="2:9" x14ac:dyDescent="0.3">
      <c r="B3663" t="s">
        <v>9470</v>
      </c>
      <c r="C3663" t="s">
        <v>9471</v>
      </c>
      <c r="D3663" s="28" t="s">
        <v>4105</v>
      </c>
      <c r="E3663" s="28" t="s">
        <v>2279</v>
      </c>
      <c r="F3663" s="13">
        <v>42.1</v>
      </c>
      <c r="G3663" s="13">
        <v>-124.3</v>
      </c>
      <c r="H3663" s="13">
        <v>46.040000915527344</v>
      </c>
      <c r="I3663" s="67">
        <v>0.40999999642372131</v>
      </c>
    </row>
    <row r="3664" spans="2:9" x14ac:dyDescent="0.3">
      <c r="B3664" t="s">
        <v>9472</v>
      </c>
      <c r="C3664" t="s">
        <v>9473</v>
      </c>
      <c r="D3664" s="28" t="s">
        <v>4105</v>
      </c>
      <c r="E3664" s="28" t="s">
        <v>1878</v>
      </c>
      <c r="F3664" s="13">
        <v>37.1</v>
      </c>
      <c r="G3664" s="13">
        <v>-92.5</v>
      </c>
      <c r="H3664" s="13">
        <v>37.939998626708984</v>
      </c>
      <c r="I3664" s="67">
        <v>0.41100001335144043</v>
      </c>
    </row>
    <row r="3665" spans="2:9" x14ac:dyDescent="0.3">
      <c r="B3665" t="s">
        <v>493</v>
      </c>
      <c r="C3665" t="s">
        <v>494</v>
      </c>
      <c r="D3665" s="28" t="s">
        <v>4105</v>
      </c>
      <c r="E3665" s="28" t="s">
        <v>364</v>
      </c>
      <c r="F3665" s="13">
        <v>29.7</v>
      </c>
      <c r="G3665" s="13">
        <v>-98</v>
      </c>
      <c r="H3665" s="13">
        <v>51.979999542236328</v>
      </c>
      <c r="I3665" s="67">
        <v>0.41200000047683716</v>
      </c>
    </row>
    <row r="3666" spans="2:9" x14ac:dyDescent="0.3">
      <c r="B3666" t="s">
        <v>1426</v>
      </c>
      <c r="C3666" t="s">
        <v>1427</v>
      </c>
      <c r="D3666" s="28" t="s">
        <v>4105</v>
      </c>
      <c r="E3666" s="28" t="s">
        <v>1405</v>
      </c>
      <c r="F3666" s="13">
        <v>39.1</v>
      </c>
      <c r="G3666" s="13">
        <v>-90.3</v>
      </c>
      <c r="H3666" s="13">
        <v>37.040000915527344</v>
      </c>
      <c r="I3666" s="67">
        <v>0.41200000047683716</v>
      </c>
    </row>
    <row r="3667" spans="2:9" x14ac:dyDescent="0.3">
      <c r="B3667" t="s">
        <v>9474</v>
      </c>
      <c r="C3667" t="s">
        <v>9475</v>
      </c>
      <c r="D3667" s="28" t="s">
        <v>4105</v>
      </c>
      <c r="E3667" s="28" t="s">
        <v>1405</v>
      </c>
      <c r="F3667" s="13">
        <v>41.3</v>
      </c>
      <c r="G3667" s="13">
        <v>-88.4</v>
      </c>
      <c r="H3667" s="13">
        <v>35.060001373291016</v>
      </c>
      <c r="I3667" s="67">
        <v>0.41299998760223389</v>
      </c>
    </row>
    <row r="3668" spans="2:9" x14ac:dyDescent="0.3">
      <c r="B3668" t="s">
        <v>9476</v>
      </c>
      <c r="C3668" t="s">
        <v>9477</v>
      </c>
      <c r="D3668" s="28" t="s">
        <v>4105</v>
      </c>
      <c r="E3668" s="28" t="s">
        <v>364</v>
      </c>
      <c r="F3668" s="13">
        <v>31.2</v>
      </c>
      <c r="G3668" s="13">
        <v>-98.7</v>
      </c>
      <c r="H3668" s="13">
        <v>46.939998626708984</v>
      </c>
      <c r="I3668" s="67">
        <v>0.41299998760223389</v>
      </c>
    </row>
    <row r="3669" spans="2:9" x14ac:dyDescent="0.3">
      <c r="B3669" t="s">
        <v>707</v>
      </c>
      <c r="C3669" t="s">
        <v>708</v>
      </c>
      <c r="D3669" s="28" t="s">
        <v>4105</v>
      </c>
      <c r="E3669" s="28" t="s">
        <v>364</v>
      </c>
      <c r="F3669" s="13">
        <v>29.3</v>
      </c>
      <c r="G3669" s="13">
        <v>-98.4</v>
      </c>
      <c r="H3669" s="13">
        <v>55.040000915527344</v>
      </c>
      <c r="I3669" s="67">
        <v>0.414000004529953</v>
      </c>
    </row>
    <row r="3670" spans="2:9" x14ac:dyDescent="0.3">
      <c r="B3670" t="s">
        <v>9478</v>
      </c>
      <c r="C3670" t="s">
        <v>9479</v>
      </c>
      <c r="D3670" s="28" t="s">
        <v>4105</v>
      </c>
      <c r="E3670" s="28" t="s">
        <v>2692</v>
      </c>
      <c r="F3670" s="13">
        <v>43.1</v>
      </c>
      <c r="G3670" s="13">
        <v>-89.8</v>
      </c>
      <c r="H3670" s="13">
        <v>32</v>
      </c>
      <c r="I3670" s="67">
        <v>0.41499999165534973</v>
      </c>
    </row>
    <row r="3671" spans="2:9" x14ac:dyDescent="0.3">
      <c r="B3671" t="s">
        <v>9480</v>
      </c>
      <c r="C3671" t="s">
        <v>9481</v>
      </c>
      <c r="D3671" s="28" t="s">
        <v>4105</v>
      </c>
      <c r="E3671" s="28" t="s">
        <v>1405</v>
      </c>
      <c r="F3671" s="13">
        <v>41.1</v>
      </c>
      <c r="G3671" s="13">
        <v>-88.4</v>
      </c>
      <c r="H3671" s="13">
        <v>33.979999542236328</v>
      </c>
      <c r="I3671" s="67">
        <v>0.41600000858306885</v>
      </c>
    </row>
    <row r="3672" spans="2:9" x14ac:dyDescent="0.3">
      <c r="B3672" t="s">
        <v>9482</v>
      </c>
      <c r="C3672" t="s">
        <v>9483</v>
      </c>
      <c r="D3672" s="28" t="s">
        <v>4105</v>
      </c>
      <c r="E3672" s="28" t="s">
        <v>1468</v>
      </c>
      <c r="F3672" s="13">
        <v>39.4</v>
      </c>
      <c r="G3672" s="13">
        <v>-86</v>
      </c>
      <c r="H3672" s="13">
        <v>37.040000915527344</v>
      </c>
      <c r="I3672" s="67">
        <v>0.41600000858306885</v>
      </c>
    </row>
    <row r="3673" spans="2:9" x14ac:dyDescent="0.3">
      <c r="B3673" t="s">
        <v>1788</v>
      </c>
      <c r="C3673" t="s">
        <v>1789</v>
      </c>
      <c r="D3673" s="28" t="s">
        <v>4105</v>
      </c>
      <c r="E3673" s="28" t="s">
        <v>1759</v>
      </c>
      <c r="F3673" s="13">
        <v>43</v>
      </c>
      <c r="G3673" s="13">
        <v>-83.3</v>
      </c>
      <c r="H3673" s="13">
        <v>33.979999542236328</v>
      </c>
      <c r="I3673" s="67">
        <v>0.41600000858306885</v>
      </c>
    </row>
    <row r="3674" spans="2:9" x14ac:dyDescent="0.3">
      <c r="B3674" t="s">
        <v>9484</v>
      </c>
      <c r="C3674" t="s">
        <v>9485</v>
      </c>
      <c r="D3674" s="28" t="s">
        <v>4105</v>
      </c>
      <c r="E3674" s="28" t="s">
        <v>1878</v>
      </c>
      <c r="F3674" s="13">
        <v>37.799999999999997</v>
      </c>
      <c r="G3674" s="13">
        <v>-92.2</v>
      </c>
      <c r="H3674" s="13">
        <v>37.040000915527344</v>
      </c>
      <c r="I3674" s="67">
        <v>0.41600000858306885</v>
      </c>
    </row>
    <row r="3675" spans="2:9" x14ac:dyDescent="0.3">
      <c r="B3675" t="s">
        <v>9486</v>
      </c>
      <c r="C3675" t="s">
        <v>9487</v>
      </c>
      <c r="D3675" s="28" t="s">
        <v>1203</v>
      </c>
      <c r="E3675" s="28" t="s">
        <v>1116</v>
      </c>
      <c r="F3675" s="13">
        <v>44.2</v>
      </c>
      <c r="G3675" s="13">
        <v>-79.900000000000006</v>
      </c>
      <c r="H3675" s="13">
        <v>33.080001831054688</v>
      </c>
      <c r="I3675" s="67">
        <v>0.41699999570846558</v>
      </c>
    </row>
    <row r="3676" spans="2:9" x14ac:dyDescent="0.3">
      <c r="B3676" t="s">
        <v>448</v>
      </c>
      <c r="C3676" t="s">
        <v>449</v>
      </c>
      <c r="D3676" s="28" t="s">
        <v>4105</v>
      </c>
      <c r="E3676" s="28" t="s">
        <v>365</v>
      </c>
      <c r="F3676" s="13">
        <v>29.7</v>
      </c>
      <c r="G3676" s="13">
        <v>-92.2</v>
      </c>
      <c r="H3676" s="13">
        <v>53.060001373291016</v>
      </c>
      <c r="I3676" s="67">
        <v>0.41699999570846558</v>
      </c>
    </row>
    <row r="3677" spans="2:9" x14ac:dyDescent="0.3">
      <c r="B3677" t="s">
        <v>9488</v>
      </c>
      <c r="C3677" t="s">
        <v>9489</v>
      </c>
      <c r="D3677" s="28" t="s">
        <v>1203</v>
      </c>
      <c r="E3677" s="28" t="s">
        <v>3526</v>
      </c>
      <c r="F3677" s="13">
        <v>64.099999999999994</v>
      </c>
      <c r="G3677" s="13">
        <v>-117.3</v>
      </c>
      <c r="H3677" s="13">
        <v>13.640000343322754</v>
      </c>
      <c r="I3677" s="67">
        <v>0.41699999570846558</v>
      </c>
    </row>
    <row r="3678" spans="2:9" x14ac:dyDescent="0.3">
      <c r="B3678" t="s">
        <v>9490</v>
      </c>
      <c r="C3678" t="s">
        <v>9491</v>
      </c>
      <c r="D3678" s="28" t="s">
        <v>4105</v>
      </c>
      <c r="E3678" s="28" t="s">
        <v>1759</v>
      </c>
      <c r="F3678" s="13">
        <v>44.3</v>
      </c>
      <c r="G3678" s="13">
        <v>-83.8</v>
      </c>
      <c r="H3678" s="13">
        <v>30.920000076293945</v>
      </c>
      <c r="I3678" s="67">
        <v>0.41800001263618469</v>
      </c>
    </row>
    <row r="3679" spans="2:9" x14ac:dyDescent="0.3">
      <c r="B3679" t="s">
        <v>9492</v>
      </c>
      <c r="C3679" t="s">
        <v>9493</v>
      </c>
      <c r="D3679" s="28" t="s">
        <v>4105</v>
      </c>
      <c r="E3679" s="28" t="s">
        <v>2096</v>
      </c>
      <c r="F3679" s="13">
        <v>33.299999999999997</v>
      </c>
      <c r="G3679" s="13">
        <v>-107.8</v>
      </c>
      <c r="H3679" s="13">
        <v>36.139999389648438</v>
      </c>
      <c r="I3679" s="67">
        <v>0.41899999976158142</v>
      </c>
    </row>
    <row r="3680" spans="2:9" x14ac:dyDescent="0.3">
      <c r="B3680" t="s">
        <v>9494</v>
      </c>
      <c r="C3680" t="s">
        <v>9495</v>
      </c>
      <c r="D3680" s="28" t="s">
        <v>1203</v>
      </c>
      <c r="E3680" s="28" t="s">
        <v>12130</v>
      </c>
      <c r="F3680" s="13">
        <v>48</v>
      </c>
      <c r="G3680" s="13">
        <v>-64.5</v>
      </c>
      <c r="H3680" s="13">
        <v>34.700000762939453</v>
      </c>
      <c r="I3680" s="67">
        <v>0.41999998688697815</v>
      </c>
    </row>
    <row r="3681" spans="2:9" x14ac:dyDescent="0.3">
      <c r="B3681" t="s">
        <v>9496</v>
      </c>
      <c r="C3681" t="s">
        <v>9497</v>
      </c>
      <c r="D3681" s="28" t="s">
        <v>4105</v>
      </c>
      <c r="E3681" s="28" t="s">
        <v>1878</v>
      </c>
      <c r="F3681" s="13">
        <v>37.6</v>
      </c>
      <c r="G3681" s="13">
        <v>-91.7</v>
      </c>
      <c r="H3681" s="13">
        <v>36.860000610351563</v>
      </c>
      <c r="I3681" s="67">
        <v>0.41999998688697815</v>
      </c>
    </row>
    <row r="3682" spans="2:9" x14ac:dyDescent="0.3">
      <c r="B3682" t="s">
        <v>9498</v>
      </c>
      <c r="C3682" t="s">
        <v>9499</v>
      </c>
      <c r="D3682" s="28" t="s">
        <v>4105</v>
      </c>
      <c r="E3682" s="28" t="s">
        <v>1759</v>
      </c>
      <c r="F3682" s="13">
        <v>43.3</v>
      </c>
      <c r="G3682" s="13">
        <v>-83.5</v>
      </c>
      <c r="H3682" s="13">
        <v>33.080001831054688</v>
      </c>
      <c r="I3682" s="67">
        <v>0.42100000381469727</v>
      </c>
    </row>
    <row r="3683" spans="2:9" x14ac:dyDescent="0.3">
      <c r="B3683" t="s">
        <v>857</v>
      </c>
      <c r="C3683" t="s">
        <v>858</v>
      </c>
      <c r="D3683" s="28" t="s">
        <v>4105</v>
      </c>
      <c r="E3683" s="28" t="s">
        <v>859</v>
      </c>
      <c r="F3683" s="13">
        <v>36.5</v>
      </c>
      <c r="G3683" s="13">
        <v>-87.3</v>
      </c>
      <c r="H3683" s="13">
        <v>39.919998168945313</v>
      </c>
      <c r="I3683" s="67">
        <v>0.42199999094009399</v>
      </c>
    </row>
    <row r="3684" spans="2:9" x14ac:dyDescent="0.3">
      <c r="B3684" t="s">
        <v>9500</v>
      </c>
      <c r="C3684" t="s">
        <v>9501</v>
      </c>
      <c r="D3684" s="28" t="s">
        <v>4105</v>
      </c>
      <c r="E3684" s="28" t="s">
        <v>364</v>
      </c>
      <c r="F3684" s="13">
        <v>30.7</v>
      </c>
      <c r="G3684" s="13">
        <v>-99.2</v>
      </c>
      <c r="H3684" s="13">
        <v>46.040000915527344</v>
      </c>
      <c r="I3684" s="67">
        <v>0.42300000786781311</v>
      </c>
    </row>
    <row r="3685" spans="2:9" x14ac:dyDescent="0.3">
      <c r="B3685" t="s">
        <v>9502</v>
      </c>
      <c r="C3685" t="s">
        <v>9503</v>
      </c>
      <c r="D3685" s="28" t="s">
        <v>4105</v>
      </c>
      <c r="E3685" s="28" t="s">
        <v>364</v>
      </c>
      <c r="F3685" s="13">
        <v>29.6</v>
      </c>
      <c r="G3685" s="13">
        <v>-103.1</v>
      </c>
      <c r="H3685" s="13">
        <v>48.020000457763672</v>
      </c>
      <c r="I3685" s="67">
        <v>0.42300000786781311</v>
      </c>
    </row>
    <row r="3686" spans="2:9" x14ac:dyDescent="0.3">
      <c r="B3686" t="s">
        <v>9504</v>
      </c>
      <c r="C3686" t="s">
        <v>9505</v>
      </c>
      <c r="D3686" s="28" t="s">
        <v>4105</v>
      </c>
      <c r="E3686" s="28" t="s">
        <v>1878</v>
      </c>
      <c r="F3686" s="13">
        <v>36.799999999999997</v>
      </c>
      <c r="G3686" s="13">
        <v>-92.5</v>
      </c>
      <c r="H3686" s="13">
        <v>39.919998168945313</v>
      </c>
      <c r="I3686" s="67">
        <v>0.42300000786781311</v>
      </c>
    </row>
    <row r="3687" spans="2:9" x14ac:dyDescent="0.3">
      <c r="B3687" t="s">
        <v>9506</v>
      </c>
      <c r="C3687" t="s">
        <v>9507</v>
      </c>
      <c r="D3687" s="28" t="s">
        <v>4105</v>
      </c>
      <c r="E3687" s="28" t="s">
        <v>1468</v>
      </c>
      <c r="F3687" s="13">
        <v>41.6</v>
      </c>
      <c r="G3687" s="13">
        <v>-87</v>
      </c>
      <c r="H3687" s="13">
        <v>39.020000457763672</v>
      </c>
      <c r="I3687" s="67">
        <v>0.42399999499320984</v>
      </c>
    </row>
    <row r="3688" spans="2:9" x14ac:dyDescent="0.3">
      <c r="B3688" t="s">
        <v>3455</v>
      </c>
      <c r="C3688" t="s">
        <v>3456</v>
      </c>
      <c r="D3688" s="28" t="s">
        <v>4105</v>
      </c>
      <c r="E3688" s="28" t="s">
        <v>368</v>
      </c>
      <c r="F3688" s="13">
        <v>36</v>
      </c>
      <c r="G3688" s="13">
        <v>-94.1</v>
      </c>
      <c r="H3688" s="13">
        <v>39.919998168945313</v>
      </c>
      <c r="I3688" s="67">
        <v>0.42599999904632568</v>
      </c>
    </row>
    <row r="3689" spans="2:9" x14ac:dyDescent="0.3">
      <c r="B3689" t="s">
        <v>9508</v>
      </c>
      <c r="C3689" t="s">
        <v>9509</v>
      </c>
      <c r="D3689" s="28" t="s">
        <v>4105</v>
      </c>
      <c r="E3689" s="28" t="s">
        <v>1759</v>
      </c>
      <c r="F3689" s="13">
        <v>46.8</v>
      </c>
      <c r="G3689" s="13">
        <v>-89.1</v>
      </c>
      <c r="H3689" s="13">
        <v>32</v>
      </c>
      <c r="I3689" s="67">
        <v>0.42599999904632568</v>
      </c>
    </row>
    <row r="3690" spans="2:9" x14ac:dyDescent="0.3">
      <c r="B3690" t="s">
        <v>9510</v>
      </c>
      <c r="C3690" t="s">
        <v>9511</v>
      </c>
      <c r="D3690" s="28" t="s">
        <v>4105</v>
      </c>
      <c r="E3690" s="28" t="s">
        <v>1759</v>
      </c>
      <c r="F3690" s="13">
        <v>44.8</v>
      </c>
      <c r="G3690" s="13">
        <v>-85.6</v>
      </c>
      <c r="H3690" s="13">
        <v>35.959999084472656</v>
      </c>
      <c r="I3690" s="67">
        <v>0.42699998617172241</v>
      </c>
    </row>
    <row r="3691" spans="2:9" x14ac:dyDescent="0.3">
      <c r="B3691" t="s">
        <v>9512</v>
      </c>
      <c r="C3691" t="s">
        <v>9513</v>
      </c>
      <c r="D3691" s="28" t="s">
        <v>4105</v>
      </c>
      <c r="E3691" s="28" t="s">
        <v>364</v>
      </c>
      <c r="F3691" s="13">
        <v>29.1</v>
      </c>
      <c r="G3691" s="13">
        <v>-103.5</v>
      </c>
      <c r="H3691" s="13">
        <v>51.080001831054688</v>
      </c>
      <c r="I3691" s="67">
        <v>0.42800000309944153</v>
      </c>
    </row>
    <row r="3692" spans="2:9" x14ac:dyDescent="0.3">
      <c r="B3692" t="s">
        <v>9514</v>
      </c>
      <c r="C3692" t="s">
        <v>9515</v>
      </c>
      <c r="D3692" s="28" t="s">
        <v>4105</v>
      </c>
      <c r="E3692" s="28" t="s">
        <v>1203</v>
      </c>
      <c r="F3692" s="13">
        <v>38.299999999999997</v>
      </c>
      <c r="G3692" s="13">
        <v>-120.6</v>
      </c>
      <c r="H3692" s="13">
        <v>48.919998168945313</v>
      </c>
      <c r="I3692" s="67">
        <v>0.42800000309944153</v>
      </c>
    </row>
    <row r="3693" spans="2:9" x14ac:dyDescent="0.3">
      <c r="B3693" t="s">
        <v>9516</v>
      </c>
      <c r="C3693" t="s">
        <v>9517</v>
      </c>
      <c r="D3693" s="28" t="s">
        <v>4105</v>
      </c>
      <c r="E3693" s="28" t="s">
        <v>1878</v>
      </c>
      <c r="F3693" s="13">
        <v>38.4</v>
      </c>
      <c r="G3693" s="13">
        <v>-91.3</v>
      </c>
      <c r="H3693" s="13">
        <v>37.040000915527344</v>
      </c>
      <c r="I3693" s="67">
        <v>0.42800000309944153</v>
      </c>
    </row>
    <row r="3694" spans="2:9" x14ac:dyDescent="0.3">
      <c r="B3694" t="s">
        <v>9518</v>
      </c>
      <c r="C3694" t="s">
        <v>9519</v>
      </c>
      <c r="D3694" s="28" t="s">
        <v>4105</v>
      </c>
      <c r="E3694" s="28" t="s">
        <v>2230</v>
      </c>
      <c r="F3694" s="13">
        <v>40</v>
      </c>
      <c r="G3694" s="13">
        <v>-83.7</v>
      </c>
      <c r="H3694" s="13">
        <v>35.060001373291016</v>
      </c>
      <c r="I3694" s="67">
        <v>0.42800000309944153</v>
      </c>
    </row>
    <row r="3695" spans="2:9" x14ac:dyDescent="0.3">
      <c r="B3695" t="s">
        <v>3909</v>
      </c>
      <c r="C3695" t="s">
        <v>3910</v>
      </c>
      <c r="D3695" s="28" t="s">
        <v>4105</v>
      </c>
      <c r="E3695" s="28" t="s">
        <v>2070</v>
      </c>
      <c r="F3695" s="13">
        <v>40.6</v>
      </c>
      <c r="G3695" s="13">
        <v>-116.8</v>
      </c>
      <c r="H3695" s="13">
        <v>26.959999084472656</v>
      </c>
      <c r="I3695" s="67">
        <v>0.42899999022483826</v>
      </c>
    </row>
    <row r="3696" spans="2:9" x14ac:dyDescent="0.3">
      <c r="B3696" t="s">
        <v>1136</v>
      </c>
      <c r="C3696" t="s">
        <v>1137</v>
      </c>
      <c r="D3696" s="28" t="s">
        <v>1203</v>
      </c>
      <c r="E3696" s="28" t="s">
        <v>1133</v>
      </c>
      <c r="F3696" s="13">
        <v>53.7</v>
      </c>
      <c r="G3696" s="13">
        <v>-57</v>
      </c>
      <c r="H3696" s="13">
        <v>28.579999923706055</v>
      </c>
      <c r="I3696" s="67">
        <v>0.42899999022483826</v>
      </c>
    </row>
    <row r="3697" spans="2:9" x14ac:dyDescent="0.3">
      <c r="B3697" t="s">
        <v>9520</v>
      </c>
      <c r="C3697" t="s">
        <v>9521</v>
      </c>
      <c r="D3697" s="28" t="s">
        <v>1203</v>
      </c>
      <c r="E3697" s="28" t="s">
        <v>1061</v>
      </c>
      <c r="F3697" s="13">
        <v>52.1</v>
      </c>
      <c r="G3697" s="13">
        <v>-127.4</v>
      </c>
      <c r="H3697" s="13">
        <v>41.900001525878906</v>
      </c>
      <c r="I3697" s="67">
        <v>0.43000000715255737</v>
      </c>
    </row>
    <row r="3698" spans="2:9" x14ac:dyDescent="0.3">
      <c r="B3698" t="s">
        <v>9522</v>
      </c>
      <c r="C3698" t="s">
        <v>9523</v>
      </c>
      <c r="D3698" s="28" t="s">
        <v>4105</v>
      </c>
      <c r="E3698" s="28" t="s">
        <v>1405</v>
      </c>
      <c r="F3698" s="13">
        <v>40.4</v>
      </c>
      <c r="G3698" s="13">
        <v>-87.6</v>
      </c>
      <c r="H3698" s="13">
        <v>37.939998626708984</v>
      </c>
      <c r="I3698" s="67">
        <v>0.43000000715255737</v>
      </c>
    </row>
    <row r="3699" spans="2:9" x14ac:dyDescent="0.3">
      <c r="B3699" t="s">
        <v>3602</v>
      </c>
      <c r="C3699" t="s">
        <v>3603</v>
      </c>
      <c r="D3699" s="28" t="s">
        <v>4105</v>
      </c>
      <c r="E3699" s="28" t="s">
        <v>1004</v>
      </c>
      <c r="F3699" s="13">
        <v>33.5</v>
      </c>
      <c r="G3699" s="13">
        <v>-84.3</v>
      </c>
      <c r="H3699" s="13">
        <v>46.939998626708984</v>
      </c>
      <c r="I3699" s="67">
        <v>0.43000000715255737</v>
      </c>
    </row>
    <row r="3700" spans="2:9" x14ac:dyDescent="0.3">
      <c r="B3700" t="s">
        <v>9524</v>
      </c>
      <c r="C3700" t="s">
        <v>9525</v>
      </c>
      <c r="D3700" s="28" t="s">
        <v>4105</v>
      </c>
      <c r="E3700" s="28" t="s">
        <v>368</v>
      </c>
      <c r="F3700" s="13">
        <v>35</v>
      </c>
      <c r="G3700" s="13">
        <v>-93.9</v>
      </c>
      <c r="H3700" s="13">
        <v>44.060001373291016</v>
      </c>
      <c r="I3700" s="67">
        <v>0.4309999942779541</v>
      </c>
    </row>
    <row r="3701" spans="2:9" x14ac:dyDescent="0.3">
      <c r="B3701" t="s">
        <v>9526</v>
      </c>
      <c r="C3701" t="s">
        <v>9527</v>
      </c>
      <c r="D3701" s="28" t="s">
        <v>4105</v>
      </c>
      <c r="E3701" s="28" t="s">
        <v>1759</v>
      </c>
      <c r="F3701" s="13">
        <v>46.4</v>
      </c>
      <c r="G3701" s="13">
        <v>-87.8</v>
      </c>
      <c r="H3701" s="13">
        <v>26.959999084472656</v>
      </c>
      <c r="I3701" s="67">
        <v>0.4309999942779541</v>
      </c>
    </row>
    <row r="3702" spans="2:9" x14ac:dyDescent="0.3">
      <c r="B3702" t="s">
        <v>9528</v>
      </c>
      <c r="C3702" t="s">
        <v>9529</v>
      </c>
      <c r="D3702" s="28" t="s">
        <v>4105</v>
      </c>
      <c r="E3702" s="28" t="s">
        <v>1759</v>
      </c>
      <c r="F3702" s="13">
        <v>43.5</v>
      </c>
      <c r="G3702" s="13">
        <v>-84.5</v>
      </c>
      <c r="H3702" s="13">
        <v>33.979999542236328</v>
      </c>
      <c r="I3702" s="67">
        <v>0.4309999942779541</v>
      </c>
    </row>
    <row r="3703" spans="2:9" x14ac:dyDescent="0.3">
      <c r="B3703" t="s">
        <v>2265</v>
      </c>
      <c r="C3703" t="s">
        <v>2266</v>
      </c>
      <c r="D3703" s="28" t="s">
        <v>4105</v>
      </c>
      <c r="E3703" s="28" t="s">
        <v>2230</v>
      </c>
      <c r="F3703" s="13">
        <v>40.700000000000003</v>
      </c>
      <c r="G3703" s="13">
        <v>-81.900000000000006</v>
      </c>
      <c r="H3703" s="13">
        <v>35.060001373291016</v>
      </c>
      <c r="I3703" s="67">
        <v>0.4309999942779541</v>
      </c>
    </row>
    <row r="3704" spans="2:9" x14ac:dyDescent="0.3">
      <c r="B3704" t="s">
        <v>9530</v>
      </c>
      <c r="C3704" t="s">
        <v>9531</v>
      </c>
      <c r="D3704" s="28" t="s">
        <v>4105</v>
      </c>
      <c r="E3704" s="28" t="s">
        <v>1203</v>
      </c>
      <c r="F3704" s="13">
        <v>33.799999999999997</v>
      </c>
      <c r="G3704" s="13">
        <v>-117.7</v>
      </c>
      <c r="H3704" s="13">
        <v>55.040000915527344</v>
      </c>
      <c r="I3704" s="67">
        <v>0.43200001120567322</v>
      </c>
    </row>
    <row r="3705" spans="2:9" x14ac:dyDescent="0.3">
      <c r="B3705" t="s">
        <v>9532</v>
      </c>
      <c r="C3705" t="s">
        <v>9533</v>
      </c>
      <c r="D3705" s="28" t="s">
        <v>4105</v>
      </c>
      <c r="E3705" s="28" t="s">
        <v>1759</v>
      </c>
      <c r="F3705" s="13">
        <v>44.6</v>
      </c>
      <c r="G3705" s="13">
        <v>-84.1</v>
      </c>
      <c r="H3705" s="13">
        <v>30.920000076293945</v>
      </c>
      <c r="I3705" s="67">
        <v>0.43299999833106995</v>
      </c>
    </row>
    <row r="3706" spans="2:9" x14ac:dyDescent="0.3">
      <c r="B3706" t="s">
        <v>9534</v>
      </c>
      <c r="C3706" t="s">
        <v>9535</v>
      </c>
      <c r="D3706" s="28" t="s">
        <v>4105</v>
      </c>
      <c r="E3706" s="28" t="s">
        <v>1160</v>
      </c>
      <c r="F3706" s="13">
        <v>35.200000000000003</v>
      </c>
      <c r="G3706" s="13">
        <v>-111.7</v>
      </c>
      <c r="H3706" s="13">
        <v>22.639999389648438</v>
      </c>
      <c r="I3706" s="67">
        <v>0.43399998545646667</v>
      </c>
    </row>
    <row r="3707" spans="2:9" x14ac:dyDescent="0.3">
      <c r="B3707" t="s">
        <v>9536</v>
      </c>
      <c r="C3707" t="s">
        <v>9537</v>
      </c>
      <c r="D3707" s="28" t="s">
        <v>1203</v>
      </c>
      <c r="E3707" s="28" t="s">
        <v>1116</v>
      </c>
      <c r="F3707" s="13">
        <v>43.5</v>
      </c>
      <c r="G3707" s="13">
        <v>-80.2</v>
      </c>
      <c r="H3707" s="13">
        <v>33.080001831054688</v>
      </c>
      <c r="I3707" s="67">
        <v>0.43399998545646667</v>
      </c>
    </row>
    <row r="3708" spans="2:9" x14ac:dyDescent="0.3">
      <c r="B3708" t="s">
        <v>9538</v>
      </c>
      <c r="C3708" t="s">
        <v>9539</v>
      </c>
      <c r="D3708" s="28" t="s">
        <v>4105</v>
      </c>
      <c r="E3708" s="28" t="s">
        <v>1203</v>
      </c>
      <c r="F3708" s="13">
        <v>34</v>
      </c>
      <c r="G3708" s="13">
        <v>-117</v>
      </c>
      <c r="H3708" s="13">
        <v>48.919998168945313</v>
      </c>
      <c r="I3708" s="67">
        <v>0.43399998545646667</v>
      </c>
    </row>
    <row r="3709" spans="2:9" x14ac:dyDescent="0.3">
      <c r="B3709" t="s">
        <v>9540</v>
      </c>
      <c r="C3709" t="s">
        <v>9541</v>
      </c>
      <c r="D3709" s="28" t="s">
        <v>1203</v>
      </c>
      <c r="E3709" s="28" t="s">
        <v>3548</v>
      </c>
      <c r="F3709" s="13">
        <v>47</v>
      </c>
      <c r="G3709" s="13">
        <v>-64</v>
      </c>
      <c r="H3709" s="13">
        <v>36.860000610351563</v>
      </c>
      <c r="I3709" s="67">
        <v>0.43399998545646667</v>
      </c>
    </row>
    <row r="3710" spans="2:9" x14ac:dyDescent="0.3">
      <c r="B3710" t="s">
        <v>1448</v>
      </c>
      <c r="C3710" t="s">
        <v>1449</v>
      </c>
      <c r="D3710" s="28" t="s">
        <v>4105</v>
      </c>
      <c r="E3710" s="28" t="s">
        <v>1405</v>
      </c>
      <c r="F3710" s="13">
        <v>39.299999999999997</v>
      </c>
      <c r="G3710" s="13">
        <v>-89</v>
      </c>
      <c r="H3710" s="13">
        <v>39.020000457763672</v>
      </c>
      <c r="I3710" s="67">
        <v>0.43599998950958252</v>
      </c>
    </row>
    <row r="3711" spans="2:9" x14ac:dyDescent="0.3">
      <c r="B3711" t="s">
        <v>736</v>
      </c>
      <c r="C3711" t="s">
        <v>737</v>
      </c>
      <c r="D3711" s="28" t="s">
        <v>4105</v>
      </c>
      <c r="E3711" s="28" t="s">
        <v>364</v>
      </c>
      <c r="F3711" s="13">
        <v>30</v>
      </c>
      <c r="G3711" s="13">
        <v>-99.1</v>
      </c>
      <c r="H3711" s="13">
        <v>48.020000457763672</v>
      </c>
      <c r="I3711" s="67">
        <v>0.43700000643730164</v>
      </c>
    </row>
    <row r="3712" spans="2:9" x14ac:dyDescent="0.3">
      <c r="B3712" t="s">
        <v>9542</v>
      </c>
      <c r="C3712" t="s">
        <v>9543</v>
      </c>
      <c r="D3712" s="28" t="s">
        <v>4105</v>
      </c>
      <c r="E3712" s="28" t="s">
        <v>1004</v>
      </c>
      <c r="F3712" s="13">
        <v>32.5</v>
      </c>
      <c r="G3712" s="13">
        <v>-84.9</v>
      </c>
      <c r="H3712" s="13">
        <v>48.020000457763672</v>
      </c>
      <c r="I3712" s="67">
        <v>0.43799999356269836</v>
      </c>
    </row>
    <row r="3713" spans="2:9" x14ac:dyDescent="0.3">
      <c r="B3713" t="s">
        <v>9544</v>
      </c>
      <c r="C3713" t="s">
        <v>9545</v>
      </c>
      <c r="D3713" s="28" t="s">
        <v>1203</v>
      </c>
      <c r="E3713" s="28" t="s">
        <v>1116</v>
      </c>
      <c r="F3713" s="13">
        <v>54.9</v>
      </c>
      <c r="G3713" s="13">
        <v>-85.4</v>
      </c>
      <c r="H3713" s="13">
        <v>24.620000839233398</v>
      </c>
      <c r="I3713" s="67">
        <v>0.43999999761581421</v>
      </c>
    </row>
    <row r="3714" spans="2:9" x14ac:dyDescent="0.3">
      <c r="B3714" t="s">
        <v>409</v>
      </c>
      <c r="C3714" t="s">
        <v>410</v>
      </c>
      <c r="D3714" s="28" t="s">
        <v>4105</v>
      </c>
      <c r="E3714" s="28" t="s">
        <v>365</v>
      </c>
      <c r="F3714" s="13">
        <v>29.8</v>
      </c>
      <c r="G3714" s="13">
        <v>-93.4</v>
      </c>
      <c r="H3714" s="13">
        <v>57.020000457763672</v>
      </c>
      <c r="I3714" s="67">
        <v>0.44100001454353333</v>
      </c>
    </row>
    <row r="3715" spans="2:9" x14ac:dyDescent="0.3">
      <c r="B3715" t="s">
        <v>9546</v>
      </c>
      <c r="C3715" t="s">
        <v>9547</v>
      </c>
      <c r="D3715" s="28" t="s">
        <v>4105</v>
      </c>
      <c r="E3715" s="28" t="s">
        <v>3137</v>
      </c>
      <c r="F3715" s="13">
        <v>21.3</v>
      </c>
      <c r="G3715" s="13">
        <v>-157.80000000000001</v>
      </c>
      <c r="H3715" s="13">
        <v>69.080001831054688</v>
      </c>
      <c r="I3715" s="67">
        <v>0.44200000166893005</v>
      </c>
    </row>
    <row r="3716" spans="2:9" x14ac:dyDescent="0.3">
      <c r="B3716" t="s">
        <v>1486</v>
      </c>
      <c r="C3716" t="s">
        <v>1487</v>
      </c>
      <c r="D3716" s="28" t="s">
        <v>4105</v>
      </c>
      <c r="E3716" s="28" t="s">
        <v>1468</v>
      </c>
      <c r="F3716" s="13">
        <v>39.4</v>
      </c>
      <c r="G3716" s="13">
        <v>-86.4</v>
      </c>
      <c r="H3716" s="13">
        <v>35.060001373291016</v>
      </c>
      <c r="I3716" s="67">
        <v>0.44200000166893005</v>
      </c>
    </row>
    <row r="3717" spans="2:9" x14ac:dyDescent="0.3">
      <c r="B3717" t="s">
        <v>9548</v>
      </c>
      <c r="C3717" t="s">
        <v>9549</v>
      </c>
      <c r="D3717" s="28" t="s">
        <v>4105</v>
      </c>
      <c r="E3717" s="28" t="s">
        <v>2230</v>
      </c>
      <c r="F3717" s="13">
        <v>39.5</v>
      </c>
      <c r="G3717" s="13">
        <v>-83.4</v>
      </c>
      <c r="H3717" s="13">
        <v>37.939998626708984</v>
      </c>
      <c r="I3717" s="67">
        <v>0.44200000166893005</v>
      </c>
    </row>
    <row r="3718" spans="2:9" x14ac:dyDescent="0.3">
      <c r="B3718" t="s">
        <v>9550</v>
      </c>
      <c r="C3718" t="s">
        <v>9551</v>
      </c>
      <c r="D3718" s="28" t="s">
        <v>4105</v>
      </c>
      <c r="E3718" s="28" t="s">
        <v>3137</v>
      </c>
      <c r="F3718" s="13">
        <v>21.5</v>
      </c>
      <c r="G3718" s="13">
        <v>-158.19999999999999</v>
      </c>
      <c r="H3718" s="13">
        <v>69.980003356933594</v>
      </c>
      <c r="I3718" s="67">
        <v>0.4440000057220459</v>
      </c>
    </row>
    <row r="3719" spans="2:9" x14ac:dyDescent="0.3">
      <c r="B3719" t="s">
        <v>9552</v>
      </c>
      <c r="C3719" t="s">
        <v>9553</v>
      </c>
      <c r="D3719" s="28" t="s">
        <v>4105</v>
      </c>
      <c r="E3719" s="28" t="s">
        <v>1004</v>
      </c>
      <c r="F3719" s="13">
        <v>33.299999999999997</v>
      </c>
      <c r="G3719" s="13">
        <v>-84.9</v>
      </c>
      <c r="H3719" s="13">
        <v>44.060001373291016</v>
      </c>
      <c r="I3719" s="67">
        <v>0.4440000057220459</v>
      </c>
    </row>
    <row r="3720" spans="2:9" x14ac:dyDescent="0.3">
      <c r="B3720" t="s">
        <v>2257</v>
      </c>
      <c r="C3720" t="s">
        <v>2258</v>
      </c>
      <c r="D3720" s="28" t="s">
        <v>4105</v>
      </c>
      <c r="E3720" s="28" t="s">
        <v>2230</v>
      </c>
      <c r="F3720" s="13">
        <v>41.2</v>
      </c>
      <c r="G3720" s="13">
        <v>-80.8</v>
      </c>
      <c r="H3720" s="13">
        <v>33.979999542236328</v>
      </c>
      <c r="I3720" s="67">
        <v>0.4440000057220459</v>
      </c>
    </row>
    <row r="3721" spans="2:9" x14ac:dyDescent="0.3">
      <c r="B3721" t="s">
        <v>3616</v>
      </c>
      <c r="C3721" t="s">
        <v>3617</v>
      </c>
      <c r="D3721" s="28" t="s">
        <v>4105</v>
      </c>
      <c r="E3721" s="28" t="s">
        <v>1405</v>
      </c>
      <c r="F3721" s="13">
        <v>42</v>
      </c>
      <c r="G3721" s="13">
        <v>-88.2</v>
      </c>
      <c r="H3721" s="13">
        <v>35.060001373291016</v>
      </c>
      <c r="I3721" s="67">
        <v>0.44499999284744263</v>
      </c>
    </row>
    <row r="3722" spans="2:9" x14ac:dyDescent="0.3">
      <c r="B3722" t="s">
        <v>929</v>
      </c>
      <c r="C3722" t="s">
        <v>930</v>
      </c>
      <c r="D3722" s="28" t="s">
        <v>4105</v>
      </c>
      <c r="E3722" s="28" t="s">
        <v>852</v>
      </c>
      <c r="F3722" s="13">
        <v>31</v>
      </c>
      <c r="G3722" s="13">
        <v>-85.8</v>
      </c>
      <c r="H3722" s="13">
        <v>46.040000915527344</v>
      </c>
      <c r="I3722" s="67">
        <v>0.44499999284744263</v>
      </c>
    </row>
    <row r="3723" spans="2:9" x14ac:dyDescent="0.3">
      <c r="B3723" t="s">
        <v>1424</v>
      </c>
      <c r="C3723" t="s">
        <v>1425</v>
      </c>
      <c r="D3723" s="28" t="s">
        <v>4105</v>
      </c>
      <c r="E3723" s="28" t="s">
        <v>1405</v>
      </c>
      <c r="F3723" s="13">
        <v>39.700000000000003</v>
      </c>
      <c r="G3723" s="13">
        <v>-90.1</v>
      </c>
      <c r="H3723" s="13">
        <v>37.040000915527344</v>
      </c>
      <c r="I3723" s="67">
        <v>0.44499999284744263</v>
      </c>
    </row>
    <row r="3724" spans="2:9" x14ac:dyDescent="0.3">
      <c r="B3724" t="s">
        <v>9554</v>
      </c>
      <c r="C3724" t="s">
        <v>9555</v>
      </c>
      <c r="D3724" s="28" t="s">
        <v>4105</v>
      </c>
      <c r="E3724" s="28" t="s">
        <v>2692</v>
      </c>
      <c r="F3724" s="13">
        <v>44.8</v>
      </c>
      <c r="G3724" s="13">
        <v>-87.9</v>
      </c>
      <c r="H3724" s="13">
        <v>32</v>
      </c>
      <c r="I3724" s="67">
        <v>0.44499999284744263</v>
      </c>
    </row>
    <row r="3725" spans="2:9" x14ac:dyDescent="0.3">
      <c r="B3725" t="s">
        <v>9556</v>
      </c>
      <c r="C3725" t="s">
        <v>9557</v>
      </c>
      <c r="D3725" s="28" t="s">
        <v>4105</v>
      </c>
      <c r="E3725" s="28" t="s">
        <v>1203</v>
      </c>
      <c r="F3725" s="13">
        <v>39.5</v>
      </c>
      <c r="G3725" s="13">
        <v>-122.3</v>
      </c>
      <c r="H3725" s="13">
        <v>46.040000915527344</v>
      </c>
      <c r="I3725" s="67">
        <v>0.44499999284744263</v>
      </c>
    </row>
    <row r="3726" spans="2:9" x14ac:dyDescent="0.3">
      <c r="B3726" t="s">
        <v>9558</v>
      </c>
      <c r="C3726" t="s">
        <v>9559</v>
      </c>
      <c r="D3726" s="28" t="s">
        <v>4105</v>
      </c>
      <c r="E3726" s="28" t="s">
        <v>1160</v>
      </c>
      <c r="F3726" s="13">
        <v>34.299999999999997</v>
      </c>
      <c r="G3726" s="13">
        <v>-110.5</v>
      </c>
      <c r="H3726" s="13">
        <v>28.940000534057617</v>
      </c>
      <c r="I3726" s="67">
        <v>0.44600000977516174</v>
      </c>
    </row>
    <row r="3727" spans="2:9" x14ac:dyDescent="0.3">
      <c r="B3727" t="s">
        <v>1489</v>
      </c>
      <c r="C3727" t="s">
        <v>1490</v>
      </c>
      <c r="D3727" s="28" t="s">
        <v>4105</v>
      </c>
      <c r="E3727" s="28" t="s">
        <v>1468</v>
      </c>
      <c r="F3727" s="13">
        <v>39.799999999999997</v>
      </c>
      <c r="G3727" s="13">
        <v>-85.3</v>
      </c>
      <c r="H3727" s="13">
        <v>35.060001373291016</v>
      </c>
      <c r="I3727" s="67">
        <v>0.44600000977516174</v>
      </c>
    </row>
    <row r="3728" spans="2:9" x14ac:dyDescent="0.3">
      <c r="B3728" t="s">
        <v>9560</v>
      </c>
      <c r="C3728" t="s">
        <v>9561</v>
      </c>
      <c r="D3728" s="28" t="s">
        <v>4105</v>
      </c>
      <c r="E3728" s="28" t="s">
        <v>1405</v>
      </c>
      <c r="F3728" s="13">
        <v>40.4</v>
      </c>
      <c r="G3728" s="13">
        <v>-88.1</v>
      </c>
      <c r="H3728" s="13">
        <v>35.959999084472656</v>
      </c>
      <c r="I3728" s="67">
        <v>0.44600000977516174</v>
      </c>
    </row>
    <row r="3729" spans="2:9" x14ac:dyDescent="0.3">
      <c r="B3729" t="s">
        <v>1925</v>
      </c>
      <c r="C3729" t="s">
        <v>1926</v>
      </c>
      <c r="D3729" s="28" t="s">
        <v>4105</v>
      </c>
      <c r="E3729" s="28" t="s">
        <v>1878</v>
      </c>
      <c r="F3729" s="13">
        <v>38.799999999999997</v>
      </c>
      <c r="G3729" s="13">
        <v>-90.5</v>
      </c>
      <c r="H3729" s="13">
        <v>39.020000457763672</v>
      </c>
      <c r="I3729" s="67">
        <v>0.44600000977516174</v>
      </c>
    </row>
    <row r="3730" spans="2:9" x14ac:dyDescent="0.3">
      <c r="B3730" t="s">
        <v>9562</v>
      </c>
      <c r="C3730" t="s">
        <v>9563</v>
      </c>
      <c r="D3730" s="28" t="s">
        <v>1203</v>
      </c>
      <c r="E3730" s="28" t="s">
        <v>3527</v>
      </c>
      <c r="F3730" s="13">
        <v>61.1</v>
      </c>
      <c r="G3730" s="13">
        <v>-100.8</v>
      </c>
      <c r="H3730" s="13">
        <v>7.880000114440918</v>
      </c>
      <c r="I3730" s="67">
        <v>0.44699999690055847</v>
      </c>
    </row>
    <row r="3731" spans="2:9" x14ac:dyDescent="0.3">
      <c r="B3731" t="s">
        <v>9564</v>
      </c>
      <c r="C3731" t="s">
        <v>9565</v>
      </c>
      <c r="D3731" s="28" t="s">
        <v>4105</v>
      </c>
      <c r="E3731" s="28" t="s">
        <v>1203</v>
      </c>
      <c r="F3731" s="13">
        <v>35.1</v>
      </c>
      <c r="G3731" s="13">
        <v>-120</v>
      </c>
      <c r="H3731" s="13">
        <v>46.939998626708984</v>
      </c>
      <c r="I3731" s="67">
        <v>0.44800001382827759</v>
      </c>
    </row>
    <row r="3732" spans="2:9" x14ac:dyDescent="0.3">
      <c r="B3732" t="s">
        <v>9566</v>
      </c>
      <c r="C3732" t="s">
        <v>9567</v>
      </c>
      <c r="D3732" s="28" t="s">
        <v>4105</v>
      </c>
      <c r="E3732" s="28" t="s">
        <v>1260</v>
      </c>
      <c r="F3732" s="13">
        <v>38.4</v>
      </c>
      <c r="G3732" s="13">
        <v>-106.7</v>
      </c>
      <c r="H3732" s="13">
        <v>17.059999465942383</v>
      </c>
      <c r="I3732" s="67">
        <v>0.44800001382827759</v>
      </c>
    </row>
    <row r="3733" spans="2:9" x14ac:dyDescent="0.3">
      <c r="B3733" t="s">
        <v>1452</v>
      </c>
      <c r="C3733" t="s">
        <v>1453</v>
      </c>
      <c r="D3733" s="28" t="s">
        <v>4105</v>
      </c>
      <c r="E3733" s="28" t="s">
        <v>1405</v>
      </c>
      <c r="F3733" s="13">
        <v>41.4</v>
      </c>
      <c r="G3733" s="13">
        <v>-87.6</v>
      </c>
      <c r="H3733" s="13">
        <v>37.040000915527344</v>
      </c>
      <c r="I3733" s="67">
        <v>0.44800001382827759</v>
      </c>
    </row>
    <row r="3734" spans="2:9" x14ac:dyDescent="0.3">
      <c r="B3734" t="s">
        <v>9568</v>
      </c>
      <c r="C3734" t="s">
        <v>9569</v>
      </c>
      <c r="D3734" s="28" t="s">
        <v>1203</v>
      </c>
      <c r="E3734" s="28" t="s">
        <v>1116</v>
      </c>
      <c r="F3734" s="13">
        <v>42.9</v>
      </c>
      <c r="G3734" s="13">
        <v>-79.3</v>
      </c>
      <c r="H3734" s="13">
        <v>39.020000457763672</v>
      </c>
      <c r="I3734" s="67">
        <v>0.44800001382827759</v>
      </c>
    </row>
    <row r="3735" spans="2:9" x14ac:dyDescent="0.3">
      <c r="B3735" t="s">
        <v>9570</v>
      </c>
      <c r="C3735" t="s">
        <v>9571</v>
      </c>
      <c r="D3735" s="28" t="s">
        <v>4105</v>
      </c>
      <c r="E3735" s="28" t="s">
        <v>1203</v>
      </c>
      <c r="F3735" s="13">
        <v>37.5</v>
      </c>
      <c r="G3735" s="13">
        <v>-121.8</v>
      </c>
      <c r="H3735" s="13">
        <v>51.080001831054688</v>
      </c>
      <c r="I3735" s="67">
        <v>0.45100000500679016</v>
      </c>
    </row>
    <row r="3736" spans="2:9" x14ac:dyDescent="0.3">
      <c r="B3736" t="s">
        <v>1723</v>
      </c>
      <c r="C3736" t="s">
        <v>1724</v>
      </c>
      <c r="D3736" s="28" t="s">
        <v>4105</v>
      </c>
      <c r="E3736" s="28" t="s">
        <v>1711</v>
      </c>
      <c r="F3736" s="13">
        <v>36.700000000000003</v>
      </c>
      <c r="G3736" s="13">
        <v>-86.2</v>
      </c>
      <c r="H3736" s="13">
        <v>42.979999542236328</v>
      </c>
      <c r="I3736" s="67">
        <v>0.45100000500679016</v>
      </c>
    </row>
    <row r="3737" spans="2:9" x14ac:dyDescent="0.3">
      <c r="B3737" t="s">
        <v>9572</v>
      </c>
      <c r="C3737" t="s">
        <v>9573</v>
      </c>
      <c r="D3737" s="28" t="s">
        <v>1203</v>
      </c>
      <c r="E3737" s="28" t="s">
        <v>12131</v>
      </c>
      <c r="F3737" s="13">
        <v>60.1</v>
      </c>
      <c r="G3737" s="13">
        <v>-128.80000000000001</v>
      </c>
      <c r="H3737" s="13">
        <v>14.720000267028809</v>
      </c>
      <c r="I3737" s="67">
        <v>0.45100000500679016</v>
      </c>
    </row>
    <row r="3738" spans="2:9" x14ac:dyDescent="0.3">
      <c r="B3738" t="s">
        <v>7659</v>
      </c>
      <c r="C3738" t="s">
        <v>9574</v>
      </c>
      <c r="D3738" s="28" t="s">
        <v>4105</v>
      </c>
      <c r="E3738" s="28" t="s">
        <v>1759</v>
      </c>
      <c r="F3738" s="13">
        <v>46.6</v>
      </c>
      <c r="G3738" s="13">
        <v>-85</v>
      </c>
      <c r="H3738" s="13">
        <v>32</v>
      </c>
      <c r="I3738" s="67">
        <v>0.45199999213218689</v>
      </c>
    </row>
    <row r="3739" spans="2:9" x14ac:dyDescent="0.3">
      <c r="B3739" t="s">
        <v>9575</v>
      </c>
      <c r="C3739" t="s">
        <v>9576</v>
      </c>
      <c r="D3739" s="28" t="s">
        <v>1203</v>
      </c>
      <c r="E3739" s="28" t="s">
        <v>3548</v>
      </c>
      <c r="F3739" s="13">
        <v>46.4</v>
      </c>
      <c r="G3739" s="13">
        <v>-62.5</v>
      </c>
      <c r="H3739" s="13">
        <v>35.959999084472656</v>
      </c>
      <c r="I3739" s="67">
        <v>0.45199999213218689</v>
      </c>
    </row>
    <row r="3740" spans="2:9" x14ac:dyDescent="0.3">
      <c r="B3740" t="s">
        <v>1629</v>
      </c>
      <c r="C3740" t="s">
        <v>9577</v>
      </c>
      <c r="D3740" s="28" t="s">
        <v>4105</v>
      </c>
      <c r="E3740" s="28" t="s">
        <v>1878</v>
      </c>
      <c r="F3740" s="13">
        <v>38.5</v>
      </c>
      <c r="G3740" s="13">
        <v>-90.9</v>
      </c>
      <c r="H3740" s="13">
        <v>39.020000457763672</v>
      </c>
      <c r="I3740" s="67">
        <v>0.45199999213218689</v>
      </c>
    </row>
    <row r="3741" spans="2:9" x14ac:dyDescent="0.3">
      <c r="B3741" t="s">
        <v>9578</v>
      </c>
      <c r="C3741" t="s">
        <v>9579</v>
      </c>
      <c r="D3741" s="28" t="s">
        <v>1203</v>
      </c>
      <c r="E3741" s="28" t="s">
        <v>1116</v>
      </c>
      <c r="F3741" s="13">
        <v>45.5</v>
      </c>
      <c r="G3741" s="13">
        <v>-78.2</v>
      </c>
      <c r="H3741" s="13">
        <v>29.479999542236328</v>
      </c>
      <c r="I3741" s="67">
        <v>0.45399999618530273</v>
      </c>
    </row>
    <row r="3742" spans="2:9" x14ac:dyDescent="0.3">
      <c r="B3742" t="s">
        <v>594</v>
      </c>
      <c r="C3742" t="s">
        <v>595</v>
      </c>
      <c r="D3742" s="28" t="s">
        <v>4105</v>
      </c>
      <c r="E3742" s="28" t="s">
        <v>365</v>
      </c>
      <c r="F3742" s="13">
        <v>31.9</v>
      </c>
      <c r="G3742" s="13">
        <v>-91.2</v>
      </c>
      <c r="H3742" s="13">
        <v>48.020000457763672</v>
      </c>
      <c r="I3742" s="67">
        <v>0.45399999618530273</v>
      </c>
    </row>
    <row r="3743" spans="2:9" x14ac:dyDescent="0.3">
      <c r="B3743" t="s">
        <v>9580</v>
      </c>
      <c r="C3743" t="s">
        <v>9581</v>
      </c>
      <c r="D3743" s="28" t="s">
        <v>4105</v>
      </c>
      <c r="E3743" s="28" t="s">
        <v>2124</v>
      </c>
      <c r="F3743" s="13">
        <v>42.4</v>
      </c>
      <c r="G3743" s="13">
        <v>-79.2</v>
      </c>
      <c r="H3743" s="13">
        <v>39.919998168945313</v>
      </c>
      <c r="I3743" s="67">
        <v>0.45500001311302185</v>
      </c>
    </row>
    <row r="3744" spans="2:9" x14ac:dyDescent="0.3">
      <c r="B3744" t="s">
        <v>9582</v>
      </c>
      <c r="C3744" t="s">
        <v>9583</v>
      </c>
      <c r="D3744" s="28" t="s">
        <v>1203</v>
      </c>
      <c r="E3744" s="28" t="s">
        <v>1130</v>
      </c>
      <c r="F3744" s="13">
        <v>45.3</v>
      </c>
      <c r="G3744" s="13">
        <v>-60.9</v>
      </c>
      <c r="H3744" s="13">
        <v>40.639999389648438</v>
      </c>
      <c r="I3744" s="67">
        <v>0.45500001311302185</v>
      </c>
    </row>
    <row r="3745" spans="2:9" x14ac:dyDescent="0.3">
      <c r="B3745" t="s">
        <v>2336</v>
      </c>
      <c r="C3745" t="s">
        <v>2337</v>
      </c>
      <c r="D3745" s="28" t="s">
        <v>4105</v>
      </c>
      <c r="E3745" s="28" t="s">
        <v>2319</v>
      </c>
      <c r="F3745" s="13">
        <v>41</v>
      </c>
      <c r="G3745" s="13">
        <v>-80</v>
      </c>
      <c r="H3745" s="13">
        <v>33.979999542236328</v>
      </c>
      <c r="I3745" s="67">
        <v>0.45500001311302185</v>
      </c>
    </row>
    <row r="3746" spans="2:9" x14ac:dyDescent="0.3">
      <c r="B3746" t="s">
        <v>9584</v>
      </c>
      <c r="C3746" t="s">
        <v>9585</v>
      </c>
      <c r="D3746" s="28" t="s">
        <v>4105</v>
      </c>
      <c r="E3746" s="28" t="s">
        <v>1203</v>
      </c>
      <c r="F3746" s="13">
        <v>38.9</v>
      </c>
      <c r="G3746" s="13">
        <v>-122.7</v>
      </c>
      <c r="H3746" s="13">
        <v>48.919998168945313</v>
      </c>
      <c r="I3746" s="67">
        <v>0.45600000023841858</v>
      </c>
    </row>
    <row r="3747" spans="2:9" x14ac:dyDescent="0.3">
      <c r="B3747" t="s">
        <v>9586</v>
      </c>
      <c r="C3747" t="s">
        <v>9587</v>
      </c>
      <c r="D3747" s="28" t="s">
        <v>1203</v>
      </c>
      <c r="E3747" s="28" t="s">
        <v>1061</v>
      </c>
      <c r="F3747" s="13">
        <v>53</v>
      </c>
      <c r="G3747" s="13">
        <v>-131.6</v>
      </c>
      <c r="H3747" s="13">
        <v>44.240001678466797</v>
      </c>
      <c r="I3747" s="67">
        <v>0.45699998736381531</v>
      </c>
    </row>
    <row r="3748" spans="2:9" x14ac:dyDescent="0.3">
      <c r="B3748" t="s">
        <v>3144</v>
      </c>
      <c r="C3748" t="s">
        <v>3145</v>
      </c>
      <c r="D3748" s="28" t="s">
        <v>4105</v>
      </c>
      <c r="E3748" s="28" t="s">
        <v>3137</v>
      </c>
      <c r="F3748" s="13">
        <v>21.1</v>
      </c>
      <c r="G3748" s="13">
        <v>-157</v>
      </c>
      <c r="H3748" s="13">
        <v>69.980003356933594</v>
      </c>
      <c r="I3748" s="67">
        <v>0.45699998736381531</v>
      </c>
    </row>
    <row r="3749" spans="2:9" x14ac:dyDescent="0.3">
      <c r="B3749" t="s">
        <v>9588</v>
      </c>
      <c r="C3749" t="s">
        <v>9589</v>
      </c>
      <c r="D3749" s="28" t="s">
        <v>1203</v>
      </c>
      <c r="E3749" s="28" t="s">
        <v>1112</v>
      </c>
      <c r="F3749" s="13">
        <v>56.3</v>
      </c>
      <c r="G3749" s="13">
        <v>-94.7</v>
      </c>
      <c r="H3749" s="13">
        <v>19.399999618530273</v>
      </c>
      <c r="I3749" s="67">
        <v>0.45800000429153442</v>
      </c>
    </row>
    <row r="3750" spans="2:9" x14ac:dyDescent="0.3">
      <c r="B3750" t="s">
        <v>9590</v>
      </c>
      <c r="C3750" t="s">
        <v>9591</v>
      </c>
      <c r="D3750" s="28" t="s">
        <v>1203</v>
      </c>
      <c r="E3750" s="28" t="s">
        <v>1061</v>
      </c>
      <c r="F3750" s="13">
        <v>49.1</v>
      </c>
      <c r="G3750" s="13">
        <v>-123.3</v>
      </c>
      <c r="H3750" s="13">
        <v>43.520000457763672</v>
      </c>
      <c r="I3750" s="67">
        <v>0.45800000429153442</v>
      </c>
    </row>
    <row r="3751" spans="2:9" x14ac:dyDescent="0.3">
      <c r="B3751" t="s">
        <v>3620</v>
      </c>
      <c r="C3751" t="s">
        <v>9592</v>
      </c>
      <c r="D3751" s="28" t="s">
        <v>4105</v>
      </c>
      <c r="E3751" s="28" t="s">
        <v>1878</v>
      </c>
      <c r="F3751" s="13">
        <v>36.799999999999997</v>
      </c>
      <c r="G3751" s="13">
        <v>-93.4</v>
      </c>
      <c r="H3751" s="13">
        <v>39.020000457763672</v>
      </c>
      <c r="I3751" s="67">
        <v>0.45899999141693115</v>
      </c>
    </row>
    <row r="3752" spans="2:9" x14ac:dyDescent="0.3">
      <c r="B3752" t="s">
        <v>9593</v>
      </c>
      <c r="C3752" t="s">
        <v>9594</v>
      </c>
      <c r="D3752" s="28" t="s">
        <v>4105</v>
      </c>
      <c r="E3752" s="28" t="s">
        <v>3137</v>
      </c>
      <c r="F3752" s="13">
        <v>21.6</v>
      </c>
      <c r="G3752" s="13">
        <v>-157.9</v>
      </c>
      <c r="H3752" s="13">
        <v>69.980003356933594</v>
      </c>
      <c r="I3752" s="67">
        <v>0.45899999141693115</v>
      </c>
    </row>
    <row r="3753" spans="2:9" x14ac:dyDescent="0.3">
      <c r="B3753" t="s">
        <v>9595</v>
      </c>
      <c r="C3753" t="s">
        <v>9596</v>
      </c>
      <c r="D3753" s="28" t="s">
        <v>4105</v>
      </c>
      <c r="E3753" s="28" t="s">
        <v>1759</v>
      </c>
      <c r="F3753" s="13">
        <v>42.1</v>
      </c>
      <c r="G3753" s="13">
        <v>-84</v>
      </c>
      <c r="H3753" s="13">
        <v>33.979999542236328</v>
      </c>
      <c r="I3753" s="67">
        <v>0.45899999141693115</v>
      </c>
    </row>
    <row r="3754" spans="2:9" x14ac:dyDescent="0.3">
      <c r="B3754" t="s">
        <v>9597</v>
      </c>
      <c r="C3754" t="s">
        <v>9598</v>
      </c>
      <c r="D3754" s="28" t="s">
        <v>4105</v>
      </c>
      <c r="E3754" s="28" t="s">
        <v>2124</v>
      </c>
      <c r="F3754" s="13">
        <v>43.2</v>
      </c>
      <c r="G3754" s="13">
        <v>-79</v>
      </c>
      <c r="H3754" s="13">
        <v>39.919998168945313</v>
      </c>
      <c r="I3754" s="67">
        <v>0.46000000834465027</v>
      </c>
    </row>
    <row r="3755" spans="2:9" x14ac:dyDescent="0.3">
      <c r="B3755" t="s">
        <v>9599</v>
      </c>
      <c r="C3755" t="s">
        <v>9600</v>
      </c>
      <c r="D3755" s="28" t="s">
        <v>1203</v>
      </c>
      <c r="E3755" s="28" t="s">
        <v>1124</v>
      </c>
      <c r="F3755" s="13">
        <v>50.1</v>
      </c>
      <c r="G3755" s="13">
        <v>-60</v>
      </c>
      <c r="H3755" s="13">
        <v>35.419998168945313</v>
      </c>
      <c r="I3755" s="67">
        <v>0.460999995470047</v>
      </c>
    </row>
    <row r="3756" spans="2:9" x14ac:dyDescent="0.3">
      <c r="B3756" t="s">
        <v>9601</v>
      </c>
      <c r="C3756" t="s">
        <v>9602</v>
      </c>
      <c r="D3756" s="28" t="s">
        <v>4105</v>
      </c>
      <c r="E3756" s="28" t="s">
        <v>1405</v>
      </c>
      <c r="F3756" s="13">
        <v>40</v>
      </c>
      <c r="G3756" s="13">
        <v>-88.2</v>
      </c>
      <c r="H3756" s="13">
        <v>37.939998626708984</v>
      </c>
      <c r="I3756" s="67">
        <v>0.460999995470047</v>
      </c>
    </row>
    <row r="3757" spans="2:9" x14ac:dyDescent="0.3">
      <c r="B3757" t="s">
        <v>9603</v>
      </c>
      <c r="C3757" t="s">
        <v>9604</v>
      </c>
      <c r="D3757" s="28" t="s">
        <v>1203</v>
      </c>
      <c r="E3757" s="28" t="s">
        <v>1130</v>
      </c>
      <c r="F3757" s="13">
        <v>44.6</v>
      </c>
      <c r="G3757" s="13">
        <v>-63.5</v>
      </c>
      <c r="H3757" s="13">
        <v>37.759998321533203</v>
      </c>
      <c r="I3757" s="67">
        <v>0.460999995470047</v>
      </c>
    </row>
    <row r="3758" spans="2:9" x14ac:dyDescent="0.3">
      <c r="B3758" t="s">
        <v>1806</v>
      </c>
      <c r="C3758" t="s">
        <v>1807</v>
      </c>
      <c r="D3758" s="28" t="s">
        <v>4105</v>
      </c>
      <c r="E3758" s="28" t="s">
        <v>1759</v>
      </c>
      <c r="F3758" s="13">
        <v>45.1</v>
      </c>
      <c r="G3758" s="13">
        <v>-84.4</v>
      </c>
      <c r="H3758" s="13">
        <v>28.940000534057617</v>
      </c>
      <c r="I3758" s="67">
        <v>0.460999995470047</v>
      </c>
    </row>
    <row r="3759" spans="2:9" x14ac:dyDescent="0.3">
      <c r="B3759" t="s">
        <v>9605</v>
      </c>
      <c r="C3759" t="s">
        <v>9606</v>
      </c>
      <c r="D3759" s="28" t="s">
        <v>1203</v>
      </c>
      <c r="E3759" s="28" t="s">
        <v>1116</v>
      </c>
      <c r="F3759" s="13">
        <v>53.8</v>
      </c>
      <c r="G3759" s="13">
        <v>-89.9</v>
      </c>
      <c r="H3759" s="13">
        <v>24.440000534057617</v>
      </c>
      <c r="I3759" s="67">
        <v>0.46200001239776611</v>
      </c>
    </row>
    <row r="3760" spans="2:9" x14ac:dyDescent="0.3">
      <c r="B3760" t="s">
        <v>1896</v>
      </c>
      <c r="C3760" t="s">
        <v>1897</v>
      </c>
      <c r="D3760" s="28" t="s">
        <v>4105</v>
      </c>
      <c r="E3760" s="28" t="s">
        <v>1878</v>
      </c>
      <c r="F3760" s="13">
        <v>37.700000000000003</v>
      </c>
      <c r="G3760" s="13">
        <v>-90.4</v>
      </c>
      <c r="H3760" s="13">
        <v>37.939998626708984</v>
      </c>
      <c r="I3760" s="67">
        <v>0.46200001239776611</v>
      </c>
    </row>
    <row r="3761" spans="2:9" x14ac:dyDescent="0.3">
      <c r="B3761" t="s">
        <v>9607</v>
      </c>
      <c r="C3761" t="s">
        <v>9608</v>
      </c>
      <c r="D3761" s="28" t="s">
        <v>4105</v>
      </c>
      <c r="E3761" s="28" t="s">
        <v>1405</v>
      </c>
      <c r="F3761" s="13">
        <v>40.299999999999997</v>
      </c>
      <c r="G3761" s="13">
        <v>-88.1</v>
      </c>
      <c r="H3761" s="13">
        <v>37.040000915527344</v>
      </c>
      <c r="I3761" s="67">
        <v>0.46200001239776611</v>
      </c>
    </row>
    <row r="3762" spans="2:9" x14ac:dyDescent="0.3">
      <c r="B3762" t="s">
        <v>9609</v>
      </c>
      <c r="C3762" t="s">
        <v>9610</v>
      </c>
      <c r="D3762" s="28" t="s">
        <v>1203</v>
      </c>
      <c r="E3762" s="28" t="s">
        <v>1116</v>
      </c>
      <c r="F3762" s="13">
        <v>46.4</v>
      </c>
      <c r="G3762" s="13">
        <v>-84.5</v>
      </c>
      <c r="H3762" s="13">
        <v>32.540000915527344</v>
      </c>
      <c r="I3762" s="67">
        <v>0.46200001239776611</v>
      </c>
    </row>
    <row r="3763" spans="2:9" x14ac:dyDescent="0.3">
      <c r="B3763" t="s">
        <v>417</v>
      </c>
      <c r="C3763" t="s">
        <v>418</v>
      </c>
      <c r="D3763" s="28" t="s">
        <v>4105</v>
      </c>
      <c r="E3763" s="28" t="s">
        <v>364</v>
      </c>
      <c r="F3763" s="13">
        <v>30.5</v>
      </c>
      <c r="G3763" s="13">
        <v>-96.3</v>
      </c>
      <c r="H3763" s="13">
        <v>53.959999084472656</v>
      </c>
      <c r="I3763" s="67">
        <v>0.46299999952316284</v>
      </c>
    </row>
    <row r="3764" spans="2:9" x14ac:dyDescent="0.3">
      <c r="B3764" t="s">
        <v>9611</v>
      </c>
      <c r="C3764" t="s">
        <v>9612</v>
      </c>
      <c r="D3764" s="28" t="s">
        <v>4105</v>
      </c>
      <c r="E3764" s="28" t="s">
        <v>3137</v>
      </c>
      <c r="F3764" s="13">
        <v>21.2</v>
      </c>
      <c r="G3764" s="13">
        <v>-156.9</v>
      </c>
      <c r="H3764" s="13">
        <v>73.040000915527344</v>
      </c>
      <c r="I3764" s="67">
        <v>0.46299999952316284</v>
      </c>
    </row>
    <row r="3765" spans="2:9" x14ac:dyDescent="0.3">
      <c r="B3765" t="s">
        <v>1768</v>
      </c>
      <c r="C3765" t="s">
        <v>1769</v>
      </c>
      <c r="D3765" s="28" t="s">
        <v>4105</v>
      </c>
      <c r="E3765" s="28" t="s">
        <v>1759</v>
      </c>
      <c r="F3765" s="13">
        <v>41.9</v>
      </c>
      <c r="G3765" s="13">
        <v>-84.9</v>
      </c>
      <c r="H3765" s="13">
        <v>35.959999084472656</v>
      </c>
      <c r="I3765" s="67">
        <v>0.46399998664855957</v>
      </c>
    </row>
    <row r="3766" spans="2:9" x14ac:dyDescent="0.3">
      <c r="B3766" t="s">
        <v>9613</v>
      </c>
      <c r="C3766" t="s">
        <v>9614</v>
      </c>
      <c r="D3766" s="28" t="s">
        <v>4105</v>
      </c>
      <c r="E3766" s="28" t="s">
        <v>364</v>
      </c>
      <c r="F3766" s="13">
        <v>29.4</v>
      </c>
      <c r="G3766" s="13">
        <v>-103.4</v>
      </c>
      <c r="H3766" s="13">
        <v>48.919998168945313</v>
      </c>
      <c r="I3766" s="67">
        <v>0.46399998664855957</v>
      </c>
    </row>
    <row r="3767" spans="2:9" x14ac:dyDescent="0.3">
      <c r="B3767" t="s">
        <v>9615</v>
      </c>
      <c r="C3767" t="s">
        <v>9616</v>
      </c>
      <c r="D3767" s="28" t="s">
        <v>4105</v>
      </c>
      <c r="E3767" s="28" t="s">
        <v>3137</v>
      </c>
      <c r="F3767" s="13">
        <v>19.3</v>
      </c>
      <c r="G3767" s="13">
        <v>-155.19999999999999</v>
      </c>
      <c r="H3767" s="13">
        <v>62.060001373291016</v>
      </c>
      <c r="I3767" s="67">
        <v>0.46399998664855957</v>
      </c>
    </row>
    <row r="3768" spans="2:9" x14ac:dyDescent="0.3">
      <c r="B3768" t="s">
        <v>3804</v>
      </c>
      <c r="C3768" t="s">
        <v>3805</v>
      </c>
      <c r="D3768" s="28" t="s">
        <v>4105</v>
      </c>
      <c r="E3768" s="28" t="s">
        <v>2319</v>
      </c>
      <c r="F3768" s="13">
        <v>40.799999999999997</v>
      </c>
      <c r="G3768" s="13">
        <v>-75.599999999999994</v>
      </c>
      <c r="H3768" s="13">
        <v>35.959999084472656</v>
      </c>
      <c r="I3768" s="67">
        <v>0.46500000357627869</v>
      </c>
    </row>
    <row r="3769" spans="2:9" x14ac:dyDescent="0.3">
      <c r="B3769" t="s">
        <v>9617</v>
      </c>
      <c r="C3769" t="s">
        <v>9618</v>
      </c>
      <c r="D3769" s="28" t="s">
        <v>4105</v>
      </c>
      <c r="E3769" s="28" t="s">
        <v>1203</v>
      </c>
      <c r="F3769" s="13">
        <v>39.1</v>
      </c>
      <c r="G3769" s="13">
        <v>-123</v>
      </c>
      <c r="H3769" s="13">
        <v>48.020000457763672</v>
      </c>
      <c r="I3769" s="67">
        <v>0.46500000357627869</v>
      </c>
    </row>
    <row r="3770" spans="2:9" x14ac:dyDescent="0.3">
      <c r="B3770" t="s">
        <v>3680</v>
      </c>
      <c r="C3770" t="s">
        <v>3681</v>
      </c>
      <c r="D3770" s="28" t="s">
        <v>4105</v>
      </c>
      <c r="E3770" s="28" t="s">
        <v>1759</v>
      </c>
      <c r="F3770" s="13">
        <v>43.1</v>
      </c>
      <c r="G3770" s="13">
        <v>-82.8</v>
      </c>
      <c r="H3770" s="13">
        <v>35.060001373291016</v>
      </c>
      <c r="I3770" s="67">
        <v>0.46500000357627869</v>
      </c>
    </row>
    <row r="3771" spans="2:9" x14ac:dyDescent="0.3">
      <c r="B3771" t="s">
        <v>9619</v>
      </c>
      <c r="C3771" t="s">
        <v>9620</v>
      </c>
      <c r="D3771" s="28" t="s">
        <v>4105</v>
      </c>
      <c r="E3771" s="28" t="s">
        <v>1878</v>
      </c>
      <c r="F3771" s="13">
        <v>36.9</v>
      </c>
      <c r="G3771" s="13">
        <v>-92.6</v>
      </c>
      <c r="H3771" s="13">
        <v>41</v>
      </c>
      <c r="I3771" s="67">
        <v>0.46599999070167542</v>
      </c>
    </row>
    <row r="3772" spans="2:9" x14ac:dyDescent="0.3">
      <c r="B3772" t="s">
        <v>9605</v>
      </c>
      <c r="C3772" t="s">
        <v>9621</v>
      </c>
      <c r="D3772" s="28" t="s">
        <v>1203</v>
      </c>
      <c r="E3772" s="28" t="s">
        <v>1116</v>
      </c>
      <c r="F3772" s="13">
        <v>53.8</v>
      </c>
      <c r="G3772" s="13">
        <v>-89.9</v>
      </c>
      <c r="H3772" s="13">
        <v>24.260000228881836</v>
      </c>
      <c r="I3772" s="67">
        <v>0.46599999070167542</v>
      </c>
    </row>
    <row r="3773" spans="2:9" x14ac:dyDescent="0.3">
      <c r="B3773" t="s">
        <v>9622</v>
      </c>
      <c r="C3773" t="s">
        <v>9623</v>
      </c>
      <c r="D3773" s="28" t="s">
        <v>4105</v>
      </c>
      <c r="E3773" s="28" t="s">
        <v>1759</v>
      </c>
      <c r="F3773" s="13">
        <v>44.5</v>
      </c>
      <c r="G3773" s="13">
        <v>-85.3</v>
      </c>
      <c r="H3773" s="13">
        <v>33.080001831054688</v>
      </c>
      <c r="I3773" s="67">
        <v>0.46700000762939453</v>
      </c>
    </row>
    <row r="3774" spans="2:9" x14ac:dyDescent="0.3">
      <c r="B3774" t="s">
        <v>9624</v>
      </c>
      <c r="C3774" t="s">
        <v>9625</v>
      </c>
      <c r="D3774" s="28" t="s">
        <v>1203</v>
      </c>
      <c r="E3774" s="28" t="s">
        <v>1061</v>
      </c>
      <c r="F3774" s="13">
        <v>58.8</v>
      </c>
      <c r="G3774" s="13">
        <v>-122.6</v>
      </c>
      <c r="H3774" s="13">
        <v>17.059999465942383</v>
      </c>
      <c r="I3774" s="67">
        <v>0.46799999475479126</v>
      </c>
    </row>
    <row r="3775" spans="2:9" x14ac:dyDescent="0.3">
      <c r="B3775" t="s">
        <v>1156</v>
      </c>
      <c r="C3775" t="s">
        <v>1157</v>
      </c>
      <c r="D3775" s="28" t="s">
        <v>4105</v>
      </c>
      <c r="E3775" s="28" t="s">
        <v>852</v>
      </c>
      <c r="F3775" s="13">
        <v>32.4</v>
      </c>
      <c r="G3775" s="13">
        <v>-87</v>
      </c>
      <c r="H3775" s="13">
        <v>48.020000457763672</v>
      </c>
      <c r="I3775" s="67">
        <v>0.46799999475479126</v>
      </c>
    </row>
    <row r="3776" spans="2:9" x14ac:dyDescent="0.3">
      <c r="B3776" t="s">
        <v>572</v>
      </c>
      <c r="C3776" t="s">
        <v>573</v>
      </c>
      <c r="D3776" s="28" t="s">
        <v>4105</v>
      </c>
      <c r="E3776" s="28" t="s">
        <v>364</v>
      </c>
      <c r="F3776" s="13">
        <v>30</v>
      </c>
      <c r="G3776" s="13">
        <v>-98.4</v>
      </c>
      <c r="H3776" s="13">
        <v>48.919998168945313</v>
      </c>
      <c r="I3776" s="67">
        <v>0.46900001168251038</v>
      </c>
    </row>
    <row r="3777" spans="2:9" x14ac:dyDescent="0.3">
      <c r="B3777" t="s">
        <v>756</v>
      </c>
      <c r="C3777" t="s">
        <v>757</v>
      </c>
      <c r="D3777" s="28" t="s">
        <v>4105</v>
      </c>
      <c r="E3777" s="28" t="s">
        <v>364</v>
      </c>
      <c r="F3777" s="13">
        <v>31.9</v>
      </c>
      <c r="G3777" s="13">
        <v>-95.2</v>
      </c>
      <c r="H3777" s="13">
        <v>51.080001831054688</v>
      </c>
      <c r="I3777" s="67">
        <v>0.46900001168251038</v>
      </c>
    </row>
    <row r="3778" spans="2:9" x14ac:dyDescent="0.3">
      <c r="B3778" t="s">
        <v>9626</v>
      </c>
      <c r="C3778" t="s">
        <v>9627</v>
      </c>
      <c r="D3778" s="28" t="s">
        <v>4105</v>
      </c>
      <c r="E3778" s="28" t="s">
        <v>1878</v>
      </c>
      <c r="F3778" s="13">
        <v>38.6</v>
      </c>
      <c r="G3778" s="13">
        <v>-90.5</v>
      </c>
      <c r="H3778" s="13">
        <v>39.919998168945313</v>
      </c>
      <c r="I3778" s="67">
        <v>0.46900001168251038</v>
      </c>
    </row>
    <row r="3779" spans="2:9" x14ac:dyDescent="0.3">
      <c r="B3779" t="s">
        <v>9628</v>
      </c>
      <c r="C3779" t="s">
        <v>9629</v>
      </c>
      <c r="D3779" s="28" t="s">
        <v>4105</v>
      </c>
      <c r="E3779" s="28" t="s">
        <v>2576</v>
      </c>
      <c r="F3779" s="13">
        <v>38.9</v>
      </c>
      <c r="G3779" s="13">
        <v>-78.099999999999994</v>
      </c>
      <c r="H3779" s="13">
        <v>39.919998168945313</v>
      </c>
      <c r="I3779" s="67">
        <v>0.4699999988079071</v>
      </c>
    </row>
    <row r="3780" spans="2:9" x14ac:dyDescent="0.3">
      <c r="B3780" t="s">
        <v>870</v>
      </c>
      <c r="C3780" t="s">
        <v>871</v>
      </c>
      <c r="D3780" s="28" t="s">
        <v>4105</v>
      </c>
      <c r="E3780" s="28" t="s">
        <v>852</v>
      </c>
      <c r="F3780" s="13">
        <v>31.1</v>
      </c>
      <c r="G3780" s="13">
        <v>-87.4</v>
      </c>
      <c r="H3780" s="13">
        <v>50</v>
      </c>
      <c r="I3780" s="67">
        <v>0.47099998593330383</v>
      </c>
    </row>
    <row r="3781" spans="2:9" x14ac:dyDescent="0.3">
      <c r="B3781" t="s">
        <v>9630</v>
      </c>
      <c r="C3781" t="s">
        <v>9631</v>
      </c>
      <c r="D3781" s="28" t="s">
        <v>4105</v>
      </c>
      <c r="E3781" s="28" t="s">
        <v>2230</v>
      </c>
      <c r="F3781" s="13">
        <v>39.9</v>
      </c>
      <c r="G3781" s="13">
        <v>-83.8</v>
      </c>
      <c r="H3781" s="13">
        <v>35.959999084472656</v>
      </c>
      <c r="I3781" s="67">
        <v>0.47200000286102295</v>
      </c>
    </row>
    <row r="3782" spans="2:9" x14ac:dyDescent="0.3">
      <c r="B3782" t="s">
        <v>9632</v>
      </c>
      <c r="C3782" t="s">
        <v>9633</v>
      </c>
      <c r="D3782" s="28" t="s">
        <v>4105</v>
      </c>
      <c r="E3782" s="28" t="s">
        <v>2230</v>
      </c>
      <c r="F3782" s="13">
        <v>40.200000000000003</v>
      </c>
      <c r="G3782" s="13">
        <v>-82.6</v>
      </c>
      <c r="H3782" s="13">
        <v>35.959999084472656</v>
      </c>
      <c r="I3782" s="67">
        <v>0.47299998998641968</v>
      </c>
    </row>
    <row r="3783" spans="2:9" x14ac:dyDescent="0.3">
      <c r="B3783" t="s">
        <v>1440</v>
      </c>
      <c r="C3783" t="s">
        <v>1441</v>
      </c>
      <c r="D3783" s="28" t="s">
        <v>4105</v>
      </c>
      <c r="E3783" s="28" t="s">
        <v>1405</v>
      </c>
      <c r="F3783" s="13">
        <v>38.299999999999997</v>
      </c>
      <c r="G3783" s="13">
        <v>-89.3</v>
      </c>
      <c r="H3783" s="13">
        <v>42.080001831054688</v>
      </c>
      <c r="I3783" s="67">
        <v>0.47299998998641968</v>
      </c>
    </row>
    <row r="3784" spans="2:9" x14ac:dyDescent="0.3">
      <c r="B3784" t="s">
        <v>9634</v>
      </c>
      <c r="C3784" t="s">
        <v>9635</v>
      </c>
      <c r="D3784" s="28" t="s">
        <v>4105</v>
      </c>
      <c r="E3784" s="28" t="s">
        <v>364</v>
      </c>
      <c r="F3784" s="13">
        <v>30.5</v>
      </c>
      <c r="G3784" s="13">
        <v>-99.7</v>
      </c>
      <c r="H3784" s="13">
        <v>46.040000915527344</v>
      </c>
      <c r="I3784" s="67">
        <v>0.47400000691413879</v>
      </c>
    </row>
    <row r="3785" spans="2:9" x14ac:dyDescent="0.3">
      <c r="B3785" t="s">
        <v>9636</v>
      </c>
      <c r="C3785" t="s">
        <v>9637</v>
      </c>
      <c r="D3785" s="28" t="s">
        <v>1203</v>
      </c>
      <c r="E3785" s="28" t="s">
        <v>1116</v>
      </c>
      <c r="F3785" s="13">
        <v>42.7</v>
      </c>
      <c r="G3785" s="13">
        <v>-81.2</v>
      </c>
      <c r="H3785" s="13">
        <v>36.5</v>
      </c>
      <c r="I3785" s="67">
        <v>0.47400000691413879</v>
      </c>
    </row>
    <row r="3786" spans="2:9" x14ac:dyDescent="0.3">
      <c r="B3786" t="s">
        <v>9638</v>
      </c>
      <c r="C3786" t="s">
        <v>9639</v>
      </c>
      <c r="D3786" s="28" t="s">
        <v>4105</v>
      </c>
      <c r="E3786" s="28" t="s">
        <v>364</v>
      </c>
      <c r="F3786" s="13">
        <v>28.4</v>
      </c>
      <c r="G3786" s="13">
        <v>-99.8</v>
      </c>
      <c r="H3786" s="13">
        <v>55.040000915527344</v>
      </c>
      <c r="I3786" s="67">
        <v>0.47499999403953552</v>
      </c>
    </row>
    <row r="3787" spans="2:9" x14ac:dyDescent="0.3">
      <c r="B3787" t="s">
        <v>9640</v>
      </c>
      <c r="C3787" t="s">
        <v>9641</v>
      </c>
      <c r="D3787" s="28" t="s">
        <v>4105</v>
      </c>
      <c r="E3787" s="28" t="s">
        <v>1759</v>
      </c>
      <c r="F3787" s="13">
        <v>43.5</v>
      </c>
      <c r="G3787" s="13">
        <v>-83.1</v>
      </c>
      <c r="H3787" s="13">
        <v>33.979999542236328</v>
      </c>
      <c r="I3787" s="67">
        <v>0.47499999403953552</v>
      </c>
    </row>
    <row r="3788" spans="2:9" x14ac:dyDescent="0.3">
      <c r="B3788" t="s">
        <v>1774</v>
      </c>
      <c r="C3788" t="s">
        <v>1775</v>
      </c>
      <c r="D3788" s="28" t="s">
        <v>4105</v>
      </c>
      <c r="E3788" s="28" t="s">
        <v>1759</v>
      </c>
      <c r="F3788" s="13">
        <v>44.2</v>
      </c>
      <c r="G3788" s="13">
        <v>-83.5</v>
      </c>
      <c r="H3788" s="13">
        <v>33.979999542236328</v>
      </c>
      <c r="I3788" s="67">
        <v>0.47499999403953552</v>
      </c>
    </row>
    <row r="3789" spans="2:9" x14ac:dyDescent="0.3">
      <c r="B3789" t="s">
        <v>9642</v>
      </c>
      <c r="C3789" t="s">
        <v>9643</v>
      </c>
      <c r="D3789" s="28" t="s">
        <v>4105</v>
      </c>
      <c r="E3789" s="28" t="s">
        <v>3137</v>
      </c>
      <c r="F3789" s="13">
        <v>19.7</v>
      </c>
      <c r="G3789" s="13">
        <v>-156</v>
      </c>
      <c r="H3789" s="13">
        <v>71.959999084472656</v>
      </c>
      <c r="I3789" s="67">
        <v>0.47499999403953552</v>
      </c>
    </row>
    <row r="3790" spans="2:9" x14ac:dyDescent="0.3">
      <c r="B3790" t="s">
        <v>817</v>
      </c>
      <c r="C3790" t="s">
        <v>818</v>
      </c>
      <c r="D3790" s="28" t="s">
        <v>4105</v>
      </c>
      <c r="E3790" s="28" t="s">
        <v>366</v>
      </c>
      <c r="F3790" s="13">
        <v>34.200000000000003</v>
      </c>
      <c r="G3790" s="13">
        <v>-95.6</v>
      </c>
      <c r="H3790" s="13">
        <v>44.959999084472656</v>
      </c>
      <c r="I3790" s="67">
        <v>0.47699999809265137</v>
      </c>
    </row>
    <row r="3791" spans="2:9" x14ac:dyDescent="0.3">
      <c r="B3791" t="s">
        <v>9644</v>
      </c>
      <c r="C3791" t="s">
        <v>9645</v>
      </c>
      <c r="D3791" s="28" t="s">
        <v>1203</v>
      </c>
      <c r="E3791" s="28" t="s">
        <v>1112</v>
      </c>
      <c r="F3791" s="13">
        <v>58.7</v>
      </c>
      <c r="G3791" s="13">
        <v>-98.5</v>
      </c>
      <c r="H3791" s="13">
        <v>16.159999847412109</v>
      </c>
      <c r="I3791" s="67">
        <v>0.4779999852180481</v>
      </c>
    </row>
    <row r="3792" spans="2:9" x14ac:dyDescent="0.3">
      <c r="B3792" t="s">
        <v>604</v>
      </c>
      <c r="C3792" t="s">
        <v>605</v>
      </c>
      <c r="D3792" s="28" t="s">
        <v>4105</v>
      </c>
      <c r="E3792" s="28" t="s">
        <v>364</v>
      </c>
      <c r="F3792" s="13">
        <v>30.3</v>
      </c>
      <c r="G3792" s="13">
        <v>-98.4</v>
      </c>
      <c r="H3792" s="13">
        <v>50</v>
      </c>
      <c r="I3792" s="67">
        <v>0.47900000214576721</v>
      </c>
    </row>
    <row r="3793" spans="2:9" x14ac:dyDescent="0.3">
      <c r="B3793" t="s">
        <v>9646</v>
      </c>
      <c r="C3793" t="s">
        <v>9647</v>
      </c>
      <c r="D3793" s="28" t="s">
        <v>1203</v>
      </c>
      <c r="E3793" s="28" t="s">
        <v>1061</v>
      </c>
      <c r="F3793" s="13">
        <v>50.1</v>
      </c>
      <c r="G3793" s="13">
        <v>-127.9</v>
      </c>
      <c r="H3793" s="13">
        <v>45.860000610351563</v>
      </c>
      <c r="I3793" s="67">
        <v>0.47900000214576721</v>
      </c>
    </row>
    <row r="3794" spans="2:9" x14ac:dyDescent="0.3">
      <c r="B3794" t="s">
        <v>1460</v>
      </c>
      <c r="C3794" t="s">
        <v>1461</v>
      </c>
      <c r="D3794" s="28" t="s">
        <v>4105</v>
      </c>
      <c r="E3794" s="28" t="s">
        <v>1405</v>
      </c>
      <c r="F3794" s="13">
        <v>39.700000000000003</v>
      </c>
      <c r="G3794" s="13">
        <v>-88.2</v>
      </c>
      <c r="H3794" s="13">
        <v>39.020000457763672</v>
      </c>
      <c r="I3794" s="67">
        <v>0.47999998927116394</v>
      </c>
    </row>
    <row r="3795" spans="2:9" x14ac:dyDescent="0.3">
      <c r="B3795" t="s">
        <v>9648</v>
      </c>
      <c r="C3795" t="s">
        <v>9649</v>
      </c>
      <c r="D3795" s="28" t="s">
        <v>1203</v>
      </c>
      <c r="E3795" s="28" t="s">
        <v>1124</v>
      </c>
      <c r="F3795" s="13">
        <v>50.2</v>
      </c>
      <c r="G3795" s="13">
        <v>-64.2</v>
      </c>
      <c r="H3795" s="13">
        <v>30.739999771118164</v>
      </c>
      <c r="I3795" s="67">
        <v>0.48100000619888306</v>
      </c>
    </row>
    <row r="3796" spans="2:9" x14ac:dyDescent="0.3">
      <c r="B3796" t="s">
        <v>9650</v>
      </c>
      <c r="C3796" t="s">
        <v>9651</v>
      </c>
      <c r="D3796" s="28" t="s">
        <v>4105</v>
      </c>
      <c r="E3796" s="28" t="s">
        <v>1759</v>
      </c>
      <c r="F3796" s="13">
        <v>44.6</v>
      </c>
      <c r="G3796" s="13">
        <v>-83.2</v>
      </c>
      <c r="H3796" s="13">
        <v>35.060001373291016</v>
      </c>
      <c r="I3796" s="67">
        <v>0.48199999332427979</v>
      </c>
    </row>
    <row r="3797" spans="2:9" x14ac:dyDescent="0.3">
      <c r="B3797" t="s">
        <v>9652</v>
      </c>
      <c r="C3797" t="s">
        <v>9653</v>
      </c>
      <c r="D3797" s="28" t="s">
        <v>4105</v>
      </c>
      <c r="E3797" s="28" t="s">
        <v>2124</v>
      </c>
      <c r="F3797" s="13">
        <v>43.1</v>
      </c>
      <c r="G3797" s="13">
        <v>-78.900000000000006</v>
      </c>
      <c r="H3797" s="13">
        <v>39.020000457763672</v>
      </c>
      <c r="I3797" s="67">
        <v>0.48199999332427979</v>
      </c>
    </row>
    <row r="3798" spans="2:9" x14ac:dyDescent="0.3">
      <c r="B3798" t="s">
        <v>9654</v>
      </c>
      <c r="C3798" t="s">
        <v>9655</v>
      </c>
      <c r="D3798" s="28" t="s">
        <v>1203</v>
      </c>
      <c r="E3798" s="28" t="s">
        <v>1116</v>
      </c>
      <c r="F3798" s="13">
        <v>45</v>
      </c>
      <c r="G3798" s="13">
        <v>-78.5</v>
      </c>
      <c r="H3798" s="13">
        <v>31.100000381469727</v>
      </c>
      <c r="I3798" s="67">
        <v>0.48500001430511475</v>
      </c>
    </row>
    <row r="3799" spans="2:9" x14ac:dyDescent="0.3">
      <c r="B3799" t="s">
        <v>9656</v>
      </c>
      <c r="C3799" t="s">
        <v>9657</v>
      </c>
      <c r="D3799" s="28" t="s">
        <v>4105</v>
      </c>
      <c r="E3799" s="28" t="s">
        <v>364</v>
      </c>
      <c r="F3799" s="13">
        <v>32.200000000000003</v>
      </c>
      <c r="G3799" s="13">
        <v>-95.7</v>
      </c>
      <c r="H3799" s="13">
        <v>51.080001831054688</v>
      </c>
      <c r="I3799" s="67">
        <v>0.4869999885559082</v>
      </c>
    </row>
    <row r="3800" spans="2:9" x14ac:dyDescent="0.3">
      <c r="B3800" t="s">
        <v>3777</v>
      </c>
      <c r="C3800" t="s">
        <v>3778</v>
      </c>
      <c r="D3800" s="28" t="s">
        <v>4105</v>
      </c>
      <c r="E3800" s="28" t="s">
        <v>2230</v>
      </c>
      <c r="F3800" s="13">
        <v>39.6</v>
      </c>
      <c r="G3800" s="13">
        <v>-82.9</v>
      </c>
      <c r="H3800" s="13">
        <v>39.020000457763672</v>
      </c>
      <c r="I3800" s="67">
        <v>0.4869999885559082</v>
      </c>
    </row>
    <row r="3801" spans="2:9" x14ac:dyDescent="0.3">
      <c r="B3801" t="s">
        <v>9658</v>
      </c>
      <c r="C3801" t="s">
        <v>9659</v>
      </c>
      <c r="D3801" s="28" t="s">
        <v>4105</v>
      </c>
      <c r="E3801" s="28" t="s">
        <v>364</v>
      </c>
      <c r="F3801" s="13">
        <v>31.9</v>
      </c>
      <c r="G3801" s="13">
        <v>-104.8</v>
      </c>
      <c r="H3801" s="13">
        <v>44.060001373291016</v>
      </c>
      <c r="I3801" s="67">
        <v>0.4869999885559082</v>
      </c>
    </row>
    <row r="3802" spans="2:9" x14ac:dyDescent="0.3">
      <c r="B3802" t="s">
        <v>9660</v>
      </c>
      <c r="C3802" t="s">
        <v>9661</v>
      </c>
      <c r="D3802" s="28" t="s">
        <v>4105</v>
      </c>
      <c r="E3802" s="28" t="s">
        <v>1405</v>
      </c>
      <c r="F3802" s="13">
        <v>39.1</v>
      </c>
      <c r="G3802" s="13">
        <v>-89.1</v>
      </c>
      <c r="H3802" s="13">
        <v>37.939998626708984</v>
      </c>
      <c r="I3802" s="67">
        <v>0.4869999885559082</v>
      </c>
    </row>
    <row r="3803" spans="2:9" x14ac:dyDescent="0.3">
      <c r="B3803" t="s">
        <v>511</v>
      </c>
      <c r="C3803" t="s">
        <v>512</v>
      </c>
      <c r="D3803" s="28" t="s">
        <v>4105</v>
      </c>
      <c r="E3803" s="28" t="s">
        <v>365</v>
      </c>
      <c r="F3803" s="13">
        <v>30</v>
      </c>
      <c r="G3803" s="13">
        <v>-91</v>
      </c>
      <c r="H3803" s="13">
        <v>53.959999084472656</v>
      </c>
      <c r="I3803" s="67">
        <v>0.48800000548362732</v>
      </c>
    </row>
    <row r="3804" spans="2:9" x14ac:dyDescent="0.3">
      <c r="B3804" t="s">
        <v>1191</v>
      </c>
      <c r="C3804" t="s">
        <v>1192</v>
      </c>
      <c r="D3804" s="28" t="s">
        <v>4105</v>
      </c>
      <c r="E3804" s="28" t="s">
        <v>368</v>
      </c>
      <c r="F3804" s="13">
        <v>36.4</v>
      </c>
      <c r="G3804" s="13">
        <v>-92.9</v>
      </c>
      <c r="H3804" s="13">
        <v>41</v>
      </c>
      <c r="I3804" s="67">
        <v>0.48800000548362732</v>
      </c>
    </row>
    <row r="3805" spans="2:9" x14ac:dyDescent="0.3">
      <c r="B3805" t="s">
        <v>2247</v>
      </c>
      <c r="C3805" t="s">
        <v>2248</v>
      </c>
      <c r="D3805" s="28" t="s">
        <v>4105</v>
      </c>
      <c r="E3805" s="28" t="s">
        <v>2230</v>
      </c>
      <c r="F3805" s="13">
        <v>39.700000000000003</v>
      </c>
      <c r="G3805" s="13">
        <v>-82.2</v>
      </c>
      <c r="H3805" s="13">
        <v>35.060001373291016</v>
      </c>
      <c r="I3805" s="67">
        <v>0.48800000548362732</v>
      </c>
    </row>
    <row r="3806" spans="2:9" x14ac:dyDescent="0.3">
      <c r="B3806" t="s">
        <v>3048</v>
      </c>
      <c r="C3806" t="s">
        <v>3049</v>
      </c>
      <c r="D3806" s="28" t="s">
        <v>4105</v>
      </c>
      <c r="E3806" s="28" t="s">
        <v>1759</v>
      </c>
      <c r="F3806" s="13">
        <v>43.9</v>
      </c>
      <c r="G3806" s="13">
        <v>-84.4</v>
      </c>
      <c r="H3806" s="13">
        <v>33.080001831054688</v>
      </c>
      <c r="I3806" s="67">
        <v>0.48899999260902405</v>
      </c>
    </row>
    <row r="3807" spans="2:9" x14ac:dyDescent="0.3">
      <c r="B3807" t="s">
        <v>9662</v>
      </c>
      <c r="C3807" t="s">
        <v>9663</v>
      </c>
      <c r="D3807" s="28" t="s">
        <v>4105</v>
      </c>
      <c r="E3807" s="28" t="s">
        <v>1759</v>
      </c>
      <c r="F3807" s="13">
        <v>44</v>
      </c>
      <c r="G3807" s="13">
        <v>-83.8</v>
      </c>
      <c r="H3807" s="13">
        <v>33.080001831054688</v>
      </c>
      <c r="I3807" s="67">
        <v>0.49099999666213989</v>
      </c>
    </row>
    <row r="3808" spans="2:9" x14ac:dyDescent="0.3">
      <c r="B3808" t="s">
        <v>711</v>
      </c>
      <c r="C3808" t="s">
        <v>712</v>
      </c>
      <c r="D3808" s="28" t="s">
        <v>4105</v>
      </c>
      <c r="E3808" s="28" t="s">
        <v>364</v>
      </c>
      <c r="F3808" s="13">
        <v>28.9</v>
      </c>
      <c r="G3808" s="13">
        <v>-98.4</v>
      </c>
      <c r="H3808" s="13">
        <v>55.939998626708984</v>
      </c>
      <c r="I3808" s="67">
        <v>0.49200001358985901</v>
      </c>
    </row>
    <row r="3809" spans="2:9" x14ac:dyDescent="0.3">
      <c r="B3809" t="s">
        <v>3154</v>
      </c>
      <c r="C3809" t="s">
        <v>3155</v>
      </c>
      <c r="D3809" s="28" t="s">
        <v>4105</v>
      </c>
      <c r="E3809" s="28" t="s">
        <v>364</v>
      </c>
      <c r="F3809" s="13">
        <v>31.8</v>
      </c>
      <c r="G3809" s="13">
        <v>-106.3</v>
      </c>
      <c r="H3809" s="13">
        <v>46.040000915527344</v>
      </c>
      <c r="I3809" s="67">
        <v>0.49300000071525574</v>
      </c>
    </row>
    <row r="3810" spans="2:9" x14ac:dyDescent="0.3">
      <c r="B3810" t="s">
        <v>3781</v>
      </c>
      <c r="C3810" t="s">
        <v>3782</v>
      </c>
      <c r="D3810" s="28" t="s">
        <v>4105</v>
      </c>
      <c r="E3810" s="28" t="s">
        <v>2230</v>
      </c>
      <c r="F3810" s="13">
        <v>41.2</v>
      </c>
      <c r="G3810" s="13">
        <v>-80.7</v>
      </c>
      <c r="H3810" s="13">
        <v>37.040000915527344</v>
      </c>
      <c r="I3810" s="67">
        <v>0.49399998784065247</v>
      </c>
    </row>
    <row r="3811" spans="2:9" x14ac:dyDescent="0.3">
      <c r="B3811" t="s">
        <v>9664</v>
      </c>
      <c r="C3811" t="s">
        <v>9665</v>
      </c>
      <c r="D3811" s="28" t="s">
        <v>4105</v>
      </c>
      <c r="E3811" s="28" t="s">
        <v>3137</v>
      </c>
      <c r="F3811" s="13">
        <v>19.600000000000001</v>
      </c>
      <c r="G3811" s="13">
        <v>-155.69999999999999</v>
      </c>
      <c r="H3811" s="13">
        <v>48.919998168945313</v>
      </c>
      <c r="I3811" s="67">
        <v>0.49399998784065247</v>
      </c>
    </row>
    <row r="3812" spans="2:9" x14ac:dyDescent="0.3">
      <c r="B3812" t="s">
        <v>9666</v>
      </c>
      <c r="C3812" t="s">
        <v>9667</v>
      </c>
      <c r="D3812" s="28" t="s">
        <v>4105</v>
      </c>
      <c r="E3812" s="28" t="s">
        <v>1203</v>
      </c>
      <c r="F3812" s="13">
        <v>33.9</v>
      </c>
      <c r="G3812" s="13">
        <v>-120</v>
      </c>
      <c r="H3812" s="13">
        <v>51.979999542236328</v>
      </c>
      <c r="I3812" s="67">
        <v>0.49399998784065247</v>
      </c>
    </row>
    <row r="3813" spans="2:9" x14ac:dyDescent="0.3">
      <c r="B3813" t="s">
        <v>2237</v>
      </c>
      <c r="C3813" t="s">
        <v>2238</v>
      </c>
      <c r="D3813" s="28" t="s">
        <v>4105</v>
      </c>
      <c r="E3813" s="28" t="s">
        <v>2230</v>
      </c>
      <c r="F3813" s="13">
        <v>39.700000000000003</v>
      </c>
      <c r="G3813" s="13">
        <v>-84.6</v>
      </c>
      <c r="H3813" s="13">
        <v>35.959999084472656</v>
      </c>
      <c r="I3813" s="67">
        <v>0.49500000476837158</v>
      </c>
    </row>
    <row r="3814" spans="2:9" x14ac:dyDescent="0.3">
      <c r="B3814" t="s">
        <v>1450</v>
      </c>
      <c r="C3814" t="s">
        <v>1451</v>
      </c>
      <c r="D3814" s="28" t="s">
        <v>4105</v>
      </c>
      <c r="E3814" s="28" t="s">
        <v>1405</v>
      </c>
      <c r="F3814" s="13">
        <v>39.6</v>
      </c>
      <c r="G3814" s="13">
        <v>-87.6</v>
      </c>
      <c r="H3814" s="13">
        <v>39.919998168945313</v>
      </c>
      <c r="I3814" s="67">
        <v>0.49500000476837158</v>
      </c>
    </row>
    <row r="3815" spans="2:9" x14ac:dyDescent="0.3">
      <c r="B3815" t="s">
        <v>1808</v>
      </c>
      <c r="C3815" t="s">
        <v>1809</v>
      </c>
      <c r="D3815" s="28" t="s">
        <v>4105</v>
      </c>
      <c r="E3815" s="28" t="s">
        <v>1759</v>
      </c>
      <c r="F3815" s="13">
        <v>44.2</v>
      </c>
      <c r="G3815" s="13">
        <v>-84.2</v>
      </c>
      <c r="H3815" s="13">
        <v>32</v>
      </c>
      <c r="I3815" s="67">
        <v>0.49500000476837158</v>
      </c>
    </row>
    <row r="3816" spans="2:9" x14ac:dyDescent="0.3">
      <c r="B3816" t="s">
        <v>570</v>
      </c>
      <c r="C3816" t="s">
        <v>571</v>
      </c>
      <c r="D3816" s="28" t="s">
        <v>4105</v>
      </c>
      <c r="E3816" s="28" t="s">
        <v>367</v>
      </c>
      <c r="F3816" s="13">
        <v>30.8</v>
      </c>
      <c r="G3816" s="13">
        <v>-89.5</v>
      </c>
      <c r="H3816" s="13">
        <v>53.060001373291016</v>
      </c>
      <c r="I3816" s="67">
        <v>0.49599999189376831</v>
      </c>
    </row>
    <row r="3817" spans="2:9" x14ac:dyDescent="0.3">
      <c r="B3817" t="s">
        <v>9668</v>
      </c>
      <c r="C3817" t="s">
        <v>9669</v>
      </c>
      <c r="D3817" s="28" t="s">
        <v>4105</v>
      </c>
      <c r="E3817" s="28" t="s">
        <v>1468</v>
      </c>
      <c r="F3817" s="13">
        <v>40.6</v>
      </c>
      <c r="G3817" s="13">
        <v>-84.9</v>
      </c>
      <c r="H3817" s="13">
        <v>39.020000457763672</v>
      </c>
      <c r="I3817" s="67">
        <v>0.49799999594688416</v>
      </c>
    </row>
    <row r="3818" spans="2:9" x14ac:dyDescent="0.3">
      <c r="B3818" t="s">
        <v>9670</v>
      </c>
      <c r="C3818" t="s">
        <v>9671</v>
      </c>
      <c r="D3818" s="28" t="s">
        <v>4105</v>
      </c>
      <c r="E3818" s="28" t="s">
        <v>1004</v>
      </c>
      <c r="F3818" s="13">
        <v>34.9</v>
      </c>
      <c r="G3818" s="13">
        <v>-83.4</v>
      </c>
      <c r="H3818" s="13">
        <v>46.939998626708984</v>
      </c>
      <c r="I3818" s="67">
        <v>0.49799999594688416</v>
      </c>
    </row>
    <row r="3819" spans="2:9" x14ac:dyDescent="0.3">
      <c r="B3819" t="s">
        <v>9672</v>
      </c>
      <c r="C3819" t="s">
        <v>9673</v>
      </c>
      <c r="D3819" s="28" t="s">
        <v>4105</v>
      </c>
      <c r="E3819" s="28" t="s">
        <v>1468</v>
      </c>
      <c r="F3819" s="13">
        <v>40</v>
      </c>
      <c r="G3819" s="13">
        <v>-87.5</v>
      </c>
      <c r="H3819" s="13">
        <v>37.939998626708984</v>
      </c>
      <c r="I3819" s="67">
        <v>0.49900001287460327</v>
      </c>
    </row>
    <row r="3820" spans="2:9" x14ac:dyDescent="0.3">
      <c r="B3820" t="s">
        <v>9674</v>
      </c>
      <c r="C3820" t="s">
        <v>9675</v>
      </c>
      <c r="D3820" s="28" t="s">
        <v>4105</v>
      </c>
      <c r="E3820" s="28" t="s">
        <v>368</v>
      </c>
      <c r="F3820" s="13">
        <v>35.1</v>
      </c>
      <c r="G3820" s="13">
        <v>-93.8</v>
      </c>
      <c r="H3820" s="13">
        <v>46.040000915527344</v>
      </c>
      <c r="I3820" s="67">
        <v>0.5</v>
      </c>
    </row>
    <row r="3821" spans="2:9" x14ac:dyDescent="0.3">
      <c r="B3821" t="s">
        <v>2960</v>
      </c>
      <c r="C3821" t="s">
        <v>2961</v>
      </c>
      <c r="D3821" s="28" t="s">
        <v>4105</v>
      </c>
      <c r="E3821" s="28" t="s">
        <v>368</v>
      </c>
      <c r="F3821" s="13">
        <v>35.299999999999997</v>
      </c>
      <c r="G3821" s="13">
        <v>-94.3</v>
      </c>
      <c r="H3821" s="13">
        <v>46.040000915527344</v>
      </c>
      <c r="I3821" s="67">
        <v>0.5</v>
      </c>
    </row>
    <row r="3822" spans="2:9" x14ac:dyDescent="0.3">
      <c r="B3822" t="s">
        <v>9676</v>
      </c>
      <c r="C3822" t="s">
        <v>9677</v>
      </c>
      <c r="D3822" s="28" t="s">
        <v>4105</v>
      </c>
      <c r="E3822" s="28" t="s">
        <v>368</v>
      </c>
      <c r="F3822" s="13">
        <v>35.5</v>
      </c>
      <c r="G3822" s="13">
        <v>-93.8</v>
      </c>
      <c r="H3822" s="13">
        <v>46.040000915527344</v>
      </c>
      <c r="I3822" s="67">
        <v>0.5</v>
      </c>
    </row>
    <row r="3823" spans="2:9" x14ac:dyDescent="0.3">
      <c r="B3823" t="s">
        <v>9678</v>
      </c>
      <c r="C3823" t="s">
        <v>9679</v>
      </c>
      <c r="D3823" s="28" t="s">
        <v>4105</v>
      </c>
      <c r="E3823" s="28" t="s">
        <v>1203</v>
      </c>
      <c r="F3823" s="13">
        <v>39.4</v>
      </c>
      <c r="G3823" s="13">
        <v>-121.2</v>
      </c>
      <c r="H3823" s="13">
        <v>41</v>
      </c>
      <c r="I3823" s="67">
        <v>0.5</v>
      </c>
    </row>
    <row r="3824" spans="2:9" x14ac:dyDescent="0.3">
      <c r="B3824" t="s">
        <v>9680</v>
      </c>
      <c r="C3824" t="s">
        <v>9681</v>
      </c>
      <c r="D3824" s="28" t="s">
        <v>4105</v>
      </c>
      <c r="E3824" s="28" t="s">
        <v>2124</v>
      </c>
      <c r="F3824" s="13">
        <v>42.3</v>
      </c>
      <c r="G3824" s="13">
        <v>-79.400000000000006</v>
      </c>
      <c r="H3824" s="13">
        <v>41</v>
      </c>
      <c r="I3824" s="67">
        <v>0.5</v>
      </c>
    </row>
    <row r="3825" spans="2:9" x14ac:dyDescent="0.3">
      <c r="B3825" t="s">
        <v>853</v>
      </c>
      <c r="C3825" t="s">
        <v>854</v>
      </c>
      <c r="D3825" s="28" t="s">
        <v>4105</v>
      </c>
      <c r="E3825" s="28" t="s">
        <v>852</v>
      </c>
      <c r="F3825" s="13">
        <v>30.5</v>
      </c>
      <c r="G3825" s="13">
        <v>-87.7</v>
      </c>
      <c r="H3825" s="13">
        <v>51.080001831054688</v>
      </c>
      <c r="I3825" s="67">
        <v>0.50099998712539673</v>
      </c>
    </row>
    <row r="3826" spans="2:9" x14ac:dyDescent="0.3">
      <c r="B3826" t="s">
        <v>9682</v>
      </c>
      <c r="C3826" t="s">
        <v>9683</v>
      </c>
      <c r="D3826" s="28" t="s">
        <v>4105</v>
      </c>
      <c r="E3826" s="28" t="s">
        <v>1160</v>
      </c>
      <c r="F3826" s="13">
        <v>33.9</v>
      </c>
      <c r="G3826" s="13">
        <v>-109.1</v>
      </c>
      <c r="H3826" s="13">
        <v>30.739999771118164</v>
      </c>
      <c r="I3826" s="67">
        <v>0.50199997425079346</v>
      </c>
    </row>
    <row r="3827" spans="2:9" x14ac:dyDescent="0.3">
      <c r="B3827" t="s">
        <v>3901</v>
      </c>
      <c r="C3827" t="s">
        <v>3902</v>
      </c>
      <c r="D3827" s="28" t="s">
        <v>4105</v>
      </c>
      <c r="E3827" s="28" t="s">
        <v>364</v>
      </c>
      <c r="F3827" s="13">
        <v>27.6</v>
      </c>
      <c r="G3827" s="13">
        <v>-97.2</v>
      </c>
      <c r="H3827" s="13">
        <v>66.919998168945313</v>
      </c>
      <c r="I3827" s="67">
        <v>0.50300002098083496</v>
      </c>
    </row>
    <row r="3828" spans="2:9" x14ac:dyDescent="0.3">
      <c r="B3828" t="s">
        <v>8497</v>
      </c>
      <c r="C3828" t="s">
        <v>9684</v>
      </c>
      <c r="D3828" s="28" t="s">
        <v>4105</v>
      </c>
      <c r="E3828" s="28" t="s">
        <v>1878</v>
      </c>
      <c r="F3828" s="13">
        <v>37.299999999999997</v>
      </c>
      <c r="G3828" s="13">
        <v>-91.9</v>
      </c>
      <c r="H3828" s="13">
        <v>39.020000457763672</v>
      </c>
      <c r="I3828" s="67">
        <v>0.50300002098083496</v>
      </c>
    </row>
    <row r="3829" spans="2:9" x14ac:dyDescent="0.3">
      <c r="B3829" t="s">
        <v>703</v>
      </c>
      <c r="C3829" t="s">
        <v>704</v>
      </c>
      <c r="D3829" s="28" t="s">
        <v>4105</v>
      </c>
      <c r="E3829" s="28" t="s">
        <v>364</v>
      </c>
      <c r="F3829" s="13">
        <v>29.7</v>
      </c>
      <c r="G3829" s="13">
        <v>-98.7</v>
      </c>
      <c r="H3829" s="13">
        <v>51.080001831054688</v>
      </c>
      <c r="I3829" s="67">
        <v>0.50400000810623169</v>
      </c>
    </row>
    <row r="3830" spans="2:9" x14ac:dyDescent="0.3">
      <c r="B3830" t="s">
        <v>9685</v>
      </c>
      <c r="C3830" t="s">
        <v>9686</v>
      </c>
      <c r="D3830" s="28" t="s">
        <v>4105</v>
      </c>
      <c r="E3830" s="28" t="s">
        <v>1260</v>
      </c>
      <c r="F3830" s="13">
        <v>37.700000000000003</v>
      </c>
      <c r="G3830" s="13">
        <v>-107</v>
      </c>
      <c r="H3830" s="13">
        <v>17.059999465942383</v>
      </c>
      <c r="I3830" s="67">
        <v>0.50400000810623169</v>
      </c>
    </row>
    <row r="3831" spans="2:9" x14ac:dyDescent="0.3">
      <c r="B3831" t="s">
        <v>1119</v>
      </c>
      <c r="C3831" t="s">
        <v>1120</v>
      </c>
      <c r="D3831" s="28" t="s">
        <v>1203</v>
      </c>
      <c r="E3831" s="28" t="s">
        <v>1116</v>
      </c>
      <c r="F3831" s="13">
        <v>43.7</v>
      </c>
      <c r="G3831" s="13">
        <v>-80.3</v>
      </c>
      <c r="H3831" s="13">
        <v>34.700000762939453</v>
      </c>
      <c r="I3831" s="67">
        <v>0.50499999523162842</v>
      </c>
    </row>
    <row r="3832" spans="2:9" x14ac:dyDescent="0.3">
      <c r="B3832" t="s">
        <v>1780</v>
      </c>
      <c r="C3832" t="s">
        <v>1781</v>
      </c>
      <c r="D3832" s="28" t="s">
        <v>4105</v>
      </c>
      <c r="E3832" s="28" t="s">
        <v>1759</v>
      </c>
      <c r="F3832" s="13">
        <v>44.4</v>
      </c>
      <c r="G3832" s="13">
        <v>-83.7</v>
      </c>
      <c r="H3832" s="13">
        <v>33.080001831054688</v>
      </c>
      <c r="I3832" s="67">
        <v>0.50499999523162842</v>
      </c>
    </row>
    <row r="3833" spans="2:9" x14ac:dyDescent="0.3">
      <c r="B3833" t="s">
        <v>3194</v>
      </c>
      <c r="C3833" t="s">
        <v>3195</v>
      </c>
      <c r="D3833" s="28" t="s">
        <v>4105</v>
      </c>
      <c r="E3833" s="28" t="s">
        <v>2526</v>
      </c>
      <c r="F3833" s="13">
        <v>38.299999999999997</v>
      </c>
      <c r="G3833" s="13">
        <v>-110.7</v>
      </c>
      <c r="H3833" s="13">
        <v>32</v>
      </c>
      <c r="I3833" s="67">
        <v>0.50499999523162842</v>
      </c>
    </row>
    <row r="3834" spans="2:9" x14ac:dyDescent="0.3">
      <c r="B3834" t="s">
        <v>3700</v>
      </c>
      <c r="C3834" t="s">
        <v>3701</v>
      </c>
      <c r="D3834" s="28" t="s">
        <v>4105</v>
      </c>
      <c r="E3834" s="28" t="s">
        <v>367</v>
      </c>
      <c r="F3834" s="13">
        <v>32.200000000000003</v>
      </c>
      <c r="G3834" s="13">
        <v>-90.5</v>
      </c>
      <c r="H3834" s="13">
        <v>46.939998626708984</v>
      </c>
      <c r="I3834" s="67">
        <v>0.50499999523162842</v>
      </c>
    </row>
    <row r="3835" spans="2:9" x14ac:dyDescent="0.3">
      <c r="B3835" t="s">
        <v>1790</v>
      </c>
      <c r="C3835" t="s">
        <v>1791</v>
      </c>
      <c r="D3835" s="28" t="s">
        <v>4105</v>
      </c>
      <c r="E3835" s="28" t="s">
        <v>1759</v>
      </c>
      <c r="F3835" s="13">
        <v>44.4</v>
      </c>
      <c r="G3835" s="13">
        <v>-84</v>
      </c>
      <c r="H3835" s="13">
        <v>30.020000457763672</v>
      </c>
      <c r="I3835" s="67">
        <v>0.50599998235702515</v>
      </c>
    </row>
    <row r="3836" spans="2:9" x14ac:dyDescent="0.3">
      <c r="B3836" t="s">
        <v>1197</v>
      </c>
      <c r="C3836" t="s">
        <v>1198</v>
      </c>
      <c r="D3836" s="28" t="s">
        <v>4105</v>
      </c>
      <c r="E3836" s="28" t="s">
        <v>368</v>
      </c>
      <c r="F3836" s="13">
        <v>35.299999999999997</v>
      </c>
      <c r="G3836" s="13">
        <v>-93.6</v>
      </c>
      <c r="H3836" s="13">
        <v>46.939998626708984</v>
      </c>
      <c r="I3836" s="67">
        <v>0.50599998235702515</v>
      </c>
    </row>
    <row r="3837" spans="2:9" x14ac:dyDescent="0.3">
      <c r="B3837" t="s">
        <v>9687</v>
      </c>
      <c r="C3837" t="s">
        <v>9688</v>
      </c>
      <c r="D3837" s="28" t="s">
        <v>1203</v>
      </c>
      <c r="E3837" s="28" t="s">
        <v>1130</v>
      </c>
      <c r="F3837" s="13">
        <v>44.8</v>
      </c>
      <c r="G3837" s="13">
        <v>-62.3</v>
      </c>
      <c r="H3837" s="13">
        <v>40.639999389648438</v>
      </c>
      <c r="I3837" s="67">
        <v>0.50700002908706665</v>
      </c>
    </row>
    <row r="3838" spans="2:9" x14ac:dyDescent="0.3">
      <c r="B3838" t="s">
        <v>489</v>
      </c>
      <c r="C3838" t="s">
        <v>490</v>
      </c>
      <c r="D3838" s="28" t="s">
        <v>4105</v>
      </c>
      <c r="E3838" s="28" t="s">
        <v>365</v>
      </c>
      <c r="F3838" s="13">
        <v>31.3</v>
      </c>
      <c r="G3838" s="13">
        <v>-92.7</v>
      </c>
      <c r="H3838" s="13">
        <v>53.060001373291016</v>
      </c>
      <c r="I3838" s="67">
        <v>0.50700002908706665</v>
      </c>
    </row>
    <row r="3839" spans="2:9" x14ac:dyDescent="0.3">
      <c r="B3839" t="s">
        <v>9689</v>
      </c>
      <c r="C3839" t="s">
        <v>9690</v>
      </c>
      <c r="D3839" s="28" t="s">
        <v>4105</v>
      </c>
      <c r="E3839" s="28" t="s">
        <v>2664</v>
      </c>
      <c r="F3839" s="13">
        <v>39.4</v>
      </c>
      <c r="G3839" s="13">
        <v>-79</v>
      </c>
      <c r="H3839" s="13">
        <v>37.040000915527344</v>
      </c>
      <c r="I3839" s="67">
        <v>0.50800001621246338</v>
      </c>
    </row>
    <row r="3840" spans="2:9" x14ac:dyDescent="0.3">
      <c r="B3840" t="s">
        <v>9691</v>
      </c>
      <c r="C3840" t="s">
        <v>9692</v>
      </c>
      <c r="D3840" s="28" t="s">
        <v>4105</v>
      </c>
      <c r="E3840" s="28" t="s">
        <v>1203</v>
      </c>
      <c r="F3840" s="13">
        <v>34</v>
      </c>
      <c r="G3840" s="13">
        <v>-118.6</v>
      </c>
      <c r="H3840" s="13">
        <v>55.939998626708984</v>
      </c>
      <c r="I3840" s="67">
        <v>0.50800001621246338</v>
      </c>
    </row>
    <row r="3841" spans="2:9" x14ac:dyDescent="0.3">
      <c r="B3841" t="s">
        <v>9693</v>
      </c>
      <c r="C3841" t="s">
        <v>9694</v>
      </c>
      <c r="D3841" s="28" t="s">
        <v>4105</v>
      </c>
      <c r="E3841" s="28" t="s">
        <v>1468</v>
      </c>
      <c r="F3841" s="13">
        <v>40</v>
      </c>
      <c r="G3841" s="13">
        <v>-86.8</v>
      </c>
      <c r="H3841" s="13">
        <v>35.959999084472656</v>
      </c>
      <c r="I3841" s="67">
        <v>0.50900000333786011</v>
      </c>
    </row>
    <row r="3842" spans="2:9" x14ac:dyDescent="0.3">
      <c r="B3842" t="s">
        <v>9695</v>
      </c>
      <c r="C3842" t="s">
        <v>9696</v>
      </c>
      <c r="D3842" s="28" t="s">
        <v>4105</v>
      </c>
      <c r="E3842" s="28" t="s">
        <v>367</v>
      </c>
      <c r="F3842" s="13">
        <v>31.9</v>
      </c>
      <c r="G3842" s="13">
        <v>-90.3</v>
      </c>
      <c r="H3842" s="13">
        <v>48.919998168945313</v>
      </c>
      <c r="I3842" s="67">
        <v>0.50900000333786011</v>
      </c>
    </row>
    <row r="3843" spans="2:9" x14ac:dyDescent="0.3">
      <c r="B3843" t="s">
        <v>9697</v>
      </c>
      <c r="C3843" t="s">
        <v>9698</v>
      </c>
      <c r="D3843" s="28" t="s">
        <v>1203</v>
      </c>
      <c r="E3843" s="28" t="s">
        <v>1116</v>
      </c>
      <c r="F3843" s="13">
        <v>42.8</v>
      </c>
      <c r="G3843" s="13">
        <v>-80.5</v>
      </c>
      <c r="H3843" s="13">
        <v>36.5</v>
      </c>
      <c r="I3843" s="67">
        <v>0.50900000333786011</v>
      </c>
    </row>
    <row r="3844" spans="2:9" x14ac:dyDescent="0.3">
      <c r="B3844" t="s">
        <v>9699</v>
      </c>
      <c r="C3844" t="s">
        <v>9700</v>
      </c>
      <c r="D3844" s="28" t="s">
        <v>4105</v>
      </c>
      <c r="E3844" s="28" t="s">
        <v>1759</v>
      </c>
      <c r="F3844" s="13">
        <v>45.1</v>
      </c>
      <c r="G3844" s="13">
        <v>-85.1</v>
      </c>
      <c r="H3844" s="13">
        <v>35.060001373291016</v>
      </c>
      <c r="I3844" s="67">
        <v>0.50900000333786011</v>
      </c>
    </row>
    <row r="3845" spans="2:9" x14ac:dyDescent="0.3">
      <c r="B3845" t="s">
        <v>9701</v>
      </c>
      <c r="C3845" t="s">
        <v>9702</v>
      </c>
      <c r="D3845" s="28" t="s">
        <v>4105</v>
      </c>
      <c r="E3845" s="28" t="s">
        <v>2664</v>
      </c>
      <c r="F3845" s="13">
        <v>39.4</v>
      </c>
      <c r="G3845" s="13">
        <v>-79.5</v>
      </c>
      <c r="H3845" s="13">
        <v>37.040000915527344</v>
      </c>
      <c r="I3845" s="67">
        <v>0.50900000333786011</v>
      </c>
    </row>
    <row r="3846" spans="2:9" x14ac:dyDescent="0.3">
      <c r="B3846" t="s">
        <v>9703</v>
      </c>
      <c r="C3846" t="s">
        <v>9704</v>
      </c>
      <c r="D3846" s="28" t="s">
        <v>4105</v>
      </c>
      <c r="E3846" s="28" t="s">
        <v>2820</v>
      </c>
      <c r="F3846" s="13">
        <v>59.2</v>
      </c>
      <c r="G3846" s="13">
        <v>-135.4</v>
      </c>
      <c r="H3846" s="13">
        <v>33.979999542236328</v>
      </c>
      <c r="I3846" s="67">
        <v>0.50999999046325684</v>
      </c>
    </row>
    <row r="3847" spans="2:9" x14ac:dyDescent="0.3">
      <c r="B3847" t="s">
        <v>9705</v>
      </c>
      <c r="C3847" t="s">
        <v>9706</v>
      </c>
      <c r="D3847" s="28" t="s">
        <v>4105</v>
      </c>
      <c r="E3847" s="28" t="s">
        <v>367</v>
      </c>
      <c r="F3847" s="13">
        <v>32.5</v>
      </c>
      <c r="G3847" s="13">
        <v>-88.5</v>
      </c>
      <c r="H3847" s="13">
        <v>46.939998626708984</v>
      </c>
      <c r="I3847" s="67">
        <v>0.50999999046325684</v>
      </c>
    </row>
    <row r="3848" spans="2:9" x14ac:dyDescent="0.3">
      <c r="B3848" t="s">
        <v>2324</v>
      </c>
      <c r="C3848" t="s">
        <v>9707</v>
      </c>
      <c r="D3848" s="28" t="s">
        <v>4105</v>
      </c>
      <c r="E3848" s="28" t="s">
        <v>2230</v>
      </c>
      <c r="F3848" s="13">
        <v>39.5</v>
      </c>
      <c r="G3848" s="13">
        <v>-84.3</v>
      </c>
      <c r="H3848" s="13">
        <v>37.040000915527344</v>
      </c>
      <c r="I3848" s="67">
        <v>0.51099997758865356</v>
      </c>
    </row>
    <row r="3849" spans="2:9" x14ac:dyDescent="0.3">
      <c r="B3849" t="s">
        <v>9708</v>
      </c>
      <c r="C3849" t="s">
        <v>9709</v>
      </c>
      <c r="D3849" s="28" t="s">
        <v>1203</v>
      </c>
      <c r="E3849" s="28" t="s">
        <v>1116</v>
      </c>
      <c r="F3849" s="13">
        <v>48.5</v>
      </c>
      <c r="G3849" s="13">
        <v>-81.3</v>
      </c>
      <c r="H3849" s="13">
        <v>28.579999923706055</v>
      </c>
      <c r="I3849" s="67">
        <v>0.51099997758865356</v>
      </c>
    </row>
    <row r="3850" spans="2:9" x14ac:dyDescent="0.3">
      <c r="B3850" t="s">
        <v>9710</v>
      </c>
      <c r="C3850" t="s">
        <v>9711</v>
      </c>
      <c r="D3850" s="28" t="s">
        <v>4105</v>
      </c>
      <c r="E3850" s="28" t="s">
        <v>1759</v>
      </c>
      <c r="F3850" s="13">
        <v>42</v>
      </c>
      <c r="G3850" s="13">
        <v>-84.1</v>
      </c>
      <c r="H3850" s="13">
        <v>35.060001373291016</v>
      </c>
      <c r="I3850" s="67">
        <v>0.51099997758865356</v>
      </c>
    </row>
    <row r="3851" spans="2:9" x14ac:dyDescent="0.3">
      <c r="B3851" t="s">
        <v>9712</v>
      </c>
      <c r="C3851" t="s">
        <v>9713</v>
      </c>
      <c r="D3851" s="28" t="s">
        <v>4105</v>
      </c>
      <c r="E3851" s="28" t="s">
        <v>2124</v>
      </c>
      <c r="F3851" s="13">
        <v>42.4</v>
      </c>
      <c r="G3851" s="13">
        <v>-79.3</v>
      </c>
      <c r="H3851" s="13">
        <v>41</v>
      </c>
      <c r="I3851" s="67">
        <v>0.51200002431869507</v>
      </c>
    </row>
    <row r="3852" spans="2:9" x14ac:dyDescent="0.3">
      <c r="B3852" t="s">
        <v>2107</v>
      </c>
      <c r="C3852" t="s">
        <v>2108</v>
      </c>
      <c r="D3852" s="28" t="s">
        <v>4105</v>
      </c>
      <c r="E3852" s="28" t="s">
        <v>2096</v>
      </c>
      <c r="F3852" s="13">
        <v>32.9</v>
      </c>
      <c r="G3852" s="13">
        <v>-105.8</v>
      </c>
      <c r="H3852" s="13">
        <v>39.020000457763672</v>
      </c>
      <c r="I3852" s="67">
        <v>0.51200002431869507</v>
      </c>
    </row>
    <row r="3853" spans="2:9" x14ac:dyDescent="0.3">
      <c r="B3853" t="s">
        <v>9714</v>
      </c>
      <c r="C3853" t="s">
        <v>9715</v>
      </c>
      <c r="D3853" s="28" t="s">
        <v>1203</v>
      </c>
      <c r="E3853" s="28" t="s">
        <v>1116</v>
      </c>
      <c r="F3853" s="13">
        <v>48.5</v>
      </c>
      <c r="G3853" s="13">
        <v>-81.3</v>
      </c>
      <c r="H3853" s="13">
        <v>28.760000228881836</v>
      </c>
      <c r="I3853" s="67">
        <v>0.51200002431869507</v>
      </c>
    </row>
    <row r="3854" spans="2:9" x14ac:dyDescent="0.3">
      <c r="B3854" t="s">
        <v>476</v>
      </c>
      <c r="C3854" t="s">
        <v>477</v>
      </c>
      <c r="D3854" s="28" t="s">
        <v>4105</v>
      </c>
      <c r="E3854" s="28" t="s">
        <v>365</v>
      </c>
      <c r="F3854" s="13">
        <v>29.9</v>
      </c>
      <c r="G3854" s="13">
        <v>-91.7</v>
      </c>
      <c r="H3854" s="13">
        <v>53.959999084472656</v>
      </c>
      <c r="I3854" s="67">
        <v>0.5130000114440918</v>
      </c>
    </row>
    <row r="3855" spans="2:9" x14ac:dyDescent="0.3">
      <c r="B3855" t="s">
        <v>1560</v>
      </c>
      <c r="C3855" t="s">
        <v>9716</v>
      </c>
      <c r="D3855" s="28" t="s">
        <v>4105</v>
      </c>
      <c r="E3855" s="28" t="s">
        <v>2230</v>
      </c>
      <c r="F3855" s="13">
        <v>39.299999999999997</v>
      </c>
      <c r="G3855" s="13">
        <v>-84.5</v>
      </c>
      <c r="H3855" s="13">
        <v>39.020000457763672</v>
      </c>
      <c r="I3855" s="67">
        <v>0.51399999856948853</v>
      </c>
    </row>
    <row r="3856" spans="2:9" x14ac:dyDescent="0.3">
      <c r="B3856" t="s">
        <v>9717</v>
      </c>
      <c r="C3856" t="s">
        <v>9718</v>
      </c>
      <c r="D3856" s="28" t="s">
        <v>1203</v>
      </c>
      <c r="E3856" s="28" t="s">
        <v>1116</v>
      </c>
      <c r="F3856" s="13">
        <v>52.2</v>
      </c>
      <c r="G3856" s="13">
        <v>-87.9</v>
      </c>
      <c r="H3856" s="13">
        <v>26.959999084472656</v>
      </c>
      <c r="I3856" s="67">
        <v>0.51399999856948853</v>
      </c>
    </row>
    <row r="3857" spans="2:9" x14ac:dyDescent="0.3">
      <c r="B3857" t="s">
        <v>664</v>
      </c>
      <c r="C3857" t="s">
        <v>665</v>
      </c>
      <c r="D3857" s="28" t="s">
        <v>4105</v>
      </c>
      <c r="E3857" s="28" t="s">
        <v>364</v>
      </c>
      <c r="F3857" s="13">
        <v>29.5</v>
      </c>
      <c r="G3857" s="13">
        <v>-98.4</v>
      </c>
      <c r="H3857" s="13">
        <v>55.939998626708984</v>
      </c>
      <c r="I3857" s="67">
        <v>0.51399999856948853</v>
      </c>
    </row>
    <row r="3858" spans="2:9" x14ac:dyDescent="0.3">
      <c r="B3858" t="s">
        <v>9719</v>
      </c>
      <c r="C3858" t="s">
        <v>9720</v>
      </c>
      <c r="D3858" s="28" t="s">
        <v>1203</v>
      </c>
      <c r="E3858" s="28" t="s">
        <v>1133</v>
      </c>
      <c r="F3858" s="13">
        <v>47.6</v>
      </c>
      <c r="G3858" s="13">
        <v>-57.6</v>
      </c>
      <c r="H3858" s="13">
        <v>36.139999389648438</v>
      </c>
      <c r="I3858" s="67">
        <v>0.51499998569488525</v>
      </c>
    </row>
    <row r="3859" spans="2:9" x14ac:dyDescent="0.3">
      <c r="B3859" t="s">
        <v>9721</v>
      </c>
      <c r="C3859" t="s">
        <v>9722</v>
      </c>
      <c r="D3859" s="28" t="s">
        <v>4105</v>
      </c>
      <c r="E3859" s="28" t="s">
        <v>1759</v>
      </c>
      <c r="F3859" s="13">
        <v>43.8</v>
      </c>
      <c r="G3859" s="13">
        <v>-82.6</v>
      </c>
      <c r="H3859" s="13">
        <v>37.939998626708984</v>
      </c>
      <c r="I3859" s="67">
        <v>0.51499998569488525</v>
      </c>
    </row>
    <row r="3860" spans="2:9" x14ac:dyDescent="0.3">
      <c r="B3860" t="s">
        <v>9723</v>
      </c>
      <c r="C3860" t="s">
        <v>9724</v>
      </c>
      <c r="D3860" s="28" t="s">
        <v>4105</v>
      </c>
      <c r="E3860" s="28" t="s">
        <v>1759</v>
      </c>
      <c r="F3860" s="13">
        <v>42.6</v>
      </c>
      <c r="G3860" s="13">
        <v>-83.2</v>
      </c>
      <c r="H3860" s="13">
        <v>37.939998626708984</v>
      </c>
      <c r="I3860" s="67">
        <v>0.51499998569488525</v>
      </c>
    </row>
    <row r="3861" spans="2:9" x14ac:dyDescent="0.3">
      <c r="B3861" t="s">
        <v>2665</v>
      </c>
      <c r="C3861" t="s">
        <v>2666</v>
      </c>
      <c r="D3861" s="28" t="s">
        <v>4105</v>
      </c>
      <c r="E3861" s="28" t="s">
        <v>2664</v>
      </c>
      <c r="F3861" s="13">
        <v>37.700000000000003</v>
      </c>
      <c r="G3861" s="13">
        <v>-81.099999999999994</v>
      </c>
      <c r="H3861" s="13">
        <v>35.060001373291016</v>
      </c>
      <c r="I3861" s="67">
        <v>0.51599997282028198</v>
      </c>
    </row>
    <row r="3862" spans="2:9" x14ac:dyDescent="0.3">
      <c r="B3862" t="s">
        <v>672</v>
      </c>
      <c r="C3862" t="s">
        <v>673</v>
      </c>
      <c r="D3862" s="28" t="s">
        <v>4105</v>
      </c>
      <c r="E3862" s="28" t="s">
        <v>368</v>
      </c>
      <c r="F3862" s="13">
        <v>35.9</v>
      </c>
      <c r="G3862" s="13">
        <v>-92.6</v>
      </c>
      <c r="H3862" s="13">
        <v>44.959999084472656</v>
      </c>
      <c r="I3862" s="67">
        <v>0.51700001955032349</v>
      </c>
    </row>
    <row r="3863" spans="2:9" x14ac:dyDescent="0.3">
      <c r="B3863" t="s">
        <v>9725</v>
      </c>
      <c r="C3863" t="s">
        <v>9726</v>
      </c>
      <c r="D3863" s="28" t="s">
        <v>4105</v>
      </c>
      <c r="E3863" s="28" t="s">
        <v>2230</v>
      </c>
      <c r="F3863" s="13">
        <v>39</v>
      </c>
      <c r="G3863" s="13">
        <v>-82.7</v>
      </c>
      <c r="H3863" s="13">
        <v>37.040000915527344</v>
      </c>
      <c r="I3863" s="67">
        <v>0.51899999380111694</v>
      </c>
    </row>
    <row r="3864" spans="2:9" x14ac:dyDescent="0.3">
      <c r="B3864" t="s">
        <v>9727</v>
      </c>
      <c r="C3864" t="s">
        <v>9728</v>
      </c>
      <c r="D3864" s="28" t="s">
        <v>4105</v>
      </c>
      <c r="E3864" s="28" t="s">
        <v>3137</v>
      </c>
      <c r="F3864" s="13">
        <v>21.4</v>
      </c>
      <c r="G3864" s="13">
        <v>-158.1</v>
      </c>
      <c r="H3864" s="13">
        <v>66.919998168945313</v>
      </c>
      <c r="I3864" s="67">
        <v>0.51899999380111694</v>
      </c>
    </row>
    <row r="3865" spans="2:9" x14ac:dyDescent="0.3">
      <c r="B3865" t="s">
        <v>939</v>
      </c>
      <c r="C3865" t="s">
        <v>940</v>
      </c>
      <c r="D3865" s="28" t="s">
        <v>4105</v>
      </c>
      <c r="E3865" s="28" t="s">
        <v>852</v>
      </c>
      <c r="F3865" s="13">
        <v>31.8</v>
      </c>
      <c r="G3865" s="13">
        <v>-85.4</v>
      </c>
      <c r="H3865" s="13">
        <v>51.080001831054688</v>
      </c>
      <c r="I3865" s="67">
        <v>0.51999998092651367</v>
      </c>
    </row>
    <row r="3866" spans="2:9" x14ac:dyDescent="0.3">
      <c r="B3866" t="s">
        <v>9729</v>
      </c>
      <c r="C3866" t="s">
        <v>9730</v>
      </c>
      <c r="D3866" s="28" t="s">
        <v>4105</v>
      </c>
      <c r="E3866" s="28" t="s">
        <v>2124</v>
      </c>
      <c r="F3866" s="13">
        <v>44.6</v>
      </c>
      <c r="G3866" s="13">
        <v>-73.400000000000006</v>
      </c>
      <c r="H3866" s="13">
        <v>35.959999084472656</v>
      </c>
      <c r="I3866" s="67">
        <v>0.51999998092651367</v>
      </c>
    </row>
    <row r="3867" spans="2:9" x14ac:dyDescent="0.3">
      <c r="B3867" t="s">
        <v>9731</v>
      </c>
      <c r="C3867" t="s">
        <v>9732</v>
      </c>
      <c r="D3867" s="28" t="s">
        <v>1203</v>
      </c>
      <c r="E3867" s="28" t="s">
        <v>1124</v>
      </c>
      <c r="F3867" s="13">
        <v>45.1</v>
      </c>
      <c r="G3867" s="13">
        <v>-74.2</v>
      </c>
      <c r="H3867" s="13">
        <v>34.159999847412109</v>
      </c>
      <c r="I3867" s="67">
        <v>0.51999998092651367</v>
      </c>
    </row>
    <row r="3868" spans="2:9" x14ac:dyDescent="0.3">
      <c r="B3868" t="s">
        <v>9733</v>
      </c>
      <c r="C3868" t="s">
        <v>9734</v>
      </c>
      <c r="D3868" s="28" t="s">
        <v>4105</v>
      </c>
      <c r="E3868" s="28" t="s">
        <v>2664</v>
      </c>
      <c r="F3868" s="13">
        <v>37.200000000000003</v>
      </c>
      <c r="G3868" s="13">
        <v>-81.2</v>
      </c>
      <c r="H3868" s="13">
        <v>41</v>
      </c>
      <c r="I3868" s="67">
        <v>0.5220000147819519</v>
      </c>
    </row>
    <row r="3869" spans="2:9" x14ac:dyDescent="0.3">
      <c r="B3869" t="s">
        <v>9735</v>
      </c>
      <c r="C3869" t="s">
        <v>9736</v>
      </c>
      <c r="D3869" s="28" t="s">
        <v>4105</v>
      </c>
      <c r="E3869" s="28" t="s">
        <v>2230</v>
      </c>
      <c r="F3869" s="13">
        <v>41.4</v>
      </c>
      <c r="G3869" s="13">
        <v>-84.5</v>
      </c>
      <c r="H3869" s="13">
        <v>35.959999084472656</v>
      </c>
      <c r="I3869" s="67">
        <v>0.5220000147819519</v>
      </c>
    </row>
    <row r="3870" spans="2:9" x14ac:dyDescent="0.3">
      <c r="B3870" t="s">
        <v>3487</v>
      </c>
      <c r="C3870" t="s">
        <v>3488</v>
      </c>
      <c r="D3870" s="28" t="s">
        <v>4105</v>
      </c>
      <c r="E3870" s="28" t="s">
        <v>1759</v>
      </c>
      <c r="F3870" s="13">
        <v>44.3</v>
      </c>
      <c r="G3870" s="13">
        <v>-84.6</v>
      </c>
      <c r="H3870" s="13">
        <v>33.979999542236328</v>
      </c>
      <c r="I3870" s="67">
        <v>0.5220000147819519</v>
      </c>
    </row>
    <row r="3871" spans="2:9" x14ac:dyDescent="0.3">
      <c r="B3871" t="s">
        <v>1412</v>
      </c>
      <c r="C3871" t="s">
        <v>1413</v>
      </c>
      <c r="D3871" s="28" t="s">
        <v>4105</v>
      </c>
      <c r="E3871" s="28" t="s">
        <v>1405</v>
      </c>
      <c r="F3871" s="13">
        <v>40.1</v>
      </c>
      <c r="G3871" s="13">
        <v>-87.6</v>
      </c>
      <c r="H3871" s="13">
        <v>39.919998168945313</v>
      </c>
      <c r="I3871" s="67">
        <v>0.52300000190734863</v>
      </c>
    </row>
    <row r="3872" spans="2:9" x14ac:dyDescent="0.3">
      <c r="B3872" t="s">
        <v>3776</v>
      </c>
      <c r="C3872" t="s">
        <v>9737</v>
      </c>
      <c r="D3872" s="28" t="s">
        <v>4105</v>
      </c>
      <c r="E3872" s="28" t="s">
        <v>2230</v>
      </c>
      <c r="F3872" s="13">
        <v>41.5</v>
      </c>
      <c r="G3872" s="13">
        <v>-84.6</v>
      </c>
      <c r="H3872" s="13">
        <v>35.959999084472656</v>
      </c>
      <c r="I3872" s="67">
        <v>0.52300000190734863</v>
      </c>
    </row>
    <row r="3873" spans="2:9" x14ac:dyDescent="0.3">
      <c r="B3873" t="s">
        <v>9738</v>
      </c>
      <c r="C3873" t="s">
        <v>9739</v>
      </c>
      <c r="D3873" s="28" t="s">
        <v>1203</v>
      </c>
      <c r="E3873" s="28" t="s">
        <v>1116</v>
      </c>
      <c r="F3873" s="13">
        <v>43.1</v>
      </c>
      <c r="G3873" s="13">
        <v>-79.400000000000006</v>
      </c>
      <c r="H3873" s="13">
        <v>40.819999694824219</v>
      </c>
      <c r="I3873" s="67">
        <v>0.52300000190734863</v>
      </c>
    </row>
    <row r="3874" spans="2:9" x14ac:dyDescent="0.3">
      <c r="B3874" t="s">
        <v>876</v>
      </c>
      <c r="C3874" t="s">
        <v>877</v>
      </c>
      <c r="D3874" s="28" t="s">
        <v>4105</v>
      </c>
      <c r="E3874" s="28" t="s">
        <v>852</v>
      </c>
      <c r="F3874" s="13">
        <v>31.1</v>
      </c>
      <c r="G3874" s="13">
        <v>-87</v>
      </c>
      <c r="H3874" s="13">
        <v>46.939998626708984</v>
      </c>
      <c r="I3874" s="67">
        <v>0.52399998903274536</v>
      </c>
    </row>
    <row r="3875" spans="2:9" x14ac:dyDescent="0.3">
      <c r="B3875" t="s">
        <v>833</v>
      </c>
      <c r="C3875" t="s">
        <v>834</v>
      </c>
      <c r="D3875" s="28" t="s">
        <v>4105</v>
      </c>
      <c r="E3875" s="28" t="s">
        <v>364</v>
      </c>
      <c r="F3875" s="13">
        <v>33.1</v>
      </c>
      <c r="G3875" s="13">
        <v>-95.2</v>
      </c>
      <c r="H3875" s="13">
        <v>50</v>
      </c>
      <c r="I3875" s="67">
        <v>0.52399998903274536</v>
      </c>
    </row>
    <row r="3876" spans="2:9" x14ac:dyDescent="0.3">
      <c r="B3876" t="s">
        <v>1800</v>
      </c>
      <c r="C3876" t="s">
        <v>1801</v>
      </c>
      <c r="D3876" s="28" t="s">
        <v>4105</v>
      </c>
      <c r="E3876" s="28" t="s">
        <v>1759</v>
      </c>
      <c r="F3876" s="13">
        <v>45.3</v>
      </c>
      <c r="G3876" s="13">
        <v>-84.9</v>
      </c>
      <c r="H3876" s="13">
        <v>37.939998626708984</v>
      </c>
      <c r="I3876" s="67">
        <v>0.52399998903274536</v>
      </c>
    </row>
    <row r="3877" spans="2:9" x14ac:dyDescent="0.3">
      <c r="B3877" t="s">
        <v>2228</v>
      </c>
      <c r="C3877" t="s">
        <v>2229</v>
      </c>
      <c r="D3877" s="28" t="s">
        <v>4105</v>
      </c>
      <c r="E3877" s="28" t="s">
        <v>2230</v>
      </c>
      <c r="F3877" s="13">
        <v>40.299999999999997</v>
      </c>
      <c r="G3877" s="13">
        <v>-83.7</v>
      </c>
      <c r="H3877" s="13">
        <v>39.020000457763672</v>
      </c>
      <c r="I3877" s="67">
        <v>0.52499997615814209</v>
      </c>
    </row>
    <row r="3878" spans="2:9" x14ac:dyDescent="0.3">
      <c r="B3878" t="s">
        <v>1484</v>
      </c>
      <c r="C3878" t="s">
        <v>1485</v>
      </c>
      <c r="D3878" s="28" t="s">
        <v>4105</v>
      </c>
      <c r="E3878" s="28" t="s">
        <v>1468</v>
      </c>
      <c r="F3878" s="13">
        <v>40.5</v>
      </c>
      <c r="G3878" s="13">
        <v>-85.6</v>
      </c>
      <c r="H3878" s="13">
        <v>37.939998626708984</v>
      </c>
      <c r="I3878" s="67">
        <v>0.52499997615814209</v>
      </c>
    </row>
    <row r="3879" spans="2:9" x14ac:dyDescent="0.3">
      <c r="B3879" t="s">
        <v>9740</v>
      </c>
      <c r="C3879" t="s">
        <v>9741</v>
      </c>
      <c r="D3879" s="28" t="s">
        <v>4105</v>
      </c>
      <c r="E3879" s="28" t="s">
        <v>368</v>
      </c>
      <c r="F3879" s="13">
        <v>36.299999999999997</v>
      </c>
      <c r="G3879" s="13">
        <v>-92.4</v>
      </c>
      <c r="H3879" s="13">
        <v>44.959999084472656</v>
      </c>
      <c r="I3879" s="67">
        <v>0.52499997615814209</v>
      </c>
    </row>
    <row r="3880" spans="2:9" x14ac:dyDescent="0.3">
      <c r="B3880" t="s">
        <v>9742</v>
      </c>
      <c r="C3880" t="s">
        <v>9743</v>
      </c>
      <c r="D3880" s="28" t="s">
        <v>4105</v>
      </c>
      <c r="E3880" s="28" t="s">
        <v>1007</v>
      </c>
      <c r="F3880" s="13">
        <v>36.200000000000003</v>
      </c>
      <c r="G3880" s="13">
        <v>-81.599999999999994</v>
      </c>
      <c r="H3880" s="13">
        <v>37.040000915527344</v>
      </c>
      <c r="I3880" s="67">
        <v>0.52700001001358032</v>
      </c>
    </row>
    <row r="3881" spans="2:9" x14ac:dyDescent="0.3">
      <c r="B3881" t="s">
        <v>9744</v>
      </c>
      <c r="C3881" t="s">
        <v>9745</v>
      </c>
      <c r="D3881" s="28" t="s">
        <v>4105</v>
      </c>
      <c r="E3881" s="28" t="s">
        <v>2230</v>
      </c>
      <c r="F3881" s="13">
        <v>39.1</v>
      </c>
      <c r="G3881" s="13">
        <v>-84.6</v>
      </c>
      <c r="H3881" s="13">
        <v>39.919998168945313</v>
      </c>
      <c r="I3881" s="67">
        <v>0.52700001001358032</v>
      </c>
    </row>
    <row r="3882" spans="2:9" x14ac:dyDescent="0.3">
      <c r="B3882" t="s">
        <v>9746</v>
      </c>
      <c r="C3882" t="s">
        <v>9747</v>
      </c>
      <c r="D3882" s="28" t="s">
        <v>4105</v>
      </c>
      <c r="E3882" s="28" t="s">
        <v>1203</v>
      </c>
      <c r="F3882" s="13">
        <v>34.4</v>
      </c>
      <c r="G3882" s="13">
        <v>-119.6</v>
      </c>
      <c r="H3882" s="13">
        <v>55.040000915527344</v>
      </c>
      <c r="I3882" s="67">
        <v>0.52799999713897705</v>
      </c>
    </row>
    <row r="3883" spans="2:9" x14ac:dyDescent="0.3">
      <c r="B3883" t="s">
        <v>9748</v>
      </c>
      <c r="C3883" t="s">
        <v>9749</v>
      </c>
      <c r="D3883" s="28" t="s">
        <v>4105</v>
      </c>
      <c r="E3883" s="28" t="s">
        <v>1468</v>
      </c>
      <c r="F3883" s="13">
        <v>41.4</v>
      </c>
      <c r="G3883" s="13">
        <v>-87</v>
      </c>
      <c r="H3883" s="13">
        <v>39.919998168945313</v>
      </c>
      <c r="I3883" s="67">
        <v>0.52799999713897705</v>
      </c>
    </row>
    <row r="3884" spans="2:9" x14ac:dyDescent="0.3">
      <c r="B3884" t="s">
        <v>9750</v>
      </c>
      <c r="C3884" t="s">
        <v>9751</v>
      </c>
      <c r="D3884" s="28" t="s">
        <v>4105</v>
      </c>
      <c r="E3884" s="28" t="s">
        <v>852</v>
      </c>
      <c r="F3884" s="13">
        <v>33.200000000000003</v>
      </c>
      <c r="G3884" s="13">
        <v>-87.5</v>
      </c>
      <c r="H3884" s="13">
        <v>47.479999542236328</v>
      </c>
      <c r="I3884" s="67">
        <v>0.52899998426437378</v>
      </c>
    </row>
    <row r="3885" spans="2:9" x14ac:dyDescent="0.3">
      <c r="B3885" t="s">
        <v>895</v>
      </c>
      <c r="C3885" t="s">
        <v>896</v>
      </c>
      <c r="D3885" s="28" t="s">
        <v>4105</v>
      </c>
      <c r="E3885" s="28" t="s">
        <v>852</v>
      </c>
      <c r="F3885" s="13">
        <v>32.6</v>
      </c>
      <c r="G3885" s="13">
        <v>-85.4</v>
      </c>
      <c r="H3885" s="13">
        <v>44.959999084472656</v>
      </c>
      <c r="I3885" s="67">
        <v>0.52899998426437378</v>
      </c>
    </row>
    <row r="3886" spans="2:9" x14ac:dyDescent="0.3">
      <c r="B3886" t="s">
        <v>9752</v>
      </c>
      <c r="C3886" t="s">
        <v>9753</v>
      </c>
      <c r="D3886" s="28" t="s">
        <v>1203</v>
      </c>
      <c r="E3886" s="28" t="s">
        <v>1133</v>
      </c>
      <c r="F3886" s="13">
        <v>50.7</v>
      </c>
      <c r="G3886" s="13">
        <v>-56.1</v>
      </c>
      <c r="H3886" s="13">
        <v>32.720001220703125</v>
      </c>
      <c r="I3886" s="67">
        <v>0.52999997138977051</v>
      </c>
    </row>
    <row r="3887" spans="2:9" x14ac:dyDescent="0.3">
      <c r="B3887" t="s">
        <v>1491</v>
      </c>
      <c r="C3887" t="s">
        <v>1492</v>
      </c>
      <c r="D3887" s="28" t="s">
        <v>4105</v>
      </c>
      <c r="E3887" s="28" t="s">
        <v>1468</v>
      </c>
      <c r="F3887" s="13">
        <v>38.799999999999997</v>
      </c>
      <c r="G3887" s="13">
        <v>-86.5</v>
      </c>
      <c r="H3887" s="13">
        <v>37.939998626708984</v>
      </c>
      <c r="I3887" s="67">
        <v>0.52999997138977051</v>
      </c>
    </row>
    <row r="3888" spans="2:9" x14ac:dyDescent="0.3">
      <c r="B3888" t="s">
        <v>9754</v>
      </c>
      <c r="C3888" t="s">
        <v>9755</v>
      </c>
      <c r="D3888" s="28" t="s">
        <v>4105</v>
      </c>
      <c r="E3888" s="28" t="s">
        <v>2319</v>
      </c>
      <c r="F3888" s="13">
        <v>40.799999999999997</v>
      </c>
      <c r="G3888" s="13">
        <v>-79.900000000000006</v>
      </c>
      <c r="H3888" s="13">
        <v>35.959999084472656</v>
      </c>
      <c r="I3888" s="67">
        <v>0.53100001811981201</v>
      </c>
    </row>
    <row r="3889" spans="2:9" x14ac:dyDescent="0.3">
      <c r="B3889" t="s">
        <v>862</v>
      </c>
      <c r="C3889" t="s">
        <v>863</v>
      </c>
      <c r="D3889" s="28" t="s">
        <v>4105</v>
      </c>
      <c r="E3889" s="28" t="s">
        <v>852</v>
      </c>
      <c r="F3889" s="13">
        <v>30.2</v>
      </c>
      <c r="G3889" s="13">
        <v>-88</v>
      </c>
      <c r="H3889" s="13">
        <v>62.959999084472656</v>
      </c>
      <c r="I3889" s="67">
        <v>0.53100001811981201</v>
      </c>
    </row>
    <row r="3890" spans="2:9" x14ac:dyDescent="0.3">
      <c r="B3890" t="s">
        <v>9756</v>
      </c>
      <c r="C3890" t="s">
        <v>9757</v>
      </c>
      <c r="D3890" s="28" t="s">
        <v>4105</v>
      </c>
      <c r="E3890" s="28" t="s">
        <v>2820</v>
      </c>
      <c r="F3890" s="13">
        <v>56.8</v>
      </c>
      <c r="G3890" s="13">
        <v>-132.9</v>
      </c>
      <c r="H3890" s="13">
        <v>37.040000915527344</v>
      </c>
      <c r="I3890" s="67">
        <v>0.53100001811981201</v>
      </c>
    </row>
    <row r="3891" spans="2:9" x14ac:dyDescent="0.3">
      <c r="B3891" t="s">
        <v>988</v>
      </c>
      <c r="C3891" t="s">
        <v>989</v>
      </c>
      <c r="D3891" s="28" t="s">
        <v>4105</v>
      </c>
      <c r="E3891" s="28" t="s">
        <v>852</v>
      </c>
      <c r="F3891" s="13">
        <v>33.4</v>
      </c>
      <c r="G3891" s="13">
        <v>-86.1</v>
      </c>
      <c r="H3891" s="13">
        <v>44.060001373291016</v>
      </c>
      <c r="I3891" s="67">
        <v>0.53100001811981201</v>
      </c>
    </row>
    <row r="3892" spans="2:9" x14ac:dyDescent="0.3">
      <c r="B3892" t="s">
        <v>9758</v>
      </c>
      <c r="C3892" t="s">
        <v>9759</v>
      </c>
      <c r="D3892" s="28" t="s">
        <v>4105</v>
      </c>
      <c r="E3892" s="28" t="s">
        <v>1160</v>
      </c>
      <c r="F3892" s="13">
        <v>33.700000000000003</v>
      </c>
      <c r="G3892" s="13">
        <v>-109.4</v>
      </c>
      <c r="H3892" s="13">
        <v>27.139999389648438</v>
      </c>
      <c r="I3892" s="67">
        <v>0.53100001811981201</v>
      </c>
    </row>
    <row r="3893" spans="2:9" x14ac:dyDescent="0.3">
      <c r="B3893" t="s">
        <v>9760</v>
      </c>
      <c r="C3893" t="s">
        <v>9761</v>
      </c>
      <c r="D3893" s="28" t="s">
        <v>4105</v>
      </c>
      <c r="E3893" s="28" t="s">
        <v>1711</v>
      </c>
      <c r="F3893" s="13">
        <v>37.700000000000003</v>
      </c>
      <c r="G3893" s="13">
        <v>-86.2</v>
      </c>
      <c r="H3893" s="13">
        <v>39.020000457763672</v>
      </c>
      <c r="I3893" s="67">
        <v>0.53200000524520874</v>
      </c>
    </row>
    <row r="3894" spans="2:9" x14ac:dyDescent="0.3">
      <c r="B3894" t="s">
        <v>9762</v>
      </c>
      <c r="C3894" t="s">
        <v>9763</v>
      </c>
      <c r="D3894" s="28" t="s">
        <v>4105</v>
      </c>
      <c r="E3894" s="28" t="s">
        <v>368</v>
      </c>
      <c r="F3894" s="13">
        <v>35.1</v>
      </c>
      <c r="G3894" s="13">
        <v>-93.6</v>
      </c>
      <c r="H3894" s="13">
        <v>46.040000915527344</v>
      </c>
      <c r="I3894" s="67">
        <v>0.53299999237060547</v>
      </c>
    </row>
    <row r="3895" spans="2:9" x14ac:dyDescent="0.3">
      <c r="B3895" t="s">
        <v>9764</v>
      </c>
      <c r="C3895" t="s">
        <v>9765</v>
      </c>
      <c r="D3895" s="28" t="s">
        <v>4105</v>
      </c>
      <c r="E3895" s="28" t="s">
        <v>1203</v>
      </c>
      <c r="F3895" s="13">
        <v>38.700000000000003</v>
      </c>
      <c r="G3895" s="13">
        <v>-122.9</v>
      </c>
      <c r="H3895" s="13">
        <v>53.060001373291016</v>
      </c>
      <c r="I3895" s="67">
        <v>0.53299999237060547</v>
      </c>
    </row>
    <row r="3896" spans="2:9" x14ac:dyDescent="0.3">
      <c r="B3896" t="s">
        <v>401</v>
      </c>
      <c r="C3896" t="s">
        <v>1471</v>
      </c>
      <c r="D3896" s="28" t="s">
        <v>4105</v>
      </c>
      <c r="E3896" s="28" t="s">
        <v>1468</v>
      </c>
      <c r="F3896" s="13">
        <v>39.1</v>
      </c>
      <c r="G3896" s="13">
        <v>-85.9</v>
      </c>
      <c r="H3896" s="13">
        <v>39.020000457763672</v>
      </c>
      <c r="I3896" s="67">
        <v>0.5339999794960022</v>
      </c>
    </row>
    <row r="3897" spans="2:9" x14ac:dyDescent="0.3">
      <c r="B3897" t="s">
        <v>2860</v>
      </c>
      <c r="C3897" t="s">
        <v>2861</v>
      </c>
      <c r="D3897" s="28" t="s">
        <v>4105</v>
      </c>
      <c r="E3897" s="28" t="s">
        <v>367</v>
      </c>
      <c r="F3897" s="13">
        <v>32.299999999999997</v>
      </c>
      <c r="G3897" s="13">
        <v>-90</v>
      </c>
      <c r="H3897" s="13">
        <v>48.919998168945313</v>
      </c>
      <c r="I3897" s="67">
        <v>0.5339999794960022</v>
      </c>
    </row>
    <row r="3898" spans="2:9" x14ac:dyDescent="0.3">
      <c r="B3898" t="s">
        <v>9766</v>
      </c>
      <c r="C3898" t="s">
        <v>9767</v>
      </c>
      <c r="D3898" s="28" t="s">
        <v>4105</v>
      </c>
      <c r="E3898" s="28" t="s">
        <v>3137</v>
      </c>
      <c r="F3898" s="13">
        <v>20.6</v>
      </c>
      <c r="G3898" s="13">
        <v>-156</v>
      </c>
      <c r="H3898" s="13">
        <v>71.05999755859375</v>
      </c>
      <c r="I3898" s="67">
        <v>0.5339999794960022</v>
      </c>
    </row>
    <row r="3899" spans="2:9" x14ac:dyDescent="0.3">
      <c r="B3899" t="s">
        <v>1469</v>
      </c>
      <c r="C3899" t="s">
        <v>1470</v>
      </c>
      <c r="D3899" s="28" t="s">
        <v>4105</v>
      </c>
      <c r="E3899" s="28" t="s">
        <v>1468</v>
      </c>
      <c r="F3899" s="13">
        <v>39.4</v>
      </c>
      <c r="G3899" s="13">
        <v>-85</v>
      </c>
      <c r="H3899" s="13">
        <v>37.040000915527344</v>
      </c>
      <c r="I3899" s="67">
        <v>0.5350000262260437</v>
      </c>
    </row>
    <row r="3900" spans="2:9" x14ac:dyDescent="0.3">
      <c r="B3900" t="s">
        <v>9768</v>
      </c>
      <c r="C3900" t="s">
        <v>9769</v>
      </c>
      <c r="D3900" s="28" t="s">
        <v>4105</v>
      </c>
      <c r="E3900" s="28" t="s">
        <v>1203</v>
      </c>
      <c r="F3900" s="13">
        <v>34</v>
      </c>
      <c r="G3900" s="13">
        <v>-116.1</v>
      </c>
      <c r="H3900" s="13">
        <v>42.979999542236328</v>
      </c>
      <c r="I3900" s="67">
        <v>0.5350000262260437</v>
      </c>
    </row>
    <row r="3901" spans="2:9" x14ac:dyDescent="0.3">
      <c r="B3901" t="s">
        <v>9770</v>
      </c>
      <c r="C3901" t="s">
        <v>9771</v>
      </c>
      <c r="D3901" s="28" t="s">
        <v>4105</v>
      </c>
      <c r="E3901" s="28" t="s">
        <v>365</v>
      </c>
      <c r="F3901" s="13">
        <v>29.7</v>
      </c>
      <c r="G3901" s="13">
        <v>-90.1</v>
      </c>
      <c r="H3901" s="13">
        <v>57.020000457763672</v>
      </c>
      <c r="I3901" s="67">
        <v>0.5350000262260437</v>
      </c>
    </row>
    <row r="3902" spans="2:9" x14ac:dyDescent="0.3">
      <c r="B3902" t="s">
        <v>3058</v>
      </c>
      <c r="C3902" t="s">
        <v>3059</v>
      </c>
      <c r="D3902" s="28" t="s">
        <v>4105</v>
      </c>
      <c r="E3902" s="28" t="s">
        <v>1759</v>
      </c>
      <c r="F3902" s="13">
        <v>43.1</v>
      </c>
      <c r="G3902" s="13">
        <v>-86.2</v>
      </c>
      <c r="H3902" s="13">
        <v>39.020000457763672</v>
      </c>
      <c r="I3902" s="67">
        <v>0.5350000262260437</v>
      </c>
    </row>
    <row r="3903" spans="2:9" x14ac:dyDescent="0.3">
      <c r="B3903" t="s">
        <v>9772</v>
      </c>
      <c r="C3903" t="s">
        <v>9773</v>
      </c>
      <c r="D3903" s="28" t="s">
        <v>1203</v>
      </c>
      <c r="E3903" s="28" t="s">
        <v>1116</v>
      </c>
      <c r="F3903" s="13">
        <v>42.8</v>
      </c>
      <c r="G3903" s="13">
        <v>-79.2</v>
      </c>
      <c r="H3903" s="13">
        <v>41.900001525878906</v>
      </c>
      <c r="I3903" s="67">
        <v>0.5350000262260437</v>
      </c>
    </row>
    <row r="3904" spans="2:9" x14ac:dyDescent="0.3">
      <c r="B3904" t="s">
        <v>527</v>
      </c>
      <c r="C3904" t="s">
        <v>528</v>
      </c>
      <c r="D3904" s="28" t="s">
        <v>4105</v>
      </c>
      <c r="E3904" s="28" t="s">
        <v>365</v>
      </c>
      <c r="F3904" s="13">
        <v>30.2</v>
      </c>
      <c r="G3904" s="13">
        <v>-89.7</v>
      </c>
      <c r="H3904" s="13">
        <v>55.040000915527344</v>
      </c>
      <c r="I3904" s="67">
        <v>0.53600001335144043</v>
      </c>
    </row>
    <row r="3905" spans="2:9" x14ac:dyDescent="0.3">
      <c r="B3905" t="s">
        <v>3068</v>
      </c>
      <c r="C3905" t="s">
        <v>3069</v>
      </c>
      <c r="D3905" s="28" t="s">
        <v>4105</v>
      </c>
      <c r="E3905" s="28" t="s">
        <v>1468</v>
      </c>
      <c r="F3905" s="13">
        <v>41.7</v>
      </c>
      <c r="G3905" s="13">
        <v>-86.3</v>
      </c>
      <c r="H3905" s="13">
        <v>39.919998168945313</v>
      </c>
      <c r="I3905" s="67">
        <v>0.53600001335144043</v>
      </c>
    </row>
    <row r="3906" spans="2:9" x14ac:dyDescent="0.3">
      <c r="B3906" t="s">
        <v>9774</v>
      </c>
      <c r="C3906" t="s">
        <v>9775</v>
      </c>
      <c r="D3906" s="28" t="s">
        <v>4105</v>
      </c>
      <c r="E3906" s="28" t="s">
        <v>2820</v>
      </c>
      <c r="F3906" s="13">
        <v>59.4</v>
      </c>
      <c r="G3906" s="13">
        <v>-136.30000000000001</v>
      </c>
      <c r="H3906" s="13">
        <v>30.020000457763672</v>
      </c>
      <c r="I3906" s="67">
        <v>0.53700000047683716</v>
      </c>
    </row>
    <row r="3907" spans="2:9" x14ac:dyDescent="0.3">
      <c r="B3907" t="s">
        <v>890</v>
      </c>
      <c r="C3907" t="s">
        <v>891</v>
      </c>
      <c r="D3907" s="28" t="s">
        <v>4105</v>
      </c>
      <c r="E3907" s="28" t="s">
        <v>852</v>
      </c>
      <c r="F3907" s="13">
        <v>31.2</v>
      </c>
      <c r="G3907" s="13">
        <v>-85.8</v>
      </c>
      <c r="H3907" s="13">
        <v>53.060001373291016</v>
      </c>
      <c r="I3907" s="67">
        <v>0.53899997472763062</v>
      </c>
    </row>
    <row r="3908" spans="2:9" x14ac:dyDescent="0.3">
      <c r="B3908" t="s">
        <v>462</v>
      </c>
      <c r="C3908" t="s">
        <v>463</v>
      </c>
      <c r="D3908" s="28" t="s">
        <v>4105</v>
      </c>
      <c r="E3908" s="28" t="s">
        <v>365</v>
      </c>
      <c r="F3908" s="13">
        <v>29.6</v>
      </c>
      <c r="G3908" s="13">
        <v>-91.1</v>
      </c>
      <c r="H3908" s="13">
        <v>57.919998168945313</v>
      </c>
      <c r="I3908" s="67">
        <v>0.54000002145767212</v>
      </c>
    </row>
    <row r="3909" spans="2:9" x14ac:dyDescent="0.3">
      <c r="B3909" t="s">
        <v>9776</v>
      </c>
      <c r="C3909" t="s">
        <v>9777</v>
      </c>
      <c r="D3909" s="28" t="s">
        <v>4105</v>
      </c>
      <c r="E3909" s="28" t="s">
        <v>1405</v>
      </c>
      <c r="F3909" s="13">
        <v>39.4</v>
      </c>
      <c r="G3909" s="13">
        <v>-88.7</v>
      </c>
      <c r="H3909" s="13">
        <v>41</v>
      </c>
      <c r="I3909" s="67">
        <v>0.54000002145767212</v>
      </c>
    </row>
    <row r="3910" spans="2:9" x14ac:dyDescent="0.3">
      <c r="B3910" t="s">
        <v>9778</v>
      </c>
      <c r="C3910" t="s">
        <v>9779</v>
      </c>
      <c r="D3910" s="28" t="s">
        <v>4105</v>
      </c>
      <c r="E3910" s="28" t="s">
        <v>1759</v>
      </c>
      <c r="F3910" s="13">
        <v>42.7</v>
      </c>
      <c r="G3910" s="13">
        <v>-86</v>
      </c>
      <c r="H3910" s="13">
        <v>39.919998168945313</v>
      </c>
      <c r="I3910" s="67">
        <v>0.54100000858306885</v>
      </c>
    </row>
    <row r="3911" spans="2:9" x14ac:dyDescent="0.3">
      <c r="B3911" t="s">
        <v>9780</v>
      </c>
      <c r="C3911" t="s">
        <v>9781</v>
      </c>
      <c r="D3911" s="28" t="s">
        <v>4105</v>
      </c>
      <c r="E3911" s="28" t="s">
        <v>1711</v>
      </c>
      <c r="F3911" s="13">
        <v>38.299999999999997</v>
      </c>
      <c r="G3911" s="13">
        <v>-84.3</v>
      </c>
      <c r="H3911" s="13">
        <v>39.020000457763672</v>
      </c>
      <c r="I3911" s="67">
        <v>0.54199999570846558</v>
      </c>
    </row>
    <row r="3912" spans="2:9" x14ac:dyDescent="0.3">
      <c r="B3912" t="s">
        <v>9782</v>
      </c>
      <c r="C3912" t="s">
        <v>9783</v>
      </c>
      <c r="D3912" s="28" t="s">
        <v>1203</v>
      </c>
      <c r="E3912" s="28" t="s">
        <v>1061</v>
      </c>
      <c r="F3912" s="13">
        <v>49.2</v>
      </c>
      <c r="G3912" s="13">
        <v>-123.8</v>
      </c>
      <c r="H3912" s="13">
        <v>44.959999084472656</v>
      </c>
      <c r="I3912" s="67">
        <v>0.54199999570846558</v>
      </c>
    </row>
    <row r="3913" spans="2:9" x14ac:dyDescent="0.3">
      <c r="B3913" t="s">
        <v>9784</v>
      </c>
      <c r="C3913" t="s">
        <v>9785</v>
      </c>
      <c r="D3913" s="28" t="s">
        <v>1203</v>
      </c>
      <c r="E3913" s="28" t="s">
        <v>1133</v>
      </c>
      <c r="F3913" s="13">
        <v>49.9</v>
      </c>
      <c r="G3913" s="13">
        <v>-55.6</v>
      </c>
      <c r="H3913" s="13">
        <v>32.540000915527344</v>
      </c>
      <c r="I3913" s="67">
        <v>0.54199999570846558</v>
      </c>
    </row>
    <row r="3914" spans="2:9" x14ac:dyDescent="0.3">
      <c r="B3914" t="s">
        <v>2259</v>
      </c>
      <c r="C3914" t="s">
        <v>2260</v>
      </c>
      <c r="D3914" s="28" t="s">
        <v>4105</v>
      </c>
      <c r="E3914" s="28" t="s">
        <v>2230</v>
      </c>
      <c r="F3914" s="13">
        <v>41.5</v>
      </c>
      <c r="G3914" s="13">
        <v>-84.1</v>
      </c>
      <c r="H3914" s="13">
        <v>37.939998626708984</v>
      </c>
      <c r="I3914" s="67">
        <v>0.54199999570846558</v>
      </c>
    </row>
    <row r="3915" spans="2:9" x14ac:dyDescent="0.3">
      <c r="B3915" t="s">
        <v>1764</v>
      </c>
      <c r="C3915" t="s">
        <v>1765</v>
      </c>
      <c r="D3915" s="28" t="s">
        <v>4105</v>
      </c>
      <c r="E3915" s="28" t="s">
        <v>1759</v>
      </c>
      <c r="F3915" s="13">
        <v>43.7</v>
      </c>
      <c r="G3915" s="13">
        <v>-85.4</v>
      </c>
      <c r="H3915" s="13">
        <v>33.979999542236328</v>
      </c>
      <c r="I3915" s="67">
        <v>0.5429999828338623</v>
      </c>
    </row>
    <row r="3916" spans="2:9" x14ac:dyDescent="0.3">
      <c r="B3916" t="s">
        <v>3671</v>
      </c>
      <c r="C3916" t="s">
        <v>3672</v>
      </c>
      <c r="D3916" s="28" t="s">
        <v>4105</v>
      </c>
      <c r="E3916" s="28" t="s">
        <v>1759</v>
      </c>
      <c r="F3916" s="13">
        <v>45.3</v>
      </c>
      <c r="G3916" s="13">
        <v>-85.2</v>
      </c>
      <c r="H3916" s="13">
        <v>39.919998168945313</v>
      </c>
      <c r="I3916" s="67">
        <v>0.5429999828338623</v>
      </c>
    </row>
    <row r="3917" spans="2:9" x14ac:dyDescent="0.3">
      <c r="B3917" t="s">
        <v>1770</v>
      </c>
      <c r="C3917" t="s">
        <v>1771</v>
      </c>
      <c r="D3917" s="28" t="s">
        <v>4105</v>
      </c>
      <c r="E3917" s="28" t="s">
        <v>1759</v>
      </c>
      <c r="F3917" s="13">
        <v>42.3</v>
      </c>
      <c r="G3917" s="13">
        <v>-83.2</v>
      </c>
      <c r="H3917" s="13">
        <v>39.020000457763672</v>
      </c>
      <c r="I3917" s="67">
        <v>0.5429999828338623</v>
      </c>
    </row>
    <row r="3918" spans="2:9" x14ac:dyDescent="0.3">
      <c r="B3918" t="s">
        <v>1503</v>
      </c>
      <c r="C3918" t="s">
        <v>1504</v>
      </c>
      <c r="D3918" s="28" t="s">
        <v>4105</v>
      </c>
      <c r="E3918" s="28" t="s">
        <v>1468</v>
      </c>
      <c r="F3918" s="13">
        <v>39.200000000000003</v>
      </c>
      <c r="G3918" s="13">
        <v>-86.7</v>
      </c>
      <c r="H3918" s="13">
        <v>37.040000915527344</v>
      </c>
      <c r="I3918" s="67">
        <v>0.5429999828338623</v>
      </c>
    </row>
    <row r="3919" spans="2:9" x14ac:dyDescent="0.3">
      <c r="B3919" t="s">
        <v>9786</v>
      </c>
      <c r="C3919" t="s">
        <v>9787</v>
      </c>
      <c r="D3919" s="28" t="s">
        <v>4105</v>
      </c>
      <c r="E3919" s="28" t="s">
        <v>1468</v>
      </c>
      <c r="F3919" s="13">
        <v>40.200000000000003</v>
      </c>
      <c r="G3919" s="13">
        <v>-86.1</v>
      </c>
      <c r="H3919" s="13">
        <v>37.939998626708984</v>
      </c>
      <c r="I3919" s="67">
        <v>0.5429999828338623</v>
      </c>
    </row>
    <row r="3920" spans="2:9" x14ac:dyDescent="0.3">
      <c r="B3920" t="s">
        <v>650</v>
      </c>
      <c r="C3920" t="s">
        <v>651</v>
      </c>
      <c r="D3920" s="28" t="s">
        <v>4105</v>
      </c>
      <c r="E3920" s="28" t="s">
        <v>364</v>
      </c>
      <c r="F3920" s="13">
        <v>28.4</v>
      </c>
      <c r="G3920" s="13">
        <v>-98.3</v>
      </c>
      <c r="H3920" s="13">
        <v>60.080001831054688</v>
      </c>
      <c r="I3920" s="67">
        <v>0.54400002956390381</v>
      </c>
    </row>
    <row r="3921" spans="2:9" x14ac:dyDescent="0.3">
      <c r="B3921" t="s">
        <v>777</v>
      </c>
      <c r="C3921" t="s">
        <v>778</v>
      </c>
      <c r="D3921" s="28" t="s">
        <v>4105</v>
      </c>
      <c r="E3921" s="28" t="s">
        <v>368</v>
      </c>
      <c r="F3921" s="13">
        <v>34.5</v>
      </c>
      <c r="G3921" s="13">
        <v>-94.2</v>
      </c>
      <c r="H3921" s="13">
        <v>46.040000915527344</v>
      </c>
      <c r="I3921" s="67">
        <v>0.54400002956390381</v>
      </c>
    </row>
    <row r="3922" spans="2:9" x14ac:dyDescent="0.3">
      <c r="B3922" t="s">
        <v>9788</v>
      </c>
      <c r="C3922" t="s">
        <v>9789</v>
      </c>
      <c r="D3922" s="28" t="s">
        <v>4105</v>
      </c>
      <c r="E3922" s="28" t="s">
        <v>1405</v>
      </c>
      <c r="F3922" s="13">
        <v>41.1</v>
      </c>
      <c r="G3922" s="13">
        <v>-87.8</v>
      </c>
      <c r="H3922" s="13">
        <v>37.939998626708984</v>
      </c>
      <c r="I3922" s="67">
        <v>0.54500001668930054</v>
      </c>
    </row>
    <row r="3923" spans="2:9" x14ac:dyDescent="0.3">
      <c r="B3923" t="s">
        <v>1377</v>
      </c>
      <c r="C3923" t="s">
        <v>1378</v>
      </c>
      <c r="D3923" s="28" t="s">
        <v>4105</v>
      </c>
      <c r="E3923" s="28" t="s">
        <v>1004</v>
      </c>
      <c r="F3923" s="13">
        <v>33.700000000000003</v>
      </c>
      <c r="G3923" s="13">
        <v>-82.7</v>
      </c>
      <c r="H3923" s="13">
        <v>46.939998626708984</v>
      </c>
      <c r="I3923" s="67">
        <v>0.54500001668930054</v>
      </c>
    </row>
    <row r="3924" spans="2:9" x14ac:dyDescent="0.3">
      <c r="B3924" t="s">
        <v>9790</v>
      </c>
      <c r="C3924" t="s">
        <v>9791</v>
      </c>
      <c r="D3924" s="28" t="s">
        <v>4105</v>
      </c>
      <c r="E3924" s="28" t="s">
        <v>2319</v>
      </c>
      <c r="F3924" s="13">
        <v>40.5</v>
      </c>
      <c r="G3924" s="13">
        <v>-80.2</v>
      </c>
      <c r="H3924" s="13">
        <v>39.919998168945313</v>
      </c>
      <c r="I3924" s="67">
        <v>0.54600000381469727</v>
      </c>
    </row>
    <row r="3925" spans="2:9" x14ac:dyDescent="0.3">
      <c r="B3925" t="s">
        <v>9792</v>
      </c>
      <c r="C3925" t="s">
        <v>9793</v>
      </c>
      <c r="D3925" s="28" t="s">
        <v>4105</v>
      </c>
      <c r="E3925" s="28" t="s">
        <v>3137</v>
      </c>
      <c r="F3925" s="13">
        <v>21.2</v>
      </c>
      <c r="G3925" s="13">
        <v>-157.80000000000001</v>
      </c>
      <c r="H3925" s="13">
        <v>71.959999084472656</v>
      </c>
      <c r="I3925" s="67">
        <v>0.54600000381469727</v>
      </c>
    </row>
    <row r="3926" spans="2:9" x14ac:dyDescent="0.3">
      <c r="B3926" t="s">
        <v>9794</v>
      </c>
      <c r="C3926" t="s">
        <v>9795</v>
      </c>
      <c r="D3926" s="28" t="s">
        <v>1203</v>
      </c>
      <c r="E3926" s="28" t="s">
        <v>1116</v>
      </c>
      <c r="F3926" s="13">
        <v>48.6</v>
      </c>
      <c r="G3926" s="13">
        <v>-86.2</v>
      </c>
      <c r="H3926" s="13">
        <v>31.639999389648438</v>
      </c>
      <c r="I3926" s="67">
        <v>0.54799997806549072</v>
      </c>
    </row>
    <row r="3927" spans="2:9" x14ac:dyDescent="0.3">
      <c r="B3927" t="s">
        <v>9796</v>
      </c>
      <c r="C3927" t="s">
        <v>9797</v>
      </c>
      <c r="D3927" s="28" t="s">
        <v>4105</v>
      </c>
      <c r="E3927" s="28" t="s">
        <v>1759</v>
      </c>
      <c r="F3927" s="13">
        <v>44.9</v>
      </c>
      <c r="G3927" s="13">
        <v>-84.7</v>
      </c>
      <c r="H3927" s="13">
        <v>33.979999542236328</v>
      </c>
      <c r="I3927" s="67">
        <v>0.54900002479553223</v>
      </c>
    </row>
    <row r="3928" spans="2:9" x14ac:dyDescent="0.3">
      <c r="B3928" t="s">
        <v>2249</v>
      </c>
      <c r="C3928" t="s">
        <v>2250</v>
      </c>
      <c r="D3928" s="28" t="s">
        <v>4105</v>
      </c>
      <c r="E3928" s="28" t="s">
        <v>2230</v>
      </c>
      <c r="F3928" s="13">
        <v>41.2</v>
      </c>
      <c r="G3928" s="13">
        <v>-82.6</v>
      </c>
      <c r="H3928" s="13">
        <v>39.020000457763672</v>
      </c>
      <c r="I3928" s="67">
        <v>0.54900002479553223</v>
      </c>
    </row>
    <row r="3929" spans="2:9" x14ac:dyDescent="0.3">
      <c r="B3929" t="s">
        <v>3064</v>
      </c>
      <c r="C3929" t="s">
        <v>3065</v>
      </c>
      <c r="D3929" s="28" t="s">
        <v>4105</v>
      </c>
      <c r="E3929" s="28" t="s">
        <v>1759</v>
      </c>
      <c r="F3929" s="13">
        <v>43.5</v>
      </c>
      <c r="G3929" s="13">
        <v>-84</v>
      </c>
      <c r="H3929" s="13">
        <v>37.939998626708984</v>
      </c>
      <c r="I3929" s="67">
        <v>0.54900002479553223</v>
      </c>
    </row>
    <row r="3930" spans="2:9" x14ac:dyDescent="0.3">
      <c r="B3930" t="s">
        <v>3794</v>
      </c>
      <c r="C3930" t="s">
        <v>3795</v>
      </c>
      <c r="D3930" s="28" t="s">
        <v>4105</v>
      </c>
      <c r="E3930" s="28" t="s">
        <v>2319</v>
      </c>
      <c r="F3930" s="13">
        <v>40.5</v>
      </c>
      <c r="G3930" s="13">
        <v>-79.8</v>
      </c>
      <c r="H3930" s="13">
        <v>39.919998168945313</v>
      </c>
      <c r="I3930" s="67">
        <v>0.55099999904632568</v>
      </c>
    </row>
    <row r="3931" spans="2:9" x14ac:dyDescent="0.3">
      <c r="B3931" t="s">
        <v>3630</v>
      </c>
      <c r="C3931" t="s">
        <v>3631</v>
      </c>
      <c r="D3931" s="28" t="s">
        <v>4105</v>
      </c>
      <c r="E3931" s="28" t="s">
        <v>1468</v>
      </c>
      <c r="F3931" s="13">
        <v>40.799999999999997</v>
      </c>
      <c r="G3931" s="13">
        <v>-84.9</v>
      </c>
      <c r="H3931" s="13">
        <v>39.020000457763672</v>
      </c>
      <c r="I3931" s="67">
        <v>0.55099999904632568</v>
      </c>
    </row>
    <row r="3932" spans="2:9" x14ac:dyDescent="0.3">
      <c r="B3932" t="s">
        <v>1505</v>
      </c>
      <c r="C3932" t="s">
        <v>1506</v>
      </c>
      <c r="D3932" s="28" t="s">
        <v>4105</v>
      </c>
      <c r="E3932" s="28" t="s">
        <v>1468</v>
      </c>
      <c r="F3932" s="13">
        <v>37.9</v>
      </c>
      <c r="G3932" s="13">
        <v>-86.7</v>
      </c>
      <c r="H3932" s="13">
        <v>44.060001373291016</v>
      </c>
      <c r="I3932" s="67">
        <v>0.55199998617172241</v>
      </c>
    </row>
    <row r="3933" spans="2:9" x14ac:dyDescent="0.3">
      <c r="B3933" t="s">
        <v>1117</v>
      </c>
      <c r="C3933" t="s">
        <v>1118</v>
      </c>
      <c r="D3933" s="28" t="s">
        <v>1203</v>
      </c>
      <c r="E3933" s="28" t="s">
        <v>1116</v>
      </c>
      <c r="F3933" s="13">
        <v>42.5</v>
      </c>
      <c r="G3933" s="13">
        <v>-81.599999999999994</v>
      </c>
      <c r="H3933" s="13">
        <v>41</v>
      </c>
      <c r="I3933" s="67">
        <v>0.55299997329711914</v>
      </c>
    </row>
    <row r="3934" spans="2:9" x14ac:dyDescent="0.3">
      <c r="B3934" t="s">
        <v>9798</v>
      </c>
      <c r="C3934" t="s">
        <v>9799</v>
      </c>
      <c r="D3934" s="28" t="s">
        <v>4105</v>
      </c>
      <c r="E3934" s="28" t="s">
        <v>1003</v>
      </c>
      <c r="F3934" s="13">
        <v>30.5</v>
      </c>
      <c r="G3934" s="13">
        <v>-86.4</v>
      </c>
      <c r="H3934" s="13">
        <v>51.979999542236328</v>
      </c>
      <c r="I3934" s="67">
        <v>0.55299997329711914</v>
      </c>
    </row>
    <row r="3935" spans="2:9" x14ac:dyDescent="0.3">
      <c r="B3935" t="s">
        <v>468</v>
      </c>
      <c r="C3935" t="s">
        <v>469</v>
      </c>
      <c r="D3935" s="28" t="s">
        <v>4105</v>
      </c>
      <c r="E3935" s="28" t="s">
        <v>365</v>
      </c>
      <c r="F3935" s="13">
        <v>29.7</v>
      </c>
      <c r="G3935" s="13">
        <v>-90.7</v>
      </c>
      <c r="H3935" s="13">
        <v>57.020000457763672</v>
      </c>
      <c r="I3935" s="67">
        <v>0.55299997329711914</v>
      </c>
    </row>
    <row r="3936" spans="2:9" x14ac:dyDescent="0.3">
      <c r="B3936" t="s">
        <v>9800</v>
      </c>
      <c r="C3936" t="s">
        <v>9801</v>
      </c>
      <c r="D3936" s="28" t="s">
        <v>4105</v>
      </c>
      <c r="E3936" s="28" t="s">
        <v>1711</v>
      </c>
      <c r="F3936" s="13">
        <v>37.9</v>
      </c>
      <c r="G3936" s="13">
        <v>-86.1</v>
      </c>
      <c r="H3936" s="13">
        <v>41</v>
      </c>
      <c r="I3936" s="67">
        <v>0.55400002002716064</v>
      </c>
    </row>
    <row r="3937" spans="2:9" x14ac:dyDescent="0.3">
      <c r="B3937" t="s">
        <v>9802</v>
      </c>
      <c r="C3937" t="s">
        <v>9803</v>
      </c>
      <c r="D3937" s="28" t="s">
        <v>4105</v>
      </c>
      <c r="E3937" s="28" t="s">
        <v>364</v>
      </c>
      <c r="F3937" s="13">
        <v>30</v>
      </c>
      <c r="G3937" s="13">
        <v>-102.2</v>
      </c>
      <c r="H3937" s="13">
        <v>51.080001831054688</v>
      </c>
      <c r="I3937" s="67">
        <v>0.55400002002716064</v>
      </c>
    </row>
    <row r="3938" spans="2:9" x14ac:dyDescent="0.3">
      <c r="B3938" t="s">
        <v>9804</v>
      </c>
      <c r="C3938" t="s">
        <v>9805</v>
      </c>
      <c r="D3938" s="28" t="s">
        <v>1203</v>
      </c>
      <c r="E3938" s="28" t="s">
        <v>1116</v>
      </c>
      <c r="F3938" s="13">
        <v>45.8</v>
      </c>
      <c r="G3938" s="13">
        <v>-82.5</v>
      </c>
      <c r="H3938" s="13">
        <v>36.5</v>
      </c>
      <c r="I3938" s="67">
        <v>0.55400002002716064</v>
      </c>
    </row>
    <row r="3939" spans="2:9" x14ac:dyDescent="0.3">
      <c r="B3939" t="s">
        <v>9806</v>
      </c>
      <c r="C3939" t="s">
        <v>9807</v>
      </c>
      <c r="D3939" s="28" t="s">
        <v>4105</v>
      </c>
      <c r="E3939" s="28" t="s">
        <v>1759</v>
      </c>
      <c r="F3939" s="13">
        <v>42</v>
      </c>
      <c r="G3939" s="13">
        <v>-83.6</v>
      </c>
      <c r="H3939" s="13">
        <v>37.939998626708984</v>
      </c>
      <c r="I3939" s="67">
        <v>0.55400002002716064</v>
      </c>
    </row>
    <row r="3940" spans="2:9" x14ac:dyDescent="0.3">
      <c r="B3940" t="s">
        <v>728</v>
      </c>
      <c r="C3940" t="s">
        <v>729</v>
      </c>
      <c r="D3940" s="28" t="s">
        <v>4105</v>
      </c>
      <c r="E3940" s="28" t="s">
        <v>368</v>
      </c>
      <c r="F3940" s="13">
        <v>36.299999999999997</v>
      </c>
      <c r="G3940" s="13">
        <v>-92.3</v>
      </c>
      <c r="H3940" s="13">
        <v>44.959999084472656</v>
      </c>
      <c r="I3940" s="67">
        <v>0.55400002002716064</v>
      </c>
    </row>
    <row r="3941" spans="2:9" x14ac:dyDescent="0.3">
      <c r="B3941" t="s">
        <v>9808</v>
      </c>
      <c r="C3941" t="s">
        <v>9809</v>
      </c>
      <c r="D3941" s="28" t="s">
        <v>1203</v>
      </c>
      <c r="E3941" s="28" t="s">
        <v>1133</v>
      </c>
      <c r="F3941" s="13">
        <v>48.5</v>
      </c>
      <c r="G3941" s="13">
        <v>-53.9</v>
      </c>
      <c r="H3941" s="13">
        <v>34.880001068115234</v>
      </c>
      <c r="I3941" s="67">
        <v>0.55400002002716064</v>
      </c>
    </row>
    <row r="3942" spans="2:9" x14ac:dyDescent="0.3">
      <c r="B3942" t="s">
        <v>2662</v>
      </c>
      <c r="C3942" t="s">
        <v>2663</v>
      </c>
      <c r="D3942" s="28" t="s">
        <v>4105</v>
      </c>
      <c r="E3942" s="28" t="s">
        <v>2664</v>
      </c>
      <c r="F3942" s="13">
        <v>39.200000000000003</v>
      </c>
      <c r="G3942" s="13">
        <v>-79.3</v>
      </c>
      <c r="H3942" s="13">
        <v>33.080001831054688</v>
      </c>
      <c r="I3942" s="67">
        <v>0.55500000715255737</v>
      </c>
    </row>
    <row r="3943" spans="2:9" x14ac:dyDescent="0.3">
      <c r="B3943" t="s">
        <v>1230</v>
      </c>
      <c r="C3943" t="s">
        <v>1231</v>
      </c>
      <c r="D3943" s="28" t="s">
        <v>4105</v>
      </c>
      <c r="E3943" s="28" t="s">
        <v>1203</v>
      </c>
      <c r="F3943" s="13">
        <v>33.6</v>
      </c>
      <c r="G3943" s="13">
        <v>-117.8</v>
      </c>
      <c r="H3943" s="13">
        <v>57.919998168945313</v>
      </c>
      <c r="I3943" s="67">
        <v>0.55500000715255737</v>
      </c>
    </row>
    <row r="3944" spans="2:9" x14ac:dyDescent="0.3">
      <c r="B3944" t="s">
        <v>576</v>
      </c>
      <c r="C3944" t="s">
        <v>577</v>
      </c>
      <c r="D3944" s="28" t="s">
        <v>4105</v>
      </c>
      <c r="E3944" s="28" t="s">
        <v>365</v>
      </c>
      <c r="F3944" s="13">
        <v>32.4</v>
      </c>
      <c r="G3944" s="13">
        <v>-93.8</v>
      </c>
      <c r="H3944" s="13">
        <v>51.979999542236328</v>
      </c>
      <c r="I3944" s="67">
        <v>0.55500000715255737</v>
      </c>
    </row>
    <row r="3945" spans="2:9" x14ac:dyDescent="0.3">
      <c r="B3945" t="s">
        <v>9810</v>
      </c>
      <c r="C3945" t="s">
        <v>9811</v>
      </c>
      <c r="D3945" s="28" t="s">
        <v>1203</v>
      </c>
      <c r="E3945" s="28" t="s">
        <v>3527</v>
      </c>
      <c r="F3945" s="13">
        <v>74.7</v>
      </c>
      <c r="G3945" s="13">
        <v>-94.9</v>
      </c>
      <c r="H3945" s="13">
        <v>-5.2600002288818359</v>
      </c>
      <c r="I3945" s="67">
        <v>0.55699998140335083</v>
      </c>
    </row>
    <row r="3946" spans="2:9" x14ac:dyDescent="0.3">
      <c r="B3946" t="s">
        <v>3565</v>
      </c>
      <c r="C3946" t="s">
        <v>3566</v>
      </c>
      <c r="D3946" s="28" t="s">
        <v>4105</v>
      </c>
      <c r="E3946" s="28" t="s">
        <v>368</v>
      </c>
      <c r="F3946" s="13">
        <v>33.9</v>
      </c>
      <c r="G3946" s="13">
        <v>-92.8</v>
      </c>
      <c r="H3946" s="13">
        <v>46.040000915527344</v>
      </c>
      <c r="I3946" s="67">
        <v>0.55699998140335083</v>
      </c>
    </row>
    <row r="3947" spans="2:9" x14ac:dyDescent="0.3">
      <c r="B3947" t="s">
        <v>9812</v>
      </c>
      <c r="C3947" t="s">
        <v>9813</v>
      </c>
      <c r="D3947" s="28" t="s">
        <v>4105</v>
      </c>
      <c r="E3947" s="28" t="s">
        <v>1878</v>
      </c>
      <c r="F3947" s="13">
        <v>36.799999999999997</v>
      </c>
      <c r="G3947" s="13">
        <v>-91.9</v>
      </c>
      <c r="H3947" s="13">
        <v>42.080001831054688</v>
      </c>
      <c r="I3947" s="67">
        <v>0.55699998140335083</v>
      </c>
    </row>
    <row r="3948" spans="2:9" x14ac:dyDescent="0.3">
      <c r="B3948" t="s">
        <v>1760</v>
      </c>
      <c r="C3948" t="s">
        <v>1761</v>
      </c>
      <c r="D3948" s="28" t="s">
        <v>4105</v>
      </c>
      <c r="E3948" s="28" t="s">
        <v>1759</v>
      </c>
      <c r="F3948" s="13">
        <v>43.8</v>
      </c>
      <c r="G3948" s="13">
        <v>-82.9</v>
      </c>
      <c r="H3948" s="13">
        <v>37.939998626708984</v>
      </c>
      <c r="I3948" s="67">
        <v>0.55800002813339233</v>
      </c>
    </row>
    <row r="3949" spans="2:9" x14ac:dyDescent="0.3">
      <c r="B3949" t="s">
        <v>9814</v>
      </c>
      <c r="C3949" t="s">
        <v>9815</v>
      </c>
      <c r="D3949" s="28" t="s">
        <v>4105</v>
      </c>
      <c r="E3949" s="28" t="s">
        <v>1203</v>
      </c>
      <c r="F3949" s="13">
        <v>34.200000000000003</v>
      </c>
      <c r="G3949" s="13">
        <v>-116.8</v>
      </c>
      <c r="H3949" s="13">
        <v>30.920000076293945</v>
      </c>
      <c r="I3949" s="67">
        <v>0.55800002813339233</v>
      </c>
    </row>
    <row r="3950" spans="2:9" x14ac:dyDescent="0.3">
      <c r="B3950" t="s">
        <v>9816</v>
      </c>
      <c r="C3950" t="s">
        <v>9817</v>
      </c>
      <c r="D3950" s="28" t="s">
        <v>4105</v>
      </c>
      <c r="E3950" s="28" t="s">
        <v>2576</v>
      </c>
      <c r="F3950" s="13">
        <v>38.799999999999997</v>
      </c>
      <c r="G3950" s="13">
        <v>-78.400000000000006</v>
      </c>
      <c r="H3950" s="13">
        <v>39.020000457763672</v>
      </c>
      <c r="I3950" s="67">
        <v>0.55800002813339233</v>
      </c>
    </row>
    <row r="3951" spans="2:9" x14ac:dyDescent="0.3">
      <c r="B3951" t="s">
        <v>9818</v>
      </c>
      <c r="C3951" t="s">
        <v>9819</v>
      </c>
      <c r="D3951" s="28" t="s">
        <v>4105</v>
      </c>
      <c r="E3951" s="28" t="s">
        <v>1405</v>
      </c>
      <c r="F3951" s="13">
        <v>38.4</v>
      </c>
      <c r="G3951" s="13">
        <v>-88.9</v>
      </c>
      <c r="H3951" s="13">
        <v>42.080001831054688</v>
      </c>
      <c r="I3951" s="67">
        <v>0.55800002813339233</v>
      </c>
    </row>
    <row r="3952" spans="2:9" x14ac:dyDescent="0.3">
      <c r="B3952" t="s">
        <v>9820</v>
      </c>
      <c r="C3952" t="s">
        <v>9821</v>
      </c>
      <c r="D3952" s="28" t="s">
        <v>4105</v>
      </c>
      <c r="E3952" s="28" t="s">
        <v>368</v>
      </c>
      <c r="F3952" s="13">
        <v>35.9</v>
      </c>
      <c r="G3952" s="13">
        <v>-92.7</v>
      </c>
      <c r="H3952" s="13">
        <v>46.040000915527344</v>
      </c>
      <c r="I3952" s="67">
        <v>0.55800002813339233</v>
      </c>
    </row>
    <row r="3953" spans="2:9" x14ac:dyDescent="0.3">
      <c r="B3953" t="s">
        <v>9822</v>
      </c>
      <c r="C3953" t="s">
        <v>9823</v>
      </c>
      <c r="D3953" s="28" t="s">
        <v>1203</v>
      </c>
      <c r="E3953" s="28" t="s">
        <v>1116</v>
      </c>
      <c r="F3953" s="13">
        <v>43.6</v>
      </c>
      <c r="G3953" s="13">
        <v>-80.400000000000006</v>
      </c>
      <c r="H3953" s="13">
        <v>35.419998168945313</v>
      </c>
      <c r="I3953" s="67">
        <v>0.55900001525878906</v>
      </c>
    </row>
    <row r="3954" spans="2:9" x14ac:dyDescent="0.3">
      <c r="B3954" t="s">
        <v>9824</v>
      </c>
      <c r="C3954" t="s">
        <v>9825</v>
      </c>
      <c r="D3954" s="28" t="s">
        <v>4105</v>
      </c>
      <c r="E3954" s="28" t="s">
        <v>1160</v>
      </c>
      <c r="F3954" s="13">
        <v>33.9</v>
      </c>
      <c r="G3954" s="13">
        <v>-109.4</v>
      </c>
      <c r="H3954" s="13">
        <v>29.120000839233398</v>
      </c>
      <c r="I3954" s="67">
        <v>0.55900001525878906</v>
      </c>
    </row>
    <row r="3955" spans="2:9" x14ac:dyDescent="0.3">
      <c r="B3955" t="s">
        <v>3070</v>
      </c>
      <c r="C3955" t="s">
        <v>3071</v>
      </c>
      <c r="D3955" s="28" t="s">
        <v>4105</v>
      </c>
      <c r="E3955" s="28" t="s">
        <v>1759</v>
      </c>
      <c r="F3955" s="13">
        <v>44.7</v>
      </c>
      <c r="G3955" s="13">
        <v>-85.5</v>
      </c>
      <c r="H3955" s="13">
        <v>37.040000915527344</v>
      </c>
      <c r="I3955" s="67">
        <v>0.55900001525878906</v>
      </c>
    </row>
    <row r="3956" spans="2:9" x14ac:dyDescent="0.3">
      <c r="B3956" t="s">
        <v>9826</v>
      </c>
      <c r="C3956" t="s">
        <v>9827</v>
      </c>
      <c r="D3956" s="28" t="s">
        <v>4105</v>
      </c>
      <c r="E3956" s="28" t="s">
        <v>1405</v>
      </c>
      <c r="F3956" s="13">
        <v>37.9</v>
      </c>
      <c r="G3956" s="13">
        <v>-89.1</v>
      </c>
      <c r="H3956" s="13">
        <v>42.979999542236328</v>
      </c>
      <c r="I3956" s="67">
        <v>0.56000000238418579</v>
      </c>
    </row>
    <row r="3957" spans="2:9" x14ac:dyDescent="0.3">
      <c r="B3957" t="s">
        <v>9828</v>
      </c>
      <c r="C3957" t="s">
        <v>9829</v>
      </c>
      <c r="D3957" s="28" t="s">
        <v>1203</v>
      </c>
      <c r="E3957" s="28" t="s">
        <v>1116</v>
      </c>
      <c r="F3957" s="13">
        <v>44.2</v>
      </c>
      <c r="G3957" s="13">
        <v>-79.7</v>
      </c>
      <c r="H3957" s="13">
        <v>36.5</v>
      </c>
      <c r="I3957" s="67">
        <v>0.56000000238418579</v>
      </c>
    </row>
    <row r="3958" spans="2:9" x14ac:dyDescent="0.3">
      <c r="B3958" t="s">
        <v>9830</v>
      </c>
      <c r="C3958" t="s">
        <v>9831</v>
      </c>
      <c r="D3958" s="28" t="s">
        <v>1203</v>
      </c>
      <c r="E3958" s="28" t="s">
        <v>1061</v>
      </c>
      <c r="F3958" s="13">
        <v>54.3</v>
      </c>
      <c r="G3958" s="13">
        <v>-130.6</v>
      </c>
      <c r="H3958" s="13">
        <v>41.720001220703125</v>
      </c>
      <c r="I3958" s="67">
        <v>0.56000000238418579</v>
      </c>
    </row>
    <row r="3959" spans="2:9" x14ac:dyDescent="0.3">
      <c r="B3959" t="s">
        <v>9832</v>
      </c>
      <c r="C3959" t="s">
        <v>9833</v>
      </c>
      <c r="D3959" s="28" t="s">
        <v>4105</v>
      </c>
      <c r="E3959" s="28" t="s">
        <v>852</v>
      </c>
      <c r="F3959" s="13">
        <v>33.200000000000003</v>
      </c>
      <c r="G3959" s="13">
        <v>-87.6</v>
      </c>
      <c r="H3959" s="13">
        <v>48.919998168945313</v>
      </c>
      <c r="I3959" s="67">
        <v>0.56000000238418579</v>
      </c>
    </row>
    <row r="3960" spans="2:9" x14ac:dyDescent="0.3">
      <c r="B3960" t="s">
        <v>395</v>
      </c>
      <c r="C3960" t="s">
        <v>396</v>
      </c>
      <c r="D3960" s="28" t="s">
        <v>4105</v>
      </c>
      <c r="E3960" s="28" t="s">
        <v>364</v>
      </c>
      <c r="F3960" s="13">
        <v>30</v>
      </c>
      <c r="G3960" s="13">
        <v>-97.1</v>
      </c>
      <c r="H3960" s="13">
        <v>53.060001373291016</v>
      </c>
      <c r="I3960" s="67">
        <v>0.56099998950958252</v>
      </c>
    </row>
    <row r="3961" spans="2:9" x14ac:dyDescent="0.3">
      <c r="B3961" t="s">
        <v>1140</v>
      </c>
      <c r="C3961" t="s">
        <v>1141</v>
      </c>
      <c r="D3961" s="28" t="s">
        <v>4105</v>
      </c>
      <c r="E3961" s="28" t="s">
        <v>852</v>
      </c>
      <c r="F3961" s="13">
        <v>33.4</v>
      </c>
      <c r="G3961" s="13">
        <v>-87.3</v>
      </c>
      <c r="H3961" s="13">
        <v>46.939998626708984</v>
      </c>
      <c r="I3961" s="67">
        <v>0.56199997663497925</v>
      </c>
    </row>
    <row r="3962" spans="2:9" x14ac:dyDescent="0.3">
      <c r="B3962" t="s">
        <v>9834</v>
      </c>
      <c r="C3962" t="s">
        <v>9835</v>
      </c>
      <c r="D3962" s="28" t="s">
        <v>4105</v>
      </c>
      <c r="E3962" s="28" t="s">
        <v>1004</v>
      </c>
      <c r="F3962" s="13">
        <v>31.9</v>
      </c>
      <c r="G3962" s="13">
        <v>-83.7</v>
      </c>
      <c r="H3962" s="13">
        <v>51.979999542236328</v>
      </c>
      <c r="I3962" s="67">
        <v>0.56199997663497925</v>
      </c>
    </row>
    <row r="3963" spans="2:9" x14ac:dyDescent="0.3">
      <c r="B3963" t="s">
        <v>9836</v>
      </c>
      <c r="C3963" t="s">
        <v>9837</v>
      </c>
      <c r="D3963" s="28" t="s">
        <v>4105</v>
      </c>
      <c r="E3963" s="28" t="s">
        <v>2230</v>
      </c>
      <c r="F3963" s="13">
        <v>40.799999999999997</v>
      </c>
      <c r="G3963" s="13">
        <v>-81.8</v>
      </c>
      <c r="H3963" s="13">
        <v>37.939998626708984</v>
      </c>
      <c r="I3963" s="67">
        <v>0.56199997663497925</v>
      </c>
    </row>
    <row r="3964" spans="2:9" x14ac:dyDescent="0.3">
      <c r="B3964" t="s">
        <v>480</v>
      </c>
      <c r="C3964" t="s">
        <v>481</v>
      </c>
      <c r="D3964" s="28" t="s">
        <v>4105</v>
      </c>
      <c r="E3964" s="28" t="s">
        <v>365</v>
      </c>
      <c r="F3964" s="13">
        <v>32.299999999999997</v>
      </c>
      <c r="G3964" s="13">
        <v>-92.9</v>
      </c>
      <c r="H3964" s="13">
        <v>51.080001831054688</v>
      </c>
      <c r="I3964" s="67">
        <v>0.56300002336502075</v>
      </c>
    </row>
    <row r="3965" spans="2:9" x14ac:dyDescent="0.3">
      <c r="B3965" t="s">
        <v>387</v>
      </c>
      <c r="C3965" t="s">
        <v>388</v>
      </c>
      <c r="D3965" s="28" t="s">
        <v>4105</v>
      </c>
      <c r="E3965" s="28" t="s">
        <v>364</v>
      </c>
      <c r="F3965" s="13">
        <v>30.2</v>
      </c>
      <c r="G3965" s="13">
        <v>-93.7</v>
      </c>
      <c r="H3965" s="13">
        <v>53.959999084472656</v>
      </c>
      <c r="I3965" s="67">
        <v>0.56300002336502075</v>
      </c>
    </row>
    <row r="3966" spans="2:9" x14ac:dyDescent="0.3">
      <c r="B3966" t="s">
        <v>2585</v>
      </c>
      <c r="C3966" t="s">
        <v>2586</v>
      </c>
      <c r="D3966" s="28" t="s">
        <v>4105</v>
      </c>
      <c r="E3966" s="28" t="s">
        <v>2576</v>
      </c>
      <c r="F3966" s="13">
        <v>37.799999999999997</v>
      </c>
      <c r="G3966" s="13">
        <v>-79.900000000000006</v>
      </c>
      <c r="H3966" s="13">
        <v>39.020000457763672</v>
      </c>
      <c r="I3966" s="67">
        <v>0.56400001049041748</v>
      </c>
    </row>
    <row r="3967" spans="2:9" x14ac:dyDescent="0.3">
      <c r="B3967" t="s">
        <v>3814</v>
      </c>
      <c r="C3967" t="s">
        <v>9838</v>
      </c>
      <c r="D3967" s="28" t="s">
        <v>4105</v>
      </c>
      <c r="E3967" s="28" t="s">
        <v>2576</v>
      </c>
      <c r="F3967" s="13">
        <v>38.200000000000003</v>
      </c>
      <c r="G3967" s="13">
        <v>-78.2</v>
      </c>
      <c r="H3967" s="13">
        <v>42.080001831054688</v>
      </c>
      <c r="I3967" s="67">
        <v>0.56400001049041748</v>
      </c>
    </row>
    <row r="3968" spans="2:9" x14ac:dyDescent="0.3">
      <c r="B3968" t="s">
        <v>1511</v>
      </c>
      <c r="C3968" t="s">
        <v>1512</v>
      </c>
      <c r="D3968" s="28" t="s">
        <v>4105</v>
      </c>
      <c r="E3968" s="28" t="s">
        <v>1468</v>
      </c>
      <c r="F3968" s="13">
        <v>40.4</v>
      </c>
      <c r="G3968" s="13">
        <v>-86.9</v>
      </c>
      <c r="H3968" s="13">
        <v>39.020000457763672</v>
      </c>
      <c r="I3968" s="67">
        <v>0.56400001049041748</v>
      </c>
    </row>
    <row r="3969" spans="2:9" x14ac:dyDescent="0.3">
      <c r="B3969" t="s">
        <v>513</v>
      </c>
      <c r="C3969" t="s">
        <v>514</v>
      </c>
      <c r="D3969" s="28" t="s">
        <v>4105</v>
      </c>
      <c r="E3969" s="28" t="s">
        <v>364</v>
      </c>
      <c r="F3969" s="13">
        <v>28.4</v>
      </c>
      <c r="G3969" s="13">
        <v>-97.7</v>
      </c>
      <c r="H3969" s="13">
        <v>59</v>
      </c>
      <c r="I3969" s="67">
        <v>0.56499999761581421</v>
      </c>
    </row>
    <row r="3970" spans="2:9" x14ac:dyDescent="0.3">
      <c r="B3970" t="s">
        <v>1365</v>
      </c>
      <c r="C3970" t="s">
        <v>1366</v>
      </c>
      <c r="D3970" s="28" t="s">
        <v>4105</v>
      </c>
      <c r="E3970" s="28" t="s">
        <v>1004</v>
      </c>
      <c r="F3970" s="13">
        <v>33.5</v>
      </c>
      <c r="G3970" s="13">
        <v>-85</v>
      </c>
      <c r="H3970" s="13">
        <v>44.959999084472656</v>
      </c>
      <c r="I3970" s="67">
        <v>0.56499999761581421</v>
      </c>
    </row>
    <row r="3971" spans="2:9" x14ac:dyDescent="0.3">
      <c r="B3971" t="s">
        <v>2587</v>
      </c>
      <c r="C3971" t="s">
        <v>2588</v>
      </c>
      <c r="D3971" s="28" t="s">
        <v>4105</v>
      </c>
      <c r="E3971" s="28" t="s">
        <v>2576</v>
      </c>
      <c r="F3971" s="13">
        <v>38.4</v>
      </c>
      <c r="G3971" s="13">
        <v>-78.900000000000006</v>
      </c>
      <c r="H3971" s="13">
        <v>39.919998168945313</v>
      </c>
      <c r="I3971" s="67">
        <v>0.56499999761581421</v>
      </c>
    </row>
    <row r="3972" spans="2:9" x14ac:dyDescent="0.3">
      <c r="B3972" t="s">
        <v>1772</v>
      </c>
      <c r="C3972" t="s">
        <v>1773</v>
      </c>
      <c r="D3972" s="28" t="s">
        <v>4105</v>
      </c>
      <c r="E3972" s="28" t="s">
        <v>1759</v>
      </c>
      <c r="F3972" s="13">
        <v>45.9</v>
      </c>
      <c r="G3972" s="13">
        <v>-83.9</v>
      </c>
      <c r="H3972" s="13">
        <v>37.040000915527344</v>
      </c>
      <c r="I3972" s="67">
        <v>0.56499999761581421</v>
      </c>
    </row>
    <row r="3973" spans="2:9" x14ac:dyDescent="0.3">
      <c r="B3973" t="s">
        <v>9839</v>
      </c>
      <c r="C3973" t="s">
        <v>9840</v>
      </c>
      <c r="D3973" s="28" t="s">
        <v>4105</v>
      </c>
      <c r="E3973" s="28" t="s">
        <v>364</v>
      </c>
      <c r="F3973" s="13">
        <v>32.799999999999997</v>
      </c>
      <c r="G3973" s="13">
        <v>-95.5</v>
      </c>
      <c r="H3973" s="13">
        <v>51.979999542236328</v>
      </c>
      <c r="I3973" s="67">
        <v>0.56499999761581421</v>
      </c>
    </row>
    <row r="3974" spans="2:9" x14ac:dyDescent="0.3">
      <c r="B3974" t="s">
        <v>9841</v>
      </c>
      <c r="C3974" t="s">
        <v>9842</v>
      </c>
      <c r="D3974" s="28" t="s">
        <v>1203</v>
      </c>
      <c r="E3974" s="28" t="s">
        <v>1124</v>
      </c>
      <c r="F3974" s="13">
        <v>49.7</v>
      </c>
      <c r="G3974" s="13">
        <v>-77.8</v>
      </c>
      <c r="H3974" s="13">
        <v>28.399999618530273</v>
      </c>
      <c r="I3974" s="67">
        <v>0.56499999761581421</v>
      </c>
    </row>
    <row r="3975" spans="2:9" x14ac:dyDescent="0.3">
      <c r="B3975" t="s">
        <v>9843</v>
      </c>
      <c r="C3975" t="s">
        <v>9844</v>
      </c>
      <c r="D3975" s="28" t="s">
        <v>1203</v>
      </c>
      <c r="E3975" s="28" t="s">
        <v>1124</v>
      </c>
      <c r="F3975" s="13">
        <v>49.7</v>
      </c>
      <c r="G3975" s="13">
        <v>-77.8</v>
      </c>
      <c r="H3975" s="13">
        <v>28.399999618530273</v>
      </c>
      <c r="I3975" s="67">
        <v>0.56499999761581421</v>
      </c>
    </row>
    <row r="3976" spans="2:9" x14ac:dyDescent="0.3">
      <c r="B3976" t="s">
        <v>9845</v>
      </c>
      <c r="C3976" t="s">
        <v>9846</v>
      </c>
      <c r="D3976" s="28" t="s">
        <v>4105</v>
      </c>
      <c r="E3976" s="28" t="s">
        <v>1711</v>
      </c>
      <c r="F3976" s="13">
        <v>38.4</v>
      </c>
      <c r="G3976" s="13">
        <v>-83.7</v>
      </c>
      <c r="H3976" s="13">
        <v>41</v>
      </c>
      <c r="I3976" s="67">
        <v>0.56599998474121094</v>
      </c>
    </row>
    <row r="3977" spans="2:9" x14ac:dyDescent="0.3">
      <c r="B3977" t="s">
        <v>2025</v>
      </c>
      <c r="C3977" t="s">
        <v>9847</v>
      </c>
      <c r="D3977" s="28" t="s">
        <v>4105</v>
      </c>
      <c r="E3977" s="28" t="s">
        <v>2230</v>
      </c>
      <c r="F3977" s="13">
        <v>41.3</v>
      </c>
      <c r="G3977" s="13">
        <v>-83.1</v>
      </c>
      <c r="H3977" s="13">
        <v>39.020000457763672</v>
      </c>
      <c r="I3977" s="67">
        <v>0.56599998474121094</v>
      </c>
    </row>
    <row r="3978" spans="2:9" x14ac:dyDescent="0.3">
      <c r="B3978" t="s">
        <v>624</v>
      </c>
      <c r="C3978" t="s">
        <v>625</v>
      </c>
      <c r="D3978" s="28" t="s">
        <v>4105</v>
      </c>
      <c r="E3978" s="28" t="s">
        <v>364</v>
      </c>
      <c r="F3978" s="13">
        <v>27.5</v>
      </c>
      <c r="G3978" s="13">
        <v>-97.8</v>
      </c>
      <c r="H3978" s="13">
        <v>62.060001373291016</v>
      </c>
      <c r="I3978" s="67">
        <v>0.56599998474121094</v>
      </c>
    </row>
    <row r="3979" spans="2:9" x14ac:dyDescent="0.3">
      <c r="B3979" t="s">
        <v>2595</v>
      </c>
      <c r="C3979" t="s">
        <v>2596</v>
      </c>
      <c r="D3979" s="28" t="s">
        <v>4105</v>
      </c>
      <c r="E3979" s="28" t="s">
        <v>2576</v>
      </c>
      <c r="F3979" s="13">
        <v>38</v>
      </c>
      <c r="G3979" s="13">
        <v>-78</v>
      </c>
      <c r="H3979" s="13">
        <v>42.080001831054688</v>
      </c>
      <c r="I3979" s="67">
        <v>0.56599998474121094</v>
      </c>
    </row>
    <row r="3980" spans="2:9" x14ac:dyDescent="0.3">
      <c r="B3980" t="s">
        <v>383</v>
      </c>
      <c r="C3980" t="s">
        <v>3037</v>
      </c>
      <c r="D3980" s="28" t="s">
        <v>4105</v>
      </c>
      <c r="E3980" s="28" t="s">
        <v>2230</v>
      </c>
      <c r="F3980" s="13">
        <v>41.4</v>
      </c>
      <c r="G3980" s="13">
        <v>-81.8</v>
      </c>
      <c r="H3980" s="13">
        <v>42.080001831054688</v>
      </c>
      <c r="I3980" s="67">
        <v>0.56699997186660767</v>
      </c>
    </row>
    <row r="3981" spans="2:9" x14ac:dyDescent="0.3">
      <c r="B3981" t="s">
        <v>9848</v>
      </c>
      <c r="C3981" t="s">
        <v>9849</v>
      </c>
      <c r="D3981" s="28" t="s">
        <v>4105</v>
      </c>
      <c r="E3981" s="28" t="s">
        <v>1260</v>
      </c>
      <c r="F3981" s="13">
        <v>38.5</v>
      </c>
      <c r="G3981" s="13">
        <v>-106.9</v>
      </c>
      <c r="H3981" s="13">
        <v>19.040000915527344</v>
      </c>
      <c r="I3981" s="67">
        <v>0.56699997186660767</v>
      </c>
    </row>
    <row r="3982" spans="2:9" x14ac:dyDescent="0.3">
      <c r="B3982" t="s">
        <v>9850</v>
      </c>
      <c r="C3982" t="s">
        <v>9851</v>
      </c>
      <c r="D3982" s="28" t="s">
        <v>4105</v>
      </c>
      <c r="E3982" s="28" t="s">
        <v>1468</v>
      </c>
      <c r="F3982" s="13">
        <v>39.200000000000003</v>
      </c>
      <c r="G3982" s="13">
        <v>-87.3</v>
      </c>
      <c r="H3982" s="13">
        <v>42.080001831054688</v>
      </c>
      <c r="I3982" s="67">
        <v>0.56800001859664917</v>
      </c>
    </row>
    <row r="3983" spans="2:9" x14ac:dyDescent="0.3">
      <c r="B3983" t="s">
        <v>9852</v>
      </c>
      <c r="C3983" t="s">
        <v>9853</v>
      </c>
      <c r="D3983" s="28" t="s">
        <v>4105</v>
      </c>
      <c r="E3983" s="28" t="s">
        <v>2820</v>
      </c>
      <c r="F3983" s="13">
        <v>65.2</v>
      </c>
      <c r="G3983" s="13">
        <v>-161.1</v>
      </c>
      <c r="H3983" s="13">
        <v>19.040000915527344</v>
      </c>
      <c r="I3983" s="67">
        <v>0.56800001859664917</v>
      </c>
    </row>
    <row r="3984" spans="2:9" x14ac:dyDescent="0.3">
      <c r="B3984" t="s">
        <v>9854</v>
      </c>
      <c r="C3984" t="s">
        <v>9855</v>
      </c>
      <c r="D3984" s="28" t="s">
        <v>4105</v>
      </c>
      <c r="E3984" s="28" t="s">
        <v>2820</v>
      </c>
      <c r="F3984" s="13">
        <v>56.9</v>
      </c>
      <c r="G3984" s="13">
        <v>-133.6</v>
      </c>
      <c r="H3984" s="13">
        <v>37.040000915527344</v>
      </c>
      <c r="I3984" s="67">
        <v>0.56800001859664917</v>
      </c>
    </row>
    <row r="3985" spans="2:9" x14ac:dyDescent="0.3">
      <c r="B3985" t="s">
        <v>9856</v>
      </c>
      <c r="C3985" t="s">
        <v>9857</v>
      </c>
      <c r="D3985" s="28" t="s">
        <v>1203</v>
      </c>
      <c r="E3985" s="28" t="s">
        <v>1124</v>
      </c>
      <c r="F3985" s="13">
        <v>53.6</v>
      </c>
      <c r="G3985" s="13">
        <v>-77.7</v>
      </c>
      <c r="H3985" s="13">
        <v>26.780000686645508</v>
      </c>
      <c r="I3985" s="67">
        <v>0.56800001859664917</v>
      </c>
    </row>
    <row r="3986" spans="2:9" x14ac:dyDescent="0.3">
      <c r="B3986" t="s">
        <v>1804</v>
      </c>
      <c r="C3986" t="s">
        <v>1805</v>
      </c>
      <c r="D3986" s="28" t="s">
        <v>4105</v>
      </c>
      <c r="E3986" s="28" t="s">
        <v>1759</v>
      </c>
      <c r="F3986" s="13">
        <v>41.9</v>
      </c>
      <c r="G3986" s="13">
        <v>-85.6</v>
      </c>
      <c r="H3986" s="13">
        <v>37.939998626708984</v>
      </c>
      <c r="I3986" s="67">
        <v>0.56800001859664917</v>
      </c>
    </row>
    <row r="3987" spans="2:9" x14ac:dyDescent="0.3">
      <c r="B3987" t="s">
        <v>580</v>
      </c>
      <c r="C3987" t="s">
        <v>581</v>
      </c>
      <c r="D3987" s="28" t="s">
        <v>4105</v>
      </c>
      <c r="E3987" s="28" t="s">
        <v>367</v>
      </c>
      <c r="F3987" s="13">
        <v>31.5</v>
      </c>
      <c r="G3987" s="13">
        <v>-91.3</v>
      </c>
      <c r="H3987" s="13">
        <v>51.979999542236328</v>
      </c>
      <c r="I3987" s="67">
        <v>0.5690000057220459</v>
      </c>
    </row>
    <row r="3988" spans="2:9" x14ac:dyDescent="0.3">
      <c r="B3988" t="s">
        <v>393</v>
      </c>
      <c r="C3988" t="s">
        <v>394</v>
      </c>
      <c r="D3988" s="28" t="s">
        <v>4105</v>
      </c>
      <c r="E3988" s="28" t="s">
        <v>364</v>
      </c>
      <c r="F3988" s="13">
        <v>30.7</v>
      </c>
      <c r="G3988" s="13">
        <v>-95.5</v>
      </c>
      <c r="H3988" s="13">
        <v>55.939998626708984</v>
      </c>
      <c r="I3988" s="67">
        <v>0.56999999284744263</v>
      </c>
    </row>
    <row r="3989" spans="2:9" x14ac:dyDescent="0.3">
      <c r="B3989" t="s">
        <v>2241</v>
      </c>
      <c r="C3989" t="s">
        <v>2242</v>
      </c>
      <c r="D3989" s="28" t="s">
        <v>4105</v>
      </c>
      <c r="E3989" s="28" t="s">
        <v>2230</v>
      </c>
      <c r="F3989" s="13">
        <v>40.700000000000003</v>
      </c>
      <c r="G3989" s="13">
        <v>-84.1</v>
      </c>
      <c r="H3989" s="13">
        <v>41</v>
      </c>
      <c r="I3989" s="67">
        <v>0.56999999284744263</v>
      </c>
    </row>
    <row r="3990" spans="2:9" x14ac:dyDescent="0.3">
      <c r="B3990" t="s">
        <v>3138</v>
      </c>
      <c r="C3990" t="s">
        <v>3139</v>
      </c>
      <c r="D3990" s="28" t="s">
        <v>4105</v>
      </c>
      <c r="E3990" s="28" t="s">
        <v>364</v>
      </c>
      <c r="F3990" s="13">
        <v>29.3</v>
      </c>
      <c r="G3990" s="13">
        <v>-100.9</v>
      </c>
      <c r="H3990" s="13">
        <v>57.919998168945313</v>
      </c>
      <c r="I3990" s="67">
        <v>0.57099997997283936</v>
      </c>
    </row>
    <row r="3991" spans="2:9" x14ac:dyDescent="0.3">
      <c r="B3991" t="s">
        <v>9858</v>
      </c>
      <c r="C3991" t="s">
        <v>9859</v>
      </c>
      <c r="D3991" s="28" t="s">
        <v>4105</v>
      </c>
      <c r="E3991" s="28" t="s">
        <v>1878</v>
      </c>
      <c r="F3991" s="13">
        <v>38.200000000000003</v>
      </c>
      <c r="G3991" s="13">
        <v>-90.3</v>
      </c>
      <c r="H3991" s="13">
        <v>41</v>
      </c>
      <c r="I3991" s="67">
        <v>0.57099997997283936</v>
      </c>
    </row>
    <row r="3992" spans="2:9" x14ac:dyDescent="0.3">
      <c r="B3992" t="s">
        <v>9860</v>
      </c>
      <c r="C3992" t="s">
        <v>9861</v>
      </c>
      <c r="D3992" s="28" t="s">
        <v>1203</v>
      </c>
      <c r="E3992" s="28" t="s">
        <v>3526</v>
      </c>
      <c r="F3992" s="13">
        <v>61.7</v>
      </c>
      <c r="G3992" s="13">
        <v>-121.2</v>
      </c>
      <c r="H3992" s="13">
        <v>16.520000457763672</v>
      </c>
      <c r="I3992" s="67">
        <v>0.57099997997283936</v>
      </c>
    </row>
    <row r="3993" spans="2:9" x14ac:dyDescent="0.3">
      <c r="B3993" t="s">
        <v>9862</v>
      </c>
      <c r="C3993" t="s">
        <v>9863</v>
      </c>
      <c r="D3993" s="28" t="s">
        <v>4105</v>
      </c>
      <c r="E3993" s="28" t="s">
        <v>367</v>
      </c>
      <c r="F3993" s="13">
        <v>33.1</v>
      </c>
      <c r="G3993" s="13">
        <v>-88.5</v>
      </c>
      <c r="H3993" s="13">
        <v>48.020000457763672</v>
      </c>
      <c r="I3993" s="67">
        <v>0.57099997997283936</v>
      </c>
    </row>
    <row r="3994" spans="2:9" x14ac:dyDescent="0.3">
      <c r="B3994" t="s">
        <v>9864</v>
      </c>
      <c r="C3994" t="s">
        <v>9865</v>
      </c>
      <c r="D3994" s="28" t="s">
        <v>4105</v>
      </c>
      <c r="E3994" s="28" t="s">
        <v>2664</v>
      </c>
      <c r="F3994" s="13">
        <v>38.9</v>
      </c>
      <c r="G3994" s="13">
        <v>-81.5</v>
      </c>
      <c r="H3994" s="13">
        <v>35.959999084472656</v>
      </c>
      <c r="I3994" s="67">
        <v>0.57099997997283936</v>
      </c>
    </row>
    <row r="3995" spans="2:9" x14ac:dyDescent="0.3">
      <c r="B3995" t="s">
        <v>986</v>
      </c>
      <c r="C3995" t="s">
        <v>987</v>
      </c>
      <c r="D3995" s="28" t="s">
        <v>4105</v>
      </c>
      <c r="E3995" s="28" t="s">
        <v>859</v>
      </c>
      <c r="F3995" s="13">
        <v>36.1</v>
      </c>
      <c r="G3995" s="13">
        <v>-85.5</v>
      </c>
      <c r="H3995" s="13">
        <v>42.080001831054688</v>
      </c>
      <c r="I3995" s="67">
        <v>0.57200002670288086</v>
      </c>
    </row>
    <row r="3996" spans="2:9" x14ac:dyDescent="0.3">
      <c r="B3996" t="s">
        <v>947</v>
      </c>
      <c r="C3996" t="s">
        <v>948</v>
      </c>
      <c r="D3996" s="28" t="s">
        <v>4105</v>
      </c>
      <c r="E3996" s="28" t="s">
        <v>852</v>
      </c>
      <c r="F3996" s="13">
        <v>33.200000000000003</v>
      </c>
      <c r="G3996" s="13">
        <v>-86.2</v>
      </c>
      <c r="H3996" s="13">
        <v>44.959999084472656</v>
      </c>
      <c r="I3996" s="67">
        <v>0.57200002670288086</v>
      </c>
    </row>
    <row r="3997" spans="2:9" x14ac:dyDescent="0.3">
      <c r="B3997" t="s">
        <v>9866</v>
      </c>
      <c r="C3997" t="s">
        <v>9867</v>
      </c>
      <c r="D3997" s="28" t="s">
        <v>4105</v>
      </c>
      <c r="E3997" s="28" t="s">
        <v>3137</v>
      </c>
      <c r="F3997" s="13">
        <v>20.7</v>
      </c>
      <c r="G3997" s="13">
        <v>-156.30000000000001</v>
      </c>
      <c r="H3997" s="13">
        <v>57.919998168945313</v>
      </c>
      <c r="I3997" s="67">
        <v>0.57300001382827759</v>
      </c>
    </row>
    <row r="3998" spans="2:9" x14ac:dyDescent="0.3">
      <c r="B3998" t="s">
        <v>654</v>
      </c>
      <c r="C3998" t="s">
        <v>655</v>
      </c>
      <c r="D3998" s="28" t="s">
        <v>4105</v>
      </c>
      <c r="E3998" s="28" t="s">
        <v>365</v>
      </c>
      <c r="F3998" s="13">
        <v>32.5</v>
      </c>
      <c r="G3998" s="13">
        <v>-92</v>
      </c>
      <c r="H3998" s="13">
        <v>51.080001831054688</v>
      </c>
      <c r="I3998" s="67">
        <v>0.57300001382827759</v>
      </c>
    </row>
    <row r="3999" spans="2:9" x14ac:dyDescent="0.3">
      <c r="B3999" t="s">
        <v>9868</v>
      </c>
      <c r="C3999" t="s">
        <v>9869</v>
      </c>
      <c r="D3999" s="28" t="s">
        <v>1203</v>
      </c>
      <c r="E3999" s="28" t="s">
        <v>1061</v>
      </c>
      <c r="F3999" s="13">
        <v>49.4</v>
      </c>
      <c r="G3999" s="13">
        <v>-124.4</v>
      </c>
      <c r="H3999" s="13">
        <v>44.419998168945313</v>
      </c>
      <c r="I3999" s="67">
        <v>0.57300001382827759</v>
      </c>
    </row>
    <row r="4000" spans="2:9" x14ac:dyDescent="0.3">
      <c r="B4000" t="s">
        <v>9870</v>
      </c>
      <c r="C4000" t="s">
        <v>9871</v>
      </c>
      <c r="D4000" s="28" t="s">
        <v>4105</v>
      </c>
      <c r="E4000" s="28" t="s">
        <v>1759</v>
      </c>
      <c r="F4000" s="13">
        <v>44.2</v>
      </c>
      <c r="G4000" s="13">
        <v>-85.4</v>
      </c>
      <c r="H4000" s="13">
        <v>33.979999542236328</v>
      </c>
      <c r="I4000" s="67">
        <v>0.57400000095367432</v>
      </c>
    </row>
    <row r="4001" spans="2:9" x14ac:dyDescent="0.3">
      <c r="B4001" t="s">
        <v>1373</v>
      </c>
      <c r="C4001" t="s">
        <v>1374</v>
      </c>
      <c r="D4001" s="28" t="s">
        <v>4105</v>
      </c>
      <c r="E4001" s="28" t="s">
        <v>1004</v>
      </c>
      <c r="F4001" s="13">
        <v>34.4</v>
      </c>
      <c r="G4001" s="13">
        <v>-84.4</v>
      </c>
      <c r="H4001" s="13">
        <v>46.939998626708984</v>
      </c>
      <c r="I4001" s="67">
        <v>0.57400000095367432</v>
      </c>
    </row>
    <row r="4002" spans="2:9" x14ac:dyDescent="0.3">
      <c r="B4002" t="s">
        <v>9872</v>
      </c>
      <c r="C4002" t="s">
        <v>9873</v>
      </c>
      <c r="D4002" s="28" t="s">
        <v>4105</v>
      </c>
      <c r="E4002" s="28" t="s">
        <v>2230</v>
      </c>
      <c r="F4002" s="13">
        <v>39.799999999999997</v>
      </c>
      <c r="G4002" s="13">
        <v>-83.5</v>
      </c>
      <c r="H4002" s="13">
        <v>39.020000457763672</v>
      </c>
      <c r="I4002" s="67">
        <v>0.57400000095367432</v>
      </c>
    </row>
    <row r="4003" spans="2:9" x14ac:dyDescent="0.3">
      <c r="B4003" t="s">
        <v>9874</v>
      </c>
      <c r="C4003" t="s">
        <v>9875</v>
      </c>
      <c r="D4003" s="28" t="s">
        <v>4105</v>
      </c>
      <c r="E4003" s="28" t="s">
        <v>2230</v>
      </c>
      <c r="F4003" s="13">
        <v>38.799999999999997</v>
      </c>
      <c r="G4003" s="13">
        <v>-82.9</v>
      </c>
      <c r="H4003" s="13">
        <v>41</v>
      </c>
      <c r="I4003" s="67">
        <v>0.57400000095367432</v>
      </c>
    </row>
    <row r="4004" spans="2:9" x14ac:dyDescent="0.3">
      <c r="B4004" t="s">
        <v>9876</v>
      </c>
      <c r="C4004" t="s">
        <v>9877</v>
      </c>
      <c r="D4004" s="28" t="s">
        <v>4105</v>
      </c>
      <c r="E4004" s="28" t="s">
        <v>3137</v>
      </c>
      <c r="F4004" s="13">
        <v>19.5</v>
      </c>
      <c r="G4004" s="13">
        <v>-155.5</v>
      </c>
      <c r="H4004" s="13">
        <v>38.119998931884766</v>
      </c>
      <c r="I4004" s="67">
        <v>0.57400000095367432</v>
      </c>
    </row>
    <row r="4005" spans="2:9" x14ac:dyDescent="0.3">
      <c r="B4005" t="s">
        <v>1497</v>
      </c>
      <c r="C4005" t="s">
        <v>1498</v>
      </c>
      <c r="D4005" s="28" t="s">
        <v>4105</v>
      </c>
      <c r="E4005" s="28" t="s">
        <v>1468</v>
      </c>
      <c r="F4005" s="13">
        <v>39.6</v>
      </c>
      <c r="G4005" s="13">
        <v>-85.4</v>
      </c>
      <c r="H4005" s="13">
        <v>39.020000457763672</v>
      </c>
      <c r="I4005" s="67">
        <v>0.57400000095367432</v>
      </c>
    </row>
    <row r="4006" spans="2:9" x14ac:dyDescent="0.3">
      <c r="B4006" t="s">
        <v>9878</v>
      </c>
      <c r="C4006" t="s">
        <v>9879</v>
      </c>
      <c r="D4006" s="28" t="s">
        <v>4105</v>
      </c>
      <c r="E4006" s="28" t="s">
        <v>1759</v>
      </c>
      <c r="F4006" s="13">
        <v>42.2</v>
      </c>
      <c r="G4006" s="13">
        <v>-85.5</v>
      </c>
      <c r="H4006" s="13">
        <v>39.919998168945313</v>
      </c>
      <c r="I4006" s="67">
        <v>0.57499998807907104</v>
      </c>
    </row>
    <row r="4007" spans="2:9" x14ac:dyDescent="0.3">
      <c r="B4007" t="s">
        <v>9880</v>
      </c>
      <c r="C4007" t="s">
        <v>9881</v>
      </c>
      <c r="D4007" s="28" t="s">
        <v>4105</v>
      </c>
      <c r="E4007" s="28" t="s">
        <v>364</v>
      </c>
      <c r="F4007" s="13">
        <v>29.8</v>
      </c>
      <c r="G4007" s="13">
        <v>-99.2</v>
      </c>
      <c r="H4007" s="13">
        <v>51.080001831054688</v>
      </c>
      <c r="I4007" s="67">
        <v>0.57499998807907104</v>
      </c>
    </row>
    <row r="4008" spans="2:9" x14ac:dyDescent="0.3">
      <c r="B4008" t="s">
        <v>9882</v>
      </c>
      <c r="C4008" t="s">
        <v>9883</v>
      </c>
      <c r="D4008" s="28" t="s">
        <v>4105</v>
      </c>
      <c r="E4008" s="28" t="s">
        <v>2230</v>
      </c>
      <c r="F4008" s="13">
        <v>40</v>
      </c>
      <c r="G4008" s="13">
        <v>-82.4</v>
      </c>
      <c r="H4008" s="13">
        <v>39.020000457763672</v>
      </c>
      <c r="I4008" s="67">
        <v>0.57499998807907104</v>
      </c>
    </row>
    <row r="4009" spans="2:9" x14ac:dyDescent="0.3">
      <c r="B4009" t="s">
        <v>9884</v>
      </c>
      <c r="C4009" t="s">
        <v>9885</v>
      </c>
      <c r="D4009" s="28" t="s">
        <v>4105</v>
      </c>
      <c r="E4009" s="28" t="s">
        <v>364</v>
      </c>
      <c r="F4009" s="13">
        <v>32.299999999999997</v>
      </c>
      <c r="G4009" s="13">
        <v>-95.4</v>
      </c>
      <c r="H4009" s="13">
        <v>55.040000915527344</v>
      </c>
      <c r="I4009" s="67">
        <v>0.57499998807907104</v>
      </c>
    </row>
    <row r="4010" spans="2:9" x14ac:dyDescent="0.3">
      <c r="B4010" t="s">
        <v>2527</v>
      </c>
      <c r="C4010" t="s">
        <v>2528</v>
      </c>
      <c r="D4010" s="28" t="s">
        <v>4105</v>
      </c>
      <c r="E4010" s="28" t="s">
        <v>2526</v>
      </c>
      <c r="F4010" s="13">
        <v>37.200000000000003</v>
      </c>
      <c r="G4010" s="13">
        <v>-109.5</v>
      </c>
      <c r="H4010" s="13">
        <v>33.080001831054688</v>
      </c>
      <c r="I4010" s="67">
        <v>0.57599997520446777</v>
      </c>
    </row>
    <row r="4011" spans="2:9" x14ac:dyDescent="0.3">
      <c r="B4011" t="s">
        <v>9886</v>
      </c>
      <c r="C4011" t="s">
        <v>9887</v>
      </c>
      <c r="D4011" s="28" t="s">
        <v>4105</v>
      </c>
      <c r="E4011" s="28" t="s">
        <v>2664</v>
      </c>
      <c r="F4011" s="13">
        <v>39.200000000000003</v>
      </c>
      <c r="G4011" s="13">
        <v>-81</v>
      </c>
      <c r="H4011" s="13">
        <v>37.939998626708984</v>
      </c>
      <c r="I4011" s="67">
        <v>0.57599997520446777</v>
      </c>
    </row>
    <row r="4012" spans="2:9" x14ac:dyDescent="0.3">
      <c r="B4012" t="s">
        <v>435</v>
      </c>
      <c r="C4012" t="s">
        <v>436</v>
      </c>
      <c r="D4012" s="28" t="s">
        <v>4105</v>
      </c>
      <c r="E4012" s="28" t="s">
        <v>365</v>
      </c>
      <c r="F4012" s="13">
        <v>30</v>
      </c>
      <c r="G4012" s="13">
        <v>-92.7</v>
      </c>
      <c r="H4012" s="13">
        <v>57.919998168945313</v>
      </c>
      <c r="I4012" s="67">
        <v>0.57599997520446777</v>
      </c>
    </row>
    <row r="4013" spans="2:9" x14ac:dyDescent="0.3">
      <c r="B4013" t="s">
        <v>373</v>
      </c>
      <c r="C4013" t="s">
        <v>374</v>
      </c>
      <c r="D4013" s="28" t="s">
        <v>4105</v>
      </c>
      <c r="E4013" s="28" t="s">
        <v>364</v>
      </c>
      <c r="F4013" s="13">
        <v>30</v>
      </c>
      <c r="G4013" s="13">
        <v>-94.2</v>
      </c>
      <c r="H4013" s="13">
        <v>57.020000457763672</v>
      </c>
      <c r="I4013" s="67">
        <v>0.57700002193450928</v>
      </c>
    </row>
    <row r="4014" spans="2:9" x14ac:dyDescent="0.3">
      <c r="B4014" t="s">
        <v>9888</v>
      </c>
      <c r="C4014" t="s">
        <v>9889</v>
      </c>
      <c r="D4014" s="28" t="s">
        <v>4105</v>
      </c>
      <c r="E4014" s="28" t="s">
        <v>2664</v>
      </c>
      <c r="F4014" s="13">
        <v>38.6</v>
      </c>
      <c r="G4014" s="13">
        <v>-80.3</v>
      </c>
      <c r="H4014" s="13">
        <v>35.959999084472656</v>
      </c>
      <c r="I4014" s="67">
        <v>0.57700002193450928</v>
      </c>
    </row>
    <row r="4015" spans="2:9" x14ac:dyDescent="0.3">
      <c r="B4015" t="s">
        <v>9890</v>
      </c>
      <c r="C4015" t="s">
        <v>9891</v>
      </c>
      <c r="D4015" s="28" t="s">
        <v>1203</v>
      </c>
      <c r="E4015" s="28" t="s">
        <v>1116</v>
      </c>
      <c r="F4015" s="13">
        <v>49.4</v>
      </c>
      <c r="G4015" s="13">
        <v>-82.4</v>
      </c>
      <c r="H4015" s="13">
        <v>29.479999542236328</v>
      </c>
      <c r="I4015" s="67">
        <v>0.57700002193450928</v>
      </c>
    </row>
    <row r="4016" spans="2:9" x14ac:dyDescent="0.3">
      <c r="B4016" t="s">
        <v>9892</v>
      </c>
      <c r="C4016" t="s">
        <v>9893</v>
      </c>
      <c r="D4016" s="28" t="s">
        <v>4105</v>
      </c>
      <c r="E4016" s="28" t="s">
        <v>2096</v>
      </c>
      <c r="F4016" s="13">
        <v>32.6</v>
      </c>
      <c r="G4016" s="13">
        <v>-106.7</v>
      </c>
      <c r="H4016" s="13">
        <v>36.139999389648438</v>
      </c>
      <c r="I4016" s="67">
        <v>0.57700002193450928</v>
      </c>
    </row>
    <row r="4017" spans="2:9" x14ac:dyDescent="0.3">
      <c r="B4017" t="s">
        <v>9894</v>
      </c>
      <c r="C4017" t="s">
        <v>9895</v>
      </c>
      <c r="D4017" s="28" t="s">
        <v>4105</v>
      </c>
      <c r="E4017" s="28" t="s">
        <v>1878</v>
      </c>
      <c r="F4017" s="13">
        <v>36.9</v>
      </c>
      <c r="G4017" s="13">
        <v>-91</v>
      </c>
      <c r="H4017" s="13">
        <v>42.080001831054688</v>
      </c>
      <c r="I4017" s="67">
        <v>0.57800000905990601</v>
      </c>
    </row>
    <row r="4018" spans="2:9" x14ac:dyDescent="0.3">
      <c r="B4018" t="s">
        <v>1199</v>
      </c>
      <c r="C4018" t="s">
        <v>1200</v>
      </c>
      <c r="D4018" s="28" t="s">
        <v>4105</v>
      </c>
      <c r="E4018" s="28" t="s">
        <v>368</v>
      </c>
      <c r="F4018" s="13">
        <v>34.9</v>
      </c>
      <c r="G4018" s="13">
        <v>-94</v>
      </c>
      <c r="H4018" s="13">
        <v>46.040000915527344</v>
      </c>
      <c r="I4018" s="67">
        <v>0.57800000905990601</v>
      </c>
    </row>
    <row r="4019" spans="2:9" x14ac:dyDescent="0.3">
      <c r="B4019" t="s">
        <v>431</v>
      </c>
      <c r="C4019" t="s">
        <v>432</v>
      </c>
      <c r="D4019" s="28" t="s">
        <v>4105</v>
      </c>
      <c r="E4019" s="28" t="s">
        <v>364</v>
      </c>
      <c r="F4019" s="13">
        <v>29</v>
      </c>
      <c r="G4019" s="13">
        <v>-96.2</v>
      </c>
      <c r="H4019" s="13">
        <v>60.080001831054688</v>
      </c>
      <c r="I4019" s="67">
        <v>0.57899999618530273</v>
      </c>
    </row>
    <row r="4020" spans="2:9" x14ac:dyDescent="0.3">
      <c r="B4020" t="s">
        <v>1909</v>
      </c>
      <c r="C4020" t="s">
        <v>1910</v>
      </c>
      <c r="D4020" s="28" t="s">
        <v>4105</v>
      </c>
      <c r="E4020" s="28" t="s">
        <v>1878</v>
      </c>
      <c r="F4020" s="13">
        <v>37.5</v>
      </c>
      <c r="G4020" s="13">
        <v>-91.8</v>
      </c>
      <c r="H4020" s="13">
        <v>42.080001831054688</v>
      </c>
      <c r="I4020" s="67">
        <v>0.57899999618530273</v>
      </c>
    </row>
    <row r="4021" spans="2:9" x14ac:dyDescent="0.3">
      <c r="B4021" t="s">
        <v>2253</v>
      </c>
      <c r="C4021" t="s">
        <v>2254</v>
      </c>
      <c r="D4021" s="28" t="s">
        <v>4105</v>
      </c>
      <c r="E4021" s="28" t="s">
        <v>2230</v>
      </c>
      <c r="F4021" s="13">
        <v>38.700000000000003</v>
      </c>
      <c r="G4021" s="13">
        <v>-82.8</v>
      </c>
      <c r="H4021" s="13">
        <v>41</v>
      </c>
      <c r="I4021" s="67">
        <v>0.57899999618530273</v>
      </c>
    </row>
    <row r="4022" spans="2:9" x14ac:dyDescent="0.3">
      <c r="B4022" t="s">
        <v>9896</v>
      </c>
      <c r="C4022" t="s">
        <v>9897</v>
      </c>
      <c r="D4022" s="28" t="s">
        <v>4105</v>
      </c>
      <c r="E4022" s="28" t="s">
        <v>2820</v>
      </c>
      <c r="F4022" s="13">
        <v>65.400000000000006</v>
      </c>
      <c r="G4022" s="13">
        <v>-164.6</v>
      </c>
      <c r="H4022" s="13">
        <v>19.040000915527344</v>
      </c>
      <c r="I4022" s="67">
        <v>0.57899999618530273</v>
      </c>
    </row>
    <row r="4023" spans="2:9" x14ac:dyDescent="0.3">
      <c r="B4023" t="s">
        <v>3915</v>
      </c>
      <c r="C4023" t="s">
        <v>3916</v>
      </c>
      <c r="D4023" s="28" t="s">
        <v>4105</v>
      </c>
      <c r="E4023" s="28" t="s">
        <v>852</v>
      </c>
      <c r="F4023" s="13">
        <v>33.200000000000003</v>
      </c>
      <c r="G4023" s="13">
        <v>-87.6</v>
      </c>
      <c r="H4023" s="13">
        <v>48.919998168945313</v>
      </c>
      <c r="I4023" s="67">
        <v>0.57899999618530273</v>
      </c>
    </row>
    <row r="4024" spans="2:9" x14ac:dyDescent="0.3">
      <c r="B4024" t="s">
        <v>9898</v>
      </c>
      <c r="C4024" t="s">
        <v>9899</v>
      </c>
      <c r="D4024" s="28" t="s">
        <v>4105</v>
      </c>
      <c r="E4024" s="28" t="s">
        <v>1759</v>
      </c>
      <c r="F4024" s="13">
        <v>42.1</v>
      </c>
      <c r="G4024" s="13">
        <v>-86.4</v>
      </c>
      <c r="H4024" s="13">
        <v>41</v>
      </c>
      <c r="I4024" s="67">
        <v>0.57999998331069946</v>
      </c>
    </row>
    <row r="4025" spans="2:9" x14ac:dyDescent="0.3">
      <c r="B4025" t="s">
        <v>9900</v>
      </c>
      <c r="C4025" t="s">
        <v>9901</v>
      </c>
      <c r="D4025" s="28" t="s">
        <v>4105</v>
      </c>
      <c r="E4025" s="28" t="s">
        <v>1160</v>
      </c>
      <c r="F4025" s="13">
        <v>33.6</v>
      </c>
      <c r="G4025" s="13">
        <v>-109.3</v>
      </c>
      <c r="H4025" s="13">
        <v>30.200000762939453</v>
      </c>
      <c r="I4025" s="67">
        <v>0.57999998331069946</v>
      </c>
    </row>
    <row r="4026" spans="2:9" x14ac:dyDescent="0.3">
      <c r="B4026" t="s">
        <v>3673</v>
      </c>
      <c r="C4026" t="s">
        <v>3674</v>
      </c>
      <c r="D4026" s="28" t="s">
        <v>4105</v>
      </c>
      <c r="E4026" s="28" t="s">
        <v>1759</v>
      </c>
      <c r="F4026" s="13">
        <v>44.7</v>
      </c>
      <c r="G4026" s="13">
        <v>-85.1</v>
      </c>
      <c r="H4026" s="13">
        <v>33.979999542236328</v>
      </c>
      <c r="I4026" s="67">
        <v>0.57999998331069946</v>
      </c>
    </row>
    <row r="4027" spans="2:9" x14ac:dyDescent="0.3">
      <c r="B4027" t="s">
        <v>9902</v>
      </c>
      <c r="C4027" t="s">
        <v>9903</v>
      </c>
      <c r="D4027" s="28" t="s">
        <v>4105</v>
      </c>
      <c r="E4027" s="28" t="s">
        <v>364</v>
      </c>
      <c r="F4027" s="13">
        <v>33.6</v>
      </c>
      <c r="G4027" s="13">
        <v>-95.1</v>
      </c>
      <c r="H4027" s="13">
        <v>50</v>
      </c>
      <c r="I4027" s="67">
        <v>0.5820000171661377</v>
      </c>
    </row>
    <row r="4028" spans="2:9" x14ac:dyDescent="0.3">
      <c r="B4028" t="s">
        <v>957</v>
      </c>
      <c r="C4028" t="s">
        <v>958</v>
      </c>
      <c r="D4028" s="28" t="s">
        <v>4105</v>
      </c>
      <c r="E4028" s="28" t="s">
        <v>852</v>
      </c>
      <c r="F4028" s="13">
        <v>34.6</v>
      </c>
      <c r="G4028" s="13">
        <v>-86.7</v>
      </c>
      <c r="H4028" s="13">
        <v>48.020000457763672</v>
      </c>
      <c r="I4028" s="67">
        <v>0.5820000171661377</v>
      </c>
    </row>
    <row r="4029" spans="2:9" x14ac:dyDescent="0.3">
      <c r="B4029" t="s">
        <v>9904</v>
      </c>
      <c r="C4029" t="s">
        <v>9905</v>
      </c>
      <c r="D4029" s="28" t="s">
        <v>4105</v>
      </c>
      <c r="E4029" s="28" t="s">
        <v>364</v>
      </c>
      <c r="F4029" s="13">
        <v>26.3</v>
      </c>
      <c r="G4029" s="13">
        <v>-98.3</v>
      </c>
      <c r="H4029" s="13">
        <v>64.040000915527344</v>
      </c>
      <c r="I4029" s="67">
        <v>0.5820000171661377</v>
      </c>
    </row>
    <row r="4030" spans="2:9" x14ac:dyDescent="0.3">
      <c r="B4030" t="s">
        <v>1150</v>
      </c>
      <c r="C4030" t="s">
        <v>1151</v>
      </c>
      <c r="D4030" s="28" t="s">
        <v>4105</v>
      </c>
      <c r="E4030" s="28" t="s">
        <v>852</v>
      </c>
      <c r="F4030" s="13">
        <v>34.4</v>
      </c>
      <c r="G4030" s="13">
        <v>-87.2</v>
      </c>
      <c r="H4030" s="13">
        <v>46.939998626708984</v>
      </c>
      <c r="I4030" s="67">
        <v>0.5820000171661377</v>
      </c>
    </row>
    <row r="4031" spans="2:9" x14ac:dyDescent="0.3">
      <c r="B4031" t="s">
        <v>9906</v>
      </c>
      <c r="C4031" t="s">
        <v>9907</v>
      </c>
      <c r="D4031" s="28" t="s">
        <v>4105</v>
      </c>
      <c r="E4031" s="28" t="s">
        <v>1759</v>
      </c>
      <c r="F4031" s="13">
        <v>46.1</v>
      </c>
      <c r="G4031" s="13">
        <v>-84.3</v>
      </c>
      <c r="H4031" s="13">
        <v>33.080001831054688</v>
      </c>
      <c r="I4031" s="67">
        <v>0.5820000171661377</v>
      </c>
    </row>
    <row r="4032" spans="2:9" x14ac:dyDescent="0.3">
      <c r="B4032" t="s">
        <v>9908</v>
      </c>
      <c r="C4032" t="s">
        <v>9909</v>
      </c>
      <c r="D4032" s="28" t="s">
        <v>4105</v>
      </c>
      <c r="E4032" s="28" t="s">
        <v>364</v>
      </c>
      <c r="F4032" s="13">
        <v>26.2</v>
      </c>
      <c r="G4032" s="13">
        <v>-97.8</v>
      </c>
      <c r="H4032" s="13">
        <v>64.94000244140625</v>
      </c>
      <c r="I4032" s="67">
        <v>0.5820000171661377</v>
      </c>
    </row>
    <row r="4033" spans="2:9" x14ac:dyDescent="0.3">
      <c r="B4033" t="s">
        <v>529</v>
      </c>
      <c r="C4033" t="s">
        <v>530</v>
      </c>
      <c r="D4033" s="28" t="s">
        <v>4105</v>
      </c>
      <c r="E4033" s="28" t="s">
        <v>365</v>
      </c>
      <c r="F4033" s="13">
        <v>31.3</v>
      </c>
      <c r="G4033" s="13">
        <v>-92.2</v>
      </c>
      <c r="H4033" s="13">
        <v>51.080001831054688</v>
      </c>
      <c r="I4033" s="67">
        <v>0.58300000429153442</v>
      </c>
    </row>
    <row r="4034" spans="2:9" x14ac:dyDescent="0.3">
      <c r="B4034" t="s">
        <v>9910</v>
      </c>
      <c r="C4034" t="s">
        <v>9911</v>
      </c>
      <c r="D4034" s="28" t="s">
        <v>1203</v>
      </c>
      <c r="E4034" s="28" t="s">
        <v>1116</v>
      </c>
      <c r="F4034" s="13">
        <v>44.2</v>
      </c>
      <c r="G4034" s="13">
        <v>-79.7</v>
      </c>
      <c r="H4034" s="13">
        <v>36.860000610351563</v>
      </c>
      <c r="I4034" s="67">
        <v>0.58300000429153442</v>
      </c>
    </row>
    <row r="4035" spans="2:9" x14ac:dyDescent="0.3">
      <c r="B4035" t="s">
        <v>554</v>
      </c>
      <c r="C4035" t="s">
        <v>555</v>
      </c>
      <c r="D4035" s="28" t="s">
        <v>4105</v>
      </c>
      <c r="E4035" s="28" t="s">
        <v>365</v>
      </c>
      <c r="F4035" s="13">
        <v>32.799999999999997</v>
      </c>
      <c r="G4035" s="13">
        <v>-93</v>
      </c>
      <c r="H4035" s="13">
        <v>50</v>
      </c>
      <c r="I4035" s="67">
        <v>0.58300000429153442</v>
      </c>
    </row>
    <row r="4036" spans="2:9" x14ac:dyDescent="0.3">
      <c r="B4036" t="s">
        <v>9912</v>
      </c>
      <c r="C4036" t="s">
        <v>9913</v>
      </c>
      <c r="D4036" s="28" t="s">
        <v>4105</v>
      </c>
      <c r="E4036" s="28" t="s">
        <v>364</v>
      </c>
      <c r="F4036" s="13">
        <v>29.8</v>
      </c>
      <c r="G4036" s="13">
        <v>-101.5</v>
      </c>
      <c r="H4036" s="13">
        <v>55.040000915527344</v>
      </c>
      <c r="I4036" s="67">
        <v>0.58300000429153442</v>
      </c>
    </row>
    <row r="4037" spans="2:9" x14ac:dyDescent="0.3">
      <c r="B4037" t="s">
        <v>2593</v>
      </c>
      <c r="C4037" t="s">
        <v>2594</v>
      </c>
      <c r="D4037" s="28" t="s">
        <v>4105</v>
      </c>
      <c r="E4037" s="28" t="s">
        <v>2576</v>
      </c>
      <c r="F4037" s="13">
        <v>39.1</v>
      </c>
      <c r="G4037" s="13">
        <v>-77.7</v>
      </c>
      <c r="H4037" s="13">
        <v>42.080001831054688</v>
      </c>
      <c r="I4037" s="67">
        <v>0.58300000429153442</v>
      </c>
    </row>
    <row r="4038" spans="2:9" x14ac:dyDescent="0.3">
      <c r="B4038" t="s">
        <v>9914</v>
      </c>
      <c r="C4038" t="s">
        <v>9915</v>
      </c>
      <c r="D4038" s="28" t="s">
        <v>4105</v>
      </c>
      <c r="E4038" s="28" t="s">
        <v>1004</v>
      </c>
      <c r="F4038" s="13">
        <v>32.5</v>
      </c>
      <c r="G4038" s="13">
        <v>-82.9</v>
      </c>
      <c r="H4038" s="13">
        <v>48.919998168945313</v>
      </c>
      <c r="I4038" s="67">
        <v>0.58399999141693115</v>
      </c>
    </row>
    <row r="4039" spans="2:9" x14ac:dyDescent="0.3">
      <c r="B4039" t="s">
        <v>9916</v>
      </c>
      <c r="C4039" t="s">
        <v>9917</v>
      </c>
      <c r="D4039" s="28" t="s">
        <v>4105</v>
      </c>
      <c r="E4039" s="28" t="s">
        <v>859</v>
      </c>
      <c r="F4039" s="13">
        <v>36.299999999999997</v>
      </c>
      <c r="G4039" s="13">
        <v>-82.2</v>
      </c>
      <c r="H4039" s="13">
        <v>42.080001831054688</v>
      </c>
      <c r="I4039" s="67">
        <v>0.58399999141693115</v>
      </c>
    </row>
    <row r="4040" spans="2:9" x14ac:dyDescent="0.3">
      <c r="B4040" t="s">
        <v>9918</v>
      </c>
      <c r="C4040" t="s">
        <v>9919</v>
      </c>
      <c r="D4040" s="28" t="s">
        <v>4105</v>
      </c>
      <c r="E4040" s="28" t="s">
        <v>364</v>
      </c>
      <c r="F4040" s="13">
        <v>29.3</v>
      </c>
      <c r="G4040" s="13">
        <v>-99.1</v>
      </c>
      <c r="H4040" s="13">
        <v>57.020000457763672</v>
      </c>
      <c r="I4040" s="67">
        <v>0.58399999141693115</v>
      </c>
    </row>
    <row r="4041" spans="2:9" x14ac:dyDescent="0.3">
      <c r="B4041" t="s">
        <v>9920</v>
      </c>
      <c r="C4041" t="s">
        <v>9921</v>
      </c>
      <c r="D4041" s="28" t="s">
        <v>4105</v>
      </c>
      <c r="E4041" s="28" t="s">
        <v>1468</v>
      </c>
      <c r="F4041" s="13">
        <v>39.9</v>
      </c>
      <c r="G4041" s="13">
        <v>-86</v>
      </c>
      <c r="H4041" s="13">
        <v>39.919998168945313</v>
      </c>
      <c r="I4041" s="67">
        <v>0.58499997854232788</v>
      </c>
    </row>
    <row r="4042" spans="2:9" x14ac:dyDescent="0.3">
      <c r="B4042" t="s">
        <v>2139</v>
      </c>
      <c r="C4042" t="s">
        <v>2140</v>
      </c>
      <c r="D4042" s="28" t="s">
        <v>4105</v>
      </c>
      <c r="E4042" s="28" t="s">
        <v>2124</v>
      </c>
      <c r="F4042" s="13">
        <v>42.3</v>
      </c>
      <c r="G4042" s="13">
        <v>-78.400000000000006</v>
      </c>
      <c r="H4042" s="13">
        <v>33.979999542236328</v>
      </c>
      <c r="I4042" s="67">
        <v>0.58499997854232788</v>
      </c>
    </row>
    <row r="4043" spans="2:9" x14ac:dyDescent="0.3">
      <c r="B4043" t="s">
        <v>9922</v>
      </c>
      <c r="C4043" t="s">
        <v>9923</v>
      </c>
      <c r="D4043" s="28" t="s">
        <v>4105</v>
      </c>
      <c r="E4043" s="28" t="s">
        <v>2820</v>
      </c>
      <c r="F4043" s="13">
        <v>58.4</v>
      </c>
      <c r="G4043" s="13">
        <v>-134.5</v>
      </c>
      <c r="H4043" s="13">
        <v>37.040000915527344</v>
      </c>
      <c r="I4043" s="67">
        <v>0.58499997854232788</v>
      </c>
    </row>
    <row r="4044" spans="2:9" x14ac:dyDescent="0.3">
      <c r="B4044" t="s">
        <v>9924</v>
      </c>
      <c r="C4044" t="s">
        <v>9925</v>
      </c>
      <c r="D4044" s="28" t="s">
        <v>4105</v>
      </c>
      <c r="E4044" s="28" t="s">
        <v>1759</v>
      </c>
      <c r="F4044" s="13">
        <v>45.1</v>
      </c>
      <c r="G4044" s="13">
        <v>-84.9</v>
      </c>
      <c r="H4044" s="13">
        <v>37.040000915527344</v>
      </c>
      <c r="I4044" s="67">
        <v>0.58600002527236938</v>
      </c>
    </row>
    <row r="4045" spans="2:9" x14ac:dyDescent="0.3">
      <c r="B4045" t="s">
        <v>1474</v>
      </c>
      <c r="C4045" t="s">
        <v>1475</v>
      </c>
      <c r="D4045" s="28" t="s">
        <v>4105</v>
      </c>
      <c r="E4045" s="28" t="s">
        <v>1468</v>
      </c>
      <c r="F4045" s="13">
        <v>41.5</v>
      </c>
      <c r="G4045" s="13">
        <v>-85.8</v>
      </c>
      <c r="H4045" s="13">
        <v>41</v>
      </c>
      <c r="I4045" s="67">
        <v>0.58700001239776611</v>
      </c>
    </row>
    <row r="4046" spans="2:9" x14ac:dyDescent="0.3">
      <c r="B4046" t="s">
        <v>3475</v>
      </c>
      <c r="C4046" t="s">
        <v>3476</v>
      </c>
      <c r="D4046" s="28" t="s">
        <v>4105</v>
      </c>
      <c r="E4046" s="28" t="s">
        <v>2124</v>
      </c>
      <c r="F4046" s="13">
        <v>44.9</v>
      </c>
      <c r="G4046" s="13">
        <v>-74.8</v>
      </c>
      <c r="H4046" s="13">
        <v>35.959999084472656</v>
      </c>
      <c r="I4046" s="67">
        <v>0.58700001239776611</v>
      </c>
    </row>
    <row r="4047" spans="2:9" x14ac:dyDescent="0.3">
      <c r="B4047" t="s">
        <v>688</v>
      </c>
      <c r="C4047" t="s">
        <v>689</v>
      </c>
      <c r="D4047" s="28" t="s">
        <v>4105</v>
      </c>
      <c r="E4047" s="28" t="s">
        <v>364</v>
      </c>
      <c r="F4047" s="13">
        <v>31.7</v>
      </c>
      <c r="G4047" s="13">
        <v>-95.7</v>
      </c>
      <c r="H4047" s="13">
        <v>53.240001678466797</v>
      </c>
      <c r="I4047" s="67">
        <v>0.58700001239776611</v>
      </c>
    </row>
    <row r="4048" spans="2:9" x14ac:dyDescent="0.3">
      <c r="B4048" t="s">
        <v>9926</v>
      </c>
      <c r="C4048" t="s">
        <v>9927</v>
      </c>
      <c r="D4048" s="28" t="s">
        <v>4105</v>
      </c>
      <c r="E4048" s="28" t="s">
        <v>859</v>
      </c>
      <c r="F4048" s="13">
        <v>36.1</v>
      </c>
      <c r="G4048" s="13">
        <v>-87.1</v>
      </c>
      <c r="H4048" s="13">
        <v>44.060001373291016</v>
      </c>
      <c r="I4048" s="67">
        <v>0.58799999952316284</v>
      </c>
    </row>
    <row r="4049" spans="2:9" x14ac:dyDescent="0.3">
      <c r="B4049" t="s">
        <v>9928</v>
      </c>
      <c r="C4049" t="s">
        <v>9929</v>
      </c>
      <c r="D4049" s="28" t="s">
        <v>4105</v>
      </c>
      <c r="E4049" s="28" t="s">
        <v>2820</v>
      </c>
      <c r="F4049" s="13">
        <v>58.3</v>
      </c>
      <c r="G4049" s="13">
        <v>-134.69999999999999</v>
      </c>
      <c r="H4049" s="13">
        <v>37.939998626708984</v>
      </c>
      <c r="I4049" s="67">
        <v>0.58799999952316284</v>
      </c>
    </row>
    <row r="4050" spans="2:9" x14ac:dyDescent="0.3">
      <c r="B4050" t="s">
        <v>437</v>
      </c>
      <c r="C4050" t="s">
        <v>2592</v>
      </c>
      <c r="D4050" s="28" t="s">
        <v>4105</v>
      </c>
      <c r="E4050" s="28" t="s">
        <v>2576</v>
      </c>
      <c r="F4050" s="13">
        <v>37.700000000000003</v>
      </c>
      <c r="G4050" s="13">
        <v>-79.400000000000006</v>
      </c>
      <c r="H4050" s="13">
        <v>41</v>
      </c>
      <c r="I4050" s="67">
        <v>0.58799999952316284</v>
      </c>
    </row>
    <row r="4051" spans="2:9" x14ac:dyDescent="0.3">
      <c r="B4051" t="s">
        <v>9930</v>
      </c>
      <c r="C4051" t="s">
        <v>1049</v>
      </c>
      <c r="D4051" s="28" t="s">
        <v>4105</v>
      </c>
      <c r="E4051" s="28" t="s">
        <v>1004</v>
      </c>
      <c r="F4051" s="13">
        <v>32.6</v>
      </c>
      <c r="G4051" s="13">
        <v>-85</v>
      </c>
      <c r="H4051" s="13">
        <v>51.979999542236328</v>
      </c>
      <c r="I4051" s="67">
        <v>0.58799999952316284</v>
      </c>
    </row>
    <row r="4052" spans="2:9" x14ac:dyDescent="0.3">
      <c r="B4052" t="s">
        <v>9931</v>
      </c>
      <c r="C4052" t="s">
        <v>9932</v>
      </c>
      <c r="D4052" s="28" t="s">
        <v>4105</v>
      </c>
      <c r="E4052" s="28" t="s">
        <v>1468</v>
      </c>
      <c r="F4052" s="13">
        <v>41.3</v>
      </c>
      <c r="G4052" s="13">
        <v>-86.3</v>
      </c>
      <c r="H4052" s="13">
        <v>39.919998168945313</v>
      </c>
      <c r="I4052" s="67">
        <v>0.58799999952316284</v>
      </c>
    </row>
    <row r="4053" spans="2:9" x14ac:dyDescent="0.3">
      <c r="B4053" t="s">
        <v>9933</v>
      </c>
      <c r="C4053" t="s">
        <v>9934</v>
      </c>
      <c r="D4053" s="28" t="s">
        <v>4105</v>
      </c>
      <c r="E4053" s="28" t="s">
        <v>2354</v>
      </c>
      <c r="F4053" s="13">
        <v>33.200000000000003</v>
      </c>
      <c r="G4053" s="13">
        <v>-81.2</v>
      </c>
      <c r="H4053" s="13">
        <v>50</v>
      </c>
      <c r="I4053" s="67">
        <v>0.58899998664855957</v>
      </c>
    </row>
    <row r="4054" spans="2:9" x14ac:dyDescent="0.3">
      <c r="B4054" t="s">
        <v>9935</v>
      </c>
      <c r="C4054" t="s">
        <v>9936</v>
      </c>
      <c r="D4054" s="28" t="s">
        <v>4105</v>
      </c>
      <c r="E4054" s="28" t="s">
        <v>1759</v>
      </c>
      <c r="F4054" s="13">
        <v>45.6</v>
      </c>
      <c r="G4054" s="13">
        <v>-84.4</v>
      </c>
      <c r="H4054" s="13">
        <v>37.040000915527344</v>
      </c>
      <c r="I4054" s="67">
        <v>0.5899999737739563</v>
      </c>
    </row>
    <row r="4055" spans="2:9" x14ac:dyDescent="0.3">
      <c r="B4055" t="s">
        <v>3766</v>
      </c>
      <c r="C4055" t="s">
        <v>3767</v>
      </c>
      <c r="D4055" s="28" t="s">
        <v>4105</v>
      </c>
      <c r="E4055" s="28" t="s">
        <v>1007</v>
      </c>
      <c r="F4055" s="13">
        <v>36.4</v>
      </c>
      <c r="G4055" s="13">
        <v>-81.400000000000006</v>
      </c>
      <c r="H4055" s="13">
        <v>37.040000915527344</v>
      </c>
      <c r="I4055" s="67">
        <v>0.5899999737739563</v>
      </c>
    </row>
    <row r="4056" spans="2:9" x14ac:dyDescent="0.3">
      <c r="B4056" t="s">
        <v>3905</v>
      </c>
      <c r="C4056" t="s">
        <v>3906</v>
      </c>
      <c r="D4056" s="28" t="s">
        <v>4105</v>
      </c>
      <c r="E4056" s="28" t="s">
        <v>1759</v>
      </c>
      <c r="F4056" s="13">
        <v>42.7</v>
      </c>
      <c r="G4056" s="13">
        <v>-84.5</v>
      </c>
      <c r="H4056" s="13">
        <v>37.939998626708984</v>
      </c>
      <c r="I4056" s="67">
        <v>0.5899999737739563</v>
      </c>
    </row>
    <row r="4057" spans="2:9" x14ac:dyDescent="0.3">
      <c r="B4057" t="s">
        <v>9937</v>
      </c>
      <c r="C4057" t="s">
        <v>9938</v>
      </c>
      <c r="D4057" s="28" t="s">
        <v>1203</v>
      </c>
      <c r="E4057" s="28" t="s">
        <v>1130</v>
      </c>
      <c r="F4057" s="13">
        <v>45.7</v>
      </c>
      <c r="G4057" s="13">
        <v>-62.6</v>
      </c>
      <c r="H4057" s="13">
        <v>40.459999084472656</v>
      </c>
      <c r="I4057" s="67">
        <v>0.5910000205039978</v>
      </c>
    </row>
    <row r="4058" spans="2:9" x14ac:dyDescent="0.3">
      <c r="B4058" t="s">
        <v>1148</v>
      </c>
      <c r="C4058" t="s">
        <v>1149</v>
      </c>
      <c r="D4058" s="28" t="s">
        <v>4105</v>
      </c>
      <c r="E4058" s="28" t="s">
        <v>852</v>
      </c>
      <c r="F4058" s="13">
        <v>32.4</v>
      </c>
      <c r="G4058" s="13">
        <v>-87.2</v>
      </c>
      <c r="H4058" s="13">
        <v>48.919998168945313</v>
      </c>
      <c r="I4058" s="67">
        <v>0.5910000205039978</v>
      </c>
    </row>
    <row r="4059" spans="2:9" x14ac:dyDescent="0.3">
      <c r="B4059" t="s">
        <v>501</v>
      </c>
      <c r="C4059" t="s">
        <v>502</v>
      </c>
      <c r="D4059" s="28" t="s">
        <v>4105</v>
      </c>
      <c r="E4059" s="28" t="s">
        <v>365</v>
      </c>
      <c r="F4059" s="13">
        <v>31.3</v>
      </c>
      <c r="G4059" s="13">
        <v>-92.5</v>
      </c>
      <c r="H4059" s="13">
        <v>53.959999084472656</v>
      </c>
      <c r="I4059" s="67">
        <v>0.59200000762939453</v>
      </c>
    </row>
    <row r="4060" spans="2:9" x14ac:dyDescent="0.3">
      <c r="B4060" t="s">
        <v>523</v>
      </c>
      <c r="C4060" t="s">
        <v>524</v>
      </c>
      <c r="D4060" s="28" t="s">
        <v>4105</v>
      </c>
      <c r="E4060" s="28" t="s">
        <v>365</v>
      </c>
      <c r="F4060" s="13">
        <v>30</v>
      </c>
      <c r="G4060" s="13">
        <v>-90</v>
      </c>
      <c r="H4060" s="13">
        <v>66.019996643066406</v>
      </c>
      <c r="I4060" s="67">
        <v>0.59200000762939453</v>
      </c>
    </row>
    <row r="4061" spans="2:9" x14ac:dyDescent="0.3">
      <c r="B4061" t="s">
        <v>8556</v>
      </c>
      <c r="C4061" t="s">
        <v>9939</v>
      </c>
      <c r="D4061" s="28" t="s">
        <v>4105</v>
      </c>
      <c r="E4061" s="28" t="s">
        <v>2230</v>
      </c>
      <c r="F4061" s="13">
        <v>38.700000000000003</v>
      </c>
      <c r="G4061" s="13">
        <v>-82.4</v>
      </c>
      <c r="H4061" s="13">
        <v>37.040000915527344</v>
      </c>
      <c r="I4061" s="67">
        <v>0.59200000762939453</v>
      </c>
    </row>
    <row r="4062" spans="2:9" x14ac:dyDescent="0.3">
      <c r="B4062" t="s">
        <v>9940</v>
      </c>
      <c r="C4062" t="s">
        <v>9941</v>
      </c>
      <c r="D4062" s="28" t="s">
        <v>4105</v>
      </c>
      <c r="E4062" s="28" t="s">
        <v>2230</v>
      </c>
      <c r="F4062" s="13">
        <v>41</v>
      </c>
      <c r="G4062" s="13">
        <v>-81.400000000000006</v>
      </c>
      <c r="H4062" s="13">
        <v>41</v>
      </c>
      <c r="I4062" s="67">
        <v>0.59299999475479126</v>
      </c>
    </row>
    <row r="4063" spans="2:9" x14ac:dyDescent="0.3">
      <c r="B4063" t="s">
        <v>9942</v>
      </c>
      <c r="C4063" t="s">
        <v>9943</v>
      </c>
      <c r="D4063" s="28" t="s">
        <v>4105</v>
      </c>
      <c r="E4063" s="28" t="s">
        <v>367</v>
      </c>
      <c r="F4063" s="13">
        <v>32.299999999999997</v>
      </c>
      <c r="G4063" s="13">
        <v>-89</v>
      </c>
      <c r="H4063" s="13">
        <v>46.759998321533203</v>
      </c>
      <c r="I4063" s="67">
        <v>0.59299999475479126</v>
      </c>
    </row>
    <row r="4064" spans="2:9" x14ac:dyDescent="0.3">
      <c r="B4064" t="s">
        <v>2931</v>
      </c>
      <c r="C4064" t="s">
        <v>2932</v>
      </c>
      <c r="D4064" s="28" t="s">
        <v>4105</v>
      </c>
      <c r="E4064" s="28" t="s">
        <v>2664</v>
      </c>
      <c r="F4064" s="13">
        <v>39.200000000000003</v>
      </c>
      <c r="G4064" s="13">
        <v>-81.5</v>
      </c>
      <c r="H4064" s="13">
        <v>42.080001831054688</v>
      </c>
      <c r="I4064" s="67">
        <v>0.59299999475479126</v>
      </c>
    </row>
    <row r="4065" spans="2:9" x14ac:dyDescent="0.3">
      <c r="B4065" t="s">
        <v>2667</v>
      </c>
      <c r="C4065" t="s">
        <v>2668</v>
      </c>
      <c r="D4065" s="28" t="s">
        <v>4105</v>
      </c>
      <c r="E4065" s="28" t="s">
        <v>2664</v>
      </c>
      <c r="F4065" s="13">
        <v>38.9</v>
      </c>
      <c r="G4065" s="13">
        <v>-80.2</v>
      </c>
      <c r="H4065" s="13">
        <v>37.939998626708984</v>
      </c>
      <c r="I4065" s="67">
        <v>0.59399998188018799</v>
      </c>
    </row>
    <row r="4066" spans="2:9" x14ac:dyDescent="0.3">
      <c r="B4066" t="s">
        <v>9944</v>
      </c>
      <c r="C4066" t="s">
        <v>9945</v>
      </c>
      <c r="D4066" s="28" t="s">
        <v>4105</v>
      </c>
      <c r="E4066" s="28" t="s">
        <v>2230</v>
      </c>
      <c r="F4066" s="13">
        <v>41.2</v>
      </c>
      <c r="G4066" s="13">
        <v>-84.3</v>
      </c>
      <c r="H4066" s="13">
        <v>39.020000457763672</v>
      </c>
      <c r="I4066" s="67">
        <v>0.59399998188018799</v>
      </c>
    </row>
    <row r="4067" spans="2:9" x14ac:dyDescent="0.3">
      <c r="B4067" t="s">
        <v>892</v>
      </c>
      <c r="C4067" t="s">
        <v>893</v>
      </c>
      <c r="D4067" s="28" t="s">
        <v>4105</v>
      </c>
      <c r="E4067" s="28" t="s">
        <v>859</v>
      </c>
      <c r="F4067" s="13">
        <v>36</v>
      </c>
      <c r="G4067" s="13">
        <v>-87.3</v>
      </c>
      <c r="H4067" s="13">
        <v>44.959999084472656</v>
      </c>
      <c r="I4067" s="67">
        <v>0.59399998188018799</v>
      </c>
    </row>
    <row r="4068" spans="2:9" x14ac:dyDescent="0.3">
      <c r="B4068" t="s">
        <v>3349</v>
      </c>
      <c r="C4068" t="s">
        <v>3350</v>
      </c>
      <c r="D4068" s="28" t="s">
        <v>4105</v>
      </c>
      <c r="E4068" s="28" t="s">
        <v>2820</v>
      </c>
      <c r="F4068" s="13">
        <v>57.7</v>
      </c>
      <c r="G4068" s="13">
        <v>-152.4</v>
      </c>
      <c r="H4068" s="13">
        <v>33.979999542236328</v>
      </c>
      <c r="I4068" s="67">
        <v>0.59399998188018799</v>
      </c>
    </row>
    <row r="4069" spans="2:9" x14ac:dyDescent="0.3">
      <c r="B4069" t="s">
        <v>9946</v>
      </c>
      <c r="C4069" t="s">
        <v>9947</v>
      </c>
      <c r="D4069" s="28" t="s">
        <v>4105</v>
      </c>
      <c r="E4069" s="28" t="s">
        <v>367</v>
      </c>
      <c r="F4069" s="13">
        <v>32.299999999999997</v>
      </c>
      <c r="G4069" s="13">
        <v>-89.4</v>
      </c>
      <c r="H4069" s="13">
        <v>48.919998168945313</v>
      </c>
      <c r="I4069" s="67">
        <v>0.59500002861022949</v>
      </c>
    </row>
    <row r="4070" spans="2:9" x14ac:dyDescent="0.3">
      <c r="B4070" t="s">
        <v>9948</v>
      </c>
      <c r="C4070" t="s">
        <v>9949</v>
      </c>
      <c r="D4070" s="28" t="s">
        <v>1203</v>
      </c>
      <c r="E4070" s="28" t="s">
        <v>1116</v>
      </c>
      <c r="F4070" s="13">
        <v>45</v>
      </c>
      <c r="G4070" s="13">
        <v>-76.2</v>
      </c>
      <c r="H4070" s="13">
        <v>35.599998474121094</v>
      </c>
      <c r="I4070" s="67">
        <v>0.59500002861022949</v>
      </c>
    </row>
    <row r="4071" spans="2:9" x14ac:dyDescent="0.3">
      <c r="B4071" t="s">
        <v>9950</v>
      </c>
      <c r="C4071" t="s">
        <v>9951</v>
      </c>
      <c r="D4071" s="28" t="s">
        <v>4105</v>
      </c>
      <c r="E4071" s="28" t="s">
        <v>1759</v>
      </c>
      <c r="F4071" s="13">
        <v>43.4</v>
      </c>
      <c r="G4071" s="13">
        <v>-86</v>
      </c>
      <c r="H4071" s="13">
        <v>35.959999084472656</v>
      </c>
      <c r="I4071" s="67">
        <v>0.59500002861022949</v>
      </c>
    </row>
    <row r="4072" spans="2:9" x14ac:dyDescent="0.3">
      <c r="B4072" t="s">
        <v>9952</v>
      </c>
      <c r="C4072" t="s">
        <v>9953</v>
      </c>
      <c r="D4072" s="28" t="s">
        <v>1203</v>
      </c>
      <c r="E4072" s="28" t="s">
        <v>1124</v>
      </c>
      <c r="F4072" s="13">
        <v>50.2</v>
      </c>
      <c r="G4072" s="13">
        <v>-63.6</v>
      </c>
      <c r="H4072" s="13">
        <v>31.100000381469727</v>
      </c>
      <c r="I4072" s="67">
        <v>0.59500002861022949</v>
      </c>
    </row>
    <row r="4073" spans="2:9" x14ac:dyDescent="0.3">
      <c r="B4073" t="s">
        <v>974</v>
      </c>
      <c r="C4073" t="s">
        <v>975</v>
      </c>
      <c r="D4073" s="28" t="s">
        <v>4105</v>
      </c>
      <c r="E4073" s="28" t="s">
        <v>859</v>
      </c>
      <c r="F4073" s="13">
        <v>35.200000000000003</v>
      </c>
      <c r="G4073" s="13">
        <v>-85.9</v>
      </c>
      <c r="H4073" s="13">
        <v>46.939998626708984</v>
      </c>
      <c r="I4073" s="67">
        <v>0.59500002861022949</v>
      </c>
    </row>
    <row r="4074" spans="2:9" x14ac:dyDescent="0.3">
      <c r="B4074" t="s">
        <v>9954</v>
      </c>
      <c r="C4074" t="s">
        <v>9955</v>
      </c>
      <c r="D4074" s="28" t="s">
        <v>4105</v>
      </c>
      <c r="E4074" s="28" t="s">
        <v>2070</v>
      </c>
      <c r="F4074" s="13">
        <v>38.700000000000003</v>
      </c>
      <c r="G4074" s="13">
        <v>-119.5</v>
      </c>
      <c r="H4074" s="13">
        <v>32</v>
      </c>
      <c r="I4074" s="67">
        <v>0.59500002861022949</v>
      </c>
    </row>
    <row r="4075" spans="2:9" x14ac:dyDescent="0.3">
      <c r="B4075" t="s">
        <v>9956</v>
      </c>
      <c r="C4075" t="s">
        <v>9957</v>
      </c>
      <c r="D4075" s="28" t="s">
        <v>4105</v>
      </c>
      <c r="E4075" s="28" t="s">
        <v>1759</v>
      </c>
      <c r="F4075" s="13">
        <v>43.6</v>
      </c>
      <c r="G4075" s="13">
        <v>-84</v>
      </c>
      <c r="H4075" s="13">
        <v>39.020000457763672</v>
      </c>
      <c r="I4075" s="67">
        <v>0.59600001573562622</v>
      </c>
    </row>
    <row r="4076" spans="2:9" x14ac:dyDescent="0.3">
      <c r="B4076" t="s">
        <v>1363</v>
      </c>
      <c r="C4076" t="s">
        <v>1364</v>
      </c>
      <c r="D4076" s="28" t="s">
        <v>4105</v>
      </c>
      <c r="E4076" s="28" t="s">
        <v>1004</v>
      </c>
      <c r="F4076" s="13">
        <v>31.1</v>
      </c>
      <c r="G4076" s="13">
        <v>-84.2</v>
      </c>
      <c r="H4076" s="13">
        <v>53.959999084472656</v>
      </c>
      <c r="I4076" s="67">
        <v>0.59600001573562622</v>
      </c>
    </row>
    <row r="4077" spans="2:9" x14ac:dyDescent="0.3">
      <c r="B4077" t="s">
        <v>9958</v>
      </c>
      <c r="C4077" t="s">
        <v>9959</v>
      </c>
      <c r="D4077" s="28" t="s">
        <v>1203</v>
      </c>
      <c r="E4077" s="28" t="s">
        <v>1116</v>
      </c>
      <c r="F4077" s="13">
        <v>43.1</v>
      </c>
      <c r="G4077" s="13">
        <v>-79.900000000000006</v>
      </c>
      <c r="H4077" s="13">
        <v>38.119998931884766</v>
      </c>
      <c r="I4077" s="67">
        <v>0.59600001573562622</v>
      </c>
    </row>
    <row r="4078" spans="2:9" x14ac:dyDescent="0.3">
      <c r="B4078" t="s">
        <v>1782</v>
      </c>
      <c r="C4078" t="s">
        <v>1783</v>
      </c>
      <c r="D4078" s="28" t="s">
        <v>4105</v>
      </c>
      <c r="E4078" s="28" t="s">
        <v>1759</v>
      </c>
      <c r="F4078" s="13">
        <v>42.6</v>
      </c>
      <c r="G4078" s="13">
        <v>-85.2</v>
      </c>
      <c r="H4078" s="13">
        <v>37.939998626708984</v>
      </c>
      <c r="I4078" s="67">
        <v>0.59600001573562622</v>
      </c>
    </row>
    <row r="4079" spans="2:9" x14ac:dyDescent="0.3">
      <c r="B4079" t="s">
        <v>3779</v>
      </c>
      <c r="C4079" t="s">
        <v>3780</v>
      </c>
      <c r="D4079" s="28" t="s">
        <v>4105</v>
      </c>
      <c r="E4079" s="28" t="s">
        <v>2230</v>
      </c>
      <c r="F4079" s="13">
        <v>40.4</v>
      </c>
      <c r="G4079" s="13">
        <v>-83.8</v>
      </c>
      <c r="H4079" s="13">
        <v>41</v>
      </c>
      <c r="I4079" s="67">
        <v>0.59600001573562622</v>
      </c>
    </row>
    <row r="4080" spans="2:9" x14ac:dyDescent="0.3">
      <c r="B4080" t="s">
        <v>9960</v>
      </c>
      <c r="C4080" t="s">
        <v>9961</v>
      </c>
      <c r="D4080" s="28" t="s">
        <v>1203</v>
      </c>
      <c r="E4080" s="28" t="s">
        <v>1116</v>
      </c>
      <c r="F4080" s="13">
        <v>44.6</v>
      </c>
      <c r="G4080" s="13">
        <v>-79.400000000000006</v>
      </c>
      <c r="H4080" s="13">
        <v>38.299999237060547</v>
      </c>
      <c r="I4080" s="67">
        <v>0.59600001573562622</v>
      </c>
    </row>
    <row r="4081" spans="2:9" x14ac:dyDescent="0.3">
      <c r="B4081" t="s">
        <v>602</v>
      </c>
      <c r="C4081" t="s">
        <v>603</v>
      </c>
      <c r="D4081" s="28" t="s">
        <v>4105</v>
      </c>
      <c r="E4081" s="28" t="s">
        <v>365</v>
      </c>
      <c r="F4081" s="13">
        <v>32.299999999999997</v>
      </c>
      <c r="G4081" s="13">
        <v>-91</v>
      </c>
      <c r="H4081" s="13">
        <v>51.080001831054688</v>
      </c>
      <c r="I4081" s="67">
        <v>0.59600001573562622</v>
      </c>
    </row>
    <row r="4082" spans="2:9" x14ac:dyDescent="0.3">
      <c r="B4082" t="s">
        <v>9962</v>
      </c>
      <c r="C4082" t="s">
        <v>9963</v>
      </c>
      <c r="D4082" s="28" t="s">
        <v>4105</v>
      </c>
      <c r="E4082" s="28" t="s">
        <v>1405</v>
      </c>
      <c r="F4082" s="13">
        <v>37.700000000000003</v>
      </c>
      <c r="G4082" s="13">
        <v>-89.2</v>
      </c>
      <c r="H4082" s="13">
        <v>44.060001373291016</v>
      </c>
      <c r="I4082" s="67">
        <v>0.59700000286102295</v>
      </c>
    </row>
    <row r="4083" spans="2:9" x14ac:dyDescent="0.3">
      <c r="B4083" t="s">
        <v>630</v>
      </c>
      <c r="C4083" t="s">
        <v>631</v>
      </c>
      <c r="D4083" s="28" t="s">
        <v>4105</v>
      </c>
      <c r="E4083" s="28" t="s">
        <v>365</v>
      </c>
      <c r="F4083" s="13">
        <v>32.5</v>
      </c>
      <c r="G4083" s="13">
        <v>-93.7</v>
      </c>
      <c r="H4083" s="13">
        <v>53.959999084472656</v>
      </c>
      <c r="I4083" s="67">
        <v>0.59700000286102295</v>
      </c>
    </row>
    <row r="4084" spans="2:9" x14ac:dyDescent="0.3">
      <c r="B4084" t="s">
        <v>1114</v>
      </c>
      <c r="C4084" t="s">
        <v>1115</v>
      </c>
      <c r="D4084" s="28" t="s">
        <v>1203</v>
      </c>
      <c r="E4084" s="28" t="s">
        <v>1116</v>
      </c>
      <c r="F4084" s="13">
        <v>45</v>
      </c>
      <c r="G4084" s="13">
        <v>-74.7</v>
      </c>
      <c r="H4084" s="13">
        <v>39.200000762939453</v>
      </c>
      <c r="I4084" s="67">
        <v>0.59799998998641968</v>
      </c>
    </row>
    <row r="4085" spans="2:9" x14ac:dyDescent="0.3">
      <c r="B4085" t="s">
        <v>9964</v>
      </c>
      <c r="C4085" t="s">
        <v>9965</v>
      </c>
      <c r="D4085" s="28" t="s">
        <v>1203</v>
      </c>
      <c r="E4085" s="28" t="s">
        <v>1116</v>
      </c>
      <c r="F4085" s="13">
        <v>45.9</v>
      </c>
      <c r="G4085" s="13">
        <v>-81.400000000000006</v>
      </c>
      <c r="H4085" s="13">
        <v>38.659999847412109</v>
      </c>
      <c r="I4085" s="67">
        <v>0.59799998998641968</v>
      </c>
    </row>
    <row r="4086" spans="2:9" x14ac:dyDescent="0.3">
      <c r="B4086" t="s">
        <v>1796</v>
      </c>
      <c r="C4086" t="s">
        <v>1797</v>
      </c>
      <c r="D4086" s="28" t="s">
        <v>4105</v>
      </c>
      <c r="E4086" s="28" t="s">
        <v>1759</v>
      </c>
      <c r="F4086" s="13">
        <v>45.4</v>
      </c>
      <c r="G4086" s="13">
        <v>-84.2</v>
      </c>
      <c r="H4086" s="13">
        <v>37.040000915527344</v>
      </c>
      <c r="I4086" s="67">
        <v>0.59899997711181641</v>
      </c>
    </row>
    <row r="4087" spans="2:9" x14ac:dyDescent="0.3">
      <c r="B4087" t="s">
        <v>9966</v>
      </c>
      <c r="C4087" t="s">
        <v>1052</v>
      </c>
      <c r="D4087" s="28" t="s">
        <v>1203</v>
      </c>
      <c r="E4087" s="28" t="s">
        <v>1124</v>
      </c>
      <c r="F4087" s="13">
        <v>49.8</v>
      </c>
      <c r="G4087" s="13">
        <v>-64.3</v>
      </c>
      <c r="H4087" s="13">
        <v>32.360000610351563</v>
      </c>
      <c r="I4087" s="67">
        <v>0.59899997711181641</v>
      </c>
    </row>
    <row r="4088" spans="2:9" x14ac:dyDescent="0.3">
      <c r="B4088" t="s">
        <v>961</v>
      </c>
      <c r="C4088" t="s">
        <v>962</v>
      </c>
      <c r="D4088" s="28" t="s">
        <v>4105</v>
      </c>
      <c r="E4088" s="28" t="s">
        <v>852</v>
      </c>
      <c r="F4088" s="13">
        <v>34.1</v>
      </c>
      <c r="G4088" s="13">
        <v>-86.7</v>
      </c>
      <c r="H4088" s="13">
        <v>44.779998779296875</v>
      </c>
      <c r="I4088" s="67">
        <v>0.60000002384185791</v>
      </c>
    </row>
    <row r="4089" spans="2:9" x14ac:dyDescent="0.3">
      <c r="B4089" t="s">
        <v>9967</v>
      </c>
      <c r="C4089" t="s">
        <v>9968</v>
      </c>
      <c r="D4089" s="28" t="s">
        <v>4105</v>
      </c>
      <c r="E4089" s="28" t="s">
        <v>859</v>
      </c>
      <c r="F4089" s="13">
        <v>35.6</v>
      </c>
      <c r="G4089" s="13">
        <v>-85.3</v>
      </c>
      <c r="H4089" s="13">
        <v>42.080001831054688</v>
      </c>
      <c r="I4089" s="67">
        <v>0.60000002384185791</v>
      </c>
    </row>
    <row r="4090" spans="2:9" x14ac:dyDescent="0.3">
      <c r="B4090" t="s">
        <v>3838</v>
      </c>
      <c r="C4090" t="s">
        <v>3839</v>
      </c>
      <c r="D4090" s="28" t="s">
        <v>4105</v>
      </c>
      <c r="E4090" s="28" t="s">
        <v>859</v>
      </c>
      <c r="F4090" s="13">
        <v>35.9</v>
      </c>
      <c r="G4090" s="13">
        <v>-85.4</v>
      </c>
      <c r="H4090" s="13">
        <v>42.979999542236328</v>
      </c>
      <c r="I4090" s="67">
        <v>0.60000002384185791</v>
      </c>
    </row>
    <row r="4091" spans="2:9" x14ac:dyDescent="0.3">
      <c r="B4091" t="s">
        <v>1499</v>
      </c>
      <c r="C4091" t="s">
        <v>1500</v>
      </c>
      <c r="D4091" s="28" t="s">
        <v>4105</v>
      </c>
      <c r="E4091" s="28" t="s">
        <v>1468</v>
      </c>
      <c r="F4091" s="13">
        <v>39.5</v>
      </c>
      <c r="G4091" s="13">
        <v>-85.7</v>
      </c>
      <c r="H4091" s="13">
        <v>39.919998168945313</v>
      </c>
      <c r="I4091" s="67">
        <v>0.60100001096725464</v>
      </c>
    </row>
    <row r="4092" spans="2:9" x14ac:dyDescent="0.3">
      <c r="B4092" t="s">
        <v>3744</v>
      </c>
      <c r="C4092" t="s">
        <v>3745</v>
      </c>
      <c r="D4092" s="28" t="s">
        <v>4105</v>
      </c>
      <c r="E4092" s="28" t="s">
        <v>2076</v>
      </c>
      <c r="F4092" s="13">
        <v>43.5</v>
      </c>
      <c r="G4092" s="13">
        <v>-71.400000000000006</v>
      </c>
      <c r="H4092" s="13">
        <v>37.939998626708984</v>
      </c>
      <c r="I4092" s="67">
        <v>0.60199999809265137</v>
      </c>
    </row>
    <row r="4093" spans="2:9" x14ac:dyDescent="0.3">
      <c r="B4093" t="s">
        <v>9969</v>
      </c>
      <c r="C4093" t="s">
        <v>9970</v>
      </c>
      <c r="D4093" s="28" t="s">
        <v>4105</v>
      </c>
      <c r="E4093" s="28" t="s">
        <v>859</v>
      </c>
      <c r="F4093" s="13">
        <v>35</v>
      </c>
      <c r="G4093" s="13">
        <v>-89.7</v>
      </c>
      <c r="H4093" s="13">
        <v>48.020000457763672</v>
      </c>
      <c r="I4093" s="67">
        <v>0.6029999852180481</v>
      </c>
    </row>
    <row r="4094" spans="2:9" x14ac:dyDescent="0.3">
      <c r="B4094" t="s">
        <v>9971</v>
      </c>
      <c r="C4094" t="s">
        <v>9972</v>
      </c>
      <c r="D4094" s="28" t="s">
        <v>4105</v>
      </c>
      <c r="E4094" s="28" t="s">
        <v>1003</v>
      </c>
      <c r="F4094" s="13">
        <v>30.7</v>
      </c>
      <c r="G4094" s="13">
        <v>-85.5</v>
      </c>
      <c r="H4094" s="13">
        <v>53.959999084472656</v>
      </c>
      <c r="I4094" s="67">
        <v>0.60399997234344482</v>
      </c>
    </row>
    <row r="4095" spans="2:9" x14ac:dyDescent="0.3">
      <c r="B4095" t="s">
        <v>1181</v>
      </c>
      <c r="C4095" t="s">
        <v>1182</v>
      </c>
      <c r="D4095" s="28" t="s">
        <v>4105</v>
      </c>
      <c r="E4095" s="28" t="s">
        <v>368</v>
      </c>
      <c r="F4095" s="13">
        <v>35.200000000000003</v>
      </c>
      <c r="G4095" s="13">
        <v>-93.1</v>
      </c>
      <c r="H4095" s="13">
        <v>48.919998168945313</v>
      </c>
      <c r="I4095" s="67">
        <v>0.60399997234344482</v>
      </c>
    </row>
    <row r="4096" spans="2:9" x14ac:dyDescent="0.3">
      <c r="B4096" t="s">
        <v>2090</v>
      </c>
      <c r="C4096" t="s">
        <v>2091</v>
      </c>
      <c r="D4096" s="28" t="s">
        <v>4105</v>
      </c>
      <c r="E4096" s="28" t="s">
        <v>2085</v>
      </c>
      <c r="F4096" s="13">
        <v>40.200000000000003</v>
      </c>
      <c r="G4096" s="13">
        <v>-74.5</v>
      </c>
      <c r="H4096" s="13">
        <v>42.080001831054688</v>
      </c>
      <c r="I4096" s="67">
        <v>0.60399997234344482</v>
      </c>
    </row>
    <row r="4097" spans="2:9" x14ac:dyDescent="0.3">
      <c r="B4097" t="s">
        <v>9973</v>
      </c>
      <c r="C4097" t="s">
        <v>9974</v>
      </c>
      <c r="D4097" s="28" t="s">
        <v>4105</v>
      </c>
      <c r="E4097" s="28" t="s">
        <v>1759</v>
      </c>
      <c r="F4097" s="13">
        <v>42.3</v>
      </c>
      <c r="G4097" s="13">
        <v>-85.2</v>
      </c>
      <c r="H4097" s="13">
        <v>39.919998168945313</v>
      </c>
      <c r="I4097" s="67">
        <v>0.60500001907348633</v>
      </c>
    </row>
    <row r="4098" spans="2:9" x14ac:dyDescent="0.3">
      <c r="B4098" t="s">
        <v>3387</v>
      </c>
      <c r="C4098" t="s">
        <v>3388</v>
      </c>
      <c r="D4098" s="28" t="s">
        <v>4105</v>
      </c>
      <c r="E4098" s="28" t="s">
        <v>2820</v>
      </c>
      <c r="F4098" s="13">
        <v>64.5</v>
      </c>
      <c r="G4098" s="13">
        <v>-165.4</v>
      </c>
      <c r="H4098" s="13">
        <v>21.920000076293945</v>
      </c>
      <c r="I4098" s="67">
        <v>0.60500001907348633</v>
      </c>
    </row>
    <row r="4099" spans="2:9" x14ac:dyDescent="0.3">
      <c r="B4099" t="s">
        <v>9975</v>
      </c>
      <c r="C4099" t="s">
        <v>9976</v>
      </c>
      <c r="D4099" s="28" t="s">
        <v>4105</v>
      </c>
      <c r="E4099" s="28" t="s">
        <v>1203</v>
      </c>
      <c r="F4099" s="13">
        <v>38.200000000000003</v>
      </c>
      <c r="G4099" s="13">
        <v>-119</v>
      </c>
      <c r="H4099" s="13">
        <v>19.040000915527344</v>
      </c>
      <c r="I4099" s="67">
        <v>0.60600000619888306</v>
      </c>
    </row>
    <row r="4100" spans="2:9" x14ac:dyDescent="0.3">
      <c r="B4100" t="s">
        <v>9977</v>
      </c>
      <c r="C4100" t="s">
        <v>9978</v>
      </c>
      <c r="D4100" s="28" t="s">
        <v>4105</v>
      </c>
      <c r="E4100" s="28" t="s">
        <v>1759</v>
      </c>
      <c r="F4100" s="13">
        <v>44.9</v>
      </c>
      <c r="G4100" s="13">
        <v>-84.7</v>
      </c>
      <c r="H4100" s="13">
        <v>34.340000152587891</v>
      </c>
      <c r="I4100" s="67">
        <v>0.60600000619888306</v>
      </c>
    </row>
    <row r="4101" spans="2:9" x14ac:dyDescent="0.3">
      <c r="B4101" t="s">
        <v>9979</v>
      </c>
      <c r="C4101" t="s">
        <v>9980</v>
      </c>
      <c r="D4101" s="28" t="s">
        <v>4105</v>
      </c>
      <c r="E4101" s="28" t="s">
        <v>2124</v>
      </c>
      <c r="F4101" s="13">
        <v>42.7</v>
      </c>
      <c r="G4101" s="13">
        <v>-77.5</v>
      </c>
      <c r="H4101" s="13">
        <v>39.020000457763672</v>
      </c>
      <c r="I4101" s="67">
        <v>0.60600000619888306</v>
      </c>
    </row>
    <row r="4102" spans="2:9" x14ac:dyDescent="0.3">
      <c r="B4102" t="s">
        <v>1719</v>
      </c>
      <c r="C4102" t="s">
        <v>1720</v>
      </c>
      <c r="D4102" s="28" t="s">
        <v>4105</v>
      </c>
      <c r="E4102" s="28" t="s">
        <v>1711</v>
      </c>
      <c r="F4102" s="13">
        <v>37.1</v>
      </c>
      <c r="G4102" s="13">
        <v>-86.1</v>
      </c>
      <c r="H4102" s="13">
        <v>46.040000915527344</v>
      </c>
      <c r="I4102" s="67">
        <v>0.60600000619888306</v>
      </c>
    </row>
    <row r="4103" spans="2:9" x14ac:dyDescent="0.3">
      <c r="B4103" t="s">
        <v>2175</v>
      </c>
      <c r="C4103" t="s">
        <v>2176</v>
      </c>
      <c r="D4103" s="28" t="s">
        <v>4105</v>
      </c>
      <c r="E4103" s="28" t="s">
        <v>1007</v>
      </c>
      <c r="F4103" s="13">
        <v>36.4</v>
      </c>
      <c r="G4103" s="13">
        <v>-80.599999999999994</v>
      </c>
      <c r="H4103" s="13">
        <v>42.080001831054688</v>
      </c>
      <c r="I4103" s="67">
        <v>0.60600000619888306</v>
      </c>
    </row>
    <row r="4104" spans="2:9" x14ac:dyDescent="0.3">
      <c r="B4104" t="s">
        <v>9981</v>
      </c>
      <c r="C4104" t="s">
        <v>9982</v>
      </c>
      <c r="D4104" s="28" t="s">
        <v>4105</v>
      </c>
      <c r="E4104" s="28" t="s">
        <v>366</v>
      </c>
      <c r="F4104" s="13">
        <v>34.299999999999997</v>
      </c>
      <c r="G4104" s="13">
        <v>-94.8</v>
      </c>
      <c r="H4104" s="13">
        <v>46.040000915527344</v>
      </c>
      <c r="I4104" s="67">
        <v>0.60699999332427979</v>
      </c>
    </row>
    <row r="4105" spans="2:9" x14ac:dyDescent="0.3">
      <c r="B4105" t="s">
        <v>9983</v>
      </c>
      <c r="C4105" t="s">
        <v>9984</v>
      </c>
      <c r="D4105" s="28" t="s">
        <v>1203</v>
      </c>
      <c r="E4105" s="28" t="s">
        <v>1133</v>
      </c>
      <c r="F4105" s="13">
        <v>48.6</v>
      </c>
      <c r="G4105" s="13">
        <v>-53.1</v>
      </c>
      <c r="H4105" s="13">
        <v>38.479999542236328</v>
      </c>
      <c r="I4105" s="67">
        <v>0.60699999332427979</v>
      </c>
    </row>
    <row r="4106" spans="2:9" x14ac:dyDescent="0.3">
      <c r="B4106" t="s">
        <v>9985</v>
      </c>
      <c r="C4106" t="s">
        <v>9986</v>
      </c>
      <c r="D4106" s="28" t="s">
        <v>4105</v>
      </c>
      <c r="E4106" s="28" t="s">
        <v>3137</v>
      </c>
      <c r="F4106" s="13">
        <v>20.5</v>
      </c>
      <c r="G4106" s="13">
        <v>-156.5</v>
      </c>
      <c r="H4106" s="13">
        <v>71.959999084472656</v>
      </c>
      <c r="I4106" s="67">
        <v>0.60699999332427979</v>
      </c>
    </row>
    <row r="4107" spans="2:9" x14ac:dyDescent="0.3">
      <c r="B4107" t="s">
        <v>9987</v>
      </c>
      <c r="C4107" t="s">
        <v>9988</v>
      </c>
      <c r="D4107" s="28" t="s">
        <v>4105</v>
      </c>
      <c r="E4107" s="28" t="s">
        <v>365</v>
      </c>
      <c r="F4107" s="13">
        <v>32.5</v>
      </c>
      <c r="G4107" s="13">
        <v>-92.6</v>
      </c>
      <c r="H4107" s="13">
        <v>51.080001831054688</v>
      </c>
      <c r="I4107" s="67">
        <v>0.60699999332427979</v>
      </c>
    </row>
    <row r="4108" spans="2:9" x14ac:dyDescent="0.3">
      <c r="B4108" t="s">
        <v>3678</v>
      </c>
      <c r="C4108" t="s">
        <v>3679</v>
      </c>
      <c r="D4108" s="28" t="s">
        <v>4105</v>
      </c>
      <c r="E4108" s="28" t="s">
        <v>1759</v>
      </c>
      <c r="F4108" s="13">
        <v>41.8</v>
      </c>
      <c r="G4108" s="13">
        <v>-86.2</v>
      </c>
      <c r="H4108" s="13">
        <v>39.020000457763672</v>
      </c>
      <c r="I4108" s="67">
        <v>0.60799998044967651</v>
      </c>
    </row>
    <row r="4109" spans="2:9" x14ac:dyDescent="0.3">
      <c r="B4109" t="s">
        <v>9989</v>
      </c>
      <c r="C4109" t="s">
        <v>9990</v>
      </c>
      <c r="D4109" s="28" t="s">
        <v>4105</v>
      </c>
      <c r="E4109" s="28" t="s">
        <v>367</v>
      </c>
      <c r="F4109" s="13">
        <v>32.700000000000003</v>
      </c>
      <c r="G4109" s="13">
        <v>-89.1</v>
      </c>
      <c r="H4109" s="13">
        <v>48.919998168945313</v>
      </c>
      <c r="I4109" s="67">
        <v>0.60799998044967651</v>
      </c>
    </row>
    <row r="4110" spans="2:9" x14ac:dyDescent="0.3">
      <c r="B4110" t="s">
        <v>9991</v>
      </c>
      <c r="C4110" t="s">
        <v>9992</v>
      </c>
      <c r="D4110" s="28" t="s">
        <v>4105</v>
      </c>
      <c r="E4110" s="28" t="s">
        <v>1727</v>
      </c>
      <c r="F4110" s="13">
        <v>45</v>
      </c>
      <c r="G4110" s="13">
        <v>-67.099999999999994</v>
      </c>
      <c r="H4110" s="13">
        <v>37.040000915527344</v>
      </c>
      <c r="I4110" s="67">
        <v>0.60799998044967651</v>
      </c>
    </row>
    <row r="4111" spans="2:9" x14ac:dyDescent="0.3">
      <c r="B4111" t="s">
        <v>9993</v>
      </c>
      <c r="C4111" t="s">
        <v>9994</v>
      </c>
      <c r="D4111" s="28" t="s">
        <v>1203</v>
      </c>
      <c r="E4111" s="28" t="s">
        <v>1116</v>
      </c>
      <c r="F4111" s="13">
        <v>44.4</v>
      </c>
      <c r="G4111" s="13">
        <v>-79.599999999999994</v>
      </c>
      <c r="H4111" s="13">
        <v>38.299999237060547</v>
      </c>
      <c r="I4111" s="67">
        <v>0.60799998044967651</v>
      </c>
    </row>
    <row r="4112" spans="2:9" x14ac:dyDescent="0.3">
      <c r="B4112" t="s">
        <v>9995</v>
      </c>
      <c r="C4112" t="s">
        <v>9996</v>
      </c>
      <c r="D4112" s="28" t="s">
        <v>4105</v>
      </c>
      <c r="E4112" s="28" t="s">
        <v>2319</v>
      </c>
      <c r="F4112" s="13">
        <v>41.8</v>
      </c>
      <c r="G4112" s="13">
        <v>-80.400000000000006</v>
      </c>
      <c r="H4112" s="13">
        <v>39.020000457763672</v>
      </c>
      <c r="I4112" s="67">
        <v>0.60799998044967651</v>
      </c>
    </row>
    <row r="4113" spans="2:9" x14ac:dyDescent="0.3">
      <c r="B4113" t="s">
        <v>9997</v>
      </c>
      <c r="C4113" t="s">
        <v>9998</v>
      </c>
      <c r="D4113" s="28" t="s">
        <v>4105</v>
      </c>
      <c r="E4113" s="28" t="s">
        <v>2230</v>
      </c>
      <c r="F4113" s="13">
        <v>39.700000000000003</v>
      </c>
      <c r="G4113" s="13">
        <v>-82.6</v>
      </c>
      <c r="H4113" s="13">
        <v>39.020000457763672</v>
      </c>
      <c r="I4113" s="67">
        <v>0.61000001430511475</v>
      </c>
    </row>
    <row r="4114" spans="2:9" x14ac:dyDescent="0.3">
      <c r="B4114" t="s">
        <v>787</v>
      </c>
      <c r="C4114" t="s">
        <v>788</v>
      </c>
      <c r="D4114" s="28" t="s">
        <v>4105</v>
      </c>
      <c r="E4114" s="28" t="s">
        <v>368</v>
      </c>
      <c r="F4114" s="13">
        <v>35.6</v>
      </c>
      <c r="G4114" s="13">
        <v>-94.1</v>
      </c>
      <c r="H4114" s="13">
        <v>46.040000915527344</v>
      </c>
      <c r="I4114" s="67">
        <v>0.61000001430511475</v>
      </c>
    </row>
    <row r="4115" spans="2:9" x14ac:dyDescent="0.3">
      <c r="B4115" t="s">
        <v>1602</v>
      </c>
      <c r="C4115" t="s">
        <v>9999</v>
      </c>
      <c r="D4115" s="28" t="s">
        <v>4105</v>
      </c>
      <c r="E4115" s="28" t="s">
        <v>1405</v>
      </c>
      <c r="F4115" s="13">
        <v>38.9</v>
      </c>
      <c r="G4115" s="13">
        <v>-88.1</v>
      </c>
      <c r="H4115" s="13">
        <v>42.979999542236328</v>
      </c>
      <c r="I4115" s="67">
        <v>0.61000001430511475</v>
      </c>
    </row>
    <row r="4116" spans="2:9" x14ac:dyDescent="0.3">
      <c r="B4116" t="s">
        <v>3836</v>
      </c>
      <c r="C4116" t="s">
        <v>3837</v>
      </c>
      <c r="D4116" s="28" t="s">
        <v>4105</v>
      </c>
      <c r="E4116" s="28" t="s">
        <v>859</v>
      </c>
      <c r="F4116" s="13">
        <v>36.5</v>
      </c>
      <c r="G4116" s="13">
        <v>-84.5</v>
      </c>
      <c r="H4116" s="13">
        <v>39.020000457763672</v>
      </c>
      <c r="I4116" s="67">
        <v>0.61000001430511475</v>
      </c>
    </row>
    <row r="4117" spans="2:9" x14ac:dyDescent="0.3">
      <c r="B4117" t="s">
        <v>3060</v>
      </c>
      <c r="C4117" t="s">
        <v>3061</v>
      </c>
      <c r="D4117" s="28" t="s">
        <v>4105</v>
      </c>
      <c r="E4117" s="28" t="s">
        <v>1759</v>
      </c>
      <c r="F4117" s="13">
        <v>45.5</v>
      </c>
      <c r="G4117" s="13">
        <v>-84.7</v>
      </c>
      <c r="H4117" s="13">
        <v>35.060001373291016</v>
      </c>
      <c r="I4117" s="67">
        <v>0.61000001430511475</v>
      </c>
    </row>
    <row r="4118" spans="2:9" x14ac:dyDescent="0.3">
      <c r="B4118" t="s">
        <v>905</v>
      </c>
      <c r="C4118" t="s">
        <v>906</v>
      </c>
      <c r="D4118" s="28" t="s">
        <v>4105</v>
      </c>
      <c r="E4118" s="28" t="s">
        <v>852</v>
      </c>
      <c r="F4118" s="13">
        <v>32.5</v>
      </c>
      <c r="G4118" s="13">
        <v>-85.4</v>
      </c>
      <c r="H4118" s="13">
        <v>50</v>
      </c>
      <c r="I4118" s="67">
        <v>0.61100000143051147</v>
      </c>
    </row>
    <row r="4119" spans="2:9" x14ac:dyDescent="0.3">
      <c r="B4119" t="s">
        <v>10000</v>
      </c>
      <c r="C4119" t="s">
        <v>10001</v>
      </c>
      <c r="D4119" s="28" t="s">
        <v>4105</v>
      </c>
      <c r="E4119" s="28" t="s">
        <v>1759</v>
      </c>
      <c r="F4119" s="13">
        <v>45</v>
      </c>
      <c r="G4119" s="13">
        <v>-84.7</v>
      </c>
      <c r="H4119" s="13">
        <v>35.060001373291016</v>
      </c>
      <c r="I4119" s="67">
        <v>0.61100000143051147</v>
      </c>
    </row>
    <row r="4120" spans="2:9" x14ac:dyDescent="0.3">
      <c r="B4120" t="s">
        <v>3050</v>
      </c>
      <c r="C4120" t="s">
        <v>3051</v>
      </c>
      <c r="D4120" s="28" t="s">
        <v>4105</v>
      </c>
      <c r="E4120" s="28" t="s">
        <v>1759</v>
      </c>
      <c r="F4120" s="13">
        <v>42.2</v>
      </c>
      <c r="G4120" s="13">
        <v>-84.4</v>
      </c>
      <c r="H4120" s="13">
        <v>39.919998168945313</v>
      </c>
      <c r="I4120" s="67">
        <v>0.61100000143051147</v>
      </c>
    </row>
    <row r="4121" spans="2:9" x14ac:dyDescent="0.3">
      <c r="B4121" t="s">
        <v>1786</v>
      </c>
      <c r="C4121" t="s">
        <v>1787</v>
      </c>
      <c r="D4121" s="28" t="s">
        <v>4105</v>
      </c>
      <c r="E4121" s="28" t="s">
        <v>1759</v>
      </c>
      <c r="F4121" s="13">
        <v>44.3</v>
      </c>
      <c r="G4121" s="13">
        <v>-85.2</v>
      </c>
      <c r="H4121" s="13">
        <v>33.979999542236328</v>
      </c>
      <c r="I4121" s="67">
        <v>0.61100000143051147</v>
      </c>
    </row>
    <row r="4122" spans="2:9" x14ac:dyDescent="0.3">
      <c r="B4122" t="s">
        <v>612</v>
      </c>
      <c r="C4122" t="s">
        <v>613</v>
      </c>
      <c r="D4122" s="28" t="s">
        <v>4105</v>
      </c>
      <c r="E4122" s="28" t="s">
        <v>364</v>
      </c>
      <c r="F4122" s="13">
        <v>28</v>
      </c>
      <c r="G4122" s="13">
        <v>-97.8</v>
      </c>
      <c r="H4122" s="13">
        <v>60.979999542236328</v>
      </c>
      <c r="I4122" s="67">
        <v>0.61100000143051147</v>
      </c>
    </row>
    <row r="4123" spans="2:9" x14ac:dyDescent="0.3">
      <c r="B4123" t="s">
        <v>10002</v>
      </c>
      <c r="C4123" t="s">
        <v>10003</v>
      </c>
      <c r="D4123" s="28" t="s">
        <v>4105</v>
      </c>
      <c r="E4123" s="28" t="s">
        <v>1759</v>
      </c>
      <c r="F4123" s="13">
        <v>42.5</v>
      </c>
      <c r="G4123" s="13">
        <v>-84.6</v>
      </c>
      <c r="H4123" s="13">
        <v>37.939998626708984</v>
      </c>
      <c r="I4123" s="67">
        <v>0.6119999885559082</v>
      </c>
    </row>
    <row r="4124" spans="2:9" x14ac:dyDescent="0.3">
      <c r="B4124" t="s">
        <v>10004</v>
      </c>
      <c r="C4124" t="s">
        <v>10005</v>
      </c>
      <c r="D4124" s="28" t="s">
        <v>4105</v>
      </c>
      <c r="E4124" s="28" t="s">
        <v>1260</v>
      </c>
      <c r="F4124" s="13">
        <v>38.6</v>
      </c>
      <c r="G4124" s="13">
        <v>-108.9</v>
      </c>
      <c r="H4124" s="13">
        <v>37.040000915527344</v>
      </c>
      <c r="I4124" s="67">
        <v>0.6119999885559082</v>
      </c>
    </row>
    <row r="4125" spans="2:9" x14ac:dyDescent="0.3">
      <c r="B4125" t="s">
        <v>2457</v>
      </c>
      <c r="C4125" t="s">
        <v>2458</v>
      </c>
      <c r="D4125" s="28" t="s">
        <v>4105</v>
      </c>
      <c r="E4125" s="28" t="s">
        <v>859</v>
      </c>
      <c r="F4125" s="13">
        <v>35.200000000000003</v>
      </c>
      <c r="G4125" s="13">
        <v>-85.8</v>
      </c>
      <c r="H4125" s="13">
        <v>46.939998626708984</v>
      </c>
      <c r="I4125" s="67">
        <v>0.6119999885559082</v>
      </c>
    </row>
    <row r="4126" spans="2:9" x14ac:dyDescent="0.3">
      <c r="B4126" t="s">
        <v>1929</v>
      </c>
      <c r="C4126" t="s">
        <v>1930</v>
      </c>
      <c r="D4126" s="28" t="s">
        <v>4105</v>
      </c>
      <c r="E4126" s="28" t="s">
        <v>1878</v>
      </c>
      <c r="F4126" s="13">
        <v>39.6</v>
      </c>
      <c r="G4126" s="13">
        <v>-91.2</v>
      </c>
      <c r="H4126" s="13">
        <v>44.959999084472656</v>
      </c>
      <c r="I4126" s="67">
        <v>0.6119999885559082</v>
      </c>
    </row>
    <row r="4127" spans="2:9" x14ac:dyDescent="0.3">
      <c r="B4127" t="s">
        <v>10006</v>
      </c>
      <c r="C4127" t="s">
        <v>10007</v>
      </c>
      <c r="D4127" s="28" t="s">
        <v>1203</v>
      </c>
      <c r="E4127" s="28" t="s">
        <v>3526</v>
      </c>
      <c r="F4127" s="13">
        <v>60.2</v>
      </c>
      <c r="G4127" s="13">
        <v>-123.4</v>
      </c>
      <c r="H4127" s="13">
        <v>21.559999465942383</v>
      </c>
      <c r="I4127" s="67">
        <v>0.61299997568130493</v>
      </c>
    </row>
    <row r="4128" spans="2:9" x14ac:dyDescent="0.3">
      <c r="B4128" t="s">
        <v>10008</v>
      </c>
      <c r="C4128" t="s">
        <v>10009</v>
      </c>
      <c r="D4128" s="28" t="s">
        <v>4105</v>
      </c>
      <c r="E4128" s="28" t="s">
        <v>3137</v>
      </c>
      <c r="F4128" s="13">
        <v>21.9</v>
      </c>
      <c r="G4128" s="13">
        <v>-159.4</v>
      </c>
      <c r="H4128" s="13">
        <v>71.05999755859375</v>
      </c>
      <c r="I4128" s="67">
        <v>0.61299997568130493</v>
      </c>
    </row>
    <row r="4129" spans="2:9" x14ac:dyDescent="0.3">
      <c r="B4129" t="s">
        <v>2927</v>
      </c>
      <c r="C4129" t="s">
        <v>2928</v>
      </c>
      <c r="D4129" s="28" t="s">
        <v>4105</v>
      </c>
      <c r="E4129" s="28" t="s">
        <v>367</v>
      </c>
      <c r="F4129" s="13">
        <v>32.299999999999997</v>
      </c>
      <c r="G4129" s="13">
        <v>-88.7</v>
      </c>
      <c r="H4129" s="13">
        <v>50</v>
      </c>
      <c r="I4129" s="67">
        <v>0.61299997568130493</v>
      </c>
    </row>
    <row r="4130" spans="2:9" x14ac:dyDescent="0.3">
      <c r="B4130" t="s">
        <v>10010</v>
      </c>
      <c r="C4130" t="s">
        <v>10011</v>
      </c>
      <c r="D4130" s="28" t="s">
        <v>4105</v>
      </c>
      <c r="E4130" s="28" t="s">
        <v>1405</v>
      </c>
      <c r="F4130" s="13">
        <v>40.700000000000003</v>
      </c>
      <c r="G4130" s="13">
        <v>-87.7</v>
      </c>
      <c r="H4130" s="13">
        <v>39.919998168945313</v>
      </c>
      <c r="I4130" s="67">
        <v>0.61299997568130493</v>
      </c>
    </row>
    <row r="4131" spans="2:9" x14ac:dyDescent="0.3">
      <c r="B4131" t="s">
        <v>10012</v>
      </c>
      <c r="C4131" t="s">
        <v>10013</v>
      </c>
      <c r="D4131" s="28" t="s">
        <v>4105</v>
      </c>
      <c r="E4131" s="28" t="s">
        <v>2230</v>
      </c>
      <c r="F4131" s="13">
        <v>39.200000000000003</v>
      </c>
      <c r="G4131" s="13">
        <v>-82.3</v>
      </c>
      <c r="H4131" s="13">
        <v>39.919998168945313</v>
      </c>
      <c r="I4131" s="67">
        <v>0.61299997568130493</v>
      </c>
    </row>
    <row r="4132" spans="2:9" x14ac:dyDescent="0.3">
      <c r="B4132" t="s">
        <v>405</v>
      </c>
      <c r="C4132" t="s">
        <v>406</v>
      </c>
      <c r="D4132" s="28" t="s">
        <v>4105</v>
      </c>
      <c r="E4132" s="28" t="s">
        <v>364</v>
      </c>
      <c r="F4132" s="13">
        <v>28.3</v>
      </c>
      <c r="G4132" s="13">
        <v>-96.8</v>
      </c>
      <c r="H4132" s="13">
        <v>64.94000244140625</v>
      </c>
      <c r="I4132" s="67">
        <v>0.61400002241134644</v>
      </c>
    </row>
    <row r="4133" spans="2:9" x14ac:dyDescent="0.3">
      <c r="B4133" t="s">
        <v>10014</v>
      </c>
      <c r="C4133" t="s">
        <v>10015</v>
      </c>
      <c r="D4133" s="28" t="s">
        <v>4105</v>
      </c>
      <c r="E4133" s="28" t="s">
        <v>1405</v>
      </c>
      <c r="F4133" s="13">
        <v>37.4</v>
      </c>
      <c r="G4133" s="13">
        <v>-88.6</v>
      </c>
      <c r="H4133" s="13">
        <v>46.939998626708984</v>
      </c>
      <c r="I4133" s="67">
        <v>0.61400002241134644</v>
      </c>
    </row>
    <row r="4134" spans="2:9" x14ac:dyDescent="0.3">
      <c r="B4134" t="s">
        <v>6506</v>
      </c>
      <c r="C4134" t="s">
        <v>10016</v>
      </c>
      <c r="D4134" s="28" t="s">
        <v>1203</v>
      </c>
      <c r="E4134" s="28" t="s">
        <v>1133</v>
      </c>
      <c r="F4134" s="13">
        <v>48.3</v>
      </c>
      <c r="G4134" s="13">
        <v>-53.9</v>
      </c>
      <c r="H4134" s="13">
        <v>37.400001525878906</v>
      </c>
      <c r="I4134" s="67">
        <v>0.61400002241134644</v>
      </c>
    </row>
    <row r="4135" spans="2:9" x14ac:dyDescent="0.3">
      <c r="B4135" t="s">
        <v>10017</v>
      </c>
      <c r="C4135" t="s">
        <v>10018</v>
      </c>
      <c r="D4135" s="28" t="s">
        <v>1203</v>
      </c>
      <c r="E4135" s="28" t="s">
        <v>1116</v>
      </c>
      <c r="F4135" s="13">
        <v>51.3</v>
      </c>
      <c r="G4135" s="13">
        <v>-80.599999999999994</v>
      </c>
      <c r="H4135" s="13">
        <v>30.920000076293945</v>
      </c>
      <c r="I4135" s="67">
        <v>0.61400002241134644</v>
      </c>
    </row>
    <row r="4136" spans="2:9" x14ac:dyDescent="0.3">
      <c r="B4136" t="s">
        <v>10019</v>
      </c>
      <c r="C4136" t="s">
        <v>10020</v>
      </c>
      <c r="D4136" s="28" t="s">
        <v>4105</v>
      </c>
      <c r="E4136" s="28" t="s">
        <v>365</v>
      </c>
      <c r="F4136" s="13">
        <v>31.5</v>
      </c>
      <c r="G4136" s="13">
        <v>-92.4</v>
      </c>
      <c r="H4136" s="13">
        <v>55.040000915527344</v>
      </c>
      <c r="I4136" s="67">
        <v>0.61500000953674316</v>
      </c>
    </row>
    <row r="4137" spans="2:9" x14ac:dyDescent="0.3">
      <c r="B4137" t="s">
        <v>486</v>
      </c>
      <c r="C4137" t="s">
        <v>487</v>
      </c>
      <c r="D4137" s="28" t="s">
        <v>4105</v>
      </c>
      <c r="E4137" s="28" t="s">
        <v>365</v>
      </c>
      <c r="F4137" s="13">
        <v>29.4</v>
      </c>
      <c r="G4137" s="13">
        <v>-90.3</v>
      </c>
      <c r="H4137" s="13">
        <v>60.080001831054688</v>
      </c>
      <c r="I4137" s="67">
        <v>0.61500000953674316</v>
      </c>
    </row>
    <row r="4138" spans="2:9" x14ac:dyDescent="0.3">
      <c r="B4138" t="s">
        <v>375</v>
      </c>
      <c r="C4138" t="s">
        <v>376</v>
      </c>
      <c r="D4138" s="28" t="s">
        <v>4105</v>
      </c>
      <c r="E4138" s="28" t="s">
        <v>364</v>
      </c>
      <c r="F4138" s="13">
        <v>30.2</v>
      </c>
      <c r="G4138" s="13">
        <v>-94.1</v>
      </c>
      <c r="H4138" s="13">
        <v>55.040000915527344</v>
      </c>
      <c r="I4138" s="67">
        <v>0.61500000953674316</v>
      </c>
    </row>
    <row r="4139" spans="2:9" x14ac:dyDescent="0.3">
      <c r="B4139" t="s">
        <v>2684</v>
      </c>
      <c r="C4139" t="s">
        <v>2685</v>
      </c>
      <c r="D4139" s="28" t="s">
        <v>4105</v>
      </c>
      <c r="E4139" s="28" t="s">
        <v>2664</v>
      </c>
      <c r="F4139" s="13">
        <v>39.6</v>
      </c>
      <c r="G4139" s="13">
        <v>-79.900000000000006</v>
      </c>
      <c r="H4139" s="13">
        <v>41</v>
      </c>
      <c r="I4139" s="67">
        <v>0.61500000953674316</v>
      </c>
    </row>
    <row r="4140" spans="2:9" x14ac:dyDescent="0.3">
      <c r="B4140" t="s">
        <v>10021</v>
      </c>
      <c r="C4140" t="s">
        <v>10022</v>
      </c>
      <c r="D4140" s="28" t="s">
        <v>4105</v>
      </c>
      <c r="E4140" s="28" t="s">
        <v>364</v>
      </c>
      <c r="F4140" s="13">
        <v>26.1</v>
      </c>
      <c r="G4140" s="13">
        <v>-97.9</v>
      </c>
      <c r="H4140" s="13">
        <v>66.019996643066406</v>
      </c>
      <c r="I4140" s="67">
        <v>0.61500000953674316</v>
      </c>
    </row>
    <row r="4141" spans="2:9" x14ac:dyDescent="0.3">
      <c r="B4141" t="s">
        <v>1375</v>
      </c>
      <c r="C4141" t="s">
        <v>1376</v>
      </c>
      <c r="D4141" s="28" t="s">
        <v>4105</v>
      </c>
      <c r="E4141" s="28" t="s">
        <v>1004</v>
      </c>
      <c r="F4141" s="13">
        <v>32.9</v>
      </c>
      <c r="G4141" s="13">
        <v>-82.8</v>
      </c>
      <c r="H4141" s="13">
        <v>51.080001831054688</v>
      </c>
      <c r="I4141" s="67">
        <v>0.61599999666213989</v>
      </c>
    </row>
    <row r="4142" spans="2:9" x14ac:dyDescent="0.3">
      <c r="B4142" t="s">
        <v>3676</v>
      </c>
      <c r="C4142" t="s">
        <v>3677</v>
      </c>
      <c r="D4142" s="28" t="s">
        <v>4105</v>
      </c>
      <c r="E4142" s="28" t="s">
        <v>1759</v>
      </c>
      <c r="F4142" s="13">
        <v>42.5</v>
      </c>
      <c r="G4142" s="13">
        <v>-83.6</v>
      </c>
      <c r="H4142" s="13">
        <v>39.020000457763672</v>
      </c>
      <c r="I4142" s="67">
        <v>0.61699998378753662</v>
      </c>
    </row>
    <row r="4143" spans="2:9" x14ac:dyDescent="0.3">
      <c r="B4143" t="s">
        <v>458</v>
      </c>
      <c r="C4143" t="s">
        <v>459</v>
      </c>
      <c r="D4143" s="28" t="s">
        <v>4105</v>
      </c>
      <c r="E4143" s="28" t="s">
        <v>365</v>
      </c>
      <c r="F4143" s="13">
        <v>30.6</v>
      </c>
      <c r="G4143" s="13">
        <v>-92.7</v>
      </c>
      <c r="H4143" s="13">
        <v>55.939998626708984</v>
      </c>
      <c r="I4143" s="67">
        <v>0.61699998378753662</v>
      </c>
    </row>
    <row r="4144" spans="2:9" x14ac:dyDescent="0.3">
      <c r="B4144" t="s">
        <v>10023</v>
      </c>
      <c r="C4144" t="s">
        <v>10024</v>
      </c>
      <c r="D4144" s="28" t="s">
        <v>4105</v>
      </c>
      <c r="E4144" s="28" t="s">
        <v>2664</v>
      </c>
      <c r="F4144" s="13">
        <v>39.299999999999997</v>
      </c>
      <c r="G4144" s="13">
        <v>-80</v>
      </c>
      <c r="H4144" s="13">
        <v>41</v>
      </c>
      <c r="I4144" s="67">
        <v>0.61699998378753662</v>
      </c>
    </row>
    <row r="4145" spans="2:9" x14ac:dyDescent="0.3">
      <c r="B4145" t="s">
        <v>7495</v>
      </c>
      <c r="C4145" t="s">
        <v>10025</v>
      </c>
      <c r="D4145" s="28" t="s">
        <v>4105</v>
      </c>
      <c r="E4145" s="28" t="s">
        <v>2124</v>
      </c>
      <c r="F4145" s="13">
        <v>43.2</v>
      </c>
      <c r="G4145" s="13">
        <v>-78.099999999999994</v>
      </c>
      <c r="H4145" s="13">
        <v>41</v>
      </c>
      <c r="I4145" s="67">
        <v>0.61799997091293335</v>
      </c>
    </row>
    <row r="4146" spans="2:9" x14ac:dyDescent="0.3">
      <c r="B4146" t="s">
        <v>662</v>
      </c>
      <c r="C4146" t="s">
        <v>663</v>
      </c>
      <c r="D4146" s="28" t="s">
        <v>4105</v>
      </c>
      <c r="E4146" s="28" t="s">
        <v>365</v>
      </c>
      <c r="F4146" s="13">
        <v>31.4</v>
      </c>
      <c r="G4146" s="13">
        <v>-91.8</v>
      </c>
      <c r="H4146" s="13">
        <v>53.959999084472656</v>
      </c>
      <c r="I4146" s="67">
        <v>0.61799997091293335</v>
      </c>
    </row>
    <row r="4147" spans="2:9" x14ac:dyDescent="0.3">
      <c r="B4147" t="s">
        <v>3563</v>
      </c>
      <c r="C4147" t="s">
        <v>3564</v>
      </c>
      <c r="D4147" s="28" t="s">
        <v>4105</v>
      </c>
      <c r="E4147" s="28" t="s">
        <v>368</v>
      </c>
      <c r="F4147" s="13">
        <v>35.799999999999997</v>
      </c>
      <c r="G4147" s="13">
        <v>-92</v>
      </c>
      <c r="H4147" s="13">
        <v>46.939998626708984</v>
      </c>
      <c r="I4147" s="67">
        <v>0.61900001764297485</v>
      </c>
    </row>
    <row r="4148" spans="2:9" x14ac:dyDescent="0.3">
      <c r="B4148" t="s">
        <v>10026</v>
      </c>
      <c r="C4148" t="s">
        <v>10027</v>
      </c>
      <c r="D4148" s="28" t="s">
        <v>4105</v>
      </c>
      <c r="E4148" s="28" t="s">
        <v>1468</v>
      </c>
      <c r="F4148" s="13">
        <v>39</v>
      </c>
      <c r="G4148" s="13">
        <v>-85.5</v>
      </c>
      <c r="H4148" s="13">
        <v>44.060001373291016</v>
      </c>
      <c r="I4148" s="67">
        <v>0.61900001764297485</v>
      </c>
    </row>
    <row r="4149" spans="2:9" x14ac:dyDescent="0.3">
      <c r="B4149" t="s">
        <v>10028</v>
      </c>
      <c r="C4149" t="s">
        <v>10029</v>
      </c>
      <c r="D4149" s="28" t="s">
        <v>4105</v>
      </c>
      <c r="E4149" s="28" t="s">
        <v>364</v>
      </c>
      <c r="F4149" s="13">
        <v>27.5</v>
      </c>
      <c r="G4149" s="13">
        <v>-98.4</v>
      </c>
      <c r="H4149" s="13">
        <v>60.979999542236328</v>
      </c>
      <c r="I4149" s="67">
        <v>0.62000000476837158</v>
      </c>
    </row>
    <row r="4150" spans="2:9" x14ac:dyDescent="0.3">
      <c r="B4150" t="s">
        <v>10030</v>
      </c>
      <c r="C4150" t="s">
        <v>10031</v>
      </c>
      <c r="D4150" s="28" t="s">
        <v>1203</v>
      </c>
      <c r="E4150" s="28" t="s">
        <v>1116</v>
      </c>
      <c r="F4150" s="13">
        <v>45</v>
      </c>
      <c r="G4150" s="13">
        <v>-75.599999999999994</v>
      </c>
      <c r="H4150" s="13">
        <v>36.319999694824219</v>
      </c>
      <c r="I4150" s="67">
        <v>0.62000000476837158</v>
      </c>
    </row>
    <row r="4151" spans="2:9" x14ac:dyDescent="0.3">
      <c r="B4151" t="s">
        <v>3903</v>
      </c>
      <c r="C4151" t="s">
        <v>3904</v>
      </c>
      <c r="D4151" s="28" t="s">
        <v>4105</v>
      </c>
      <c r="E4151" s="28" t="s">
        <v>1468</v>
      </c>
      <c r="F4151" s="13">
        <v>40.4</v>
      </c>
      <c r="G4151" s="13">
        <v>-86.9</v>
      </c>
      <c r="H4151" s="13">
        <v>42.080001831054688</v>
      </c>
      <c r="I4151" s="67">
        <v>0.62000000476837158</v>
      </c>
    </row>
    <row r="4152" spans="2:9" x14ac:dyDescent="0.3">
      <c r="B4152" t="s">
        <v>10032</v>
      </c>
      <c r="C4152" t="s">
        <v>10033</v>
      </c>
      <c r="D4152" s="28" t="s">
        <v>4105</v>
      </c>
      <c r="E4152" s="28" t="s">
        <v>1759</v>
      </c>
      <c r="F4152" s="13">
        <v>43.2</v>
      </c>
      <c r="G4152" s="13">
        <v>-82.5</v>
      </c>
      <c r="H4152" s="13">
        <v>39.919998168945313</v>
      </c>
      <c r="I4152" s="67">
        <v>0.62000000476837158</v>
      </c>
    </row>
    <row r="4153" spans="2:9" x14ac:dyDescent="0.3">
      <c r="B4153" t="s">
        <v>744</v>
      </c>
      <c r="C4153" t="s">
        <v>745</v>
      </c>
      <c r="D4153" s="28" t="s">
        <v>4105</v>
      </c>
      <c r="E4153" s="28" t="s">
        <v>368</v>
      </c>
      <c r="F4153" s="13">
        <v>34.799999999999997</v>
      </c>
      <c r="G4153" s="13">
        <v>-92.2</v>
      </c>
      <c r="H4153" s="13">
        <v>53.060001373291016</v>
      </c>
      <c r="I4153" s="67">
        <v>0.62000000476837158</v>
      </c>
    </row>
    <row r="4154" spans="2:9" x14ac:dyDescent="0.3">
      <c r="B4154" t="s">
        <v>1466</v>
      </c>
      <c r="C4154" t="s">
        <v>1467</v>
      </c>
      <c r="D4154" s="28" t="s">
        <v>4105</v>
      </c>
      <c r="E4154" s="28" t="s">
        <v>1468</v>
      </c>
      <c r="F4154" s="13">
        <v>41.6</v>
      </c>
      <c r="G4154" s="13">
        <v>-85</v>
      </c>
      <c r="H4154" s="13">
        <v>39.020000457763672</v>
      </c>
      <c r="I4154" s="67">
        <v>0.62099999189376831</v>
      </c>
    </row>
    <row r="4155" spans="2:9" x14ac:dyDescent="0.3">
      <c r="B4155" t="s">
        <v>10034</v>
      </c>
      <c r="C4155" t="s">
        <v>10035</v>
      </c>
      <c r="D4155" s="28" t="s">
        <v>4105</v>
      </c>
      <c r="E4155" s="28" t="s">
        <v>1468</v>
      </c>
      <c r="F4155" s="13">
        <v>40.200000000000003</v>
      </c>
      <c r="G4155" s="13">
        <v>-85.1</v>
      </c>
      <c r="H4155" s="13">
        <v>39.919998168945313</v>
      </c>
      <c r="I4155" s="67">
        <v>0.62099999189376831</v>
      </c>
    </row>
    <row r="4156" spans="2:9" x14ac:dyDescent="0.3">
      <c r="B4156" t="s">
        <v>10036</v>
      </c>
      <c r="C4156" t="s">
        <v>10037</v>
      </c>
      <c r="D4156" s="28" t="s">
        <v>4105</v>
      </c>
      <c r="E4156" s="28" t="s">
        <v>1004</v>
      </c>
      <c r="F4156" s="13">
        <v>32.299999999999997</v>
      </c>
      <c r="G4156" s="13">
        <v>-85</v>
      </c>
      <c r="H4156" s="13">
        <v>48.560001373291016</v>
      </c>
      <c r="I4156" s="67">
        <v>0.62099999189376831</v>
      </c>
    </row>
    <row r="4157" spans="2:9" x14ac:dyDescent="0.3">
      <c r="B4157" t="s">
        <v>750</v>
      </c>
      <c r="C4157" t="s">
        <v>751</v>
      </c>
      <c r="D4157" s="28" t="s">
        <v>4105</v>
      </c>
      <c r="E4157" s="28" t="s">
        <v>364</v>
      </c>
      <c r="F4157" s="13">
        <v>32.5</v>
      </c>
      <c r="G4157" s="13">
        <v>-94.5</v>
      </c>
      <c r="H4157" s="13">
        <v>53.959999084472656</v>
      </c>
      <c r="I4157" s="67">
        <v>0.62099999189376831</v>
      </c>
    </row>
    <row r="4158" spans="2:9" x14ac:dyDescent="0.3">
      <c r="B4158" t="s">
        <v>2147</v>
      </c>
      <c r="C4158" t="s">
        <v>2148</v>
      </c>
      <c r="D4158" s="28" t="s">
        <v>4105</v>
      </c>
      <c r="E4158" s="28" t="s">
        <v>2124</v>
      </c>
      <c r="F4158" s="13">
        <v>42.2</v>
      </c>
      <c r="G4158" s="13">
        <v>-78.8</v>
      </c>
      <c r="H4158" s="13">
        <v>35.959999084472656</v>
      </c>
      <c r="I4158" s="67">
        <v>0.62099999189376831</v>
      </c>
    </row>
    <row r="4159" spans="2:9" x14ac:dyDescent="0.3">
      <c r="B4159" t="s">
        <v>10038</v>
      </c>
      <c r="C4159" t="s">
        <v>10039</v>
      </c>
      <c r="D4159" s="28" t="s">
        <v>4105</v>
      </c>
      <c r="E4159" s="28" t="s">
        <v>1878</v>
      </c>
      <c r="F4159" s="13">
        <v>36.700000000000003</v>
      </c>
      <c r="G4159" s="13">
        <v>-90.3</v>
      </c>
      <c r="H4159" s="13">
        <v>46.040000915527344</v>
      </c>
      <c r="I4159" s="67">
        <v>0.62099999189376831</v>
      </c>
    </row>
    <row r="4160" spans="2:9" x14ac:dyDescent="0.3">
      <c r="B4160" t="s">
        <v>1144</v>
      </c>
      <c r="C4160" t="s">
        <v>1145</v>
      </c>
      <c r="D4160" s="28" t="s">
        <v>4105</v>
      </c>
      <c r="E4160" s="28" t="s">
        <v>852</v>
      </c>
      <c r="F4160" s="13">
        <v>32.6</v>
      </c>
      <c r="G4160" s="13">
        <v>-87.5</v>
      </c>
      <c r="H4160" s="13">
        <v>51.979999542236328</v>
      </c>
      <c r="I4160" s="67">
        <v>0.62199997901916504</v>
      </c>
    </row>
    <row r="4161" spans="2:9" x14ac:dyDescent="0.3">
      <c r="B4161" t="s">
        <v>10040</v>
      </c>
      <c r="C4161" t="s">
        <v>1041</v>
      </c>
      <c r="D4161" s="28" t="s">
        <v>4105</v>
      </c>
      <c r="E4161" s="28" t="s">
        <v>2354</v>
      </c>
      <c r="F4161" s="13">
        <v>34.1</v>
      </c>
      <c r="G4161" s="13">
        <v>-79.3</v>
      </c>
      <c r="H4161" s="13">
        <v>50</v>
      </c>
      <c r="I4161" s="67">
        <v>0.62199997901916504</v>
      </c>
    </row>
    <row r="4162" spans="2:9" x14ac:dyDescent="0.3">
      <c r="B4162" t="s">
        <v>10041</v>
      </c>
      <c r="C4162" t="s">
        <v>10042</v>
      </c>
      <c r="D4162" s="28" t="s">
        <v>4105</v>
      </c>
      <c r="E4162" s="28" t="s">
        <v>1405</v>
      </c>
      <c r="F4162" s="13">
        <v>37.9</v>
      </c>
      <c r="G4162" s="13">
        <v>-89.9</v>
      </c>
      <c r="H4162" s="13">
        <v>44.959999084472656</v>
      </c>
      <c r="I4162" s="67">
        <v>0.62300002574920654</v>
      </c>
    </row>
    <row r="4163" spans="2:9" x14ac:dyDescent="0.3">
      <c r="B4163" t="s">
        <v>10043</v>
      </c>
      <c r="C4163" t="s">
        <v>10044</v>
      </c>
      <c r="D4163" s="28" t="s">
        <v>4105</v>
      </c>
      <c r="E4163" s="28" t="s">
        <v>364</v>
      </c>
      <c r="F4163" s="13">
        <v>32.6</v>
      </c>
      <c r="G4163" s="13">
        <v>-94.1</v>
      </c>
      <c r="H4163" s="13">
        <v>51.080001831054688</v>
      </c>
      <c r="I4163" s="67">
        <v>0.62400001287460327</v>
      </c>
    </row>
    <row r="4164" spans="2:9" x14ac:dyDescent="0.3">
      <c r="B4164" t="s">
        <v>10045</v>
      </c>
      <c r="C4164" t="s">
        <v>10046</v>
      </c>
      <c r="D4164" s="28" t="s">
        <v>4105</v>
      </c>
      <c r="E4164" s="28" t="s">
        <v>365</v>
      </c>
      <c r="F4164" s="13">
        <v>32.799999999999997</v>
      </c>
      <c r="G4164" s="13">
        <v>-93</v>
      </c>
      <c r="H4164" s="13">
        <v>51.080001831054688</v>
      </c>
      <c r="I4164" s="67">
        <v>0.62400001287460327</v>
      </c>
    </row>
    <row r="4165" spans="2:9" x14ac:dyDescent="0.3">
      <c r="B4165" t="s">
        <v>923</v>
      </c>
      <c r="C4165" t="s">
        <v>924</v>
      </c>
      <c r="D4165" s="28" t="s">
        <v>4105</v>
      </c>
      <c r="E4165" s="28" t="s">
        <v>852</v>
      </c>
      <c r="F4165" s="13">
        <v>34.6</v>
      </c>
      <c r="G4165" s="13">
        <v>-86.9</v>
      </c>
      <c r="H4165" s="13">
        <v>48.020000457763672</v>
      </c>
      <c r="I4165" s="67">
        <v>0.625</v>
      </c>
    </row>
    <row r="4166" spans="2:9" x14ac:dyDescent="0.3">
      <c r="B4166" t="s">
        <v>10047</v>
      </c>
      <c r="C4166" t="s">
        <v>10048</v>
      </c>
      <c r="D4166" s="28" t="s">
        <v>4105</v>
      </c>
      <c r="E4166" s="28" t="s">
        <v>852</v>
      </c>
      <c r="F4166" s="13">
        <v>34.4</v>
      </c>
      <c r="G4166" s="13">
        <v>-85.6</v>
      </c>
      <c r="H4166" s="13">
        <v>44.959999084472656</v>
      </c>
      <c r="I4166" s="67">
        <v>0.625</v>
      </c>
    </row>
    <row r="4167" spans="2:9" x14ac:dyDescent="0.3">
      <c r="B4167" t="s">
        <v>3808</v>
      </c>
      <c r="C4167" t="s">
        <v>3809</v>
      </c>
      <c r="D4167" s="28" t="s">
        <v>4105</v>
      </c>
      <c r="E4167" s="28" t="s">
        <v>2319</v>
      </c>
      <c r="F4167" s="13">
        <v>40.6</v>
      </c>
      <c r="G4167" s="13">
        <v>-79.7</v>
      </c>
      <c r="H4167" s="13">
        <v>42.080001831054688</v>
      </c>
      <c r="I4167" s="67">
        <v>0.625</v>
      </c>
    </row>
    <row r="4168" spans="2:9" x14ac:dyDescent="0.3">
      <c r="B4168" t="s">
        <v>1493</v>
      </c>
      <c r="C4168" t="s">
        <v>1494</v>
      </c>
      <c r="D4168" s="28" t="s">
        <v>4105</v>
      </c>
      <c r="E4168" s="28" t="s">
        <v>1468</v>
      </c>
      <c r="F4168" s="13">
        <v>41</v>
      </c>
      <c r="G4168" s="13">
        <v>-86.2</v>
      </c>
      <c r="H4168" s="13">
        <v>39.919998168945313</v>
      </c>
      <c r="I4168" s="67">
        <v>0.625</v>
      </c>
    </row>
    <row r="4169" spans="2:9" x14ac:dyDescent="0.3">
      <c r="B4169" t="s">
        <v>1503</v>
      </c>
      <c r="C4169" t="s">
        <v>10049</v>
      </c>
      <c r="D4169" s="28" t="s">
        <v>4105</v>
      </c>
      <c r="E4169" s="28" t="s">
        <v>2664</v>
      </c>
      <c r="F4169" s="13">
        <v>38.799999999999997</v>
      </c>
      <c r="G4169" s="13">
        <v>-81.3</v>
      </c>
      <c r="H4169" s="13">
        <v>39.919998168945313</v>
      </c>
      <c r="I4169" s="67">
        <v>0.625</v>
      </c>
    </row>
    <row r="4170" spans="2:9" x14ac:dyDescent="0.3">
      <c r="B4170" t="s">
        <v>3035</v>
      </c>
      <c r="C4170" t="s">
        <v>3036</v>
      </c>
      <c r="D4170" s="28" t="s">
        <v>4105</v>
      </c>
      <c r="E4170" s="28" t="s">
        <v>1759</v>
      </c>
      <c r="F4170" s="13">
        <v>44.2</v>
      </c>
      <c r="G4170" s="13">
        <v>-85.3</v>
      </c>
      <c r="H4170" s="13">
        <v>35.060001373291016</v>
      </c>
      <c r="I4170" s="67">
        <v>0.62599998712539673</v>
      </c>
    </row>
    <row r="4171" spans="2:9" x14ac:dyDescent="0.3">
      <c r="B4171" t="s">
        <v>450</v>
      </c>
      <c r="C4171" t="s">
        <v>451</v>
      </c>
      <c r="D4171" s="28" t="s">
        <v>4105</v>
      </c>
      <c r="E4171" s="28" t="s">
        <v>364</v>
      </c>
      <c r="F4171" s="13">
        <v>29.2</v>
      </c>
      <c r="G4171" s="13">
        <v>-96.2</v>
      </c>
      <c r="H4171" s="13">
        <v>60.080001831054688</v>
      </c>
      <c r="I4171" s="67">
        <v>0.62599998712539673</v>
      </c>
    </row>
    <row r="4172" spans="2:9" x14ac:dyDescent="0.3">
      <c r="B4172" t="s">
        <v>3076</v>
      </c>
      <c r="C4172" t="s">
        <v>3077</v>
      </c>
      <c r="D4172" s="28" t="s">
        <v>4105</v>
      </c>
      <c r="E4172" s="28" t="s">
        <v>2230</v>
      </c>
      <c r="F4172" s="13">
        <v>40.799999999999997</v>
      </c>
      <c r="G4172" s="13">
        <v>-82.5</v>
      </c>
      <c r="H4172" s="13">
        <v>42.080001831054688</v>
      </c>
      <c r="I4172" s="67">
        <v>0.62599998712539673</v>
      </c>
    </row>
    <row r="4173" spans="2:9" x14ac:dyDescent="0.3">
      <c r="B4173" t="s">
        <v>10050</v>
      </c>
      <c r="C4173" t="s">
        <v>10051</v>
      </c>
      <c r="D4173" s="28" t="s">
        <v>1203</v>
      </c>
      <c r="E4173" s="28" t="s">
        <v>1124</v>
      </c>
      <c r="F4173" s="13">
        <v>45.5</v>
      </c>
      <c r="G4173" s="13">
        <v>-73.400000000000006</v>
      </c>
      <c r="H4173" s="13">
        <v>39.020000457763672</v>
      </c>
      <c r="I4173" s="67">
        <v>0.62599998712539673</v>
      </c>
    </row>
    <row r="4174" spans="2:9" x14ac:dyDescent="0.3">
      <c r="B4174" t="s">
        <v>2255</v>
      </c>
      <c r="C4174" t="s">
        <v>2256</v>
      </c>
      <c r="D4174" s="28" t="s">
        <v>4105</v>
      </c>
      <c r="E4174" s="28" t="s">
        <v>2230</v>
      </c>
      <c r="F4174" s="13">
        <v>40.799999999999997</v>
      </c>
      <c r="G4174" s="13">
        <v>-84.5</v>
      </c>
      <c r="H4174" s="13">
        <v>41</v>
      </c>
      <c r="I4174" s="67">
        <v>0.62599998712539673</v>
      </c>
    </row>
    <row r="4175" spans="2:9" x14ac:dyDescent="0.3">
      <c r="B4175" t="s">
        <v>10052</v>
      </c>
      <c r="C4175" t="s">
        <v>10053</v>
      </c>
      <c r="D4175" s="28" t="s">
        <v>4105</v>
      </c>
      <c r="E4175" s="28" t="s">
        <v>1759</v>
      </c>
      <c r="F4175" s="13">
        <v>43.6</v>
      </c>
      <c r="G4175" s="13">
        <v>-84.2</v>
      </c>
      <c r="H4175" s="13">
        <v>39.919998168945313</v>
      </c>
      <c r="I4175" s="67">
        <v>0.62699997425079346</v>
      </c>
    </row>
    <row r="4176" spans="2:9" x14ac:dyDescent="0.3">
      <c r="B4176" t="s">
        <v>10054</v>
      </c>
      <c r="C4176" t="s">
        <v>10055</v>
      </c>
      <c r="D4176" s="28" t="s">
        <v>4105</v>
      </c>
      <c r="E4176" s="28" t="s">
        <v>2576</v>
      </c>
      <c r="F4176" s="13">
        <v>38.299999999999997</v>
      </c>
      <c r="G4176" s="13">
        <v>-79.7</v>
      </c>
      <c r="H4176" s="13">
        <v>35.060001373291016</v>
      </c>
      <c r="I4176" s="67">
        <v>0.62699997425079346</v>
      </c>
    </row>
    <row r="4177" spans="2:9" x14ac:dyDescent="0.3">
      <c r="B4177" t="s">
        <v>10056</v>
      </c>
      <c r="C4177" t="s">
        <v>10057</v>
      </c>
      <c r="D4177" s="28" t="s">
        <v>1203</v>
      </c>
      <c r="E4177" s="28" t="s">
        <v>12130</v>
      </c>
      <c r="F4177" s="13">
        <v>47.8</v>
      </c>
      <c r="G4177" s="13">
        <v>-64.8</v>
      </c>
      <c r="H4177" s="13">
        <v>38.299999237060547</v>
      </c>
      <c r="I4177" s="67">
        <v>0.62800002098083496</v>
      </c>
    </row>
    <row r="4178" spans="2:9" x14ac:dyDescent="0.3">
      <c r="B4178" t="s">
        <v>10058</v>
      </c>
      <c r="C4178" t="s">
        <v>10059</v>
      </c>
      <c r="D4178" s="28" t="s">
        <v>1203</v>
      </c>
      <c r="E4178" s="28" t="s">
        <v>1124</v>
      </c>
      <c r="F4178" s="13">
        <v>45.1</v>
      </c>
      <c r="G4178" s="13">
        <v>-73.599999999999994</v>
      </c>
      <c r="H4178" s="13">
        <v>37.040000915527344</v>
      </c>
      <c r="I4178" s="67">
        <v>0.62800002098083496</v>
      </c>
    </row>
    <row r="4179" spans="2:9" x14ac:dyDescent="0.3">
      <c r="B4179" t="s">
        <v>998</v>
      </c>
      <c r="C4179" t="s">
        <v>999</v>
      </c>
      <c r="D4179" s="28" t="s">
        <v>4105</v>
      </c>
      <c r="E4179" s="28" t="s">
        <v>859</v>
      </c>
      <c r="F4179" s="13">
        <v>36.5</v>
      </c>
      <c r="G4179" s="13">
        <v>-85.4</v>
      </c>
      <c r="H4179" s="13">
        <v>42.979999542236328</v>
      </c>
      <c r="I4179" s="67">
        <v>0.62900000810623169</v>
      </c>
    </row>
    <row r="4180" spans="2:9" x14ac:dyDescent="0.3">
      <c r="B4180" t="s">
        <v>10060</v>
      </c>
      <c r="C4180" t="s">
        <v>10061</v>
      </c>
      <c r="D4180" s="28" t="s">
        <v>4105</v>
      </c>
      <c r="E4180" s="28" t="s">
        <v>2354</v>
      </c>
      <c r="F4180" s="13">
        <v>33.700000000000003</v>
      </c>
      <c r="G4180" s="13">
        <v>-78.8</v>
      </c>
      <c r="H4180" s="13">
        <v>53.060001373291016</v>
      </c>
      <c r="I4180" s="67">
        <v>0.62900000810623169</v>
      </c>
    </row>
    <row r="4181" spans="2:9" x14ac:dyDescent="0.3">
      <c r="B4181" t="s">
        <v>1872</v>
      </c>
      <c r="C4181" t="s">
        <v>1873</v>
      </c>
      <c r="D4181" s="28" t="s">
        <v>4105</v>
      </c>
      <c r="E4181" s="28" t="s">
        <v>367</v>
      </c>
      <c r="F4181" s="13">
        <v>33.4</v>
      </c>
      <c r="G4181" s="13">
        <v>-88.7</v>
      </c>
      <c r="H4181" s="13">
        <v>51.080001831054688</v>
      </c>
      <c r="I4181" s="67">
        <v>0.62900000810623169</v>
      </c>
    </row>
    <row r="4182" spans="2:9" x14ac:dyDescent="0.3">
      <c r="B4182" t="s">
        <v>10062</v>
      </c>
      <c r="C4182" t="s">
        <v>10063</v>
      </c>
      <c r="D4182" s="28" t="s">
        <v>4105</v>
      </c>
      <c r="E4182" s="28" t="s">
        <v>1759</v>
      </c>
      <c r="F4182" s="13">
        <v>42.3</v>
      </c>
      <c r="G4182" s="13">
        <v>-84</v>
      </c>
      <c r="H4182" s="13">
        <v>37.939998626708984</v>
      </c>
      <c r="I4182" s="67">
        <v>0.62999999523162842</v>
      </c>
    </row>
    <row r="4183" spans="2:9" x14ac:dyDescent="0.3">
      <c r="B4183" t="s">
        <v>10064</v>
      </c>
      <c r="C4183" t="s">
        <v>10065</v>
      </c>
      <c r="D4183" s="28" t="s">
        <v>4105</v>
      </c>
      <c r="E4183" s="28" t="s">
        <v>2576</v>
      </c>
      <c r="F4183" s="13">
        <v>38.6</v>
      </c>
      <c r="G4183" s="13">
        <v>-78.3</v>
      </c>
      <c r="H4183" s="13">
        <v>41</v>
      </c>
      <c r="I4183" s="67">
        <v>0.62999999523162842</v>
      </c>
    </row>
    <row r="4184" spans="2:9" x14ac:dyDescent="0.3">
      <c r="B4184" t="s">
        <v>10066</v>
      </c>
      <c r="C4184" t="s">
        <v>10067</v>
      </c>
      <c r="D4184" s="28" t="s">
        <v>4105</v>
      </c>
      <c r="E4184" s="28" t="s">
        <v>1003</v>
      </c>
      <c r="F4184" s="13">
        <v>30.7</v>
      </c>
      <c r="G4184" s="13">
        <v>-85</v>
      </c>
      <c r="H4184" s="13">
        <v>55.040000915527344</v>
      </c>
      <c r="I4184" s="67">
        <v>0.62999999523162842</v>
      </c>
    </row>
    <row r="4185" spans="2:9" x14ac:dyDescent="0.3">
      <c r="B4185" t="s">
        <v>2603</v>
      </c>
      <c r="C4185" t="s">
        <v>2604</v>
      </c>
      <c r="D4185" s="28" t="s">
        <v>4105</v>
      </c>
      <c r="E4185" s="28" t="s">
        <v>2576</v>
      </c>
      <c r="F4185" s="13">
        <v>36.9</v>
      </c>
      <c r="G4185" s="13">
        <v>-79.8</v>
      </c>
      <c r="H4185" s="13">
        <v>42.979999542236328</v>
      </c>
      <c r="I4185" s="67">
        <v>0.62999999523162842</v>
      </c>
    </row>
    <row r="4186" spans="2:9" x14ac:dyDescent="0.3">
      <c r="B4186" t="s">
        <v>927</v>
      </c>
      <c r="C4186" t="s">
        <v>928</v>
      </c>
      <c r="D4186" s="28" t="s">
        <v>4105</v>
      </c>
      <c r="E4186" s="28" t="s">
        <v>852</v>
      </c>
      <c r="F4186" s="13">
        <v>33.5</v>
      </c>
      <c r="G4186" s="13">
        <v>-86.7</v>
      </c>
      <c r="H4186" s="13">
        <v>51.080001831054688</v>
      </c>
      <c r="I4186" s="67">
        <v>0.63099998235702515</v>
      </c>
    </row>
    <row r="4187" spans="2:9" x14ac:dyDescent="0.3">
      <c r="B4187" t="s">
        <v>592</v>
      </c>
      <c r="C4187" t="s">
        <v>593</v>
      </c>
      <c r="D4187" s="28" t="s">
        <v>4105</v>
      </c>
      <c r="E4187" s="28" t="s">
        <v>364</v>
      </c>
      <c r="F4187" s="13">
        <v>28.4</v>
      </c>
      <c r="G4187" s="13">
        <v>-98.2</v>
      </c>
      <c r="H4187" s="13">
        <v>62.060001373291016</v>
      </c>
      <c r="I4187" s="67">
        <v>0.63099998235702515</v>
      </c>
    </row>
    <row r="4188" spans="2:9" x14ac:dyDescent="0.3">
      <c r="B4188" t="s">
        <v>917</v>
      </c>
      <c r="C4188" t="s">
        <v>918</v>
      </c>
      <c r="D4188" s="28" t="s">
        <v>4105</v>
      </c>
      <c r="E4188" s="28" t="s">
        <v>852</v>
      </c>
      <c r="F4188" s="13">
        <v>32.700000000000003</v>
      </c>
      <c r="G4188" s="13">
        <v>-87.6</v>
      </c>
      <c r="H4188" s="13">
        <v>51.439998626708984</v>
      </c>
      <c r="I4188" s="67">
        <v>0.63099998235702515</v>
      </c>
    </row>
    <row r="4189" spans="2:9" x14ac:dyDescent="0.3">
      <c r="B4189" t="s">
        <v>456</v>
      </c>
      <c r="C4189" t="s">
        <v>457</v>
      </c>
      <c r="D4189" s="28" t="s">
        <v>4105</v>
      </c>
      <c r="E4189" s="28" t="s">
        <v>365</v>
      </c>
      <c r="F4189" s="13">
        <v>31.8</v>
      </c>
      <c r="G4189" s="13">
        <v>-93</v>
      </c>
      <c r="H4189" s="13">
        <v>53.959999084472656</v>
      </c>
      <c r="I4189" s="67">
        <v>0.63099998235702515</v>
      </c>
    </row>
    <row r="4190" spans="2:9" x14ac:dyDescent="0.3">
      <c r="B4190" t="s">
        <v>10068</v>
      </c>
      <c r="C4190" t="s">
        <v>10069</v>
      </c>
      <c r="D4190" s="28" t="s">
        <v>4105</v>
      </c>
      <c r="E4190" s="28" t="s">
        <v>1711</v>
      </c>
      <c r="F4190" s="13">
        <v>38.299999999999997</v>
      </c>
      <c r="G4190" s="13">
        <v>-83.1</v>
      </c>
      <c r="H4190" s="13">
        <v>37.939998626708984</v>
      </c>
      <c r="I4190" s="67">
        <v>0.63099998235702515</v>
      </c>
    </row>
    <row r="4191" spans="2:9" x14ac:dyDescent="0.3">
      <c r="B4191" t="s">
        <v>10070</v>
      </c>
      <c r="C4191" t="s">
        <v>10071</v>
      </c>
      <c r="D4191" s="28" t="s">
        <v>4105</v>
      </c>
      <c r="E4191" s="28" t="s">
        <v>1759</v>
      </c>
      <c r="F4191" s="13">
        <v>43.4</v>
      </c>
      <c r="G4191" s="13">
        <v>-83.9</v>
      </c>
      <c r="H4191" s="13">
        <v>39.919998168945313</v>
      </c>
      <c r="I4191" s="67">
        <v>0.63099998235702515</v>
      </c>
    </row>
    <row r="4192" spans="2:9" x14ac:dyDescent="0.3">
      <c r="B4192" t="s">
        <v>10072</v>
      </c>
      <c r="C4192" t="s">
        <v>10073</v>
      </c>
      <c r="D4192" s="28" t="s">
        <v>1203</v>
      </c>
      <c r="E4192" s="28" t="s">
        <v>1116</v>
      </c>
      <c r="F4192" s="13">
        <v>46.6</v>
      </c>
      <c r="G4192" s="13">
        <v>-80.8</v>
      </c>
      <c r="H4192" s="13">
        <v>34.520000457763672</v>
      </c>
      <c r="I4192" s="67">
        <v>0.63099998235702515</v>
      </c>
    </row>
    <row r="4193" spans="2:9" x14ac:dyDescent="0.3">
      <c r="B4193" t="s">
        <v>391</v>
      </c>
      <c r="C4193" t="s">
        <v>392</v>
      </c>
      <c r="D4193" s="28" t="s">
        <v>4105</v>
      </c>
      <c r="E4193" s="28" t="s">
        <v>364</v>
      </c>
      <c r="F4193" s="13">
        <v>30.7</v>
      </c>
      <c r="G4193" s="13">
        <v>-94.1</v>
      </c>
      <c r="H4193" s="13">
        <v>55.040000915527344</v>
      </c>
      <c r="I4193" s="67">
        <v>0.63099998235702515</v>
      </c>
    </row>
    <row r="4194" spans="2:9" x14ac:dyDescent="0.3">
      <c r="B4194" t="s">
        <v>10074</v>
      </c>
      <c r="C4194" t="s">
        <v>10075</v>
      </c>
      <c r="D4194" s="28" t="s">
        <v>4105</v>
      </c>
      <c r="E4194" s="28" t="s">
        <v>1468</v>
      </c>
      <c r="F4194" s="13">
        <v>38.9</v>
      </c>
      <c r="G4194" s="13">
        <v>-85.3</v>
      </c>
      <c r="H4194" s="13">
        <v>42.979999542236328</v>
      </c>
      <c r="I4194" s="67">
        <v>0.63200002908706665</v>
      </c>
    </row>
    <row r="4195" spans="2:9" x14ac:dyDescent="0.3">
      <c r="B4195" t="s">
        <v>725</v>
      </c>
      <c r="C4195" t="s">
        <v>726</v>
      </c>
      <c r="D4195" s="28" t="s">
        <v>4105</v>
      </c>
      <c r="E4195" s="28" t="s">
        <v>364</v>
      </c>
      <c r="F4195" s="13">
        <v>26.5</v>
      </c>
      <c r="G4195" s="13">
        <v>-97.4</v>
      </c>
      <c r="H4195" s="13">
        <v>69.080001831054688</v>
      </c>
      <c r="I4195" s="67">
        <v>0.63200002908706665</v>
      </c>
    </row>
    <row r="4196" spans="2:9" x14ac:dyDescent="0.3">
      <c r="B4196" t="s">
        <v>1152</v>
      </c>
      <c r="C4196" t="s">
        <v>1153</v>
      </c>
      <c r="D4196" s="28" t="s">
        <v>4105</v>
      </c>
      <c r="E4196" s="28" t="s">
        <v>852</v>
      </c>
      <c r="F4196" s="13">
        <v>34.200000000000003</v>
      </c>
      <c r="G4196" s="13">
        <v>-85.9</v>
      </c>
      <c r="H4196" s="13">
        <v>48.020000457763672</v>
      </c>
      <c r="I4196" s="67">
        <v>0.63200002908706665</v>
      </c>
    </row>
    <row r="4197" spans="2:9" x14ac:dyDescent="0.3">
      <c r="B4197" t="s">
        <v>429</v>
      </c>
      <c r="C4197" t="s">
        <v>430</v>
      </c>
      <c r="D4197" s="28" t="s">
        <v>4105</v>
      </c>
      <c r="E4197" s="28" t="s">
        <v>364</v>
      </c>
      <c r="F4197" s="13">
        <v>29.2</v>
      </c>
      <c r="G4197" s="13">
        <v>-97.1</v>
      </c>
      <c r="H4197" s="13">
        <v>59</v>
      </c>
      <c r="I4197" s="67">
        <v>0.63200002908706665</v>
      </c>
    </row>
    <row r="4198" spans="2:9" x14ac:dyDescent="0.3">
      <c r="B4198" t="s">
        <v>10076</v>
      </c>
      <c r="C4198" t="s">
        <v>10077</v>
      </c>
      <c r="D4198" s="28" t="s">
        <v>4105</v>
      </c>
      <c r="E4198" s="28" t="s">
        <v>2820</v>
      </c>
      <c r="F4198" s="13">
        <v>58.3</v>
      </c>
      <c r="G4198" s="13">
        <v>-134.1</v>
      </c>
      <c r="H4198" s="13">
        <v>35.959999084472656</v>
      </c>
      <c r="I4198" s="67">
        <v>0.63300001621246338</v>
      </c>
    </row>
    <row r="4199" spans="2:9" x14ac:dyDescent="0.3">
      <c r="B4199" t="s">
        <v>10078</v>
      </c>
      <c r="C4199" t="s">
        <v>10079</v>
      </c>
      <c r="D4199" s="28" t="s">
        <v>4105</v>
      </c>
      <c r="E4199" s="28" t="s">
        <v>367</v>
      </c>
      <c r="F4199" s="13">
        <v>31.4</v>
      </c>
      <c r="G4199" s="13">
        <v>-90.8</v>
      </c>
      <c r="H4199" s="13">
        <v>53.959999084472656</v>
      </c>
      <c r="I4199" s="67">
        <v>0.63300001621246338</v>
      </c>
    </row>
    <row r="4200" spans="2:9" x14ac:dyDescent="0.3">
      <c r="B4200" t="s">
        <v>10080</v>
      </c>
      <c r="C4200" t="s">
        <v>10081</v>
      </c>
      <c r="D4200" s="28" t="s">
        <v>4105</v>
      </c>
      <c r="E4200" s="28" t="s">
        <v>1203</v>
      </c>
      <c r="F4200" s="13">
        <v>33</v>
      </c>
      <c r="G4200" s="13">
        <v>-116.8</v>
      </c>
      <c r="H4200" s="13">
        <v>48.919998168945313</v>
      </c>
      <c r="I4200" s="67">
        <v>0.63300001621246338</v>
      </c>
    </row>
    <row r="4201" spans="2:9" x14ac:dyDescent="0.3">
      <c r="B4201" t="s">
        <v>3543</v>
      </c>
      <c r="C4201" t="s">
        <v>10082</v>
      </c>
      <c r="D4201" s="28" t="s">
        <v>1203</v>
      </c>
      <c r="E4201" s="28" t="s">
        <v>1124</v>
      </c>
      <c r="F4201" s="13">
        <v>45.4</v>
      </c>
      <c r="G4201" s="13">
        <v>-73.7</v>
      </c>
      <c r="H4201" s="13">
        <v>39.560001373291016</v>
      </c>
      <c r="I4201" s="67">
        <v>0.63300001621246338</v>
      </c>
    </row>
    <row r="4202" spans="2:9" x14ac:dyDescent="0.3">
      <c r="B4202" t="s">
        <v>10083</v>
      </c>
      <c r="C4202" t="s">
        <v>10084</v>
      </c>
      <c r="D4202" s="28" t="s">
        <v>4105</v>
      </c>
      <c r="E4202" s="28" t="s">
        <v>1759</v>
      </c>
      <c r="F4202" s="13">
        <v>41.9</v>
      </c>
      <c r="G4202" s="13">
        <v>-83.6</v>
      </c>
      <c r="H4202" s="13">
        <v>39.020000457763672</v>
      </c>
      <c r="I4202" s="67">
        <v>0.63400000333786011</v>
      </c>
    </row>
    <row r="4203" spans="2:9" x14ac:dyDescent="0.3">
      <c r="B4203" t="s">
        <v>10085</v>
      </c>
      <c r="C4203" t="s">
        <v>10086</v>
      </c>
      <c r="D4203" s="28" t="s">
        <v>4105</v>
      </c>
      <c r="E4203" s="28" t="s">
        <v>365</v>
      </c>
      <c r="F4203" s="13">
        <v>31.1</v>
      </c>
      <c r="G4203" s="13">
        <v>-92.6</v>
      </c>
      <c r="H4203" s="13">
        <v>53.060001373291016</v>
      </c>
      <c r="I4203" s="67">
        <v>0.63400000333786011</v>
      </c>
    </row>
    <row r="4204" spans="2:9" x14ac:dyDescent="0.3">
      <c r="B4204" t="s">
        <v>10087</v>
      </c>
      <c r="C4204" t="s">
        <v>10088</v>
      </c>
      <c r="D4204" s="28" t="s">
        <v>4105</v>
      </c>
      <c r="E4204" s="28" t="s">
        <v>1468</v>
      </c>
      <c r="F4204" s="13">
        <v>40.9</v>
      </c>
      <c r="G4204" s="13">
        <v>-86.8</v>
      </c>
      <c r="H4204" s="13">
        <v>39.919998168945313</v>
      </c>
      <c r="I4204" s="67">
        <v>0.63400000333786011</v>
      </c>
    </row>
    <row r="4205" spans="2:9" x14ac:dyDescent="0.3">
      <c r="B4205" t="s">
        <v>10089</v>
      </c>
      <c r="C4205" t="s">
        <v>10090</v>
      </c>
      <c r="D4205" s="28" t="s">
        <v>1203</v>
      </c>
      <c r="E4205" s="28" t="s">
        <v>3527</v>
      </c>
      <c r="F4205" s="13">
        <v>67.8</v>
      </c>
      <c r="G4205" s="13">
        <v>-115.1</v>
      </c>
      <c r="H4205" s="13">
        <v>10.220000267028809</v>
      </c>
      <c r="I4205" s="67">
        <v>0.63400000333786011</v>
      </c>
    </row>
    <row r="4206" spans="2:9" x14ac:dyDescent="0.3">
      <c r="B4206" t="s">
        <v>1919</v>
      </c>
      <c r="C4206" t="s">
        <v>1920</v>
      </c>
      <c r="D4206" s="28" t="s">
        <v>4105</v>
      </c>
      <c r="E4206" s="28" t="s">
        <v>1878</v>
      </c>
      <c r="F4206" s="13">
        <v>36.6</v>
      </c>
      <c r="G4206" s="13">
        <v>-93.1</v>
      </c>
      <c r="H4206" s="13">
        <v>42.979999542236328</v>
      </c>
      <c r="I4206" s="67">
        <v>0.63400000333786011</v>
      </c>
    </row>
    <row r="4207" spans="2:9" x14ac:dyDescent="0.3">
      <c r="B4207" t="s">
        <v>10091</v>
      </c>
      <c r="C4207" t="s">
        <v>10092</v>
      </c>
      <c r="D4207" s="28" t="s">
        <v>4105</v>
      </c>
      <c r="E4207" s="28" t="s">
        <v>364</v>
      </c>
      <c r="F4207" s="13">
        <v>29.6</v>
      </c>
      <c r="G4207" s="13">
        <v>-100.4</v>
      </c>
      <c r="H4207" s="13">
        <v>55.939998626708984</v>
      </c>
      <c r="I4207" s="67">
        <v>0.63499999046325684</v>
      </c>
    </row>
    <row r="4208" spans="2:9" x14ac:dyDescent="0.3">
      <c r="B4208" t="s">
        <v>2239</v>
      </c>
      <c r="C4208" t="s">
        <v>2240</v>
      </c>
      <c r="D4208" s="28" t="s">
        <v>4105</v>
      </c>
      <c r="E4208" s="28" t="s">
        <v>2230</v>
      </c>
      <c r="F4208" s="13">
        <v>38.799999999999997</v>
      </c>
      <c r="G4208" s="13">
        <v>-82.1</v>
      </c>
      <c r="H4208" s="13">
        <v>42.979999542236328</v>
      </c>
      <c r="I4208" s="67">
        <v>0.63499999046325684</v>
      </c>
    </row>
    <row r="4209" spans="2:9" x14ac:dyDescent="0.3">
      <c r="B4209" t="s">
        <v>10093</v>
      </c>
      <c r="C4209" t="s">
        <v>10094</v>
      </c>
      <c r="D4209" s="28" t="s">
        <v>4105</v>
      </c>
      <c r="E4209" s="28" t="s">
        <v>2230</v>
      </c>
      <c r="F4209" s="13">
        <v>41.7</v>
      </c>
      <c r="G4209" s="13">
        <v>-80.599999999999994</v>
      </c>
      <c r="H4209" s="13">
        <v>39.919998168945313</v>
      </c>
      <c r="I4209" s="67">
        <v>0.63599997758865356</v>
      </c>
    </row>
    <row r="4210" spans="2:9" x14ac:dyDescent="0.3">
      <c r="B4210" t="s">
        <v>3044</v>
      </c>
      <c r="C4210" t="s">
        <v>3045</v>
      </c>
      <c r="D4210" s="28" t="s">
        <v>4105</v>
      </c>
      <c r="E4210" s="28" t="s">
        <v>1759</v>
      </c>
      <c r="F4210" s="13">
        <v>42.9</v>
      </c>
      <c r="G4210" s="13">
        <v>-83.7</v>
      </c>
      <c r="H4210" s="13">
        <v>39.919998168945313</v>
      </c>
      <c r="I4210" s="67">
        <v>0.63599997758865356</v>
      </c>
    </row>
    <row r="4211" spans="2:9" x14ac:dyDescent="0.3">
      <c r="B4211" t="s">
        <v>472</v>
      </c>
      <c r="C4211" t="s">
        <v>473</v>
      </c>
      <c r="D4211" s="28" t="s">
        <v>4105</v>
      </c>
      <c r="E4211" s="28" t="s">
        <v>365</v>
      </c>
      <c r="F4211" s="13">
        <v>31.2</v>
      </c>
      <c r="G4211" s="13">
        <v>-92.4</v>
      </c>
      <c r="H4211" s="13">
        <v>55.040000915527344</v>
      </c>
      <c r="I4211" s="67">
        <v>0.63700002431869507</v>
      </c>
    </row>
    <row r="4212" spans="2:9" x14ac:dyDescent="0.3">
      <c r="B4212" t="s">
        <v>2326</v>
      </c>
      <c r="C4212" t="s">
        <v>2327</v>
      </c>
      <c r="D4212" s="28" t="s">
        <v>4105</v>
      </c>
      <c r="E4212" s="28" t="s">
        <v>2319</v>
      </c>
      <c r="F4212" s="13">
        <v>40.5</v>
      </c>
      <c r="G4212" s="13">
        <v>-79.099999999999994</v>
      </c>
      <c r="H4212" s="13">
        <v>39.919998168945313</v>
      </c>
      <c r="I4212" s="67">
        <v>0.63700002431869507</v>
      </c>
    </row>
    <row r="4213" spans="2:9" x14ac:dyDescent="0.3">
      <c r="B4213" t="s">
        <v>10095</v>
      </c>
      <c r="C4213" t="s">
        <v>10096</v>
      </c>
      <c r="D4213" s="28" t="s">
        <v>4105</v>
      </c>
      <c r="E4213" s="28" t="s">
        <v>1759</v>
      </c>
      <c r="F4213" s="13">
        <v>44</v>
      </c>
      <c r="G4213" s="13">
        <v>-82.7</v>
      </c>
      <c r="H4213" s="13">
        <v>42.080001831054688</v>
      </c>
      <c r="I4213" s="67">
        <v>0.63700002431869507</v>
      </c>
    </row>
    <row r="4214" spans="2:9" x14ac:dyDescent="0.3">
      <c r="B4214" t="s">
        <v>2263</v>
      </c>
      <c r="C4214" t="s">
        <v>2264</v>
      </c>
      <c r="D4214" s="28" t="s">
        <v>4105</v>
      </c>
      <c r="E4214" s="28" t="s">
        <v>2230</v>
      </c>
      <c r="F4214" s="13">
        <v>40.1</v>
      </c>
      <c r="G4214" s="13">
        <v>-82.9</v>
      </c>
      <c r="H4214" s="13">
        <v>42.080001831054688</v>
      </c>
      <c r="I4214" s="67">
        <v>0.63700002431869507</v>
      </c>
    </row>
    <row r="4215" spans="2:9" x14ac:dyDescent="0.3">
      <c r="B4215" t="s">
        <v>1472</v>
      </c>
      <c r="C4215" t="s">
        <v>1473</v>
      </c>
      <c r="D4215" s="28" t="s">
        <v>4105</v>
      </c>
      <c r="E4215" s="28" t="s">
        <v>1468</v>
      </c>
      <c r="F4215" s="13">
        <v>40.200000000000003</v>
      </c>
      <c r="G4215" s="13">
        <v>-86.5</v>
      </c>
      <c r="H4215" s="13">
        <v>42.080001831054688</v>
      </c>
      <c r="I4215" s="67">
        <v>0.6380000114440918</v>
      </c>
    </row>
    <row r="4216" spans="2:9" x14ac:dyDescent="0.3">
      <c r="B4216" t="s">
        <v>1138</v>
      </c>
      <c r="C4216" t="s">
        <v>1139</v>
      </c>
      <c r="D4216" s="28" t="s">
        <v>1203</v>
      </c>
      <c r="E4216" s="28" t="s">
        <v>1133</v>
      </c>
      <c r="F4216" s="13">
        <v>53.3</v>
      </c>
      <c r="G4216" s="13">
        <v>-60.4</v>
      </c>
      <c r="H4216" s="13">
        <v>30.379999160766602</v>
      </c>
      <c r="I4216" s="67">
        <v>0.6380000114440918</v>
      </c>
    </row>
    <row r="4217" spans="2:9" x14ac:dyDescent="0.3">
      <c r="B4217" t="s">
        <v>10097</v>
      </c>
      <c r="C4217" t="s">
        <v>10098</v>
      </c>
      <c r="D4217" s="28" t="s">
        <v>4105</v>
      </c>
      <c r="E4217" s="28" t="s">
        <v>368</v>
      </c>
      <c r="F4217" s="13">
        <v>35.200000000000003</v>
      </c>
      <c r="G4217" s="13">
        <v>-93</v>
      </c>
      <c r="H4217" s="13">
        <v>50</v>
      </c>
      <c r="I4217" s="67">
        <v>0.6380000114440918</v>
      </c>
    </row>
    <row r="4218" spans="2:9" x14ac:dyDescent="0.3">
      <c r="B4218" t="s">
        <v>10099</v>
      </c>
      <c r="C4218" t="s">
        <v>10100</v>
      </c>
      <c r="D4218" s="28" t="s">
        <v>1203</v>
      </c>
      <c r="E4218" s="28" t="s">
        <v>1116</v>
      </c>
      <c r="F4218" s="13">
        <v>46.6</v>
      </c>
      <c r="G4218" s="13">
        <v>-80.8</v>
      </c>
      <c r="H4218" s="13">
        <v>34.520000457763672</v>
      </c>
      <c r="I4218" s="67">
        <v>0.6380000114440918</v>
      </c>
    </row>
    <row r="4219" spans="2:9" x14ac:dyDescent="0.3">
      <c r="B4219" t="s">
        <v>3612</v>
      </c>
      <c r="C4219" t="s">
        <v>10101</v>
      </c>
      <c r="D4219" s="28" t="s">
        <v>4105</v>
      </c>
      <c r="E4219" s="28" t="s">
        <v>2124</v>
      </c>
      <c r="F4219" s="13">
        <v>42.9</v>
      </c>
      <c r="G4219" s="13">
        <v>-77.7</v>
      </c>
      <c r="H4219" s="13">
        <v>39.020000457763672</v>
      </c>
      <c r="I4219" s="67">
        <v>0.63899999856948853</v>
      </c>
    </row>
    <row r="4220" spans="2:9" x14ac:dyDescent="0.3">
      <c r="B4220" t="s">
        <v>10102</v>
      </c>
      <c r="C4220" t="s">
        <v>10103</v>
      </c>
      <c r="D4220" s="28" t="s">
        <v>1203</v>
      </c>
      <c r="E4220" s="28" t="s">
        <v>1116</v>
      </c>
      <c r="F4220" s="13">
        <v>44.6</v>
      </c>
      <c r="G4220" s="13">
        <v>-75.7</v>
      </c>
      <c r="H4220" s="13">
        <v>40.099998474121094</v>
      </c>
      <c r="I4220" s="67">
        <v>0.63899999856948853</v>
      </c>
    </row>
    <row r="4221" spans="2:9" x14ac:dyDescent="0.3">
      <c r="B4221" t="s">
        <v>10104</v>
      </c>
      <c r="C4221" t="s">
        <v>10105</v>
      </c>
      <c r="D4221" s="28" t="s">
        <v>4105</v>
      </c>
      <c r="E4221" s="28" t="s">
        <v>1759</v>
      </c>
      <c r="F4221" s="13">
        <v>46.4</v>
      </c>
      <c r="G4221" s="13">
        <v>-84.4</v>
      </c>
      <c r="H4221" s="13">
        <v>35.959999084472656</v>
      </c>
      <c r="I4221" s="67">
        <v>0.63899999856948853</v>
      </c>
    </row>
    <row r="4222" spans="2:9" x14ac:dyDescent="0.3">
      <c r="B4222" t="s">
        <v>2469</v>
      </c>
      <c r="C4222" t="s">
        <v>2470</v>
      </c>
      <c r="D4222" s="28" t="s">
        <v>4105</v>
      </c>
      <c r="E4222" s="28" t="s">
        <v>859</v>
      </c>
      <c r="F4222" s="13">
        <v>35.4</v>
      </c>
      <c r="G4222" s="13">
        <v>-86.4</v>
      </c>
      <c r="H4222" s="13">
        <v>46.939998626708984</v>
      </c>
      <c r="I4222" s="67">
        <v>0.63899999856948853</v>
      </c>
    </row>
    <row r="4223" spans="2:9" x14ac:dyDescent="0.3">
      <c r="B4223" t="s">
        <v>10106</v>
      </c>
      <c r="C4223" t="s">
        <v>10107</v>
      </c>
      <c r="D4223" s="28" t="s">
        <v>4105</v>
      </c>
      <c r="E4223" s="28" t="s">
        <v>2576</v>
      </c>
      <c r="F4223" s="13">
        <v>37</v>
      </c>
      <c r="G4223" s="13">
        <v>-78.900000000000006</v>
      </c>
      <c r="H4223" s="13">
        <v>42.080001831054688</v>
      </c>
      <c r="I4223" s="67">
        <v>0.63999998569488525</v>
      </c>
    </row>
    <row r="4224" spans="2:9" x14ac:dyDescent="0.3">
      <c r="B4224" t="s">
        <v>10108</v>
      </c>
      <c r="C4224" t="s">
        <v>10109</v>
      </c>
      <c r="D4224" s="28" t="s">
        <v>4105</v>
      </c>
      <c r="E4224" s="28" t="s">
        <v>1468</v>
      </c>
      <c r="F4224" s="13">
        <v>40.200000000000003</v>
      </c>
      <c r="G4224" s="13">
        <v>-86.9</v>
      </c>
      <c r="H4224" s="13">
        <v>42.080001831054688</v>
      </c>
      <c r="I4224" s="67">
        <v>0.63999998569488525</v>
      </c>
    </row>
    <row r="4225" spans="2:9" x14ac:dyDescent="0.3">
      <c r="B4225" t="s">
        <v>1456</v>
      </c>
      <c r="C4225" t="s">
        <v>1457</v>
      </c>
      <c r="D4225" s="28" t="s">
        <v>4105</v>
      </c>
      <c r="E4225" s="28" t="s">
        <v>1405</v>
      </c>
      <c r="F4225" s="13">
        <v>38.6</v>
      </c>
      <c r="G4225" s="13">
        <v>-88.9</v>
      </c>
      <c r="H4225" s="13">
        <v>44.959999084472656</v>
      </c>
      <c r="I4225" s="67">
        <v>0.63999998569488525</v>
      </c>
    </row>
    <row r="4226" spans="2:9" x14ac:dyDescent="0.3">
      <c r="B4226" t="s">
        <v>1712</v>
      </c>
      <c r="C4226" t="s">
        <v>1713</v>
      </c>
      <c r="D4226" s="28" t="s">
        <v>4105</v>
      </c>
      <c r="E4226" s="28" t="s">
        <v>1711</v>
      </c>
      <c r="F4226" s="13">
        <v>36.799999999999997</v>
      </c>
      <c r="G4226" s="13">
        <v>-86.1</v>
      </c>
      <c r="H4226" s="13">
        <v>46.040000915527344</v>
      </c>
      <c r="I4226" s="67">
        <v>0.64099997282028198</v>
      </c>
    </row>
    <row r="4227" spans="2:9" x14ac:dyDescent="0.3">
      <c r="B4227" t="s">
        <v>10110</v>
      </c>
      <c r="C4227" t="s">
        <v>10111</v>
      </c>
      <c r="D4227" s="28" t="s">
        <v>4105</v>
      </c>
      <c r="E4227" s="28" t="s">
        <v>1759</v>
      </c>
      <c r="F4227" s="13">
        <v>43</v>
      </c>
      <c r="G4227" s="13">
        <v>-83.3</v>
      </c>
      <c r="H4227" s="13">
        <v>39.020000457763672</v>
      </c>
      <c r="I4227" s="67">
        <v>0.64099997282028198</v>
      </c>
    </row>
    <row r="4228" spans="2:9" x14ac:dyDescent="0.3">
      <c r="B4228" t="s">
        <v>427</v>
      </c>
      <c r="C4228" t="s">
        <v>428</v>
      </c>
      <c r="D4228" s="28" t="s">
        <v>4105</v>
      </c>
      <c r="E4228" s="28" t="s">
        <v>365</v>
      </c>
      <c r="F4228" s="13">
        <v>31.4</v>
      </c>
      <c r="G4228" s="13">
        <v>-93.2</v>
      </c>
      <c r="H4228" s="13">
        <v>55.939998626708984</v>
      </c>
      <c r="I4228" s="67">
        <v>0.64099997282028198</v>
      </c>
    </row>
    <row r="4229" spans="2:9" x14ac:dyDescent="0.3">
      <c r="B4229" t="s">
        <v>10112</v>
      </c>
      <c r="C4229" t="s">
        <v>10113</v>
      </c>
      <c r="D4229" s="28" t="s">
        <v>4105</v>
      </c>
      <c r="E4229" s="28" t="s">
        <v>2230</v>
      </c>
      <c r="F4229" s="13">
        <v>40.299999999999997</v>
      </c>
      <c r="G4229" s="13">
        <v>-80.599999999999994</v>
      </c>
      <c r="H4229" s="13">
        <v>42.080001831054688</v>
      </c>
      <c r="I4229" s="67">
        <v>0.64099997282028198</v>
      </c>
    </row>
    <row r="4230" spans="2:9" x14ac:dyDescent="0.3">
      <c r="B4230" t="s">
        <v>646</v>
      </c>
      <c r="C4230" t="s">
        <v>647</v>
      </c>
      <c r="D4230" s="28" t="s">
        <v>4105</v>
      </c>
      <c r="E4230" s="28" t="s">
        <v>368</v>
      </c>
      <c r="F4230" s="13">
        <v>33.200000000000003</v>
      </c>
      <c r="G4230" s="13">
        <v>-92.8</v>
      </c>
      <c r="H4230" s="13">
        <v>51.080001831054688</v>
      </c>
      <c r="I4230" s="67">
        <v>0.64200001955032349</v>
      </c>
    </row>
    <row r="4231" spans="2:9" x14ac:dyDescent="0.3">
      <c r="B4231" t="s">
        <v>10114</v>
      </c>
      <c r="C4231" t="s">
        <v>10115</v>
      </c>
      <c r="D4231" s="28" t="s">
        <v>4105</v>
      </c>
      <c r="E4231" s="28" t="s">
        <v>1759</v>
      </c>
      <c r="F4231" s="13">
        <v>42.9</v>
      </c>
      <c r="G4231" s="13">
        <v>-82.4</v>
      </c>
      <c r="H4231" s="13">
        <v>42.979999542236328</v>
      </c>
      <c r="I4231" s="67">
        <v>0.64200001955032349</v>
      </c>
    </row>
    <row r="4232" spans="2:9" x14ac:dyDescent="0.3">
      <c r="B4232" t="s">
        <v>10116</v>
      </c>
      <c r="C4232" t="s">
        <v>10117</v>
      </c>
      <c r="D4232" s="28" t="s">
        <v>1203</v>
      </c>
      <c r="E4232" s="28" t="s">
        <v>1116</v>
      </c>
      <c r="F4232" s="13">
        <v>43.7</v>
      </c>
      <c r="G4232" s="13">
        <v>-79.400000000000006</v>
      </c>
      <c r="H4232" s="13">
        <v>39.200000762939453</v>
      </c>
      <c r="I4232" s="67">
        <v>0.64200001955032349</v>
      </c>
    </row>
    <row r="4233" spans="2:9" x14ac:dyDescent="0.3">
      <c r="B4233" t="s">
        <v>692</v>
      </c>
      <c r="C4233" t="s">
        <v>10118</v>
      </c>
      <c r="D4233" s="28" t="s">
        <v>4105</v>
      </c>
      <c r="E4233" s="28" t="s">
        <v>852</v>
      </c>
      <c r="F4233" s="13">
        <v>33.700000000000003</v>
      </c>
      <c r="G4233" s="13">
        <v>-88.1</v>
      </c>
      <c r="H4233" s="13">
        <v>48.020000457763672</v>
      </c>
      <c r="I4233" s="67">
        <v>0.64200001955032349</v>
      </c>
    </row>
    <row r="4234" spans="2:9" x14ac:dyDescent="0.3">
      <c r="B4234" t="s">
        <v>10119</v>
      </c>
      <c r="C4234" t="s">
        <v>10120</v>
      </c>
      <c r="D4234" s="28" t="s">
        <v>4105</v>
      </c>
      <c r="E4234" s="28" t="s">
        <v>852</v>
      </c>
      <c r="F4234" s="13">
        <v>32.799999999999997</v>
      </c>
      <c r="G4234" s="13">
        <v>-88.1</v>
      </c>
      <c r="H4234" s="13">
        <v>49.459999084472656</v>
      </c>
      <c r="I4234" s="67">
        <v>0.64300000667572021</v>
      </c>
    </row>
    <row r="4235" spans="2:9" x14ac:dyDescent="0.3">
      <c r="B4235" t="s">
        <v>10121</v>
      </c>
      <c r="C4235" t="s">
        <v>10122</v>
      </c>
      <c r="D4235" s="28" t="s">
        <v>4105</v>
      </c>
      <c r="E4235" s="28" t="s">
        <v>1468</v>
      </c>
      <c r="F4235" s="13">
        <v>39.4</v>
      </c>
      <c r="G4235" s="13">
        <v>-87.3</v>
      </c>
      <c r="H4235" s="13">
        <v>42.979999542236328</v>
      </c>
      <c r="I4235" s="67">
        <v>0.64300000667572021</v>
      </c>
    </row>
    <row r="4236" spans="2:9" x14ac:dyDescent="0.3">
      <c r="B4236" t="s">
        <v>10123</v>
      </c>
      <c r="C4236" t="s">
        <v>10124</v>
      </c>
      <c r="D4236" s="28" t="s">
        <v>4105</v>
      </c>
      <c r="E4236" s="28" t="s">
        <v>1004</v>
      </c>
      <c r="F4236" s="13">
        <v>31.4</v>
      </c>
      <c r="G4236" s="13">
        <v>-83.4</v>
      </c>
      <c r="H4236" s="13">
        <v>55.040000915527344</v>
      </c>
      <c r="I4236" s="67">
        <v>0.64300000667572021</v>
      </c>
    </row>
    <row r="4237" spans="2:9" x14ac:dyDescent="0.3">
      <c r="B4237" t="s">
        <v>10125</v>
      </c>
      <c r="C4237" t="s">
        <v>10126</v>
      </c>
      <c r="D4237" s="28" t="s">
        <v>4105</v>
      </c>
      <c r="E4237" s="28" t="s">
        <v>1759</v>
      </c>
      <c r="F4237" s="13">
        <v>43.8</v>
      </c>
      <c r="G4237" s="13">
        <v>-85.8</v>
      </c>
      <c r="H4237" s="13">
        <v>35.959999084472656</v>
      </c>
      <c r="I4237" s="67">
        <v>0.64399999380111694</v>
      </c>
    </row>
    <row r="4238" spans="2:9" x14ac:dyDescent="0.3">
      <c r="B4238" t="s">
        <v>413</v>
      </c>
      <c r="C4238" t="s">
        <v>414</v>
      </c>
      <c r="D4238" s="28" t="s">
        <v>4105</v>
      </c>
      <c r="E4238" s="28" t="s">
        <v>364</v>
      </c>
      <c r="F4238" s="13">
        <v>30.1</v>
      </c>
      <c r="G4238" s="13">
        <v>-96.3</v>
      </c>
      <c r="H4238" s="13">
        <v>57.919998168945313</v>
      </c>
      <c r="I4238" s="67">
        <v>0.64399999380111694</v>
      </c>
    </row>
    <row r="4239" spans="2:9" x14ac:dyDescent="0.3">
      <c r="B4239" t="s">
        <v>10127</v>
      </c>
      <c r="C4239" t="s">
        <v>10128</v>
      </c>
      <c r="D4239" s="28" t="s">
        <v>4105</v>
      </c>
      <c r="E4239" s="28" t="s">
        <v>2664</v>
      </c>
      <c r="F4239" s="13">
        <v>39.6</v>
      </c>
      <c r="G4239" s="13">
        <v>-80.400000000000006</v>
      </c>
      <c r="H4239" s="13">
        <v>35.959999084472656</v>
      </c>
      <c r="I4239" s="67">
        <v>0.64399999380111694</v>
      </c>
    </row>
    <row r="4240" spans="2:9" x14ac:dyDescent="0.3">
      <c r="B4240" t="s">
        <v>10129</v>
      </c>
      <c r="C4240" t="s">
        <v>10130</v>
      </c>
      <c r="D4240" s="28" t="s">
        <v>4105</v>
      </c>
      <c r="E4240" s="28" t="s">
        <v>1878</v>
      </c>
      <c r="F4240" s="13">
        <v>36.799999999999997</v>
      </c>
      <c r="G4240" s="13">
        <v>-89.6</v>
      </c>
      <c r="H4240" s="13">
        <v>46.939998626708984</v>
      </c>
      <c r="I4240" s="67">
        <v>0.64399999380111694</v>
      </c>
    </row>
    <row r="4241" spans="2:9" x14ac:dyDescent="0.3">
      <c r="B4241" t="s">
        <v>965</v>
      </c>
      <c r="C4241" t="s">
        <v>966</v>
      </c>
      <c r="D4241" s="28" t="s">
        <v>4105</v>
      </c>
      <c r="E4241" s="28" t="s">
        <v>852</v>
      </c>
      <c r="F4241" s="13">
        <v>33.1</v>
      </c>
      <c r="G4241" s="13">
        <v>-86.7</v>
      </c>
      <c r="H4241" s="13">
        <v>51.979999542236328</v>
      </c>
      <c r="I4241" s="67">
        <v>0.64499998092651367</v>
      </c>
    </row>
    <row r="4242" spans="2:9" x14ac:dyDescent="0.3">
      <c r="B4242" t="s">
        <v>10131</v>
      </c>
      <c r="C4242" t="s">
        <v>10132</v>
      </c>
      <c r="D4242" s="28" t="s">
        <v>1203</v>
      </c>
      <c r="E4242" s="28" t="s">
        <v>1130</v>
      </c>
      <c r="F4242" s="13">
        <v>44.2</v>
      </c>
      <c r="G4242" s="13">
        <v>-66.3</v>
      </c>
      <c r="H4242" s="13">
        <v>44.419998168945313</v>
      </c>
      <c r="I4242" s="67">
        <v>0.64499998092651367</v>
      </c>
    </row>
    <row r="4243" spans="2:9" x14ac:dyDescent="0.3">
      <c r="B4243" t="s">
        <v>10133</v>
      </c>
      <c r="C4243" t="s">
        <v>10134</v>
      </c>
      <c r="D4243" s="28" t="s">
        <v>4105</v>
      </c>
      <c r="E4243" s="28" t="s">
        <v>2230</v>
      </c>
      <c r="F4243" s="13">
        <v>41.3</v>
      </c>
      <c r="G4243" s="13">
        <v>-82.1</v>
      </c>
      <c r="H4243" s="13">
        <v>42.979999542236328</v>
      </c>
      <c r="I4243" s="67">
        <v>0.64499998092651367</v>
      </c>
    </row>
    <row r="4244" spans="2:9" x14ac:dyDescent="0.3">
      <c r="B4244" t="s">
        <v>672</v>
      </c>
      <c r="C4244" t="s">
        <v>727</v>
      </c>
      <c r="D4244" s="28" t="s">
        <v>4105</v>
      </c>
      <c r="E4244" s="28" t="s">
        <v>364</v>
      </c>
      <c r="F4244" s="13">
        <v>32.4</v>
      </c>
      <c r="G4244" s="13">
        <v>-94.3</v>
      </c>
      <c r="H4244" s="13">
        <v>51.979999542236328</v>
      </c>
      <c r="I4244" s="67">
        <v>0.64499998092651367</v>
      </c>
    </row>
    <row r="4245" spans="2:9" x14ac:dyDescent="0.3">
      <c r="B4245" t="s">
        <v>2455</v>
      </c>
      <c r="C4245" t="s">
        <v>2456</v>
      </c>
      <c r="D4245" s="28" t="s">
        <v>4105</v>
      </c>
      <c r="E4245" s="28" t="s">
        <v>859</v>
      </c>
      <c r="F4245" s="13">
        <v>35.6</v>
      </c>
      <c r="G4245" s="13">
        <v>-85.7</v>
      </c>
      <c r="H4245" s="13">
        <v>48.020000457763672</v>
      </c>
      <c r="I4245" s="67">
        <v>0.64600002765655518</v>
      </c>
    </row>
    <row r="4246" spans="2:9" x14ac:dyDescent="0.3">
      <c r="B4246" t="s">
        <v>10135</v>
      </c>
      <c r="C4246" t="s">
        <v>10136</v>
      </c>
      <c r="D4246" s="28" t="s">
        <v>4105</v>
      </c>
      <c r="E4246" s="28" t="s">
        <v>2820</v>
      </c>
      <c r="F4246" s="13">
        <v>61.7</v>
      </c>
      <c r="G4246" s="13">
        <v>-162.6</v>
      </c>
      <c r="H4246" s="13">
        <v>24.979999542236328</v>
      </c>
      <c r="I4246" s="67">
        <v>0.64600002765655518</v>
      </c>
    </row>
    <row r="4247" spans="2:9" x14ac:dyDescent="0.3">
      <c r="B4247" t="s">
        <v>10137</v>
      </c>
      <c r="C4247" t="s">
        <v>10138</v>
      </c>
      <c r="D4247" s="28" t="s">
        <v>4105</v>
      </c>
      <c r="E4247" s="28" t="s">
        <v>2576</v>
      </c>
      <c r="F4247" s="13">
        <v>38.799999999999997</v>
      </c>
      <c r="G4247" s="13">
        <v>-78.400000000000006</v>
      </c>
      <c r="H4247" s="13">
        <v>42.080001831054688</v>
      </c>
      <c r="I4247" s="67">
        <v>0.64600002765655518</v>
      </c>
    </row>
    <row r="4248" spans="2:9" x14ac:dyDescent="0.3">
      <c r="B4248" t="s">
        <v>10139</v>
      </c>
      <c r="C4248" t="s">
        <v>10140</v>
      </c>
      <c r="D4248" s="28" t="s">
        <v>4105</v>
      </c>
      <c r="E4248" s="28" t="s">
        <v>2319</v>
      </c>
      <c r="F4248" s="13">
        <v>40.1</v>
      </c>
      <c r="G4248" s="13">
        <v>-79.400000000000006</v>
      </c>
      <c r="H4248" s="13">
        <v>37.939998626708984</v>
      </c>
      <c r="I4248" s="67">
        <v>0.6470000147819519</v>
      </c>
    </row>
    <row r="4249" spans="2:9" x14ac:dyDescent="0.3">
      <c r="B4249" t="s">
        <v>10141</v>
      </c>
      <c r="C4249" t="s">
        <v>10142</v>
      </c>
      <c r="D4249" s="28" t="s">
        <v>1203</v>
      </c>
      <c r="E4249" s="28" t="s">
        <v>1133</v>
      </c>
      <c r="F4249" s="13">
        <v>47.6</v>
      </c>
      <c r="G4249" s="13">
        <v>-52.7</v>
      </c>
      <c r="H4249" s="13">
        <v>37.580001831054688</v>
      </c>
      <c r="I4249" s="67">
        <v>0.6470000147819519</v>
      </c>
    </row>
    <row r="4250" spans="2:9" x14ac:dyDescent="0.3">
      <c r="B4250" t="s">
        <v>379</v>
      </c>
      <c r="C4250" t="s">
        <v>380</v>
      </c>
      <c r="D4250" s="28" t="s">
        <v>4105</v>
      </c>
      <c r="E4250" s="28" t="s">
        <v>364</v>
      </c>
      <c r="F4250" s="13">
        <v>30</v>
      </c>
      <c r="G4250" s="13">
        <v>-94</v>
      </c>
      <c r="H4250" s="13">
        <v>60.080001831054688</v>
      </c>
      <c r="I4250" s="67">
        <v>0.64800000190734863</v>
      </c>
    </row>
    <row r="4251" spans="2:9" x14ac:dyDescent="0.3">
      <c r="B4251" t="s">
        <v>3502</v>
      </c>
      <c r="C4251" t="s">
        <v>3503</v>
      </c>
      <c r="D4251" s="28" t="s">
        <v>4105</v>
      </c>
      <c r="E4251" s="28" t="s">
        <v>1759</v>
      </c>
      <c r="F4251" s="13">
        <v>42.8</v>
      </c>
      <c r="G4251" s="13">
        <v>-85.5</v>
      </c>
      <c r="H4251" s="13">
        <v>39.919998168945313</v>
      </c>
      <c r="I4251" s="67">
        <v>0.64800000190734863</v>
      </c>
    </row>
    <row r="4252" spans="2:9" x14ac:dyDescent="0.3">
      <c r="B4252" t="s">
        <v>10143</v>
      </c>
      <c r="C4252" t="s">
        <v>10144</v>
      </c>
      <c r="D4252" s="28" t="s">
        <v>4105</v>
      </c>
      <c r="E4252" s="28" t="s">
        <v>2664</v>
      </c>
      <c r="F4252" s="13">
        <v>40.5</v>
      </c>
      <c r="G4252" s="13">
        <v>-80.599999999999994</v>
      </c>
      <c r="H4252" s="13">
        <v>42.979999542236328</v>
      </c>
      <c r="I4252" s="67">
        <v>0.64800000190734863</v>
      </c>
    </row>
    <row r="4253" spans="2:9" x14ac:dyDescent="0.3">
      <c r="B4253" t="s">
        <v>2682</v>
      </c>
      <c r="C4253" t="s">
        <v>2683</v>
      </c>
      <c r="D4253" s="28" t="s">
        <v>4105</v>
      </c>
      <c r="E4253" s="28" t="s">
        <v>2664</v>
      </c>
      <c r="F4253" s="13">
        <v>39.4</v>
      </c>
      <c r="G4253" s="13">
        <v>-80.8</v>
      </c>
      <c r="H4253" s="13">
        <v>39.919998168945313</v>
      </c>
      <c r="I4253" s="67">
        <v>0.64899998903274536</v>
      </c>
    </row>
    <row r="4254" spans="2:9" x14ac:dyDescent="0.3">
      <c r="B4254" t="s">
        <v>831</v>
      </c>
      <c r="C4254" t="s">
        <v>832</v>
      </c>
      <c r="D4254" s="28" t="s">
        <v>4105</v>
      </c>
      <c r="E4254" s="28" t="s">
        <v>364</v>
      </c>
      <c r="F4254" s="13">
        <v>33.1</v>
      </c>
      <c r="G4254" s="13">
        <v>-95</v>
      </c>
      <c r="H4254" s="13">
        <v>50</v>
      </c>
      <c r="I4254" s="67">
        <v>0.64899998903274536</v>
      </c>
    </row>
    <row r="4255" spans="2:9" x14ac:dyDescent="0.3">
      <c r="B4255" t="s">
        <v>3443</v>
      </c>
      <c r="C4255" t="s">
        <v>3444</v>
      </c>
      <c r="D4255" s="28" t="s">
        <v>4105</v>
      </c>
      <c r="E4255" s="28" t="s">
        <v>2230</v>
      </c>
      <c r="F4255" s="13">
        <v>39.9</v>
      </c>
      <c r="G4255" s="13">
        <v>-81.8</v>
      </c>
      <c r="H4255" s="13">
        <v>42.080001831054688</v>
      </c>
      <c r="I4255" s="67">
        <v>0.64899998903274536</v>
      </c>
    </row>
    <row r="4256" spans="2:9" x14ac:dyDescent="0.3">
      <c r="B4256" t="s">
        <v>10145</v>
      </c>
      <c r="C4256" t="s">
        <v>10146</v>
      </c>
      <c r="D4256" s="28" t="s">
        <v>4105</v>
      </c>
      <c r="E4256" s="28" t="s">
        <v>2230</v>
      </c>
      <c r="F4256" s="13">
        <v>39.6</v>
      </c>
      <c r="G4256" s="13">
        <v>-80.8</v>
      </c>
      <c r="H4256" s="13">
        <v>41</v>
      </c>
      <c r="I4256" s="67">
        <v>0.64999997615814209</v>
      </c>
    </row>
    <row r="4257" spans="2:9" x14ac:dyDescent="0.3">
      <c r="B4257" t="s">
        <v>10147</v>
      </c>
      <c r="C4257" t="s">
        <v>10148</v>
      </c>
      <c r="D4257" s="28" t="s">
        <v>4105</v>
      </c>
      <c r="E4257" s="28" t="s">
        <v>1468</v>
      </c>
      <c r="F4257" s="13">
        <v>38.4</v>
      </c>
      <c r="G4257" s="13">
        <v>-86.7</v>
      </c>
      <c r="H4257" s="13">
        <v>44.060001373291016</v>
      </c>
      <c r="I4257" s="67">
        <v>0.64999997615814209</v>
      </c>
    </row>
    <row r="4258" spans="2:9" x14ac:dyDescent="0.3">
      <c r="B4258" t="s">
        <v>10149</v>
      </c>
      <c r="C4258" t="s">
        <v>10150</v>
      </c>
      <c r="D4258" s="28" t="s">
        <v>4105</v>
      </c>
      <c r="E4258" s="28" t="s">
        <v>365</v>
      </c>
      <c r="F4258" s="13">
        <v>31.4</v>
      </c>
      <c r="G4258" s="13">
        <v>-93.1</v>
      </c>
      <c r="H4258" s="13">
        <v>55.040000915527344</v>
      </c>
      <c r="I4258" s="67">
        <v>0.65100002288818359</v>
      </c>
    </row>
    <row r="4259" spans="2:9" x14ac:dyDescent="0.3">
      <c r="B4259" t="s">
        <v>10151</v>
      </c>
      <c r="C4259" t="s">
        <v>10152</v>
      </c>
      <c r="D4259" s="28" t="s">
        <v>4105</v>
      </c>
      <c r="E4259" s="28" t="s">
        <v>859</v>
      </c>
      <c r="F4259" s="13">
        <v>35</v>
      </c>
      <c r="G4259" s="13">
        <v>-85.3</v>
      </c>
      <c r="H4259" s="13">
        <v>51.979999542236328</v>
      </c>
      <c r="I4259" s="67">
        <v>0.65100002288818359</v>
      </c>
    </row>
    <row r="4260" spans="2:9" x14ac:dyDescent="0.3">
      <c r="B4260" t="s">
        <v>1501</v>
      </c>
      <c r="C4260" t="s">
        <v>1502</v>
      </c>
      <c r="D4260" s="28" t="s">
        <v>4105</v>
      </c>
      <c r="E4260" s="28" t="s">
        <v>1468</v>
      </c>
      <c r="F4260" s="13">
        <v>38.5</v>
      </c>
      <c r="G4260" s="13">
        <v>-86.7</v>
      </c>
      <c r="H4260" s="13">
        <v>42.080001831054688</v>
      </c>
      <c r="I4260" s="67">
        <v>0.65100002288818359</v>
      </c>
    </row>
    <row r="4261" spans="2:9" x14ac:dyDescent="0.3">
      <c r="B4261" t="s">
        <v>10153</v>
      </c>
      <c r="C4261" t="s">
        <v>10154</v>
      </c>
      <c r="D4261" s="28" t="s">
        <v>1203</v>
      </c>
      <c r="E4261" s="28" t="s">
        <v>1116</v>
      </c>
      <c r="F4261" s="13">
        <v>44.5</v>
      </c>
      <c r="G4261" s="13">
        <v>-80.2</v>
      </c>
      <c r="H4261" s="13">
        <v>41.720001220703125</v>
      </c>
      <c r="I4261" s="67">
        <v>0.65200001001358032</v>
      </c>
    </row>
    <row r="4262" spans="2:9" x14ac:dyDescent="0.3">
      <c r="B4262" t="s">
        <v>10155</v>
      </c>
      <c r="C4262" t="s">
        <v>10156</v>
      </c>
      <c r="D4262" s="28" t="s">
        <v>4105</v>
      </c>
      <c r="E4262" s="28" t="s">
        <v>1468</v>
      </c>
      <c r="F4262" s="13">
        <v>39.9</v>
      </c>
      <c r="G4262" s="13">
        <v>-86.5</v>
      </c>
      <c r="H4262" s="13">
        <v>42.080001831054688</v>
      </c>
      <c r="I4262" s="67">
        <v>0.65200001001358032</v>
      </c>
    </row>
    <row r="4263" spans="2:9" x14ac:dyDescent="0.3">
      <c r="B4263" t="s">
        <v>10157</v>
      </c>
      <c r="C4263" t="s">
        <v>10158</v>
      </c>
      <c r="D4263" s="28" t="s">
        <v>4105</v>
      </c>
      <c r="E4263" s="28" t="s">
        <v>2319</v>
      </c>
      <c r="F4263" s="13">
        <v>41.6</v>
      </c>
      <c r="G4263" s="13">
        <v>-80.400000000000006</v>
      </c>
      <c r="H4263" s="13">
        <v>39.919998168945313</v>
      </c>
      <c r="I4263" s="67">
        <v>0.65200001001358032</v>
      </c>
    </row>
    <row r="4264" spans="2:9" x14ac:dyDescent="0.3">
      <c r="B4264" t="s">
        <v>10159</v>
      </c>
      <c r="C4264" t="s">
        <v>10160</v>
      </c>
      <c r="D4264" s="28" t="s">
        <v>4105</v>
      </c>
      <c r="E4264" s="28" t="s">
        <v>2664</v>
      </c>
      <c r="F4264" s="13">
        <v>39.299999999999997</v>
      </c>
      <c r="G4264" s="13">
        <v>-78.7</v>
      </c>
      <c r="H4264" s="13">
        <v>39.919998168945313</v>
      </c>
      <c r="I4264" s="67">
        <v>0.65200001001358032</v>
      </c>
    </row>
    <row r="4265" spans="2:9" x14ac:dyDescent="0.3">
      <c r="B4265" t="s">
        <v>2858</v>
      </c>
      <c r="C4265" t="s">
        <v>2859</v>
      </c>
      <c r="D4265" s="28" t="s">
        <v>4105</v>
      </c>
      <c r="E4265" s="28" t="s">
        <v>1878</v>
      </c>
      <c r="F4265" s="13">
        <v>37.200000000000003</v>
      </c>
      <c r="G4265" s="13">
        <v>-89.5</v>
      </c>
      <c r="H4265" s="13">
        <v>46.939998626708984</v>
      </c>
      <c r="I4265" s="67">
        <v>0.65299999713897705</v>
      </c>
    </row>
    <row r="4266" spans="2:9" x14ac:dyDescent="0.3">
      <c r="B4266" t="s">
        <v>10161</v>
      </c>
      <c r="C4266" t="s">
        <v>10162</v>
      </c>
      <c r="D4266" s="28" t="s">
        <v>4105</v>
      </c>
      <c r="E4266" s="28" t="s">
        <v>1468</v>
      </c>
      <c r="F4266" s="13">
        <v>41.5</v>
      </c>
      <c r="G4266" s="13">
        <v>-85.7</v>
      </c>
      <c r="H4266" s="13">
        <v>41</v>
      </c>
      <c r="I4266" s="67">
        <v>0.65299999713897705</v>
      </c>
    </row>
    <row r="4267" spans="2:9" x14ac:dyDescent="0.3">
      <c r="B4267" t="s">
        <v>10163</v>
      </c>
      <c r="C4267" t="s">
        <v>10164</v>
      </c>
      <c r="D4267" s="28" t="s">
        <v>4105</v>
      </c>
      <c r="E4267" s="28" t="s">
        <v>859</v>
      </c>
      <c r="F4267" s="13">
        <v>35.299999999999997</v>
      </c>
      <c r="G4267" s="13">
        <v>-85.7</v>
      </c>
      <c r="H4267" s="13">
        <v>42.979999542236328</v>
      </c>
      <c r="I4267" s="67">
        <v>0.65399998426437378</v>
      </c>
    </row>
    <row r="4268" spans="2:9" x14ac:dyDescent="0.3">
      <c r="B4268" t="s">
        <v>1369</v>
      </c>
      <c r="C4268" t="s">
        <v>1370</v>
      </c>
      <c r="D4268" s="28" t="s">
        <v>4105</v>
      </c>
      <c r="E4268" s="28" t="s">
        <v>1004</v>
      </c>
      <c r="F4268" s="13">
        <v>34.1</v>
      </c>
      <c r="G4268" s="13">
        <v>-82.8</v>
      </c>
      <c r="H4268" s="13">
        <v>46.040000915527344</v>
      </c>
      <c r="I4268" s="67">
        <v>0.65399998426437378</v>
      </c>
    </row>
    <row r="4269" spans="2:9" x14ac:dyDescent="0.3">
      <c r="B4269" t="s">
        <v>10165</v>
      </c>
      <c r="C4269" t="s">
        <v>10166</v>
      </c>
      <c r="D4269" s="28" t="s">
        <v>1203</v>
      </c>
      <c r="E4269" s="28" t="s">
        <v>1116</v>
      </c>
      <c r="F4269" s="13">
        <v>42.2</v>
      </c>
      <c r="G4269" s="13">
        <v>-81.900000000000006</v>
      </c>
      <c r="H4269" s="13">
        <v>47.119998931884766</v>
      </c>
      <c r="I4269" s="67">
        <v>0.65399998426437378</v>
      </c>
    </row>
    <row r="4270" spans="2:9" x14ac:dyDescent="0.3">
      <c r="B4270" t="s">
        <v>10167</v>
      </c>
      <c r="C4270" t="s">
        <v>10168</v>
      </c>
      <c r="D4270" s="28" t="s">
        <v>4105</v>
      </c>
      <c r="E4270" s="28" t="s">
        <v>1468</v>
      </c>
      <c r="F4270" s="13">
        <v>40.9</v>
      </c>
      <c r="G4270" s="13">
        <v>-87.1</v>
      </c>
      <c r="H4270" s="13">
        <v>41</v>
      </c>
      <c r="I4270" s="67">
        <v>0.65399998426437378</v>
      </c>
    </row>
    <row r="4271" spans="2:9" x14ac:dyDescent="0.3">
      <c r="B4271" t="s">
        <v>10169</v>
      </c>
      <c r="C4271" t="s">
        <v>10170</v>
      </c>
      <c r="D4271" s="28" t="s">
        <v>4105</v>
      </c>
      <c r="E4271" s="28" t="s">
        <v>1203</v>
      </c>
      <c r="F4271" s="13">
        <v>40.200000000000003</v>
      </c>
      <c r="G4271" s="13">
        <v>-124.2</v>
      </c>
      <c r="H4271" s="13">
        <v>48.919998168945313</v>
      </c>
      <c r="I4271" s="67">
        <v>0.65499997138977051</v>
      </c>
    </row>
    <row r="4272" spans="2:9" x14ac:dyDescent="0.3">
      <c r="B4272" t="s">
        <v>1416</v>
      </c>
      <c r="C4272" t="s">
        <v>1417</v>
      </c>
      <c r="D4272" s="28" t="s">
        <v>4105</v>
      </c>
      <c r="E4272" s="28" t="s">
        <v>1405</v>
      </c>
      <c r="F4272" s="13">
        <v>39.1</v>
      </c>
      <c r="G4272" s="13">
        <v>-88.6</v>
      </c>
      <c r="H4272" s="13">
        <v>44.060001373291016</v>
      </c>
      <c r="I4272" s="67">
        <v>0.65499997138977051</v>
      </c>
    </row>
    <row r="4273" spans="2:9" x14ac:dyDescent="0.3">
      <c r="B4273" t="s">
        <v>466</v>
      </c>
      <c r="C4273" t="s">
        <v>467</v>
      </c>
      <c r="D4273" s="28" t="s">
        <v>4105</v>
      </c>
      <c r="E4273" s="28" t="s">
        <v>364</v>
      </c>
      <c r="F4273" s="13">
        <v>30.9</v>
      </c>
      <c r="G4273" s="13">
        <v>-95.9</v>
      </c>
      <c r="H4273" s="13">
        <v>57.020000457763672</v>
      </c>
      <c r="I4273" s="67">
        <v>0.65499997138977051</v>
      </c>
    </row>
    <row r="4274" spans="2:9" x14ac:dyDescent="0.3">
      <c r="B4274" t="s">
        <v>3806</v>
      </c>
      <c r="C4274" t="s">
        <v>3807</v>
      </c>
      <c r="D4274" s="28" t="s">
        <v>4105</v>
      </c>
      <c r="E4274" s="28" t="s">
        <v>2319</v>
      </c>
      <c r="F4274" s="13">
        <v>40.6</v>
      </c>
      <c r="G4274" s="13">
        <v>-80.3</v>
      </c>
      <c r="H4274" s="13">
        <v>42.979999542236328</v>
      </c>
      <c r="I4274" s="67">
        <v>0.65499997138977051</v>
      </c>
    </row>
    <row r="4275" spans="2:9" x14ac:dyDescent="0.3">
      <c r="B4275" t="s">
        <v>10171</v>
      </c>
      <c r="C4275" t="s">
        <v>10172</v>
      </c>
      <c r="D4275" s="28" t="s">
        <v>4105</v>
      </c>
      <c r="E4275" s="28" t="s">
        <v>364</v>
      </c>
      <c r="F4275" s="13">
        <v>26.5</v>
      </c>
      <c r="G4275" s="13">
        <v>-98.1</v>
      </c>
      <c r="H4275" s="13">
        <v>64.040000915527344</v>
      </c>
      <c r="I4275" s="67">
        <v>0.65499997138977051</v>
      </c>
    </row>
    <row r="4276" spans="2:9" x14ac:dyDescent="0.3">
      <c r="B4276" t="s">
        <v>678</v>
      </c>
      <c r="C4276" t="s">
        <v>679</v>
      </c>
      <c r="D4276" s="28" t="s">
        <v>4105</v>
      </c>
      <c r="E4276" s="28" t="s">
        <v>368</v>
      </c>
      <c r="F4276" s="13">
        <v>35.799999999999997</v>
      </c>
      <c r="G4276" s="13">
        <v>-91.7</v>
      </c>
      <c r="H4276" s="13">
        <v>48.919998168945313</v>
      </c>
      <c r="I4276" s="67">
        <v>0.65600001811981201</v>
      </c>
    </row>
    <row r="4277" spans="2:9" x14ac:dyDescent="0.3">
      <c r="B4277" t="s">
        <v>10173</v>
      </c>
      <c r="C4277" t="s">
        <v>10174</v>
      </c>
      <c r="D4277" s="28" t="s">
        <v>4105</v>
      </c>
      <c r="E4277" s="28" t="s">
        <v>859</v>
      </c>
      <c r="F4277" s="13">
        <v>36.5</v>
      </c>
      <c r="G4277" s="13">
        <v>-85.1</v>
      </c>
      <c r="H4277" s="13">
        <v>44.959999084472656</v>
      </c>
      <c r="I4277" s="67">
        <v>0.65600001811981201</v>
      </c>
    </row>
    <row r="4278" spans="2:9" x14ac:dyDescent="0.3">
      <c r="B4278" t="s">
        <v>10175</v>
      </c>
      <c r="C4278" t="s">
        <v>10176</v>
      </c>
      <c r="D4278" s="28" t="s">
        <v>1203</v>
      </c>
      <c r="E4278" s="28" t="s">
        <v>1116</v>
      </c>
      <c r="F4278" s="13">
        <v>45.6</v>
      </c>
      <c r="G4278" s="13">
        <v>-82.9</v>
      </c>
      <c r="H4278" s="13">
        <v>42.259998321533203</v>
      </c>
      <c r="I4278" s="67">
        <v>0.65600001811981201</v>
      </c>
    </row>
    <row r="4279" spans="2:9" x14ac:dyDescent="0.3">
      <c r="B4279" t="s">
        <v>943</v>
      </c>
      <c r="C4279" t="s">
        <v>944</v>
      </c>
      <c r="D4279" s="28" t="s">
        <v>4105</v>
      </c>
      <c r="E4279" s="28" t="s">
        <v>859</v>
      </c>
      <c r="F4279" s="13">
        <v>35.299999999999997</v>
      </c>
      <c r="G4279" s="13">
        <v>-86.2</v>
      </c>
      <c r="H4279" s="13">
        <v>46.939998626708984</v>
      </c>
      <c r="I4279" s="67">
        <v>0.65600001811981201</v>
      </c>
    </row>
    <row r="4280" spans="2:9" x14ac:dyDescent="0.3">
      <c r="B4280" t="s">
        <v>10177</v>
      </c>
      <c r="C4280" t="s">
        <v>10178</v>
      </c>
      <c r="D4280" s="28" t="s">
        <v>4105</v>
      </c>
      <c r="E4280" s="28" t="s">
        <v>1468</v>
      </c>
      <c r="F4280" s="13">
        <v>40.4</v>
      </c>
      <c r="G4280" s="13">
        <v>-86.1</v>
      </c>
      <c r="H4280" s="13">
        <v>41</v>
      </c>
      <c r="I4280" s="67">
        <v>0.65700000524520874</v>
      </c>
    </row>
    <row r="4281" spans="2:9" x14ac:dyDescent="0.3">
      <c r="B4281" t="s">
        <v>748</v>
      </c>
      <c r="C4281" t="s">
        <v>749</v>
      </c>
      <c r="D4281" s="28" t="s">
        <v>4105</v>
      </c>
      <c r="E4281" s="28" t="s">
        <v>364</v>
      </c>
      <c r="F4281" s="13">
        <v>32.4</v>
      </c>
      <c r="G4281" s="13">
        <v>-94.7</v>
      </c>
      <c r="H4281" s="13">
        <v>55.040000915527344</v>
      </c>
      <c r="I4281" s="67">
        <v>0.65700000524520874</v>
      </c>
    </row>
    <row r="4282" spans="2:9" x14ac:dyDescent="0.3">
      <c r="B4282" t="s">
        <v>10179</v>
      </c>
      <c r="C4282" t="s">
        <v>10180</v>
      </c>
      <c r="D4282" s="28" t="s">
        <v>4105</v>
      </c>
      <c r="E4282" s="28" t="s">
        <v>852</v>
      </c>
      <c r="F4282" s="13">
        <v>34.1</v>
      </c>
      <c r="G4282" s="13">
        <v>-87.3</v>
      </c>
      <c r="H4282" s="13">
        <v>48.919998168945313</v>
      </c>
      <c r="I4282" s="67">
        <v>0.65799999237060547</v>
      </c>
    </row>
    <row r="4283" spans="2:9" x14ac:dyDescent="0.3">
      <c r="B4283" t="s">
        <v>10181</v>
      </c>
      <c r="C4283" t="s">
        <v>10182</v>
      </c>
      <c r="D4283" s="28" t="s">
        <v>4105</v>
      </c>
      <c r="E4283" s="28" t="s">
        <v>1007</v>
      </c>
      <c r="F4283" s="13">
        <v>35.6</v>
      </c>
      <c r="G4283" s="13">
        <v>-82.1</v>
      </c>
      <c r="H4283" s="13">
        <v>44.959999084472656</v>
      </c>
      <c r="I4283" s="67">
        <v>0.65799999237060547</v>
      </c>
    </row>
    <row r="4284" spans="2:9" x14ac:dyDescent="0.3">
      <c r="B4284" t="s">
        <v>10183</v>
      </c>
      <c r="C4284" t="s">
        <v>10184</v>
      </c>
      <c r="D4284" s="28" t="s">
        <v>4105</v>
      </c>
      <c r="E4284" s="28" t="s">
        <v>859</v>
      </c>
      <c r="F4284" s="13">
        <v>35.6</v>
      </c>
      <c r="G4284" s="13">
        <v>-84.8</v>
      </c>
      <c r="H4284" s="13">
        <v>44.060001373291016</v>
      </c>
      <c r="I4284" s="67">
        <v>0.65799999237060547</v>
      </c>
    </row>
    <row r="4285" spans="2:9" x14ac:dyDescent="0.3">
      <c r="B4285" t="s">
        <v>10185</v>
      </c>
      <c r="C4285" t="s">
        <v>10186</v>
      </c>
      <c r="D4285" s="28" t="s">
        <v>4105</v>
      </c>
      <c r="E4285" s="28" t="s">
        <v>1468</v>
      </c>
      <c r="F4285" s="13">
        <v>39.4</v>
      </c>
      <c r="G4285" s="13">
        <v>-87.4</v>
      </c>
      <c r="H4285" s="13">
        <v>42.979999542236328</v>
      </c>
      <c r="I4285" s="67">
        <v>0.65799999237060547</v>
      </c>
    </row>
    <row r="4286" spans="2:9" x14ac:dyDescent="0.3">
      <c r="B4286" t="s">
        <v>2103</v>
      </c>
      <c r="C4286" t="s">
        <v>2104</v>
      </c>
      <c r="D4286" s="28" t="s">
        <v>4105</v>
      </c>
      <c r="E4286" s="28" t="s">
        <v>2096</v>
      </c>
      <c r="F4286" s="13">
        <v>32.9</v>
      </c>
      <c r="G4286" s="13">
        <v>-107.5</v>
      </c>
      <c r="H4286" s="13">
        <v>39.919998168945313</v>
      </c>
      <c r="I4286" s="67">
        <v>0.6589999794960022</v>
      </c>
    </row>
    <row r="4287" spans="2:9" x14ac:dyDescent="0.3">
      <c r="B4287" t="s">
        <v>2332</v>
      </c>
      <c r="C4287" t="s">
        <v>2333</v>
      </c>
      <c r="D4287" s="28" t="s">
        <v>4105</v>
      </c>
      <c r="E4287" s="28" t="s">
        <v>2319</v>
      </c>
      <c r="F4287" s="13">
        <v>40.5</v>
      </c>
      <c r="G4287" s="13">
        <v>-79.5</v>
      </c>
      <c r="H4287" s="13">
        <v>39.919998168945313</v>
      </c>
      <c r="I4287" s="67">
        <v>0.6589999794960022</v>
      </c>
    </row>
    <row r="4288" spans="2:9" x14ac:dyDescent="0.3">
      <c r="B4288" t="s">
        <v>897</v>
      </c>
      <c r="C4288" t="s">
        <v>898</v>
      </c>
      <c r="D4288" s="28" t="s">
        <v>4105</v>
      </c>
      <c r="E4288" s="28" t="s">
        <v>852</v>
      </c>
      <c r="F4288" s="13">
        <v>33.299999999999997</v>
      </c>
      <c r="G4288" s="13">
        <v>-87</v>
      </c>
      <c r="H4288" s="13">
        <v>50</v>
      </c>
      <c r="I4288" s="67">
        <v>0.6600000262260437</v>
      </c>
    </row>
    <row r="4289" spans="2:9" x14ac:dyDescent="0.3">
      <c r="B4289" t="s">
        <v>3427</v>
      </c>
      <c r="C4289" t="s">
        <v>3428</v>
      </c>
      <c r="D4289" s="28" t="s">
        <v>4105</v>
      </c>
      <c r="E4289" s="28" t="s">
        <v>2230</v>
      </c>
      <c r="F4289" s="13">
        <v>39.1</v>
      </c>
      <c r="G4289" s="13">
        <v>-84.4</v>
      </c>
      <c r="H4289" s="13">
        <v>44.060001373291016</v>
      </c>
      <c r="I4289" s="67">
        <v>0.6600000262260437</v>
      </c>
    </row>
    <row r="4290" spans="2:9" x14ac:dyDescent="0.3">
      <c r="B4290" t="s">
        <v>10187</v>
      </c>
      <c r="C4290" t="s">
        <v>10188</v>
      </c>
      <c r="D4290" s="28" t="s">
        <v>1203</v>
      </c>
      <c r="E4290" s="28" t="s">
        <v>1116</v>
      </c>
      <c r="F4290" s="13">
        <v>43.9</v>
      </c>
      <c r="G4290" s="13">
        <v>-78.099999999999994</v>
      </c>
      <c r="H4290" s="13">
        <v>41</v>
      </c>
      <c r="I4290" s="67">
        <v>0.6600000262260437</v>
      </c>
    </row>
    <row r="4291" spans="2:9" x14ac:dyDescent="0.3">
      <c r="B4291" t="s">
        <v>3355</v>
      </c>
      <c r="C4291" t="s">
        <v>3356</v>
      </c>
      <c r="D4291" s="28" t="s">
        <v>4105</v>
      </c>
      <c r="E4291" s="28" t="s">
        <v>2820</v>
      </c>
      <c r="F4291" s="13">
        <v>55.2</v>
      </c>
      <c r="G4291" s="13">
        <v>-162.69999999999999</v>
      </c>
      <c r="H4291" s="13">
        <v>35.060001373291016</v>
      </c>
      <c r="I4291" s="67">
        <v>0.6600000262260437</v>
      </c>
    </row>
    <row r="4292" spans="2:9" x14ac:dyDescent="0.3">
      <c r="B4292" t="s">
        <v>10189</v>
      </c>
      <c r="C4292" t="s">
        <v>10190</v>
      </c>
      <c r="D4292" s="28" t="s">
        <v>4105</v>
      </c>
      <c r="E4292" s="28" t="s">
        <v>1405</v>
      </c>
      <c r="F4292" s="13">
        <v>37.6</v>
      </c>
      <c r="G4292" s="13">
        <v>-89</v>
      </c>
      <c r="H4292" s="13">
        <v>44.959999084472656</v>
      </c>
      <c r="I4292" s="67">
        <v>0.6600000262260437</v>
      </c>
    </row>
    <row r="4293" spans="2:9" x14ac:dyDescent="0.3">
      <c r="B4293" t="s">
        <v>742</v>
      </c>
      <c r="C4293" t="s">
        <v>743</v>
      </c>
      <c r="D4293" s="28" t="s">
        <v>4105</v>
      </c>
      <c r="E4293" s="28" t="s">
        <v>368</v>
      </c>
      <c r="F4293" s="13">
        <v>35.9</v>
      </c>
      <c r="G4293" s="13">
        <v>-92.7</v>
      </c>
      <c r="H4293" s="13">
        <v>44.959999084472656</v>
      </c>
      <c r="I4293" s="67">
        <v>0.6600000262260437</v>
      </c>
    </row>
    <row r="4294" spans="2:9" x14ac:dyDescent="0.3">
      <c r="B4294" t="s">
        <v>10191</v>
      </c>
      <c r="C4294" t="s">
        <v>10192</v>
      </c>
      <c r="D4294" s="28" t="s">
        <v>4105</v>
      </c>
      <c r="E4294" s="28" t="s">
        <v>2319</v>
      </c>
      <c r="F4294" s="13">
        <v>40.1</v>
      </c>
      <c r="G4294" s="13">
        <v>-76.400000000000006</v>
      </c>
      <c r="H4294" s="13">
        <v>42.080001831054688</v>
      </c>
      <c r="I4294" s="67">
        <v>0.6600000262260437</v>
      </c>
    </row>
    <row r="4295" spans="2:9" x14ac:dyDescent="0.3">
      <c r="B4295" t="s">
        <v>1438</v>
      </c>
      <c r="C4295" t="s">
        <v>1439</v>
      </c>
      <c r="D4295" s="28" t="s">
        <v>4105</v>
      </c>
      <c r="E4295" s="28" t="s">
        <v>1405</v>
      </c>
      <c r="F4295" s="13">
        <v>38.299999999999997</v>
      </c>
      <c r="G4295" s="13">
        <v>-88.8</v>
      </c>
      <c r="H4295" s="13">
        <v>44.959999084472656</v>
      </c>
      <c r="I4295" s="67">
        <v>0.6600000262260437</v>
      </c>
    </row>
    <row r="4296" spans="2:9" x14ac:dyDescent="0.3">
      <c r="B4296" t="s">
        <v>10193</v>
      </c>
      <c r="C4296" t="s">
        <v>10194</v>
      </c>
      <c r="D4296" s="28" t="s">
        <v>4105</v>
      </c>
      <c r="E4296" s="28" t="s">
        <v>2664</v>
      </c>
      <c r="F4296" s="13">
        <v>38.799999999999997</v>
      </c>
      <c r="G4296" s="13">
        <v>-80.3</v>
      </c>
      <c r="H4296" s="13">
        <v>42.080001831054688</v>
      </c>
      <c r="I4296" s="67">
        <v>0.6600000262260437</v>
      </c>
    </row>
    <row r="4297" spans="2:9" x14ac:dyDescent="0.3">
      <c r="B4297" t="s">
        <v>10195</v>
      </c>
      <c r="C4297" t="s">
        <v>10196</v>
      </c>
      <c r="D4297" s="28" t="s">
        <v>4105</v>
      </c>
      <c r="E4297" s="28" t="s">
        <v>1468</v>
      </c>
      <c r="F4297" s="13">
        <v>40.5</v>
      </c>
      <c r="G4297" s="13">
        <v>-86.3</v>
      </c>
      <c r="H4297" s="13">
        <v>41</v>
      </c>
      <c r="I4297" s="67">
        <v>0.6600000262260437</v>
      </c>
    </row>
    <row r="4298" spans="2:9" x14ac:dyDescent="0.3">
      <c r="B4298" t="s">
        <v>517</v>
      </c>
      <c r="C4298" t="s">
        <v>518</v>
      </c>
      <c r="D4298" s="28" t="s">
        <v>4105</v>
      </c>
      <c r="E4298" s="28" t="s">
        <v>365</v>
      </c>
      <c r="F4298" s="13">
        <v>31.3</v>
      </c>
      <c r="G4298" s="13">
        <v>-92.4</v>
      </c>
      <c r="H4298" s="13">
        <v>55.939998626708984</v>
      </c>
      <c r="I4298" s="67">
        <v>0.66100001335144043</v>
      </c>
    </row>
    <row r="4299" spans="2:9" x14ac:dyDescent="0.3">
      <c r="B4299" t="s">
        <v>1179</v>
      </c>
      <c r="C4299" t="s">
        <v>1180</v>
      </c>
      <c r="D4299" s="28" t="s">
        <v>4105</v>
      </c>
      <c r="E4299" s="28" t="s">
        <v>368</v>
      </c>
      <c r="F4299" s="13">
        <v>36.4</v>
      </c>
      <c r="G4299" s="13">
        <v>-90.5</v>
      </c>
      <c r="H4299" s="13">
        <v>48.919998168945313</v>
      </c>
      <c r="I4299" s="67">
        <v>0.66100001335144043</v>
      </c>
    </row>
    <row r="4300" spans="2:9" x14ac:dyDescent="0.3">
      <c r="B4300" t="s">
        <v>10197</v>
      </c>
      <c r="C4300" t="s">
        <v>10198</v>
      </c>
      <c r="D4300" s="28" t="s">
        <v>4105</v>
      </c>
      <c r="E4300" s="28" t="s">
        <v>368</v>
      </c>
      <c r="F4300" s="13">
        <v>34.200000000000003</v>
      </c>
      <c r="G4300" s="13">
        <v>-93.1</v>
      </c>
      <c r="H4300" s="13">
        <v>51.979999542236328</v>
      </c>
      <c r="I4300" s="67">
        <v>0.66100001335144043</v>
      </c>
    </row>
    <row r="4301" spans="2:9" x14ac:dyDescent="0.3">
      <c r="B4301" t="s">
        <v>886</v>
      </c>
      <c r="C4301" t="s">
        <v>887</v>
      </c>
      <c r="D4301" s="28" t="s">
        <v>4105</v>
      </c>
      <c r="E4301" s="28" t="s">
        <v>852</v>
      </c>
      <c r="F4301" s="13">
        <v>34.4</v>
      </c>
      <c r="G4301" s="13">
        <v>-87.7</v>
      </c>
      <c r="H4301" s="13">
        <v>45.139999389648438</v>
      </c>
      <c r="I4301" s="67">
        <v>0.66100001335144043</v>
      </c>
    </row>
    <row r="4302" spans="2:9" x14ac:dyDescent="0.3">
      <c r="B4302" t="s">
        <v>10199</v>
      </c>
      <c r="C4302" t="s">
        <v>10200</v>
      </c>
      <c r="D4302" s="28" t="s">
        <v>4105</v>
      </c>
      <c r="E4302" s="28" t="s">
        <v>1468</v>
      </c>
      <c r="F4302" s="13">
        <v>39.4</v>
      </c>
      <c r="G4302" s="13">
        <v>-87.3</v>
      </c>
      <c r="H4302" s="13">
        <v>42.979999542236328</v>
      </c>
      <c r="I4302" s="67">
        <v>0.66100001335144043</v>
      </c>
    </row>
    <row r="4303" spans="2:9" x14ac:dyDescent="0.3">
      <c r="B4303" t="s">
        <v>868</v>
      </c>
      <c r="C4303" t="s">
        <v>869</v>
      </c>
      <c r="D4303" s="28" t="s">
        <v>4105</v>
      </c>
      <c r="E4303" s="28" t="s">
        <v>852</v>
      </c>
      <c r="F4303" s="13">
        <v>30.8</v>
      </c>
      <c r="G4303" s="13">
        <v>-87.7</v>
      </c>
      <c r="H4303" s="13">
        <v>57.919998168945313</v>
      </c>
      <c r="I4303" s="67">
        <v>0.66200000047683716</v>
      </c>
    </row>
    <row r="4304" spans="2:9" x14ac:dyDescent="0.3">
      <c r="B4304" t="s">
        <v>723</v>
      </c>
      <c r="C4304" t="s">
        <v>724</v>
      </c>
      <c r="D4304" s="28" t="s">
        <v>4105</v>
      </c>
      <c r="E4304" s="28" t="s">
        <v>364</v>
      </c>
      <c r="F4304" s="13">
        <v>32.1</v>
      </c>
      <c r="G4304" s="13">
        <v>-94.7</v>
      </c>
      <c r="H4304" s="13">
        <v>53.959999084472656</v>
      </c>
      <c r="I4304" s="67">
        <v>0.66200000047683716</v>
      </c>
    </row>
    <row r="4305" spans="2:9" x14ac:dyDescent="0.3">
      <c r="B4305" t="s">
        <v>10201</v>
      </c>
      <c r="C4305" t="s">
        <v>10202</v>
      </c>
      <c r="D4305" s="28" t="s">
        <v>1203</v>
      </c>
      <c r="E4305" s="28" t="s">
        <v>1116</v>
      </c>
      <c r="F4305" s="13">
        <v>45.2</v>
      </c>
      <c r="G4305" s="13">
        <v>-74.900000000000006</v>
      </c>
      <c r="H4305" s="13">
        <v>36.139999389648438</v>
      </c>
      <c r="I4305" s="67">
        <v>0.66200000047683716</v>
      </c>
    </row>
    <row r="4306" spans="2:9" x14ac:dyDescent="0.3">
      <c r="B4306" t="s">
        <v>10203</v>
      </c>
      <c r="C4306" t="s">
        <v>10204</v>
      </c>
      <c r="D4306" s="28" t="s">
        <v>4105</v>
      </c>
      <c r="E4306" s="28" t="s">
        <v>365</v>
      </c>
      <c r="F4306" s="13">
        <v>31.9</v>
      </c>
      <c r="G4306" s="13">
        <v>-92.7</v>
      </c>
      <c r="H4306" s="13">
        <v>53.959999084472656</v>
      </c>
      <c r="I4306" s="67">
        <v>0.66299998760223389</v>
      </c>
    </row>
    <row r="4307" spans="2:9" x14ac:dyDescent="0.3">
      <c r="B4307" t="s">
        <v>10205</v>
      </c>
      <c r="C4307" t="s">
        <v>10206</v>
      </c>
      <c r="D4307" s="28" t="s">
        <v>4105</v>
      </c>
      <c r="E4307" s="28" t="s">
        <v>1003</v>
      </c>
      <c r="F4307" s="13">
        <v>30.5</v>
      </c>
      <c r="G4307" s="13">
        <v>-84.5</v>
      </c>
      <c r="H4307" s="13">
        <v>57.020000457763672</v>
      </c>
      <c r="I4307" s="67">
        <v>0.66299998760223389</v>
      </c>
    </row>
    <row r="4308" spans="2:9" x14ac:dyDescent="0.3">
      <c r="B4308" t="s">
        <v>10207</v>
      </c>
      <c r="C4308" t="s">
        <v>10208</v>
      </c>
      <c r="D4308" s="28" t="s">
        <v>1203</v>
      </c>
      <c r="E4308" s="28" t="s">
        <v>1116</v>
      </c>
      <c r="F4308" s="13">
        <v>45.2</v>
      </c>
      <c r="G4308" s="13">
        <v>-81.599999999999994</v>
      </c>
      <c r="H4308" s="13">
        <v>42.439998626708984</v>
      </c>
      <c r="I4308" s="67">
        <v>0.66299998760223389</v>
      </c>
    </row>
    <row r="4309" spans="2:9" x14ac:dyDescent="0.3">
      <c r="B4309" t="s">
        <v>10209</v>
      </c>
      <c r="C4309" t="s">
        <v>10210</v>
      </c>
      <c r="D4309" s="28" t="s">
        <v>4105</v>
      </c>
      <c r="E4309" s="28" t="s">
        <v>2230</v>
      </c>
      <c r="F4309" s="13">
        <v>39.5</v>
      </c>
      <c r="G4309" s="13">
        <v>-81.599999999999994</v>
      </c>
      <c r="H4309" s="13">
        <v>39.919998168945313</v>
      </c>
      <c r="I4309" s="67">
        <v>0.66399997472763062</v>
      </c>
    </row>
    <row r="4310" spans="2:9" x14ac:dyDescent="0.3">
      <c r="B4310" t="s">
        <v>10211</v>
      </c>
      <c r="C4310" t="s">
        <v>10212</v>
      </c>
      <c r="D4310" s="28" t="s">
        <v>4105</v>
      </c>
      <c r="E4310" s="28" t="s">
        <v>1711</v>
      </c>
      <c r="F4310" s="13">
        <v>38.4</v>
      </c>
      <c r="G4310" s="13">
        <v>-83</v>
      </c>
      <c r="H4310" s="13">
        <v>39.020000457763672</v>
      </c>
      <c r="I4310" s="67">
        <v>0.66399997472763062</v>
      </c>
    </row>
    <row r="4311" spans="2:9" x14ac:dyDescent="0.3">
      <c r="B4311" t="s">
        <v>10213</v>
      </c>
      <c r="C4311" t="s">
        <v>10214</v>
      </c>
      <c r="D4311" s="28" t="s">
        <v>4105</v>
      </c>
      <c r="E4311" s="28" t="s">
        <v>2820</v>
      </c>
      <c r="F4311" s="13">
        <v>53.8</v>
      </c>
      <c r="G4311" s="13">
        <v>-166.5</v>
      </c>
      <c r="H4311" s="13">
        <v>37.939998626708984</v>
      </c>
      <c r="I4311" s="67">
        <v>0.66500002145767212</v>
      </c>
    </row>
    <row r="4312" spans="2:9" x14ac:dyDescent="0.3">
      <c r="B4312" t="s">
        <v>10215</v>
      </c>
      <c r="C4312" t="s">
        <v>10216</v>
      </c>
      <c r="D4312" s="28" t="s">
        <v>4105</v>
      </c>
      <c r="E4312" s="28" t="s">
        <v>852</v>
      </c>
      <c r="F4312" s="13">
        <v>34.1</v>
      </c>
      <c r="G4312" s="13">
        <v>-85.6</v>
      </c>
      <c r="H4312" s="13">
        <v>48.020000457763672</v>
      </c>
      <c r="I4312" s="67">
        <v>0.66600000858306885</v>
      </c>
    </row>
    <row r="4313" spans="2:9" x14ac:dyDescent="0.3">
      <c r="B4313" t="s">
        <v>1778</v>
      </c>
      <c r="C4313" t="s">
        <v>1779</v>
      </c>
      <c r="D4313" s="28" t="s">
        <v>4105</v>
      </c>
      <c r="E4313" s="28" t="s">
        <v>1759</v>
      </c>
      <c r="F4313" s="13">
        <v>42.4</v>
      </c>
      <c r="G4313" s="13">
        <v>-82.8</v>
      </c>
      <c r="H4313" s="13">
        <v>44.060001373291016</v>
      </c>
      <c r="I4313" s="67">
        <v>0.66600000858306885</v>
      </c>
    </row>
    <row r="4314" spans="2:9" x14ac:dyDescent="0.3">
      <c r="B4314" t="s">
        <v>10217</v>
      </c>
      <c r="C4314" t="s">
        <v>10218</v>
      </c>
      <c r="D4314" s="28" t="s">
        <v>4105</v>
      </c>
      <c r="E4314" s="28" t="s">
        <v>1759</v>
      </c>
      <c r="F4314" s="13">
        <v>44.6</v>
      </c>
      <c r="G4314" s="13">
        <v>-84.1</v>
      </c>
      <c r="H4314" s="13">
        <v>35.959999084472656</v>
      </c>
      <c r="I4314" s="67">
        <v>0.66600000858306885</v>
      </c>
    </row>
    <row r="4315" spans="2:9" x14ac:dyDescent="0.3">
      <c r="B4315" t="s">
        <v>978</v>
      </c>
      <c r="C4315" t="s">
        <v>979</v>
      </c>
      <c r="D4315" s="28" t="s">
        <v>4105</v>
      </c>
      <c r="E4315" s="28" t="s">
        <v>859</v>
      </c>
      <c r="F4315" s="13">
        <v>35.9</v>
      </c>
      <c r="G4315" s="13">
        <v>-86.3</v>
      </c>
      <c r="H4315" s="13">
        <v>46.040000915527344</v>
      </c>
      <c r="I4315" s="67">
        <v>0.66600000858306885</v>
      </c>
    </row>
    <row r="4316" spans="2:9" x14ac:dyDescent="0.3">
      <c r="B4316" t="s">
        <v>3659</v>
      </c>
      <c r="C4316" t="s">
        <v>3660</v>
      </c>
      <c r="D4316" s="28" t="s">
        <v>4105</v>
      </c>
      <c r="E4316" s="28" t="s">
        <v>1711</v>
      </c>
      <c r="F4316" s="13">
        <v>37.200000000000003</v>
      </c>
      <c r="G4316" s="13">
        <v>-86.8</v>
      </c>
      <c r="H4316" s="13">
        <v>44.959999084472656</v>
      </c>
      <c r="I4316" s="67">
        <v>0.66600000858306885</v>
      </c>
    </row>
    <row r="4317" spans="2:9" x14ac:dyDescent="0.3">
      <c r="B4317" t="s">
        <v>2607</v>
      </c>
      <c r="C4317" t="s">
        <v>2608</v>
      </c>
      <c r="D4317" s="28" t="s">
        <v>4105</v>
      </c>
      <c r="E4317" s="28" t="s">
        <v>2576</v>
      </c>
      <c r="F4317" s="13">
        <v>36.6</v>
      </c>
      <c r="G4317" s="13">
        <v>-80.2</v>
      </c>
      <c r="H4317" s="13">
        <v>46.040000915527344</v>
      </c>
      <c r="I4317" s="67">
        <v>0.66600000858306885</v>
      </c>
    </row>
    <row r="4318" spans="2:9" x14ac:dyDescent="0.3">
      <c r="B4318" t="s">
        <v>2261</v>
      </c>
      <c r="C4318" t="s">
        <v>2262</v>
      </c>
      <c r="D4318" s="28" t="s">
        <v>4105</v>
      </c>
      <c r="E4318" s="28" t="s">
        <v>2230</v>
      </c>
      <c r="F4318" s="13">
        <v>39.1</v>
      </c>
      <c r="G4318" s="13">
        <v>-82.9</v>
      </c>
      <c r="H4318" s="13">
        <v>41</v>
      </c>
      <c r="I4318" s="67">
        <v>0.66600000858306885</v>
      </c>
    </row>
    <row r="4319" spans="2:9" x14ac:dyDescent="0.3">
      <c r="B4319" t="s">
        <v>933</v>
      </c>
      <c r="C4319" t="s">
        <v>934</v>
      </c>
      <c r="D4319" s="28" t="s">
        <v>4105</v>
      </c>
      <c r="E4319" s="28" t="s">
        <v>859</v>
      </c>
      <c r="F4319" s="13">
        <v>36</v>
      </c>
      <c r="G4319" s="13">
        <v>-85.1</v>
      </c>
      <c r="H4319" s="13">
        <v>44.959999084472656</v>
      </c>
      <c r="I4319" s="67">
        <v>0.66699999570846558</v>
      </c>
    </row>
    <row r="4320" spans="2:9" x14ac:dyDescent="0.3">
      <c r="B4320" t="s">
        <v>10219</v>
      </c>
      <c r="C4320" t="s">
        <v>10220</v>
      </c>
      <c r="D4320" s="28" t="s">
        <v>4105</v>
      </c>
      <c r="E4320" s="28" t="s">
        <v>365</v>
      </c>
      <c r="F4320" s="13">
        <v>29.8</v>
      </c>
      <c r="G4320" s="13">
        <v>-93.4</v>
      </c>
      <c r="H4320" s="13">
        <v>64.040000915527344</v>
      </c>
      <c r="I4320" s="67">
        <v>0.66699999570846558</v>
      </c>
    </row>
    <row r="4321" spans="2:9" x14ac:dyDescent="0.3">
      <c r="B4321" t="s">
        <v>10221</v>
      </c>
      <c r="C4321" t="s">
        <v>10222</v>
      </c>
      <c r="D4321" s="28" t="s">
        <v>4105</v>
      </c>
      <c r="E4321" s="28" t="s">
        <v>2230</v>
      </c>
      <c r="F4321" s="13">
        <v>39.299999999999997</v>
      </c>
      <c r="G4321" s="13">
        <v>-82</v>
      </c>
      <c r="H4321" s="13">
        <v>39.919998168945313</v>
      </c>
      <c r="I4321" s="67">
        <v>0.6679999828338623</v>
      </c>
    </row>
    <row r="4322" spans="2:9" x14ac:dyDescent="0.3">
      <c r="B4322" t="s">
        <v>2395</v>
      </c>
      <c r="C4322" t="s">
        <v>2591</v>
      </c>
      <c r="D4322" s="28" t="s">
        <v>4105</v>
      </c>
      <c r="E4322" s="28" t="s">
        <v>2576</v>
      </c>
      <c r="F4322" s="13">
        <v>37.9</v>
      </c>
      <c r="G4322" s="13">
        <v>-79.8</v>
      </c>
      <c r="H4322" s="13">
        <v>41</v>
      </c>
      <c r="I4322" s="67">
        <v>0.66900002956390381</v>
      </c>
    </row>
    <row r="4323" spans="2:9" x14ac:dyDescent="0.3">
      <c r="B4323" t="s">
        <v>10223</v>
      </c>
      <c r="C4323" t="s">
        <v>10224</v>
      </c>
      <c r="D4323" s="28" t="s">
        <v>4105</v>
      </c>
      <c r="E4323" s="28" t="s">
        <v>1405</v>
      </c>
      <c r="F4323" s="13">
        <v>38.700000000000003</v>
      </c>
      <c r="G4323" s="13">
        <v>-87.6</v>
      </c>
      <c r="H4323" s="13">
        <v>46.040000915527344</v>
      </c>
      <c r="I4323" s="67">
        <v>0.66900002956390381</v>
      </c>
    </row>
    <row r="4324" spans="2:9" x14ac:dyDescent="0.3">
      <c r="B4324" t="s">
        <v>10225</v>
      </c>
      <c r="C4324" t="s">
        <v>10226</v>
      </c>
      <c r="D4324" s="28" t="s">
        <v>4105</v>
      </c>
      <c r="E4324" s="28" t="s">
        <v>852</v>
      </c>
      <c r="F4324" s="13">
        <v>33.9</v>
      </c>
      <c r="G4324" s="13">
        <v>-86.4</v>
      </c>
      <c r="H4324" s="13">
        <v>48.020000457763672</v>
      </c>
      <c r="I4324" s="67">
        <v>0.66900002956390381</v>
      </c>
    </row>
    <row r="4325" spans="2:9" x14ac:dyDescent="0.3">
      <c r="B4325" t="s">
        <v>2348</v>
      </c>
      <c r="C4325" t="s">
        <v>2349</v>
      </c>
      <c r="D4325" s="28" t="s">
        <v>4105</v>
      </c>
      <c r="E4325" s="28" t="s">
        <v>2319</v>
      </c>
      <c r="F4325" s="13">
        <v>39.799999999999997</v>
      </c>
      <c r="G4325" s="13">
        <v>-80.099999999999994</v>
      </c>
      <c r="H4325" s="13">
        <v>37.939998626708984</v>
      </c>
      <c r="I4325" s="67">
        <v>0.66900002956390381</v>
      </c>
    </row>
    <row r="4326" spans="2:9" x14ac:dyDescent="0.3">
      <c r="B4326" t="s">
        <v>10227</v>
      </c>
      <c r="C4326" t="s">
        <v>10228</v>
      </c>
      <c r="D4326" s="28" t="s">
        <v>4105</v>
      </c>
      <c r="E4326" s="28" t="s">
        <v>2664</v>
      </c>
      <c r="F4326" s="13">
        <v>40</v>
      </c>
      <c r="G4326" s="13">
        <v>-80.7</v>
      </c>
      <c r="H4326" s="13">
        <v>42.080001831054688</v>
      </c>
      <c r="I4326" s="67">
        <v>0.66900002956390381</v>
      </c>
    </row>
    <row r="4327" spans="2:9" x14ac:dyDescent="0.3">
      <c r="B4327" t="s">
        <v>1464</v>
      </c>
      <c r="C4327" t="s">
        <v>1465</v>
      </c>
      <c r="D4327" s="28" t="s">
        <v>4105</v>
      </c>
      <c r="E4327" s="28" t="s">
        <v>1405</v>
      </c>
      <c r="F4327" s="13">
        <v>39.4</v>
      </c>
      <c r="G4327" s="13">
        <v>-88.5</v>
      </c>
      <c r="H4327" s="13">
        <v>44.959999084472656</v>
      </c>
      <c r="I4327" s="67">
        <v>0.66900002956390381</v>
      </c>
    </row>
    <row r="4328" spans="2:9" x14ac:dyDescent="0.3">
      <c r="B4328" t="s">
        <v>600</v>
      </c>
      <c r="C4328" t="s">
        <v>601</v>
      </c>
      <c r="D4328" s="28" t="s">
        <v>4105</v>
      </c>
      <c r="E4328" s="28" t="s">
        <v>364</v>
      </c>
      <c r="F4328" s="13">
        <v>32.1</v>
      </c>
      <c r="G4328" s="13">
        <v>-94.3</v>
      </c>
      <c r="H4328" s="13">
        <v>53.959999084472656</v>
      </c>
      <c r="I4328" s="67">
        <v>0.67000001668930054</v>
      </c>
    </row>
    <row r="4329" spans="2:9" x14ac:dyDescent="0.3">
      <c r="B4329" t="s">
        <v>10229</v>
      </c>
      <c r="C4329" t="s">
        <v>10230</v>
      </c>
      <c r="D4329" s="28" t="s">
        <v>4105</v>
      </c>
      <c r="E4329" s="28" t="s">
        <v>2576</v>
      </c>
      <c r="F4329" s="13">
        <v>38.200000000000003</v>
      </c>
      <c r="G4329" s="13">
        <v>-77.3</v>
      </c>
      <c r="H4329" s="13">
        <v>46.040000915527344</v>
      </c>
      <c r="I4329" s="67">
        <v>0.67000001668930054</v>
      </c>
    </row>
    <row r="4330" spans="2:9" x14ac:dyDescent="0.3">
      <c r="B4330" t="s">
        <v>2243</v>
      </c>
      <c r="C4330" t="s">
        <v>2244</v>
      </c>
      <c r="D4330" s="28" t="s">
        <v>4105</v>
      </c>
      <c r="E4330" s="28" t="s">
        <v>2230</v>
      </c>
      <c r="F4330" s="13">
        <v>40.700000000000003</v>
      </c>
      <c r="G4330" s="13">
        <v>-82.6</v>
      </c>
      <c r="H4330" s="13">
        <v>41</v>
      </c>
      <c r="I4330" s="67">
        <v>0.67000001668930054</v>
      </c>
    </row>
    <row r="4331" spans="2:9" x14ac:dyDescent="0.3">
      <c r="B4331" t="s">
        <v>10231</v>
      </c>
      <c r="C4331" t="s">
        <v>10232</v>
      </c>
      <c r="D4331" s="28" t="s">
        <v>4105</v>
      </c>
      <c r="E4331" s="28" t="s">
        <v>1711</v>
      </c>
      <c r="F4331" s="13">
        <v>37.5</v>
      </c>
      <c r="G4331" s="13">
        <v>-83.3</v>
      </c>
      <c r="H4331" s="13">
        <v>42.080001831054688</v>
      </c>
      <c r="I4331" s="67">
        <v>0.67000001668930054</v>
      </c>
    </row>
    <row r="4332" spans="2:9" x14ac:dyDescent="0.3">
      <c r="B4332" t="s">
        <v>10233</v>
      </c>
      <c r="C4332" t="s">
        <v>10234</v>
      </c>
      <c r="D4332" s="28" t="s">
        <v>4105</v>
      </c>
      <c r="E4332" s="28" t="s">
        <v>364</v>
      </c>
      <c r="F4332" s="13">
        <v>27.6</v>
      </c>
      <c r="G4332" s="13">
        <v>-97.1</v>
      </c>
      <c r="H4332" s="13">
        <v>71.05999755859375</v>
      </c>
      <c r="I4332" s="67">
        <v>0.67100000381469727</v>
      </c>
    </row>
    <row r="4333" spans="2:9" x14ac:dyDescent="0.3">
      <c r="B4333" t="s">
        <v>10235</v>
      </c>
      <c r="C4333" t="s">
        <v>10236</v>
      </c>
      <c r="D4333" s="28" t="s">
        <v>4105</v>
      </c>
      <c r="E4333" s="28" t="s">
        <v>366</v>
      </c>
      <c r="F4333" s="13">
        <v>34</v>
      </c>
      <c r="G4333" s="13">
        <v>-94.7</v>
      </c>
      <c r="H4333" s="13">
        <v>51.080001831054688</v>
      </c>
      <c r="I4333" s="67">
        <v>0.67199999094009399</v>
      </c>
    </row>
    <row r="4334" spans="2:9" x14ac:dyDescent="0.3">
      <c r="B4334" t="s">
        <v>10237</v>
      </c>
      <c r="C4334" t="s">
        <v>10238</v>
      </c>
      <c r="D4334" s="28" t="s">
        <v>4105</v>
      </c>
      <c r="E4334" s="28" t="s">
        <v>2576</v>
      </c>
      <c r="F4334" s="13">
        <v>37.1</v>
      </c>
      <c r="G4334" s="13">
        <v>-80.400000000000006</v>
      </c>
      <c r="H4334" s="13">
        <v>42.979999542236328</v>
      </c>
      <c r="I4334" s="67">
        <v>0.67199999094009399</v>
      </c>
    </row>
    <row r="4335" spans="2:9" x14ac:dyDescent="0.3">
      <c r="B4335" t="s">
        <v>10239</v>
      </c>
      <c r="C4335" t="s">
        <v>10240</v>
      </c>
      <c r="D4335" s="28" t="s">
        <v>4105</v>
      </c>
      <c r="E4335" s="28" t="s">
        <v>1711</v>
      </c>
      <c r="F4335" s="13">
        <v>38.1</v>
      </c>
      <c r="G4335" s="13">
        <v>-84.9</v>
      </c>
      <c r="H4335" s="13">
        <v>44.959999084472656</v>
      </c>
      <c r="I4335" s="67">
        <v>0.67199999094009399</v>
      </c>
    </row>
    <row r="4336" spans="2:9" x14ac:dyDescent="0.3">
      <c r="B4336" t="s">
        <v>972</v>
      </c>
      <c r="C4336" t="s">
        <v>973</v>
      </c>
      <c r="D4336" s="28" t="s">
        <v>4105</v>
      </c>
      <c r="E4336" s="28" t="s">
        <v>859</v>
      </c>
      <c r="F4336" s="13">
        <v>36.200000000000003</v>
      </c>
      <c r="G4336" s="13">
        <v>-86.3</v>
      </c>
      <c r="H4336" s="13">
        <v>46.040000915527344</v>
      </c>
      <c r="I4336" s="67">
        <v>0.67199999094009399</v>
      </c>
    </row>
    <row r="4337" spans="2:9" x14ac:dyDescent="0.3">
      <c r="B4337" t="s">
        <v>10241</v>
      </c>
      <c r="C4337" t="s">
        <v>10242</v>
      </c>
      <c r="D4337" s="28" t="s">
        <v>4105</v>
      </c>
      <c r="E4337" s="28" t="s">
        <v>1004</v>
      </c>
      <c r="F4337" s="13">
        <v>33.799999999999997</v>
      </c>
      <c r="G4337" s="13">
        <v>-84.3</v>
      </c>
      <c r="H4337" s="13">
        <v>51.080001831054688</v>
      </c>
      <c r="I4337" s="67">
        <v>0.67299997806549072</v>
      </c>
    </row>
    <row r="4338" spans="2:9" x14ac:dyDescent="0.3">
      <c r="B4338" t="s">
        <v>10243</v>
      </c>
      <c r="C4338" t="s">
        <v>10244</v>
      </c>
      <c r="D4338" s="28" t="s">
        <v>4105</v>
      </c>
      <c r="E4338" s="28" t="s">
        <v>2230</v>
      </c>
      <c r="F4338" s="13">
        <v>40.4</v>
      </c>
      <c r="G4338" s="13">
        <v>-81.3</v>
      </c>
      <c r="H4338" s="13">
        <v>39.020000457763672</v>
      </c>
      <c r="I4338" s="67">
        <v>0.67299997806549072</v>
      </c>
    </row>
    <row r="4339" spans="2:9" x14ac:dyDescent="0.3">
      <c r="B4339" t="s">
        <v>690</v>
      </c>
      <c r="C4339" t="s">
        <v>691</v>
      </c>
      <c r="D4339" s="28" t="s">
        <v>4105</v>
      </c>
      <c r="E4339" s="28" t="s">
        <v>364</v>
      </c>
      <c r="F4339" s="13">
        <v>27.8</v>
      </c>
      <c r="G4339" s="13">
        <v>-98.6</v>
      </c>
      <c r="H4339" s="13">
        <v>62.959999084472656</v>
      </c>
      <c r="I4339" s="67">
        <v>0.67299997806549072</v>
      </c>
    </row>
    <row r="4340" spans="2:9" x14ac:dyDescent="0.3">
      <c r="B4340" t="s">
        <v>10245</v>
      </c>
      <c r="C4340" t="s">
        <v>10246</v>
      </c>
      <c r="D4340" s="28" t="s">
        <v>4105</v>
      </c>
      <c r="E4340" s="28" t="s">
        <v>364</v>
      </c>
      <c r="F4340" s="13">
        <v>28.3</v>
      </c>
      <c r="G4340" s="13">
        <v>-98.1</v>
      </c>
      <c r="H4340" s="13">
        <v>62.959999084472656</v>
      </c>
      <c r="I4340" s="67">
        <v>0.67299997806549072</v>
      </c>
    </row>
    <row r="4341" spans="2:9" x14ac:dyDescent="0.3">
      <c r="B4341" t="s">
        <v>460</v>
      </c>
      <c r="C4341" t="s">
        <v>461</v>
      </c>
      <c r="D4341" s="28" t="s">
        <v>4105</v>
      </c>
      <c r="E4341" s="28" t="s">
        <v>365</v>
      </c>
      <c r="F4341" s="13">
        <v>30.2</v>
      </c>
      <c r="G4341" s="13">
        <v>-92.6</v>
      </c>
      <c r="H4341" s="13">
        <v>59</v>
      </c>
      <c r="I4341" s="67">
        <v>0.67299997806549072</v>
      </c>
    </row>
    <row r="4342" spans="2:9" x14ac:dyDescent="0.3">
      <c r="B4342" t="s">
        <v>10247</v>
      </c>
      <c r="C4342" t="s">
        <v>10248</v>
      </c>
      <c r="D4342" s="28" t="s">
        <v>1203</v>
      </c>
      <c r="E4342" s="28" t="s">
        <v>3526</v>
      </c>
      <c r="F4342" s="13">
        <v>61.1</v>
      </c>
      <c r="G4342" s="13">
        <v>-122.8</v>
      </c>
      <c r="H4342" s="13">
        <v>21.200000762939453</v>
      </c>
      <c r="I4342" s="67">
        <v>0.67299997806549072</v>
      </c>
    </row>
    <row r="4343" spans="2:9" x14ac:dyDescent="0.3">
      <c r="B4343" t="s">
        <v>564</v>
      </c>
      <c r="C4343" t="s">
        <v>565</v>
      </c>
      <c r="D4343" s="28" t="s">
        <v>4105</v>
      </c>
      <c r="E4343" s="28" t="s">
        <v>368</v>
      </c>
      <c r="F4343" s="13">
        <v>33.200000000000003</v>
      </c>
      <c r="G4343" s="13">
        <v>-91.5</v>
      </c>
      <c r="H4343" s="13">
        <v>51.979999542236328</v>
      </c>
      <c r="I4343" s="67">
        <v>0.67299997806549072</v>
      </c>
    </row>
    <row r="4344" spans="2:9" x14ac:dyDescent="0.3">
      <c r="B4344" t="s">
        <v>10249</v>
      </c>
      <c r="C4344" t="s">
        <v>10250</v>
      </c>
      <c r="D4344" s="28" t="s">
        <v>4105</v>
      </c>
      <c r="E4344" s="28" t="s">
        <v>2070</v>
      </c>
      <c r="F4344" s="13">
        <v>39.5</v>
      </c>
      <c r="G4344" s="13">
        <v>-119.7</v>
      </c>
      <c r="H4344" s="13">
        <v>35.060001373291016</v>
      </c>
      <c r="I4344" s="67">
        <v>0.67299997806549072</v>
      </c>
    </row>
    <row r="4345" spans="2:9" x14ac:dyDescent="0.3">
      <c r="B4345" t="s">
        <v>10251</v>
      </c>
      <c r="C4345" t="s">
        <v>10252</v>
      </c>
      <c r="D4345" s="28" t="s">
        <v>4105</v>
      </c>
      <c r="E4345" s="28" t="s">
        <v>1711</v>
      </c>
      <c r="F4345" s="13">
        <v>37.6</v>
      </c>
      <c r="G4345" s="13">
        <v>-83.7</v>
      </c>
      <c r="H4345" s="13">
        <v>44.060001373291016</v>
      </c>
      <c r="I4345" s="67">
        <v>0.67400002479553223</v>
      </c>
    </row>
    <row r="4346" spans="2:9" x14ac:dyDescent="0.3">
      <c r="B4346" t="s">
        <v>2583</v>
      </c>
      <c r="C4346" t="s">
        <v>2584</v>
      </c>
      <c r="D4346" s="28" t="s">
        <v>4105</v>
      </c>
      <c r="E4346" s="28" t="s">
        <v>2576</v>
      </c>
      <c r="F4346" s="13">
        <v>36.799999999999997</v>
      </c>
      <c r="G4346" s="13">
        <v>-79.400000000000006</v>
      </c>
      <c r="H4346" s="13">
        <v>42.080001831054688</v>
      </c>
      <c r="I4346" s="67">
        <v>0.67400002479553223</v>
      </c>
    </row>
    <row r="4347" spans="2:9" x14ac:dyDescent="0.3">
      <c r="B4347" t="s">
        <v>2450</v>
      </c>
      <c r="C4347" t="s">
        <v>2451</v>
      </c>
      <c r="D4347" s="28" t="s">
        <v>4105</v>
      </c>
      <c r="E4347" s="28" t="s">
        <v>859</v>
      </c>
      <c r="F4347" s="13">
        <v>35.4</v>
      </c>
      <c r="G4347" s="13">
        <v>-86.8</v>
      </c>
      <c r="H4347" s="13">
        <v>44.959999084472656</v>
      </c>
      <c r="I4347" s="67">
        <v>0.67400002479553223</v>
      </c>
    </row>
    <row r="4348" spans="2:9" x14ac:dyDescent="0.3">
      <c r="B4348" t="s">
        <v>10253</v>
      </c>
      <c r="C4348" t="s">
        <v>10254</v>
      </c>
      <c r="D4348" s="28" t="s">
        <v>4105</v>
      </c>
      <c r="E4348" s="28" t="s">
        <v>364</v>
      </c>
      <c r="F4348" s="13">
        <v>32.1</v>
      </c>
      <c r="G4348" s="13">
        <v>-94.8</v>
      </c>
      <c r="H4348" s="13">
        <v>55.040000915527344</v>
      </c>
      <c r="I4348" s="67">
        <v>0.67500001192092896</v>
      </c>
    </row>
    <row r="4349" spans="2:9" x14ac:dyDescent="0.3">
      <c r="B4349" t="s">
        <v>819</v>
      </c>
      <c r="C4349" t="s">
        <v>820</v>
      </c>
      <c r="D4349" s="28" t="s">
        <v>4105</v>
      </c>
      <c r="E4349" s="28" t="s">
        <v>366</v>
      </c>
      <c r="F4349" s="13">
        <v>33.9</v>
      </c>
      <c r="G4349" s="13">
        <v>-94.8</v>
      </c>
      <c r="H4349" s="13">
        <v>51.080001831054688</v>
      </c>
      <c r="I4349" s="67">
        <v>0.67500001192092896</v>
      </c>
    </row>
    <row r="4350" spans="2:9" x14ac:dyDescent="0.3">
      <c r="B4350" t="s">
        <v>10255</v>
      </c>
      <c r="C4350" t="s">
        <v>10256</v>
      </c>
      <c r="D4350" s="28" t="s">
        <v>1203</v>
      </c>
      <c r="E4350" s="28" t="s">
        <v>1124</v>
      </c>
      <c r="F4350" s="13">
        <v>46.2</v>
      </c>
      <c r="G4350" s="13">
        <v>-76</v>
      </c>
      <c r="H4350" s="13">
        <v>33.439998626708984</v>
      </c>
      <c r="I4350" s="67">
        <v>0.67599999904632568</v>
      </c>
    </row>
    <row r="4351" spans="2:9" x14ac:dyDescent="0.3">
      <c r="B4351" t="s">
        <v>10257</v>
      </c>
      <c r="C4351" t="s">
        <v>10258</v>
      </c>
      <c r="D4351" s="28" t="s">
        <v>4105</v>
      </c>
      <c r="E4351" s="28" t="s">
        <v>859</v>
      </c>
      <c r="F4351" s="13">
        <v>35.5</v>
      </c>
      <c r="G4351" s="13">
        <v>-87.2</v>
      </c>
      <c r="H4351" s="13">
        <v>46.939998626708984</v>
      </c>
      <c r="I4351" s="67">
        <v>0.67599999904632568</v>
      </c>
    </row>
    <row r="4352" spans="2:9" x14ac:dyDescent="0.3">
      <c r="B4352" t="s">
        <v>10259</v>
      </c>
      <c r="C4352" t="s">
        <v>10260</v>
      </c>
      <c r="D4352" s="28" t="s">
        <v>4105</v>
      </c>
      <c r="E4352" s="28" t="s">
        <v>365</v>
      </c>
      <c r="F4352" s="13">
        <v>31</v>
      </c>
      <c r="G4352" s="13">
        <v>-93.1</v>
      </c>
      <c r="H4352" s="13">
        <v>57.020000457763672</v>
      </c>
      <c r="I4352" s="67">
        <v>0.67599999904632568</v>
      </c>
    </row>
    <row r="4353" spans="2:9" x14ac:dyDescent="0.3">
      <c r="B4353" t="s">
        <v>656</v>
      </c>
      <c r="C4353" t="s">
        <v>657</v>
      </c>
      <c r="D4353" s="28" t="s">
        <v>4105</v>
      </c>
      <c r="E4353" s="28" t="s">
        <v>367</v>
      </c>
      <c r="F4353" s="13">
        <v>31.5</v>
      </c>
      <c r="G4353" s="13">
        <v>-90.4</v>
      </c>
      <c r="H4353" s="13">
        <v>53.060001373291016</v>
      </c>
      <c r="I4353" s="67">
        <v>0.67699998617172241</v>
      </c>
    </row>
    <row r="4354" spans="2:9" x14ac:dyDescent="0.3">
      <c r="B4354" t="s">
        <v>10261</v>
      </c>
      <c r="C4354" t="s">
        <v>10262</v>
      </c>
      <c r="D4354" s="28" t="s">
        <v>1203</v>
      </c>
      <c r="E4354" s="28" t="s">
        <v>1133</v>
      </c>
      <c r="F4354" s="13">
        <v>47.5</v>
      </c>
      <c r="G4354" s="13">
        <v>-52.7</v>
      </c>
      <c r="H4354" s="13">
        <v>38.659999847412109</v>
      </c>
      <c r="I4354" s="67">
        <v>0.67699998617172241</v>
      </c>
    </row>
    <row r="4355" spans="2:9" x14ac:dyDescent="0.3">
      <c r="B4355" t="s">
        <v>2192</v>
      </c>
      <c r="C4355" t="s">
        <v>2193</v>
      </c>
      <c r="D4355" s="28" t="s">
        <v>4105</v>
      </c>
      <c r="E4355" s="28" t="s">
        <v>1007</v>
      </c>
      <c r="F4355" s="13">
        <v>35.4</v>
      </c>
      <c r="G4355" s="13">
        <v>-82.9</v>
      </c>
      <c r="H4355" s="13">
        <v>41</v>
      </c>
      <c r="I4355" s="67">
        <v>0.67699998617172241</v>
      </c>
    </row>
    <row r="4356" spans="2:9" x14ac:dyDescent="0.3">
      <c r="B4356" t="s">
        <v>1635</v>
      </c>
      <c r="C4356" t="s">
        <v>2575</v>
      </c>
      <c r="D4356" s="28" t="s">
        <v>4105</v>
      </c>
      <c r="E4356" s="28" t="s">
        <v>2576</v>
      </c>
      <c r="F4356" s="13">
        <v>37.700000000000003</v>
      </c>
      <c r="G4356" s="13">
        <v>-77.400000000000006</v>
      </c>
      <c r="H4356" s="13">
        <v>46.939998626708984</v>
      </c>
      <c r="I4356" s="67">
        <v>0.67799997329711914</v>
      </c>
    </row>
    <row r="4357" spans="2:9" x14ac:dyDescent="0.3">
      <c r="B4357" t="s">
        <v>909</v>
      </c>
      <c r="C4357" t="s">
        <v>910</v>
      </c>
      <c r="D4357" s="28" t="s">
        <v>4105</v>
      </c>
      <c r="E4357" s="28" t="s">
        <v>852</v>
      </c>
      <c r="F4357" s="13">
        <v>34.700000000000003</v>
      </c>
      <c r="G4357" s="13">
        <v>-87.5</v>
      </c>
      <c r="H4357" s="13">
        <v>50</v>
      </c>
      <c r="I4357" s="67">
        <v>0.67799997329711914</v>
      </c>
    </row>
    <row r="4358" spans="2:9" x14ac:dyDescent="0.3">
      <c r="B4358" t="s">
        <v>10263</v>
      </c>
      <c r="C4358" t="s">
        <v>10264</v>
      </c>
      <c r="D4358" s="28" t="s">
        <v>4105</v>
      </c>
      <c r="E4358" s="28" t="s">
        <v>852</v>
      </c>
      <c r="F4358" s="13">
        <v>32.9</v>
      </c>
      <c r="G4358" s="13">
        <v>-87.1</v>
      </c>
      <c r="H4358" s="13">
        <v>51.080001831054688</v>
      </c>
      <c r="I4358" s="67">
        <v>0.67799997329711914</v>
      </c>
    </row>
    <row r="4359" spans="2:9" x14ac:dyDescent="0.3">
      <c r="B4359" t="s">
        <v>1757</v>
      </c>
      <c r="C4359" t="s">
        <v>1758</v>
      </c>
      <c r="D4359" s="28" t="s">
        <v>4105</v>
      </c>
      <c r="E4359" s="28" t="s">
        <v>1759</v>
      </c>
      <c r="F4359" s="13">
        <v>42.2</v>
      </c>
      <c r="G4359" s="13">
        <v>-83.6</v>
      </c>
      <c r="H4359" s="13">
        <v>42.979999542236328</v>
      </c>
      <c r="I4359" s="67">
        <v>0.67900002002716064</v>
      </c>
    </row>
    <row r="4360" spans="2:9" x14ac:dyDescent="0.3">
      <c r="B4360" t="s">
        <v>10265</v>
      </c>
      <c r="C4360" t="s">
        <v>10266</v>
      </c>
      <c r="D4360" s="28" t="s">
        <v>4105</v>
      </c>
      <c r="E4360" s="28" t="s">
        <v>364</v>
      </c>
      <c r="F4360" s="13">
        <v>26.8</v>
      </c>
      <c r="G4360" s="13">
        <v>-97.7</v>
      </c>
      <c r="H4360" s="13">
        <v>62.959999084472656</v>
      </c>
      <c r="I4360" s="67">
        <v>0.67900002002716064</v>
      </c>
    </row>
    <row r="4361" spans="2:9" x14ac:dyDescent="0.3">
      <c r="B4361" t="s">
        <v>1766</v>
      </c>
      <c r="C4361" t="s">
        <v>1767</v>
      </c>
      <c r="D4361" s="28" t="s">
        <v>4105</v>
      </c>
      <c r="E4361" s="28" t="s">
        <v>1759</v>
      </c>
      <c r="F4361" s="13">
        <v>42.3</v>
      </c>
      <c r="G4361" s="13">
        <v>-85.9</v>
      </c>
      <c r="H4361" s="13">
        <v>39.919998168945313</v>
      </c>
      <c r="I4361" s="67">
        <v>0.67900002002716064</v>
      </c>
    </row>
    <row r="4362" spans="2:9" x14ac:dyDescent="0.3">
      <c r="B4362" t="s">
        <v>935</v>
      </c>
      <c r="C4362" t="s">
        <v>936</v>
      </c>
      <c r="D4362" s="28" t="s">
        <v>4105</v>
      </c>
      <c r="E4362" s="28" t="s">
        <v>852</v>
      </c>
      <c r="F4362" s="13">
        <v>34.200000000000003</v>
      </c>
      <c r="G4362" s="13">
        <v>-85.9</v>
      </c>
      <c r="H4362" s="13">
        <v>48.740001678466797</v>
      </c>
      <c r="I4362" s="67">
        <v>0.67900002002716064</v>
      </c>
    </row>
    <row r="4363" spans="2:9" x14ac:dyDescent="0.3">
      <c r="B4363" t="s">
        <v>1371</v>
      </c>
      <c r="C4363" t="s">
        <v>1372</v>
      </c>
      <c r="D4363" s="28" t="s">
        <v>4105</v>
      </c>
      <c r="E4363" s="28" t="s">
        <v>1004</v>
      </c>
      <c r="F4363" s="13">
        <v>34.299999999999997</v>
      </c>
      <c r="G4363" s="13">
        <v>-83.8</v>
      </c>
      <c r="H4363" s="13">
        <v>50</v>
      </c>
      <c r="I4363" s="67">
        <v>0.67900002002716064</v>
      </c>
    </row>
    <row r="4364" spans="2:9" x14ac:dyDescent="0.3">
      <c r="B4364" t="s">
        <v>10267</v>
      </c>
      <c r="C4364" t="s">
        <v>10268</v>
      </c>
      <c r="D4364" s="28" t="s">
        <v>1203</v>
      </c>
      <c r="E4364" s="28" t="s">
        <v>1116</v>
      </c>
      <c r="F4364" s="13">
        <v>44.2</v>
      </c>
      <c r="G4364" s="13">
        <v>-79.099999999999994</v>
      </c>
      <c r="H4364" s="13">
        <v>39.200000762939453</v>
      </c>
      <c r="I4364" s="67">
        <v>0.67900002002716064</v>
      </c>
    </row>
    <row r="4365" spans="2:9" x14ac:dyDescent="0.3">
      <c r="B4365" t="s">
        <v>503</v>
      </c>
      <c r="C4365" t="s">
        <v>504</v>
      </c>
      <c r="D4365" s="28" t="s">
        <v>4105</v>
      </c>
      <c r="E4365" s="28" t="s">
        <v>368</v>
      </c>
      <c r="F4365" s="13">
        <v>34</v>
      </c>
      <c r="G4365" s="13">
        <v>-91.3</v>
      </c>
      <c r="H4365" s="13">
        <v>53.959999084472656</v>
      </c>
      <c r="I4365" s="67">
        <v>0.68000000715255737</v>
      </c>
    </row>
    <row r="4366" spans="2:9" x14ac:dyDescent="0.3">
      <c r="B4366" t="s">
        <v>2900</v>
      </c>
      <c r="C4366" t="s">
        <v>2901</v>
      </c>
      <c r="D4366" s="28" t="s">
        <v>4105</v>
      </c>
      <c r="E4366" s="28" t="s">
        <v>2664</v>
      </c>
      <c r="F4366" s="13">
        <v>39.4</v>
      </c>
      <c r="G4366" s="13">
        <v>-77.900000000000006</v>
      </c>
      <c r="H4366" s="13">
        <v>44.060001373291016</v>
      </c>
      <c r="I4366" s="67">
        <v>0.68000000715255737</v>
      </c>
    </row>
    <row r="4367" spans="2:9" x14ac:dyDescent="0.3">
      <c r="B4367" t="s">
        <v>10269</v>
      </c>
      <c r="C4367" t="s">
        <v>10270</v>
      </c>
      <c r="D4367" s="28" t="s">
        <v>4105</v>
      </c>
      <c r="E4367" s="28" t="s">
        <v>364</v>
      </c>
      <c r="F4367" s="13">
        <v>32.299999999999997</v>
      </c>
      <c r="G4367" s="13">
        <v>-95.2</v>
      </c>
      <c r="H4367" s="13">
        <v>57.919998168945313</v>
      </c>
      <c r="I4367" s="67">
        <v>0.68000000715255737</v>
      </c>
    </row>
    <row r="4368" spans="2:9" x14ac:dyDescent="0.3">
      <c r="B4368" t="s">
        <v>10271</v>
      </c>
      <c r="C4368" t="s">
        <v>10272</v>
      </c>
      <c r="D4368" s="28" t="s">
        <v>4105</v>
      </c>
      <c r="E4368" s="28" t="s">
        <v>2354</v>
      </c>
      <c r="F4368" s="13">
        <v>34.6</v>
      </c>
      <c r="G4368" s="13">
        <v>-81.599999999999994</v>
      </c>
      <c r="H4368" s="13">
        <v>51.080001831054688</v>
      </c>
      <c r="I4368" s="67">
        <v>0.68000000715255737</v>
      </c>
    </row>
    <row r="4369" spans="2:9" x14ac:dyDescent="0.3">
      <c r="B4369" t="s">
        <v>10273</v>
      </c>
      <c r="C4369" t="s">
        <v>10274</v>
      </c>
      <c r="D4369" s="28" t="s">
        <v>1203</v>
      </c>
      <c r="E4369" s="28" t="s">
        <v>3526</v>
      </c>
      <c r="F4369" s="13">
        <v>65.2</v>
      </c>
      <c r="G4369" s="13">
        <v>-123.4</v>
      </c>
      <c r="H4369" s="13">
        <v>18.5</v>
      </c>
      <c r="I4369" s="67">
        <v>0.6809999942779541</v>
      </c>
    </row>
    <row r="4370" spans="2:9" x14ac:dyDescent="0.3">
      <c r="B4370" t="s">
        <v>10275</v>
      </c>
      <c r="C4370" t="s">
        <v>10276</v>
      </c>
      <c r="D4370" s="28" t="s">
        <v>4105</v>
      </c>
      <c r="E4370" s="28" t="s">
        <v>1468</v>
      </c>
      <c r="F4370" s="13">
        <v>39.799999999999997</v>
      </c>
      <c r="G4370" s="13">
        <v>-86.2</v>
      </c>
      <c r="H4370" s="13">
        <v>44.959999084472656</v>
      </c>
      <c r="I4370" s="67">
        <v>0.6809999942779541</v>
      </c>
    </row>
    <row r="4371" spans="2:9" x14ac:dyDescent="0.3">
      <c r="B4371" t="s">
        <v>2188</v>
      </c>
      <c r="C4371" t="s">
        <v>2189</v>
      </c>
      <c r="D4371" s="28" t="s">
        <v>4105</v>
      </c>
      <c r="E4371" s="28" t="s">
        <v>1007</v>
      </c>
      <c r="F4371" s="13">
        <v>36.4</v>
      </c>
      <c r="G4371" s="13">
        <v>-81.3</v>
      </c>
      <c r="H4371" s="13">
        <v>39.020000457763672</v>
      </c>
      <c r="I4371" s="67">
        <v>0.6809999942779541</v>
      </c>
    </row>
    <row r="4372" spans="2:9" x14ac:dyDescent="0.3">
      <c r="B4372" t="s">
        <v>982</v>
      </c>
      <c r="C4372" t="s">
        <v>983</v>
      </c>
      <c r="D4372" s="28" t="s">
        <v>4105</v>
      </c>
      <c r="E4372" s="28" t="s">
        <v>859</v>
      </c>
      <c r="F4372" s="13">
        <v>36.4</v>
      </c>
      <c r="G4372" s="13">
        <v>-86.6</v>
      </c>
      <c r="H4372" s="13">
        <v>48.020000457763672</v>
      </c>
      <c r="I4372" s="67">
        <v>0.6809999942779541</v>
      </c>
    </row>
    <row r="4373" spans="2:9" x14ac:dyDescent="0.3">
      <c r="B4373" t="s">
        <v>10277</v>
      </c>
      <c r="C4373" t="s">
        <v>10278</v>
      </c>
      <c r="D4373" s="28" t="s">
        <v>1203</v>
      </c>
      <c r="E4373" s="28" t="s">
        <v>1116</v>
      </c>
      <c r="F4373" s="13">
        <v>44.4</v>
      </c>
      <c r="G4373" s="13">
        <v>-76.900000000000006</v>
      </c>
      <c r="H4373" s="13">
        <v>38.299999237060547</v>
      </c>
      <c r="I4373" s="67">
        <v>0.68199998140335083</v>
      </c>
    </row>
    <row r="4374" spans="2:9" x14ac:dyDescent="0.3">
      <c r="B4374" t="s">
        <v>10279</v>
      </c>
      <c r="C4374" t="s">
        <v>10280</v>
      </c>
      <c r="D4374" s="28" t="s">
        <v>4105</v>
      </c>
      <c r="E4374" s="28" t="s">
        <v>1203</v>
      </c>
      <c r="F4374" s="13">
        <v>34.200000000000003</v>
      </c>
      <c r="G4374" s="13">
        <v>-116.9</v>
      </c>
      <c r="H4374" s="13">
        <v>33.080001831054688</v>
      </c>
      <c r="I4374" s="67">
        <v>0.68300002813339233</v>
      </c>
    </row>
    <row r="4375" spans="2:9" x14ac:dyDescent="0.3">
      <c r="B4375" t="s">
        <v>3698</v>
      </c>
      <c r="C4375" t="s">
        <v>3699</v>
      </c>
      <c r="D4375" s="28" t="s">
        <v>4105</v>
      </c>
      <c r="E4375" s="28" t="s">
        <v>367</v>
      </c>
      <c r="F4375" s="13">
        <v>34.799999999999997</v>
      </c>
      <c r="G4375" s="13">
        <v>-90</v>
      </c>
      <c r="H4375" s="13">
        <v>53.060001373291016</v>
      </c>
      <c r="I4375" s="67">
        <v>0.68300002813339233</v>
      </c>
    </row>
    <row r="4376" spans="2:9" x14ac:dyDescent="0.3">
      <c r="B4376" t="s">
        <v>3604</v>
      </c>
      <c r="C4376" t="s">
        <v>3605</v>
      </c>
      <c r="D4376" s="28" t="s">
        <v>4105</v>
      </c>
      <c r="E4376" s="28" t="s">
        <v>1004</v>
      </c>
      <c r="F4376" s="13">
        <v>34.200000000000003</v>
      </c>
      <c r="G4376" s="13">
        <v>-85.1</v>
      </c>
      <c r="H4376" s="13">
        <v>48.919998168945313</v>
      </c>
      <c r="I4376" s="67">
        <v>0.68300002813339233</v>
      </c>
    </row>
    <row r="4377" spans="2:9" x14ac:dyDescent="0.3">
      <c r="B4377" t="s">
        <v>969</v>
      </c>
      <c r="C4377" t="s">
        <v>970</v>
      </c>
      <c r="D4377" s="28" t="s">
        <v>4105</v>
      </c>
      <c r="E4377" s="28" t="s">
        <v>859</v>
      </c>
      <c r="F4377" s="13">
        <v>35.1</v>
      </c>
      <c r="G4377" s="13">
        <v>-86</v>
      </c>
      <c r="H4377" s="13">
        <v>48.020000457763672</v>
      </c>
      <c r="I4377" s="67">
        <v>0.68300002813339233</v>
      </c>
    </row>
    <row r="4378" spans="2:9" x14ac:dyDescent="0.3">
      <c r="B4378" t="s">
        <v>10281</v>
      </c>
      <c r="C4378" t="s">
        <v>10282</v>
      </c>
      <c r="D4378" s="28" t="s">
        <v>1203</v>
      </c>
      <c r="E4378" s="28" t="s">
        <v>1116</v>
      </c>
      <c r="F4378" s="13">
        <v>49.3</v>
      </c>
      <c r="G4378" s="13">
        <v>-82.1</v>
      </c>
      <c r="H4378" s="13">
        <v>31.100000381469727</v>
      </c>
      <c r="I4378" s="67">
        <v>0.68400001525878906</v>
      </c>
    </row>
    <row r="4379" spans="2:9" x14ac:dyDescent="0.3">
      <c r="B4379" t="s">
        <v>10283</v>
      </c>
      <c r="C4379" t="s">
        <v>10284</v>
      </c>
      <c r="D4379" s="28" t="s">
        <v>4105</v>
      </c>
      <c r="E4379" s="28" t="s">
        <v>1711</v>
      </c>
      <c r="F4379" s="13">
        <v>37.200000000000003</v>
      </c>
      <c r="G4379" s="13">
        <v>-86.2</v>
      </c>
      <c r="H4379" s="13">
        <v>48.919998168945313</v>
      </c>
      <c r="I4379" s="67">
        <v>0.68400001525878906</v>
      </c>
    </row>
    <row r="4380" spans="2:9" x14ac:dyDescent="0.3">
      <c r="B4380" t="s">
        <v>10285</v>
      </c>
      <c r="C4380" t="s">
        <v>10286</v>
      </c>
      <c r="D4380" s="28" t="s">
        <v>4105</v>
      </c>
      <c r="E4380" s="28" t="s">
        <v>3137</v>
      </c>
      <c r="F4380" s="13">
        <v>19.399999999999999</v>
      </c>
      <c r="G4380" s="13">
        <v>-155.30000000000001</v>
      </c>
      <c r="H4380" s="13">
        <v>51.080001831054688</v>
      </c>
      <c r="I4380" s="67">
        <v>0.68400001525878906</v>
      </c>
    </row>
    <row r="4381" spans="2:9" x14ac:dyDescent="0.3">
      <c r="B4381" t="s">
        <v>3879</v>
      </c>
      <c r="C4381" t="s">
        <v>3880</v>
      </c>
      <c r="D4381" s="28" t="s">
        <v>4105</v>
      </c>
      <c r="E4381" s="28" t="s">
        <v>2664</v>
      </c>
      <c r="F4381" s="13">
        <v>39.700000000000003</v>
      </c>
      <c r="G4381" s="13">
        <v>-79.8</v>
      </c>
      <c r="H4381" s="13">
        <v>42.979999542236328</v>
      </c>
      <c r="I4381" s="67">
        <v>0.68400001525878906</v>
      </c>
    </row>
    <row r="4382" spans="2:9" x14ac:dyDescent="0.3">
      <c r="B4382" t="s">
        <v>884</v>
      </c>
      <c r="C4382" t="s">
        <v>885</v>
      </c>
      <c r="D4382" s="28" t="s">
        <v>4105</v>
      </c>
      <c r="E4382" s="28" t="s">
        <v>859</v>
      </c>
      <c r="F4382" s="13">
        <v>36.1</v>
      </c>
      <c r="G4382" s="13">
        <v>-86.6</v>
      </c>
      <c r="H4382" s="13">
        <v>50</v>
      </c>
      <c r="I4382" s="67">
        <v>0.68400001525878906</v>
      </c>
    </row>
    <row r="4383" spans="2:9" x14ac:dyDescent="0.3">
      <c r="B4383" t="s">
        <v>864</v>
      </c>
      <c r="C4383" t="s">
        <v>865</v>
      </c>
      <c r="D4383" s="28" t="s">
        <v>4105</v>
      </c>
      <c r="E4383" s="28" t="s">
        <v>852</v>
      </c>
      <c r="F4383" s="13">
        <v>34.5</v>
      </c>
      <c r="G4383" s="13">
        <v>-87.7</v>
      </c>
      <c r="H4383" s="13">
        <v>46.939998626708984</v>
      </c>
      <c r="I4383" s="67">
        <v>0.68400001525878906</v>
      </c>
    </row>
    <row r="4384" spans="2:9" x14ac:dyDescent="0.3">
      <c r="B4384" t="s">
        <v>1507</v>
      </c>
      <c r="C4384" t="s">
        <v>1508</v>
      </c>
      <c r="D4384" s="28" t="s">
        <v>4105</v>
      </c>
      <c r="E4384" s="28" t="s">
        <v>1468</v>
      </c>
      <c r="F4384" s="13">
        <v>41.4</v>
      </c>
      <c r="G4384" s="13">
        <v>-86.9</v>
      </c>
      <c r="H4384" s="13">
        <v>41</v>
      </c>
      <c r="I4384" s="67">
        <v>0.68400001525878906</v>
      </c>
    </row>
    <row r="4385" spans="2:9" x14ac:dyDescent="0.3">
      <c r="B4385" t="s">
        <v>10287</v>
      </c>
      <c r="C4385" t="s">
        <v>10288</v>
      </c>
      <c r="D4385" s="28" t="s">
        <v>4105</v>
      </c>
      <c r="E4385" s="28" t="s">
        <v>2319</v>
      </c>
      <c r="F4385" s="13">
        <v>40.200000000000003</v>
      </c>
      <c r="G4385" s="13">
        <v>-77.099999999999994</v>
      </c>
      <c r="H4385" s="13">
        <v>44.060001373291016</v>
      </c>
      <c r="I4385" s="67">
        <v>0.68500000238418579</v>
      </c>
    </row>
    <row r="4386" spans="2:9" x14ac:dyDescent="0.3">
      <c r="B4386" t="s">
        <v>10289</v>
      </c>
      <c r="C4386" t="s">
        <v>10290</v>
      </c>
      <c r="D4386" s="28" t="s">
        <v>4105</v>
      </c>
      <c r="E4386" s="28" t="s">
        <v>859</v>
      </c>
      <c r="F4386" s="13">
        <v>36.1</v>
      </c>
      <c r="G4386" s="13">
        <v>-82.4</v>
      </c>
      <c r="H4386" s="13">
        <v>44.959999084472656</v>
      </c>
      <c r="I4386" s="67">
        <v>0.68500000238418579</v>
      </c>
    </row>
    <row r="4387" spans="2:9" x14ac:dyDescent="0.3">
      <c r="B4387" t="s">
        <v>10291</v>
      </c>
      <c r="C4387" t="s">
        <v>10292</v>
      </c>
      <c r="D4387" s="28" t="s">
        <v>4105</v>
      </c>
      <c r="E4387" s="28" t="s">
        <v>2124</v>
      </c>
      <c r="F4387" s="13">
        <v>42.8</v>
      </c>
      <c r="G4387" s="13">
        <v>-77</v>
      </c>
      <c r="H4387" s="13">
        <v>42.080001831054688</v>
      </c>
      <c r="I4387" s="67">
        <v>0.68500000238418579</v>
      </c>
    </row>
    <row r="4388" spans="2:9" x14ac:dyDescent="0.3">
      <c r="B4388" t="s">
        <v>3551</v>
      </c>
      <c r="C4388" t="s">
        <v>3552</v>
      </c>
      <c r="D4388" s="28" t="s">
        <v>4105</v>
      </c>
      <c r="E4388" s="28" t="s">
        <v>852</v>
      </c>
      <c r="F4388" s="13">
        <v>32.5</v>
      </c>
      <c r="G4388" s="13">
        <v>-87.8</v>
      </c>
      <c r="H4388" s="13">
        <v>51.979999542236328</v>
      </c>
      <c r="I4388" s="67">
        <v>0.68599998950958252</v>
      </c>
    </row>
    <row r="4389" spans="2:9" x14ac:dyDescent="0.3">
      <c r="B4389" t="s">
        <v>525</v>
      </c>
      <c r="C4389" t="s">
        <v>526</v>
      </c>
      <c r="D4389" s="28" t="s">
        <v>4105</v>
      </c>
      <c r="E4389" s="28" t="s">
        <v>368</v>
      </c>
      <c r="F4389" s="13">
        <v>33.5</v>
      </c>
      <c r="G4389" s="13">
        <v>-91.3</v>
      </c>
      <c r="H4389" s="13">
        <v>53.060001373291016</v>
      </c>
      <c r="I4389" s="67">
        <v>0.68599998950958252</v>
      </c>
    </row>
    <row r="4390" spans="2:9" x14ac:dyDescent="0.3">
      <c r="B4390" t="s">
        <v>996</v>
      </c>
      <c r="C4390" t="s">
        <v>997</v>
      </c>
      <c r="D4390" s="28" t="s">
        <v>4105</v>
      </c>
      <c r="E4390" s="28" t="s">
        <v>852</v>
      </c>
      <c r="F4390" s="13">
        <v>34.299999999999997</v>
      </c>
      <c r="G4390" s="13">
        <v>-86.3</v>
      </c>
      <c r="H4390" s="13">
        <v>51.080001831054688</v>
      </c>
      <c r="I4390" s="67">
        <v>0.68599998950958252</v>
      </c>
    </row>
    <row r="4391" spans="2:9" x14ac:dyDescent="0.3">
      <c r="B4391" t="s">
        <v>10293</v>
      </c>
      <c r="C4391" t="s">
        <v>10294</v>
      </c>
      <c r="D4391" s="28" t="s">
        <v>1203</v>
      </c>
      <c r="E4391" s="28" t="s">
        <v>1061</v>
      </c>
      <c r="F4391" s="13">
        <v>53.2</v>
      </c>
      <c r="G4391" s="13">
        <v>-131.80000000000001</v>
      </c>
      <c r="H4391" s="13">
        <v>43.340000152587891</v>
      </c>
      <c r="I4391" s="67">
        <v>0.68599998950958252</v>
      </c>
    </row>
    <row r="4392" spans="2:9" x14ac:dyDescent="0.3">
      <c r="B4392" t="s">
        <v>10295</v>
      </c>
      <c r="C4392" t="s">
        <v>10296</v>
      </c>
      <c r="D4392" s="28" t="s">
        <v>4105</v>
      </c>
      <c r="E4392" s="28" t="s">
        <v>364</v>
      </c>
      <c r="F4392" s="13">
        <v>29.6</v>
      </c>
      <c r="G4392" s="13">
        <v>-96.2</v>
      </c>
      <c r="H4392" s="13">
        <v>60.080001831054688</v>
      </c>
      <c r="I4392" s="67">
        <v>0.68699997663497925</v>
      </c>
    </row>
    <row r="4393" spans="2:9" x14ac:dyDescent="0.3">
      <c r="B4393" t="s">
        <v>3435</v>
      </c>
      <c r="C4393" t="s">
        <v>3436</v>
      </c>
      <c r="D4393" s="28" t="s">
        <v>4105</v>
      </c>
      <c r="E4393" s="28" t="s">
        <v>1468</v>
      </c>
      <c r="F4393" s="13">
        <v>39.700000000000003</v>
      </c>
      <c r="G4393" s="13">
        <v>-86.2</v>
      </c>
      <c r="H4393" s="13">
        <v>44.959999084472656</v>
      </c>
      <c r="I4393" s="67">
        <v>0.68699997663497925</v>
      </c>
    </row>
    <row r="4394" spans="2:9" x14ac:dyDescent="0.3">
      <c r="B4394" t="s">
        <v>10297</v>
      </c>
      <c r="C4394" t="s">
        <v>10298</v>
      </c>
      <c r="D4394" s="28" t="s">
        <v>1203</v>
      </c>
      <c r="E4394" s="28" t="s">
        <v>1116</v>
      </c>
      <c r="F4394" s="13">
        <v>43</v>
      </c>
      <c r="G4394" s="13">
        <v>-81.099999999999994</v>
      </c>
      <c r="H4394" s="13">
        <v>39.740001678466797</v>
      </c>
      <c r="I4394" s="67">
        <v>0.68699997663497925</v>
      </c>
    </row>
    <row r="4395" spans="2:9" x14ac:dyDescent="0.3">
      <c r="B4395" t="s">
        <v>10299</v>
      </c>
      <c r="C4395" t="s">
        <v>10300</v>
      </c>
      <c r="D4395" s="28" t="s">
        <v>1203</v>
      </c>
      <c r="E4395" s="28" t="s">
        <v>1116</v>
      </c>
      <c r="F4395" s="13">
        <v>43</v>
      </c>
      <c r="G4395" s="13">
        <v>-81.099999999999994</v>
      </c>
      <c r="H4395" s="13">
        <v>39.740001678466797</v>
      </c>
      <c r="I4395" s="67">
        <v>0.68699997663497925</v>
      </c>
    </row>
    <row r="4396" spans="2:9" x14ac:dyDescent="0.3">
      <c r="B4396" t="s">
        <v>3772</v>
      </c>
      <c r="C4396" t="s">
        <v>3773</v>
      </c>
      <c r="D4396" s="28" t="s">
        <v>4105</v>
      </c>
      <c r="E4396" s="28" t="s">
        <v>1007</v>
      </c>
      <c r="F4396" s="13">
        <v>35.5</v>
      </c>
      <c r="G4396" s="13">
        <v>-77</v>
      </c>
      <c r="H4396" s="13">
        <v>53.060001373291016</v>
      </c>
      <c r="I4396" s="67">
        <v>0.68699997663497925</v>
      </c>
    </row>
    <row r="4397" spans="2:9" x14ac:dyDescent="0.3">
      <c r="B4397" t="s">
        <v>10301</v>
      </c>
      <c r="C4397" t="s">
        <v>10302</v>
      </c>
      <c r="D4397" s="28" t="s">
        <v>4105</v>
      </c>
      <c r="E4397" s="28" t="s">
        <v>2319</v>
      </c>
      <c r="F4397" s="13">
        <v>40.5</v>
      </c>
      <c r="G4397" s="13">
        <v>-80</v>
      </c>
      <c r="H4397" s="13">
        <v>42.979999542236328</v>
      </c>
      <c r="I4397" s="67">
        <v>0.68800002336502075</v>
      </c>
    </row>
    <row r="4398" spans="2:9" x14ac:dyDescent="0.3">
      <c r="B4398" t="s">
        <v>10303</v>
      </c>
      <c r="C4398" t="s">
        <v>10304</v>
      </c>
      <c r="D4398" s="28" t="s">
        <v>4105</v>
      </c>
      <c r="E4398" s="28" t="s">
        <v>2569</v>
      </c>
      <c r="F4398" s="13">
        <v>44.9</v>
      </c>
      <c r="G4398" s="13">
        <v>-72.8</v>
      </c>
      <c r="H4398" s="13">
        <v>37.939998626708984</v>
      </c>
      <c r="I4398" s="67">
        <v>0.68800002336502075</v>
      </c>
    </row>
    <row r="4399" spans="2:9" x14ac:dyDescent="0.3">
      <c r="B4399" t="s">
        <v>10305</v>
      </c>
      <c r="C4399" t="s">
        <v>10306</v>
      </c>
      <c r="D4399" s="28" t="s">
        <v>4105</v>
      </c>
      <c r="E4399" s="28" t="s">
        <v>2820</v>
      </c>
      <c r="F4399" s="13">
        <v>57.8</v>
      </c>
      <c r="G4399" s="13">
        <v>-135.1</v>
      </c>
      <c r="H4399" s="13">
        <v>39.020000457763672</v>
      </c>
      <c r="I4399" s="67">
        <v>0.68800002336502075</v>
      </c>
    </row>
    <row r="4400" spans="2:9" x14ac:dyDescent="0.3">
      <c r="B4400" t="s">
        <v>2950</v>
      </c>
      <c r="C4400" t="s">
        <v>2951</v>
      </c>
      <c r="D4400" s="28" t="s">
        <v>4105</v>
      </c>
      <c r="E4400" s="28" t="s">
        <v>859</v>
      </c>
      <c r="F4400" s="13">
        <v>35.799999999999997</v>
      </c>
      <c r="G4400" s="13">
        <v>-83.9</v>
      </c>
      <c r="H4400" s="13">
        <v>48.919998168945313</v>
      </c>
      <c r="I4400" s="67">
        <v>0.68800002336502075</v>
      </c>
    </row>
    <row r="4401" spans="2:9" x14ac:dyDescent="0.3">
      <c r="B4401" t="s">
        <v>10307</v>
      </c>
      <c r="C4401" t="s">
        <v>10308</v>
      </c>
      <c r="D4401" s="28" t="s">
        <v>4105</v>
      </c>
      <c r="E4401" s="28" t="s">
        <v>368</v>
      </c>
      <c r="F4401" s="13">
        <v>33.299999999999997</v>
      </c>
      <c r="G4401" s="13">
        <v>-93.5</v>
      </c>
      <c r="H4401" s="13">
        <v>53.060001373291016</v>
      </c>
      <c r="I4401" s="67">
        <v>0.68800002336502075</v>
      </c>
    </row>
    <row r="4402" spans="2:9" x14ac:dyDescent="0.3">
      <c r="B4402" t="s">
        <v>10309</v>
      </c>
      <c r="C4402" t="s">
        <v>10310</v>
      </c>
      <c r="D4402" s="28" t="s">
        <v>1203</v>
      </c>
      <c r="E4402" s="28" t="s">
        <v>1116</v>
      </c>
      <c r="F4402" s="13">
        <v>51.2</v>
      </c>
      <c r="G4402" s="13">
        <v>-80.599999999999994</v>
      </c>
      <c r="H4402" s="13">
        <v>31.819999694824219</v>
      </c>
      <c r="I4402" s="67">
        <v>0.68900001049041748</v>
      </c>
    </row>
    <row r="4403" spans="2:9" x14ac:dyDescent="0.3">
      <c r="B4403" t="s">
        <v>963</v>
      </c>
      <c r="C4403" t="s">
        <v>964</v>
      </c>
      <c r="D4403" s="28" t="s">
        <v>4105</v>
      </c>
      <c r="E4403" s="28" t="s">
        <v>859</v>
      </c>
      <c r="F4403" s="13">
        <v>36.200000000000003</v>
      </c>
      <c r="G4403" s="13">
        <v>-86.5</v>
      </c>
      <c r="H4403" s="13">
        <v>50</v>
      </c>
      <c r="I4403" s="67">
        <v>0.68900001049041748</v>
      </c>
    </row>
    <row r="4404" spans="2:9" x14ac:dyDescent="0.3">
      <c r="B4404" t="s">
        <v>666</v>
      </c>
      <c r="C4404" t="s">
        <v>667</v>
      </c>
      <c r="D4404" s="28" t="s">
        <v>4105</v>
      </c>
      <c r="E4404" s="28" t="s">
        <v>364</v>
      </c>
      <c r="F4404" s="13">
        <v>31.7</v>
      </c>
      <c r="G4404" s="13">
        <v>-95.6</v>
      </c>
      <c r="H4404" s="13">
        <v>55.939998626708984</v>
      </c>
      <c r="I4404" s="67">
        <v>0.68900001049041748</v>
      </c>
    </row>
    <row r="4405" spans="2:9" x14ac:dyDescent="0.3">
      <c r="B4405" t="s">
        <v>2369</v>
      </c>
      <c r="C4405" t="s">
        <v>2370</v>
      </c>
      <c r="D4405" s="28" t="s">
        <v>4105</v>
      </c>
      <c r="E4405" s="28" t="s">
        <v>2354</v>
      </c>
      <c r="F4405" s="13">
        <v>33.9</v>
      </c>
      <c r="G4405" s="13">
        <v>-81.7</v>
      </c>
      <c r="H4405" s="13">
        <v>48.919998168945313</v>
      </c>
      <c r="I4405" s="67">
        <v>0.68900001049041748</v>
      </c>
    </row>
    <row r="4406" spans="2:9" x14ac:dyDescent="0.3">
      <c r="B4406" t="s">
        <v>2935</v>
      </c>
      <c r="C4406" t="s">
        <v>2936</v>
      </c>
      <c r="D4406" s="28" t="s">
        <v>4105</v>
      </c>
      <c r="E4406" s="28" t="s">
        <v>1004</v>
      </c>
      <c r="F4406" s="13">
        <v>33.9</v>
      </c>
      <c r="G4406" s="13">
        <v>-83.3</v>
      </c>
      <c r="H4406" s="13">
        <v>51.979999542236328</v>
      </c>
      <c r="I4406" s="67">
        <v>0.68999999761581421</v>
      </c>
    </row>
    <row r="4407" spans="2:9" x14ac:dyDescent="0.3">
      <c r="B4407" t="s">
        <v>588</v>
      </c>
      <c r="C4407" t="s">
        <v>589</v>
      </c>
      <c r="D4407" s="28" t="s">
        <v>4105</v>
      </c>
      <c r="E4407" s="28" t="s">
        <v>368</v>
      </c>
      <c r="F4407" s="13">
        <v>35.799999999999997</v>
      </c>
      <c r="G4407" s="13">
        <v>-90.6</v>
      </c>
      <c r="H4407" s="13">
        <v>51.080001831054688</v>
      </c>
      <c r="I4407" s="67">
        <v>0.68999999761581421</v>
      </c>
    </row>
    <row r="4408" spans="2:9" x14ac:dyDescent="0.3">
      <c r="B4408" t="s">
        <v>2371</v>
      </c>
      <c r="C4408" t="s">
        <v>2372</v>
      </c>
      <c r="D4408" s="28" t="s">
        <v>4105</v>
      </c>
      <c r="E4408" s="28" t="s">
        <v>2354</v>
      </c>
      <c r="F4408" s="13">
        <v>34.6</v>
      </c>
      <c r="G4408" s="13">
        <v>-81.5</v>
      </c>
      <c r="H4408" s="13">
        <v>51.979999542236328</v>
      </c>
      <c r="I4408" s="67">
        <v>0.68999999761581421</v>
      </c>
    </row>
    <row r="4409" spans="2:9" x14ac:dyDescent="0.3">
      <c r="B4409" t="s">
        <v>2342</v>
      </c>
      <c r="C4409" t="s">
        <v>2343</v>
      </c>
      <c r="D4409" s="28" t="s">
        <v>4105</v>
      </c>
      <c r="E4409" s="28" t="s">
        <v>2319</v>
      </c>
      <c r="F4409" s="13">
        <v>41.6</v>
      </c>
      <c r="G4409" s="13">
        <v>-79.599999999999994</v>
      </c>
      <c r="H4409" s="13">
        <v>37.040000915527344</v>
      </c>
      <c r="I4409" s="67">
        <v>0.68999999761581421</v>
      </c>
    </row>
    <row r="4410" spans="2:9" x14ac:dyDescent="0.3">
      <c r="B4410" t="s">
        <v>10311</v>
      </c>
      <c r="C4410" t="s">
        <v>10312</v>
      </c>
      <c r="D4410" s="28" t="s">
        <v>4105</v>
      </c>
      <c r="E4410" s="28" t="s">
        <v>1004</v>
      </c>
      <c r="F4410" s="13">
        <v>34.1</v>
      </c>
      <c r="G4410" s="13">
        <v>-84.8</v>
      </c>
      <c r="H4410" s="13">
        <v>50</v>
      </c>
      <c r="I4410" s="67">
        <v>0.69099998474121094</v>
      </c>
    </row>
    <row r="4411" spans="2:9" x14ac:dyDescent="0.3">
      <c r="B4411" t="s">
        <v>10313</v>
      </c>
      <c r="C4411" t="s">
        <v>10314</v>
      </c>
      <c r="D4411" s="28" t="s">
        <v>1203</v>
      </c>
      <c r="E4411" s="28" t="s">
        <v>1116</v>
      </c>
      <c r="F4411" s="13">
        <v>43.1</v>
      </c>
      <c r="G4411" s="13">
        <v>-79.5</v>
      </c>
      <c r="H4411" s="13">
        <v>42.799999237060547</v>
      </c>
      <c r="I4411" s="67">
        <v>0.69099998474121094</v>
      </c>
    </row>
    <row r="4412" spans="2:9" x14ac:dyDescent="0.3">
      <c r="B4412" t="s">
        <v>10315</v>
      </c>
      <c r="C4412" t="s">
        <v>10316</v>
      </c>
      <c r="D4412" s="28" t="s">
        <v>4105</v>
      </c>
      <c r="E4412" s="28" t="s">
        <v>2230</v>
      </c>
      <c r="F4412" s="13">
        <v>41.5</v>
      </c>
      <c r="G4412" s="13">
        <v>-83.4</v>
      </c>
      <c r="H4412" s="13">
        <v>44.060001373291016</v>
      </c>
      <c r="I4412" s="67">
        <v>0.69099998474121094</v>
      </c>
    </row>
    <row r="4413" spans="2:9" x14ac:dyDescent="0.3">
      <c r="B4413" t="s">
        <v>2233</v>
      </c>
      <c r="C4413" t="s">
        <v>2234</v>
      </c>
      <c r="D4413" s="28" t="s">
        <v>4105</v>
      </c>
      <c r="E4413" s="28" t="s">
        <v>2230</v>
      </c>
      <c r="F4413" s="13">
        <v>40.799999999999997</v>
      </c>
      <c r="G4413" s="13">
        <v>-82.9</v>
      </c>
      <c r="H4413" s="13">
        <v>41</v>
      </c>
      <c r="I4413" s="67">
        <v>0.69199997186660767</v>
      </c>
    </row>
    <row r="4414" spans="2:9" x14ac:dyDescent="0.3">
      <c r="B4414" t="s">
        <v>10317</v>
      </c>
      <c r="C4414" t="s">
        <v>10318</v>
      </c>
      <c r="D4414" s="28" t="s">
        <v>4105</v>
      </c>
      <c r="E4414" s="28" t="s">
        <v>2230</v>
      </c>
      <c r="F4414" s="13">
        <v>40.1</v>
      </c>
      <c r="G4414" s="13">
        <v>-84.6</v>
      </c>
      <c r="H4414" s="13">
        <v>41</v>
      </c>
      <c r="I4414" s="67">
        <v>0.69199997186660767</v>
      </c>
    </row>
    <row r="4415" spans="2:9" x14ac:dyDescent="0.3">
      <c r="B4415" t="s">
        <v>10319</v>
      </c>
      <c r="C4415" t="s">
        <v>10320</v>
      </c>
      <c r="D4415" s="28" t="s">
        <v>4105</v>
      </c>
      <c r="E4415" s="28" t="s">
        <v>1711</v>
      </c>
      <c r="F4415" s="13">
        <v>38.1</v>
      </c>
      <c r="G4415" s="13">
        <v>-85.6</v>
      </c>
      <c r="H4415" s="13">
        <v>48.020000457763672</v>
      </c>
      <c r="I4415" s="67">
        <v>0.69199997186660767</v>
      </c>
    </row>
    <row r="4416" spans="2:9" x14ac:dyDescent="0.3">
      <c r="B4416" t="s">
        <v>872</v>
      </c>
      <c r="C4416" t="s">
        <v>873</v>
      </c>
      <c r="D4416" s="28" t="s">
        <v>4105</v>
      </c>
      <c r="E4416" s="28" t="s">
        <v>859</v>
      </c>
      <c r="F4416" s="13">
        <v>35</v>
      </c>
      <c r="G4416" s="13">
        <v>-89.9</v>
      </c>
      <c r="H4416" s="13">
        <v>53.959999084472656</v>
      </c>
      <c r="I4416" s="67">
        <v>0.6940000057220459</v>
      </c>
    </row>
    <row r="4417" spans="2:9" x14ac:dyDescent="0.3">
      <c r="B4417" t="s">
        <v>3539</v>
      </c>
      <c r="C4417" t="s">
        <v>3540</v>
      </c>
      <c r="D4417" s="28" t="s">
        <v>1203</v>
      </c>
      <c r="E4417" s="28" t="s">
        <v>1116</v>
      </c>
      <c r="F4417" s="13">
        <v>46.3</v>
      </c>
      <c r="G4417" s="13">
        <v>-79.400000000000006</v>
      </c>
      <c r="H4417" s="13">
        <v>35.240001678466797</v>
      </c>
      <c r="I4417" s="67">
        <v>0.6940000057220459</v>
      </c>
    </row>
    <row r="4418" spans="2:9" x14ac:dyDescent="0.3">
      <c r="B4418" t="s">
        <v>921</v>
      </c>
      <c r="C4418" t="s">
        <v>922</v>
      </c>
      <c r="D4418" s="28" t="s">
        <v>4105</v>
      </c>
      <c r="E4418" s="28" t="s">
        <v>859</v>
      </c>
      <c r="F4418" s="13">
        <v>36.4</v>
      </c>
      <c r="G4418" s="13">
        <v>-86.8</v>
      </c>
      <c r="H4418" s="13">
        <v>48.020000457763672</v>
      </c>
      <c r="I4418" s="67">
        <v>0.6940000057220459</v>
      </c>
    </row>
    <row r="4419" spans="2:9" x14ac:dyDescent="0.3">
      <c r="B4419" t="s">
        <v>10321</v>
      </c>
      <c r="C4419" t="s">
        <v>10322</v>
      </c>
      <c r="D4419" s="28" t="s">
        <v>4105</v>
      </c>
      <c r="E4419" s="28" t="s">
        <v>2576</v>
      </c>
      <c r="F4419" s="13">
        <v>36.9</v>
      </c>
      <c r="G4419" s="13">
        <v>-77</v>
      </c>
      <c r="H4419" s="13">
        <v>48.919998168945313</v>
      </c>
      <c r="I4419" s="67">
        <v>0.6940000057220459</v>
      </c>
    </row>
    <row r="4420" spans="2:9" x14ac:dyDescent="0.3">
      <c r="B4420" t="s">
        <v>2579</v>
      </c>
      <c r="C4420" t="s">
        <v>2580</v>
      </c>
      <c r="D4420" s="28" t="s">
        <v>4105</v>
      </c>
      <c r="E4420" s="28" t="s">
        <v>2576</v>
      </c>
      <c r="F4420" s="13">
        <v>37</v>
      </c>
      <c r="G4420" s="13">
        <v>-81.3</v>
      </c>
      <c r="H4420" s="13">
        <v>37.939998626708984</v>
      </c>
      <c r="I4420" s="67">
        <v>0.69499999284744263</v>
      </c>
    </row>
    <row r="4421" spans="2:9" x14ac:dyDescent="0.3">
      <c r="B4421" t="s">
        <v>10323</v>
      </c>
      <c r="C4421" t="s">
        <v>10324</v>
      </c>
      <c r="D4421" s="28" t="s">
        <v>4105</v>
      </c>
      <c r="E4421" s="28" t="s">
        <v>364</v>
      </c>
      <c r="F4421" s="13">
        <v>29.2</v>
      </c>
      <c r="G4421" s="13">
        <v>-103.3</v>
      </c>
      <c r="H4421" s="13">
        <v>53.959999084472656</v>
      </c>
      <c r="I4421" s="67">
        <v>0.69499999284744263</v>
      </c>
    </row>
    <row r="4422" spans="2:9" x14ac:dyDescent="0.3">
      <c r="B4422" t="s">
        <v>10325</v>
      </c>
      <c r="C4422" t="s">
        <v>10326</v>
      </c>
      <c r="D4422" s="28" t="s">
        <v>4105</v>
      </c>
      <c r="E4422" s="28" t="s">
        <v>3137</v>
      </c>
      <c r="F4422" s="13">
        <v>20.7</v>
      </c>
      <c r="G4422" s="13">
        <v>-156</v>
      </c>
      <c r="H4422" s="13">
        <v>71.959999084472656</v>
      </c>
      <c r="I4422" s="67">
        <v>0.69499999284744263</v>
      </c>
    </row>
    <row r="4423" spans="2:9" x14ac:dyDescent="0.3">
      <c r="B4423" t="s">
        <v>10327</v>
      </c>
      <c r="C4423" t="s">
        <v>10328</v>
      </c>
      <c r="D4423" s="28" t="s">
        <v>4105</v>
      </c>
      <c r="E4423" s="28" t="s">
        <v>368</v>
      </c>
      <c r="F4423" s="13">
        <v>35.9</v>
      </c>
      <c r="G4423" s="13">
        <v>-89.8</v>
      </c>
      <c r="H4423" s="13">
        <v>51.979999542236328</v>
      </c>
      <c r="I4423" s="67">
        <v>0.69599997997283936</v>
      </c>
    </row>
    <row r="4424" spans="2:9" x14ac:dyDescent="0.3">
      <c r="B4424" t="s">
        <v>2317</v>
      </c>
      <c r="C4424" t="s">
        <v>2318</v>
      </c>
      <c r="D4424" s="28" t="s">
        <v>4105</v>
      </c>
      <c r="E4424" s="28" t="s">
        <v>2319</v>
      </c>
      <c r="F4424" s="13">
        <v>41.8</v>
      </c>
      <c r="G4424" s="13">
        <v>-78.7</v>
      </c>
      <c r="H4424" s="13">
        <v>37.040000915527344</v>
      </c>
      <c r="I4424" s="67">
        <v>0.69599997997283936</v>
      </c>
    </row>
    <row r="4425" spans="2:9" x14ac:dyDescent="0.3">
      <c r="B4425" t="s">
        <v>1714</v>
      </c>
      <c r="C4425" t="s">
        <v>1715</v>
      </c>
      <c r="D4425" s="28" t="s">
        <v>4105</v>
      </c>
      <c r="E4425" s="28" t="s">
        <v>1711</v>
      </c>
      <c r="F4425" s="13">
        <v>38.1</v>
      </c>
      <c r="G4425" s="13">
        <v>-83.5</v>
      </c>
      <c r="H4425" s="13">
        <v>44.959999084472656</v>
      </c>
      <c r="I4425" s="67">
        <v>0.69599997997283936</v>
      </c>
    </row>
    <row r="4426" spans="2:9" x14ac:dyDescent="0.3">
      <c r="B4426" t="s">
        <v>2322</v>
      </c>
      <c r="C4426" t="s">
        <v>2323</v>
      </c>
      <c r="D4426" s="28" t="s">
        <v>4105</v>
      </c>
      <c r="E4426" s="28" t="s">
        <v>2319</v>
      </c>
      <c r="F4426" s="13">
        <v>40.700000000000003</v>
      </c>
      <c r="G4426" s="13">
        <v>-79.5</v>
      </c>
      <c r="H4426" s="13">
        <v>39.020000457763672</v>
      </c>
      <c r="I4426" s="67">
        <v>0.69599997997283936</v>
      </c>
    </row>
    <row r="4427" spans="2:9" x14ac:dyDescent="0.3">
      <c r="B4427" t="s">
        <v>10329</v>
      </c>
      <c r="C4427" t="s">
        <v>10330</v>
      </c>
      <c r="D4427" s="28" t="s">
        <v>4105</v>
      </c>
      <c r="E4427" s="28" t="s">
        <v>367</v>
      </c>
      <c r="F4427" s="13">
        <v>33</v>
      </c>
      <c r="G4427" s="13">
        <v>-89.5</v>
      </c>
      <c r="H4427" s="13">
        <v>51.080001831054688</v>
      </c>
      <c r="I4427" s="67">
        <v>0.69599997997283936</v>
      </c>
    </row>
    <row r="4428" spans="2:9" x14ac:dyDescent="0.3">
      <c r="B4428" t="s">
        <v>10331</v>
      </c>
      <c r="C4428" t="s">
        <v>10332</v>
      </c>
      <c r="D4428" s="28" t="s">
        <v>4105</v>
      </c>
      <c r="E4428" s="28" t="s">
        <v>1004</v>
      </c>
      <c r="F4428" s="13">
        <v>34.1</v>
      </c>
      <c r="G4428" s="13">
        <v>-83.3</v>
      </c>
      <c r="H4428" s="13">
        <v>50</v>
      </c>
      <c r="I4428" s="67">
        <v>0.69700002670288086</v>
      </c>
    </row>
    <row r="4429" spans="2:9" x14ac:dyDescent="0.3">
      <c r="B4429" t="s">
        <v>2199</v>
      </c>
      <c r="C4429" t="s">
        <v>2200</v>
      </c>
      <c r="D4429" s="28" t="s">
        <v>4105</v>
      </c>
      <c r="E4429" s="28" t="s">
        <v>1007</v>
      </c>
      <c r="F4429" s="13">
        <v>36.1</v>
      </c>
      <c r="G4429" s="13">
        <v>-80.5</v>
      </c>
      <c r="H4429" s="13">
        <v>46.040000915527344</v>
      </c>
      <c r="I4429" s="67">
        <v>0.69700002670288086</v>
      </c>
    </row>
    <row r="4430" spans="2:9" x14ac:dyDescent="0.3">
      <c r="B4430" t="s">
        <v>10333</v>
      </c>
      <c r="C4430" t="s">
        <v>10334</v>
      </c>
      <c r="D4430" s="28" t="s">
        <v>1203</v>
      </c>
      <c r="E4430" s="28" t="s">
        <v>3527</v>
      </c>
      <c r="F4430" s="13">
        <v>82.5</v>
      </c>
      <c r="G4430" s="13">
        <v>-62.3</v>
      </c>
      <c r="H4430" s="13">
        <v>-10.479999542236328</v>
      </c>
      <c r="I4430" s="67">
        <v>0.69800001382827759</v>
      </c>
    </row>
    <row r="4431" spans="2:9" x14ac:dyDescent="0.3">
      <c r="B4431" t="s">
        <v>10335</v>
      </c>
      <c r="C4431" t="s">
        <v>10336</v>
      </c>
      <c r="D4431" s="28" t="s">
        <v>4105</v>
      </c>
      <c r="E4431" s="28" t="s">
        <v>1004</v>
      </c>
      <c r="F4431" s="13">
        <v>34.799999999999997</v>
      </c>
      <c r="G4431" s="13">
        <v>-83.9</v>
      </c>
      <c r="H4431" s="13">
        <v>44.060001373291016</v>
      </c>
      <c r="I4431" s="67">
        <v>0.69800001382827759</v>
      </c>
    </row>
    <row r="4432" spans="2:9" x14ac:dyDescent="0.3">
      <c r="B4432" t="s">
        <v>10337</v>
      </c>
      <c r="C4432" t="s">
        <v>10338</v>
      </c>
      <c r="D4432" s="28" t="s">
        <v>4105</v>
      </c>
      <c r="E4432" s="28" t="s">
        <v>1711</v>
      </c>
      <c r="F4432" s="13">
        <v>38.700000000000003</v>
      </c>
      <c r="G4432" s="13">
        <v>-84.6</v>
      </c>
      <c r="H4432" s="13">
        <v>48.020000457763672</v>
      </c>
      <c r="I4432" s="67">
        <v>0.69800001382827759</v>
      </c>
    </row>
    <row r="4433" spans="2:9" x14ac:dyDescent="0.3">
      <c r="B4433" t="s">
        <v>1072</v>
      </c>
      <c r="C4433" t="s">
        <v>1073</v>
      </c>
      <c r="D4433" s="28" t="s">
        <v>1203</v>
      </c>
      <c r="E4433" s="28" t="s">
        <v>1061</v>
      </c>
      <c r="F4433" s="13">
        <v>54.2</v>
      </c>
      <c r="G4433" s="13">
        <v>-133</v>
      </c>
      <c r="H4433" s="13">
        <v>44.599998474121094</v>
      </c>
      <c r="I4433" s="67">
        <v>0.69800001382827759</v>
      </c>
    </row>
    <row r="4434" spans="2:9" x14ac:dyDescent="0.3">
      <c r="B4434" t="s">
        <v>2829</v>
      </c>
      <c r="C4434" t="s">
        <v>2830</v>
      </c>
      <c r="D4434" s="28" t="s">
        <v>4105</v>
      </c>
      <c r="E4434" s="28" t="s">
        <v>2664</v>
      </c>
      <c r="F4434" s="13">
        <v>39.299999999999997</v>
      </c>
      <c r="G4434" s="13">
        <v>-81.400000000000006</v>
      </c>
      <c r="H4434" s="13">
        <v>46.040000915527344</v>
      </c>
      <c r="I4434" s="67">
        <v>0.69800001382827759</v>
      </c>
    </row>
    <row r="4435" spans="2:9" x14ac:dyDescent="0.3">
      <c r="B4435" t="s">
        <v>10339</v>
      </c>
      <c r="C4435" t="s">
        <v>10340</v>
      </c>
      <c r="D4435" s="28" t="s">
        <v>1203</v>
      </c>
      <c r="E4435" s="28" t="s">
        <v>3527</v>
      </c>
      <c r="F4435" s="13">
        <v>64.3</v>
      </c>
      <c r="G4435" s="13">
        <v>-96</v>
      </c>
      <c r="H4435" s="13">
        <v>11.659999847412109</v>
      </c>
      <c r="I4435" s="67">
        <v>0.69900000095367432</v>
      </c>
    </row>
    <row r="4436" spans="2:9" x14ac:dyDescent="0.3">
      <c r="B4436" t="s">
        <v>10341</v>
      </c>
      <c r="C4436" t="s">
        <v>10342</v>
      </c>
      <c r="D4436" s="28" t="s">
        <v>4105</v>
      </c>
      <c r="E4436" s="28" t="s">
        <v>859</v>
      </c>
      <c r="F4436" s="13">
        <v>35.799999999999997</v>
      </c>
      <c r="G4436" s="13">
        <v>-87.4</v>
      </c>
      <c r="H4436" s="13">
        <v>46.939998626708984</v>
      </c>
      <c r="I4436" s="67">
        <v>0.69900000095367432</v>
      </c>
    </row>
    <row r="4437" spans="2:9" x14ac:dyDescent="0.3">
      <c r="B4437" t="s">
        <v>3655</v>
      </c>
      <c r="C4437" t="s">
        <v>3656</v>
      </c>
      <c r="D4437" s="28" t="s">
        <v>4105</v>
      </c>
      <c r="E4437" s="28" t="s">
        <v>1711</v>
      </c>
      <c r="F4437" s="13">
        <v>37.200000000000003</v>
      </c>
      <c r="G4437" s="13">
        <v>-86.2</v>
      </c>
      <c r="H4437" s="13">
        <v>44.959999084472656</v>
      </c>
      <c r="I4437" s="67">
        <v>0.69900000095367432</v>
      </c>
    </row>
    <row r="4438" spans="2:9" x14ac:dyDescent="0.3">
      <c r="B4438" t="s">
        <v>1709</v>
      </c>
      <c r="C4438" t="s">
        <v>1710</v>
      </c>
      <c r="D4438" s="28" t="s">
        <v>4105</v>
      </c>
      <c r="E4438" s="28" t="s">
        <v>1711</v>
      </c>
      <c r="F4438" s="13">
        <v>37.799999999999997</v>
      </c>
      <c r="G4438" s="13">
        <v>-85.3</v>
      </c>
      <c r="H4438" s="13">
        <v>48.020000457763672</v>
      </c>
      <c r="I4438" s="67">
        <v>0.69999998807907104</v>
      </c>
    </row>
    <row r="4439" spans="2:9" x14ac:dyDescent="0.3">
      <c r="B4439" t="s">
        <v>2436</v>
      </c>
      <c r="C4439" t="s">
        <v>2437</v>
      </c>
      <c r="D4439" s="28" t="s">
        <v>4105</v>
      </c>
      <c r="E4439" s="28" t="s">
        <v>859</v>
      </c>
      <c r="F4439" s="13">
        <v>35.200000000000003</v>
      </c>
      <c r="G4439" s="13">
        <v>-84.7</v>
      </c>
      <c r="H4439" s="13">
        <v>46.939998626708984</v>
      </c>
      <c r="I4439" s="67">
        <v>0.69999998807907104</v>
      </c>
    </row>
    <row r="4440" spans="2:9" x14ac:dyDescent="0.3">
      <c r="B4440" t="s">
        <v>3038</v>
      </c>
      <c r="C4440" t="s">
        <v>3039</v>
      </c>
      <c r="D4440" s="28" t="s">
        <v>4105</v>
      </c>
      <c r="E4440" s="28" t="s">
        <v>2230</v>
      </c>
      <c r="F4440" s="13">
        <v>39.9</v>
      </c>
      <c r="G4440" s="13">
        <v>-82.8</v>
      </c>
      <c r="H4440" s="13">
        <v>44.959999084472656</v>
      </c>
      <c r="I4440" s="67">
        <v>0.69999998807907104</v>
      </c>
    </row>
    <row r="4441" spans="2:9" x14ac:dyDescent="0.3">
      <c r="B4441" t="s">
        <v>10343</v>
      </c>
      <c r="C4441" t="s">
        <v>10344</v>
      </c>
      <c r="D4441" s="28" t="s">
        <v>4105</v>
      </c>
      <c r="E4441" s="28" t="s">
        <v>2820</v>
      </c>
      <c r="F4441" s="13">
        <v>59.2</v>
      </c>
      <c r="G4441" s="13">
        <v>-135.5</v>
      </c>
      <c r="H4441" s="13">
        <v>37.040000915527344</v>
      </c>
      <c r="I4441" s="67">
        <v>0.69999998807907104</v>
      </c>
    </row>
    <row r="4442" spans="2:9" x14ac:dyDescent="0.3">
      <c r="B4442" t="s">
        <v>10345</v>
      </c>
      <c r="C4442" t="s">
        <v>10346</v>
      </c>
      <c r="D4442" s="28" t="s">
        <v>4105</v>
      </c>
      <c r="E4442" s="28" t="s">
        <v>2230</v>
      </c>
      <c r="F4442" s="13">
        <v>39.299999999999997</v>
      </c>
      <c r="G4442" s="13">
        <v>-84.5</v>
      </c>
      <c r="H4442" s="13">
        <v>42.979999542236328</v>
      </c>
      <c r="I4442" s="67">
        <v>0.69999998807907104</v>
      </c>
    </row>
    <row r="4443" spans="2:9" x14ac:dyDescent="0.3">
      <c r="B4443" t="s">
        <v>3788</v>
      </c>
      <c r="C4443" t="s">
        <v>10347</v>
      </c>
      <c r="D4443" s="28" t="s">
        <v>4105</v>
      </c>
      <c r="E4443" s="28" t="s">
        <v>2354</v>
      </c>
      <c r="F4443" s="13">
        <v>34.700000000000003</v>
      </c>
      <c r="G4443" s="13">
        <v>-83.2</v>
      </c>
      <c r="H4443" s="13">
        <v>50</v>
      </c>
      <c r="I4443" s="67">
        <v>0.69999998807907104</v>
      </c>
    </row>
    <row r="4444" spans="2:9" x14ac:dyDescent="0.3">
      <c r="B4444" t="s">
        <v>10348</v>
      </c>
      <c r="C4444" t="s">
        <v>10349</v>
      </c>
      <c r="D4444" s="28" t="s">
        <v>1203</v>
      </c>
      <c r="E4444" s="28" t="s">
        <v>1116</v>
      </c>
      <c r="F4444" s="13">
        <v>51.2</v>
      </c>
      <c r="G4444" s="13">
        <v>-80.599999999999994</v>
      </c>
      <c r="H4444" s="13">
        <v>32</v>
      </c>
      <c r="I4444" s="67">
        <v>0.69999998807907104</v>
      </c>
    </row>
    <row r="4445" spans="2:9" x14ac:dyDescent="0.3">
      <c r="B4445" t="s">
        <v>1939</v>
      </c>
      <c r="C4445" t="s">
        <v>1940</v>
      </c>
      <c r="D4445" s="28" t="s">
        <v>4105</v>
      </c>
      <c r="E4445" s="28" t="s">
        <v>1878</v>
      </c>
      <c r="F4445" s="13">
        <v>36.700000000000003</v>
      </c>
      <c r="G4445" s="13">
        <v>-91.8</v>
      </c>
      <c r="H4445" s="13">
        <v>44.959999084472656</v>
      </c>
      <c r="I4445" s="67">
        <v>0.69999998807907104</v>
      </c>
    </row>
    <row r="4446" spans="2:9" x14ac:dyDescent="0.3">
      <c r="B4446" t="s">
        <v>2818</v>
      </c>
      <c r="C4446" t="s">
        <v>2819</v>
      </c>
      <c r="D4446" s="28" t="s">
        <v>4105</v>
      </c>
      <c r="E4446" s="28" t="s">
        <v>2820</v>
      </c>
      <c r="F4446" s="13">
        <v>58.3</v>
      </c>
      <c r="G4446" s="13">
        <v>-134.6</v>
      </c>
      <c r="H4446" s="13">
        <v>39.020000457763672</v>
      </c>
      <c r="I4446" s="67">
        <v>0.70099997520446777</v>
      </c>
    </row>
    <row r="4447" spans="2:9" x14ac:dyDescent="0.3">
      <c r="B4447" t="s">
        <v>10350</v>
      </c>
      <c r="C4447" t="s">
        <v>10351</v>
      </c>
      <c r="D4447" s="28" t="s">
        <v>4105</v>
      </c>
      <c r="E4447" s="28" t="s">
        <v>2124</v>
      </c>
      <c r="F4447" s="13">
        <v>41.3</v>
      </c>
      <c r="G4447" s="13">
        <v>-73.8</v>
      </c>
      <c r="H4447" s="13">
        <v>44.959999084472656</v>
      </c>
      <c r="I4447" s="67">
        <v>0.70099997520446777</v>
      </c>
    </row>
    <row r="4448" spans="2:9" x14ac:dyDescent="0.3">
      <c r="B4448" t="s">
        <v>10352</v>
      </c>
      <c r="C4448" t="s">
        <v>10353</v>
      </c>
      <c r="D4448" s="28" t="s">
        <v>4105</v>
      </c>
      <c r="E4448" s="28" t="s">
        <v>852</v>
      </c>
      <c r="F4448" s="13">
        <v>34.5</v>
      </c>
      <c r="G4448" s="13">
        <v>-85.6</v>
      </c>
      <c r="H4448" s="13">
        <v>47.299999237060547</v>
      </c>
      <c r="I4448" s="67">
        <v>0.70099997520446777</v>
      </c>
    </row>
    <row r="4449" spans="2:9" x14ac:dyDescent="0.3">
      <c r="B4449" t="s">
        <v>10354</v>
      </c>
      <c r="C4449" t="s">
        <v>10355</v>
      </c>
      <c r="D4449" s="28" t="s">
        <v>4105</v>
      </c>
      <c r="E4449" s="28" t="s">
        <v>1468</v>
      </c>
      <c r="F4449" s="13">
        <v>40.700000000000003</v>
      </c>
      <c r="G4449" s="13">
        <v>-85.8</v>
      </c>
      <c r="H4449" s="13">
        <v>42.080001831054688</v>
      </c>
      <c r="I4449" s="67">
        <v>0.70099997520446777</v>
      </c>
    </row>
    <row r="4450" spans="2:9" x14ac:dyDescent="0.3">
      <c r="B4450" t="s">
        <v>10356</v>
      </c>
      <c r="C4450" t="s">
        <v>10357</v>
      </c>
      <c r="D4450" s="28" t="s">
        <v>4105</v>
      </c>
      <c r="E4450" s="28" t="s">
        <v>2576</v>
      </c>
      <c r="F4450" s="13">
        <v>39.1</v>
      </c>
      <c r="G4450" s="13">
        <v>-78.099999999999994</v>
      </c>
      <c r="H4450" s="13">
        <v>44.060001373291016</v>
      </c>
      <c r="I4450" s="67">
        <v>0.70099997520446777</v>
      </c>
    </row>
    <row r="4451" spans="2:9" x14ac:dyDescent="0.3">
      <c r="B4451" t="s">
        <v>10358</v>
      </c>
      <c r="C4451" t="s">
        <v>10359</v>
      </c>
      <c r="D4451" s="28" t="s">
        <v>4105</v>
      </c>
      <c r="E4451" s="28" t="s">
        <v>1004</v>
      </c>
      <c r="F4451" s="13">
        <v>34.1</v>
      </c>
      <c r="G4451" s="13">
        <v>-84.7</v>
      </c>
      <c r="H4451" s="13">
        <v>50</v>
      </c>
      <c r="I4451" s="67">
        <v>0.70200002193450928</v>
      </c>
    </row>
    <row r="4452" spans="2:9" x14ac:dyDescent="0.3">
      <c r="B4452" t="s">
        <v>992</v>
      </c>
      <c r="C4452" t="s">
        <v>993</v>
      </c>
      <c r="D4452" s="28" t="s">
        <v>4105</v>
      </c>
      <c r="E4452" s="28" t="s">
        <v>859</v>
      </c>
      <c r="F4452" s="13">
        <v>35.9</v>
      </c>
      <c r="G4452" s="13">
        <v>-85</v>
      </c>
      <c r="H4452" s="13">
        <v>46.939998626708984</v>
      </c>
      <c r="I4452" s="67">
        <v>0.70200002193450928</v>
      </c>
    </row>
    <row r="4453" spans="2:9" x14ac:dyDescent="0.3">
      <c r="B4453" t="s">
        <v>1732</v>
      </c>
      <c r="C4453" t="s">
        <v>1733</v>
      </c>
      <c r="D4453" s="28" t="s">
        <v>4105</v>
      </c>
      <c r="E4453" s="28" t="s">
        <v>1727</v>
      </c>
      <c r="F4453" s="13">
        <v>47.2</v>
      </c>
      <c r="G4453" s="13">
        <v>-68.599999999999994</v>
      </c>
      <c r="H4453" s="13">
        <v>33.080001831054688</v>
      </c>
      <c r="I4453" s="67">
        <v>0.70200002193450928</v>
      </c>
    </row>
    <row r="4454" spans="2:9" x14ac:dyDescent="0.3">
      <c r="B4454" t="s">
        <v>3768</v>
      </c>
      <c r="C4454" t="s">
        <v>3769</v>
      </c>
      <c r="D4454" s="28" t="s">
        <v>4105</v>
      </c>
      <c r="E4454" s="28" t="s">
        <v>1007</v>
      </c>
      <c r="F4454" s="13">
        <v>35</v>
      </c>
      <c r="G4454" s="13">
        <v>-83.9</v>
      </c>
      <c r="H4454" s="13">
        <v>44.060001373291016</v>
      </c>
      <c r="I4454" s="67">
        <v>0.70200002193450928</v>
      </c>
    </row>
    <row r="4455" spans="2:9" x14ac:dyDescent="0.3">
      <c r="B4455" t="s">
        <v>10360</v>
      </c>
      <c r="C4455" t="s">
        <v>10361</v>
      </c>
      <c r="D4455" s="28" t="s">
        <v>4105</v>
      </c>
      <c r="E4455" s="28" t="s">
        <v>1405</v>
      </c>
      <c r="F4455" s="13">
        <v>39</v>
      </c>
      <c r="G4455" s="13">
        <v>-87.7</v>
      </c>
      <c r="H4455" s="13">
        <v>46.040000915527344</v>
      </c>
      <c r="I4455" s="67">
        <v>0.70200002193450928</v>
      </c>
    </row>
    <row r="4456" spans="2:9" x14ac:dyDescent="0.3">
      <c r="B4456" t="s">
        <v>3770</v>
      </c>
      <c r="C4456" t="s">
        <v>3771</v>
      </c>
      <c r="D4456" s="28" t="s">
        <v>4105</v>
      </c>
      <c r="E4456" s="28" t="s">
        <v>1007</v>
      </c>
      <c r="F4456" s="13">
        <v>35.299999999999997</v>
      </c>
      <c r="G4456" s="13">
        <v>-81.5</v>
      </c>
      <c r="H4456" s="13">
        <v>46.939998626708984</v>
      </c>
      <c r="I4456" s="67">
        <v>0.70200002193450928</v>
      </c>
    </row>
    <row r="4457" spans="2:9" x14ac:dyDescent="0.3">
      <c r="B4457" t="s">
        <v>10362</v>
      </c>
      <c r="C4457" t="s">
        <v>10363</v>
      </c>
      <c r="D4457" s="28" t="s">
        <v>4105</v>
      </c>
      <c r="E4457" s="28" t="s">
        <v>2124</v>
      </c>
      <c r="F4457" s="13">
        <v>42.7</v>
      </c>
      <c r="G4457" s="13">
        <v>-78.5</v>
      </c>
      <c r="H4457" s="13">
        <v>39.020000457763672</v>
      </c>
      <c r="I4457" s="67">
        <v>0.70200002193450928</v>
      </c>
    </row>
    <row r="4458" spans="2:9" x14ac:dyDescent="0.3">
      <c r="B4458" t="s">
        <v>10364</v>
      </c>
      <c r="C4458" t="s">
        <v>10365</v>
      </c>
      <c r="D4458" s="28" t="s">
        <v>4105</v>
      </c>
      <c r="E4458" s="28" t="s">
        <v>1004</v>
      </c>
      <c r="F4458" s="13">
        <v>31</v>
      </c>
      <c r="G4458" s="13">
        <v>-84.8</v>
      </c>
      <c r="H4458" s="13">
        <v>57.020000457763672</v>
      </c>
      <c r="I4458" s="67">
        <v>0.70300000905990601</v>
      </c>
    </row>
    <row r="4459" spans="2:9" x14ac:dyDescent="0.3">
      <c r="B4459" t="s">
        <v>1183</v>
      </c>
      <c r="C4459" t="s">
        <v>1184</v>
      </c>
      <c r="D4459" s="28" t="s">
        <v>4105</v>
      </c>
      <c r="E4459" s="28" t="s">
        <v>368</v>
      </c>
      <c r="F4459" s="13">
        <v>33.799999999999997</v>
      </c>
      <c r="G4459" s="13">
        <v>-92.3</v>
      </c>
      <c r="H4459" s="13">
        <v>51.979999542236328</v>
      </c>
      <c r="I4459" s="67">
        <v>0.70300000905990601</v>
      </c>
    </row>
    <row r="4460" spans="2:9" x14ac:dyDescent="0.3">
      <c r="B4460" t="s">
        <v>1478</v>
      </c>
      <c r="C4460" t="s">
        <v>1479</v>
      </c>
      <c r="D4460" s="28" t="s">
        <v>4105</v>
      </c>
      <c r="E4460" s="28" t="s">
        <v>1468</v>
      </c>
      <c r="F4460" s="13">
        <v>39.299999999999997</v>
      </c>
      <c r="G4460" s="13">
        <v>-85.4</v>
      </c>
      <c r="H4460" s="13">
        <v>44.959999084472656</v>
      </c>
      <c r="I4460" s="67">
        <v>0.70300000905990601</v>
      </c>
    </row>
    <row r="4461" spans="2:9" x14ac:dyDescent="0.3">
      <c r="B4461" t="s">
        <v>10366</v>
      </c>
      <c r="C4461" t="s">
        <v>10367</v>
      </c>
      <c r="D4461" s="28" t="s">
        <v>4105</v>
      </c>
      <c r="E4461" s="28" t="s">
        <v>368</v>
      </c>
      <c r="F4461" s="13">
        <v>34.200000000000003</v>
      </c>
      <c r="G4461" s="13">
        <v>-93</v>
      </c>
      <c r="H4461" s="13">
        <v>53.959999084472656</v>
      </c>
      <c r="I4461" s="67">
        <v>0.70300000905990601</v>
      </c>
    </row>
    <row r="4462" spans="2:9" x14ac:dyDescent="0.3">
      <c r="B4462" t="s">
        <v>2169</v>
      </c>
      <c r="C4462" t="s">
        <v>2170</v>
      </c>
      <c r="D4462" s="28" t="s">
        <v>4105</v>
      </c>
      <c r="E4462" s="28" t="s">
        <v>1007</v>
      </c>
      <c r="F4462" s="13">
        <v>35.9</v>
      </c>
      <c r="G4462" s="13">
        <v>-81.5</v>
      </c>
      <c r="H4462" s="13">
        <v>46.939998626708984</v>
      </c>
      <c r="I4462" s="67">
        <v>0.70300000905990601</v>
      </c>
    </row>
    <row r="4463" spans="2:9" x14ac:dyDescent="0.3">
      <c r="B4463" t="s">
        <v>754</v>
      </c>
      <c r="C4463" t="s">
        <v>755</v>
      </c>
      <c r="D4463" s="28" t="s">
        <v>4105</v>
      </c>
      <c r="E4463" s="28" t="s">
        <v>364</v>
      </c>
      <c r="F4463" s="13">
        <v>32.299999999999997</v>
      </c>
      <c r="G4463" s="13">
        <v>-94.7</v>
      </c>
      <c r="H4463" s="13">
        <v>55.939998626708984</v>
      </c>
      <c r="I4463" s="67">
        <v>0.70300000905990601</v>
      </c>
    </row>
    <row r="4464" spans="2:9" x14ac:dyDescent="0.3">
      <c r="B4464" t="s">
        <v>3865</v>
      </c>
      <c r="C4464" t="s">
        <v>3866</v>
      </c>
      <c r="D4464" s="28" t="s">
        <v>4105</v>
      </c>
      <c r="E4464" s="28" t="s">
        <v>2576</v>
      </c>
      <c r="F4464" s="13">
        <v>36.700000000000003</v>
      </c>
      <c r="G4464" s="13">
        <v>-79.8</v>
      </c>
      <c r="H4464" s="13">
        <v>42.979999542236328</v>
      </c>
      <c r="I4464" s="67">
        <v>0.70300000905990601</v>
      </c>
    </row>
    <row r="4465" spans="2:9" x14ac:dyDescent="0.3">
      <c r="B4465" t="s">
        <v>10368</v>
      </c>
      <c r="C4465" t="s">
        <v>10369</v>
      </c>
      <c r="D4465" s="28" t="s">
        <v>4105</v>
      </c>
      <c r="E4465" s="28" t="s">
        <v>364</v>
      </c>
      <c r="F4465" s="13">
        <v>29.7</v>
      </c>
      <c r="G4465" s="13">
        <v>-94.1</v>
      </c>
      <c r="H4465" s="13">
        <v>64.94000244140625</v>
      </c>
      <c r="I4465" s="67">
        <v>0.70300000905990601</v>
      </c>
    </row>
    <row r="4466" spans="2:9" x14ac:dyDescent="0.3">
      <c r="B4466" t="s">
        <v>10370</v>
      </c>
      <c r="C4466" t="s">
        <v>10371</v>
      </c>
      <c r="D4466" s="28" t="s">
        <v>1203</v>
      </c>
      <c r="E4466" s="28" t="s">
        <v>1116</v>
      </c>
      <c r="F4466" s="13">
        <v>45.8</v>
      </c>
      <c r="G4466" s="13">
        <v>-77.2</v>
      </c>
      <c r="H4466" s="13">
        <v>35.419998168945313</v>
      </c>
      <c r="I4466" s="67">
        <v>0.70300000905990601</v>
      </c>
    </row>
    <row r="4467" spans="2:9" x14ac:dyDescent="0.3">
      <c r="B4467" t="s">
        <v>10372</v>
      </c>
      <c r="C4467" t="s">
        <v>10373</v>
      </c>
      <c r="D4467" s="28" t="s">
        <v>4105</v>
      </c>
      <c r="E4467" s="28" t="s">
        <v>2354</v>
      </c>
      <c r="F4467" s="13">
        <v>34</v>
      </c>
      <c r="G4467" s="13">
        <v>-82.5</v>
      </c>
      <c r="H4467" s="13">
        <v>50</v>
      </c>
      <c r="I4467" s="67">
        <v>0.70399999618530273</v>
      </c>
    </row>
    <row r="4468" spans="2:9" x14ac:dyDescent="0.3">
      <c r="B4468" t="s">
        <v>10374</v>
      </c>
      <c r="C4468" t="s">
        <v>10375</v>
      </c>
      <c r="D4468" s="28" t="s">
        <v>1203</v>
      </c>
      <c r="E4468" s="28" t="s">
        <v>1116</v>
      </c>
      <c r="F4468" s="13">
        <v>45.3</v>
      </c>
      <c r="G4468" s="13">
        <v>-81.7</v>
      </c>
      <c r="H4468" s="13">
        <v>44.060001373291016</v>
      </c>
      <c r="I4468" s="67">
        <v>0.70399999618530273</v>
      </c>
    </row>
    <row r="4469" spans="2:9" x14ac:dyDescent="0.3">
      <c r="B4469" t="s">
        <v>10376</v>
      </c>
      <c r="C4469" t="s">
        <v>10377</v>
      </c>
      <c r="D4469" s="28" t="s">
        <v>4105</v>
      </c>
      <c r="E4469" s="28" t="s">
        <v>2230</v>
      </c>
      <c r="F4469" s="13">
        <v>41</v>
      </c>
      <c r="G4469" s="13">
        <v>-83.6</v>
      </c>
      <c r="H4469" s="13">
        <v>44.060001373291016</v>
      </c>
      <c r="I4469" s="67">
        <v>0.70399999618530273</v>
      </c>
    </row>
    <row r="4470" spans="2:9" x14ac:dyDescent="0.3">
      <c r="B4470" t="s">
        <v>10378</v>
      </c>
      <c r="C4470" t="s">
        <v>1057</v>
      </c>
      <c r="D4470" s="28" t="s">
        <v>1203</v>
      </c>
      <c r="E4470" s="28" t="s">
        <v>12130</v>
      </c>
      <c r="F4470" s="13">
        <v>45.9</v>
      </c>
      <c r="G4470" s="13">
        <v>-66.599999999999994</v>
      </c>
      <c r="H4470" s="13">
        <v>37.040000915527344</v>
      </c>
      <c r="I4470" s="67">
        <v>0.70399999618530273</v>
      </c>
    </row>
    <row r="4471" spans="2:9" x14ac:dyDescent="0.3">
      <c r="B4471" t="s">
        <v>10379</v>
      </c>
      <c r="C4471" t="s">
        <v>10380</v>
      </c>
      <c r="D4471" s="28" t="s">
        <v>4105</v>
      </c>
      <c r="E4471" s="28" t="s">
        <v>1759</v>
      </c>
      <c r="F4471" s="13">
        <v>42.6</v>
      </c>
      <c r="G4471" s="13">
        <v>-83.4</v>
      </c>
      <c r="H4471" s="13">
        <v>42.080001831054688</v>
      </c>
      <c r="I4471" s="67">
        <v>0.70399999618530273</v>
      </c>
    </row>
    <row r="4472" spans="2:9" x14ac:dyDescent="0.3">
      <c r="B4472" t="s">
        <v>10381</v>
      </c>
      <c r="C4472" t="s">
        <v>10382</v>
      </c>
      <c r="D4472" s="28" t="s">
        <v>4105</v>
      </c>
      <c r="E4472" s="28" t="s">
        <v>3137</v>
      </c>
      <c r="F4472" s="13">
        <v>21.3</v>
      </c>
      <c r="G4472" s="13">
        <v>-158</v>
      </c>
      <c r="H4472" s="13">
        <v>71.05999755859375</v>
      </c>
      <c r="I4472" s="67">
        <v>0.70499998331069946</v>
      </c>
    </row>
    <row r="4473" spans="2:9" x14ac:dyDescent="0.3">
      <c r="B4473" t="s">
        <v>3537</v>
      </c>
      <c r="C4473" t="s">
        <v>3538</v>
      </c>
      <c r="D4473" s="28" t="s">
        <v>1203</v>
      </c>
      <c r="E4473" s="28" t="s">
        <v>1116</v>
      </c>
      <c r="F4473" s="13">
        <v>49.4</v>
      </c>
      <c r="G4473" s="13">
        <v>-82.4</v>
      </c>
      <c r="H4473" s="13">
        <v>31.100000381469727</v>
      </c>
      <c r="I4473" s="67">
        <v>0.70499998331069946</v>
      </c>
    </row>
    <row r="4474" spans="2:9" x14ac:dyDescent="0.3">
      <c r="B4474" t="s">
        <v>705</v>
      </c>
      <c r="C4474" t="s">
        <v>706</v>
      </c>
      <c r="D4474" s="28" t="s">
        <v>4105</v>
      </c>
      <c r="E4474" s="28" t="s">
        <v>368</v>
      </c>
      <c r="F4474" s="13">
        <v>36.4</v>
      </c>
      <c r="G4474" s="13">
        <v>-91.5</v>
      </c>
      <c r="H4474" s="13">
        <v>46.939998626708984</v>
      </c>
      <c r="I4474" s="67">
        <v>0.70499998331069946</v>
      </c>
    </row>
    <row r="4475" spans="2:9" x14ac:dyDescent="0.3">
      <c r="B4475" t="s">
        <v>709</v>
      </c>
      <c r="C4475" t="s">
        <v>710</v>
      </c>
      <c r="D4475" s="28" t="s">
        <v>4105</v>
      </c>
      <c r="E4475" s="28" t="s">
        <v>364</v>
      </c>
      <c r="F4475" s="13">
        <v>30.7</v>
      </c>
      <c r="G4475" s="13">
        <v>-104</v>
      </c>
      <c r="H4475" s="13">
        <v>50</v>
      </c>
      <c r="I4475" s="67">
        <v>0.70499998331069946</v>
      </c>
    </row>
    <row r="4476" spans="2:9" x14ac:dyDescent="0.3">
      <c r="B4476" t="s">
        <v>10383</v>
      </c>
      <c r="C4476" t="s">
        <v>10384</v>
      </c>
      <c r="D4476" s="28" t="s">
        <v>4105</v>
      </c>
      <c r="E4476" s="28" t="s">
        <v>1004</v>
      </c>
      <c r="F4476" s="13">
        <v>32.6</v>
      </c>
      <c r="G4476" s="13">
        <v>-81.7</v>
      </c>
      <c r="H4476" s="13">
        <v>53.959999084472656</v>
      </c>
      <c r="I4476" s="67">
        <v>0.70499998331069946</v>
      </c>
    </row>
    <row r="4477" spans="2:9" x14ac:dyDescent="0.3">
      <c r="B4477" t="s">
        <v>10385</v>
      </c>
      <c r="C4477" t="s">
        <v>10386</v>
      </c>
      <c r="D4477" s="28" t="s">
        <v>4105</v>
      </c>
      <c r="E4477" s="28" t="s">
        <v>1711</v>
      </c>
      <c r="F4477" s="13">
        <v>37.1</v>
      </c>
      <c r="G4477" s="13">
        <v>-84.6</v>
      </c>
      <c r="H4477" s="13">
        <v>46.939998626708984</v>
      </c>
      <c r="I4477" s="67">
        <v>0.70499998331069946</v>
      </c>
    </row>
    <row r="4478" spans="2:9" x14ac:dyDescent="0.3">
      <c r="B4478" t="s">
        <v>401</v>
      </c>
      <c r="C4478" t="s">
        <v>10387</v>
      </c>
      <c r="D4478" s="28" t="s">
        <v>4105</v>
      </c>
      <c r="E4478" s="28" t="s">
        <v>367</v>
      </c>
      <c r="F4478" s="13">
        <v>33.4</v>
      </c>
      <c r="G4478" s="13">
        <v>-88.3</v>
      </c>
      <c r="H4478" s="13">
        <v>51.979999542236328</v>
      </c>
      <c r="I4478" s="67">
        <v>0.70599997043609619</v>
      </c>
    </row>
    <row r="4479" spans="2:9" x14ac:dyDescent="0.3">
      <c r="B4479" t="s">
        <v>10388</v>
      </c>
      <c r="C4479" t="s">
        <v>10389</v>
      </c>
      <c r="D4479" s="28" t="s">
        <v>4105</v>
      </c>
      <c r="E4479" s="28" t="s">
        <v>1738</v>
      </c>
      <c r="F4479" s="13">
        <v>39.6</v>
      </c>
      <c r="G4479" s="13">
        <v>-78.900000000000006</v>
      </c>
      <c r="H4479" s="13">
        <v>42.080001831054688</v>
      </c>
      <c r="I4479" s="67">
        <v>0.70599997043609619</v>
      </c>
    </row>
    <row r="4480" spans="2:9" x14ac:dyDescent="0.3">
      <c r="B4480" t="s">
        <v>684</v>
      </c>
      <c r="C4480" t="s">
        <v>685</v>
      </c>
      <c r="D4480" s="28" t="s">
        <v>4105</v>
      </c>
      <c r="E4480" s="28" t="s">
        <v>367</v>
      </c>
      <c r="F4480" s="13">
        <v>33.4</v>
      </c>
      <c r="G4480" s="13">
        <v>-90.9</v>
      </c>
      <c r="H4480" s="13">
        <v>53.959999084472656</v>
      </c>
      <c r="I4480" s="67">
        <v>0.70599997043609619</v>
      </c>
    </row>
    <row r="4481" spans="2:9" x14ac:dyDescent="0.3">
      <c r="B4481" t="s">
        <v>758</v>
      </c>
      <c r="C4481" t="s">
        <v>759</v>
      </c>
      <c r="D4481" s="28" t="s">
        <v>4105</v>
      </c>
      <c r="E4481" s="28" t="s">
        <v>364</v>
      </c>
      <c r="F4481" s="13">
        <v>32.700000000000003</v>
      </c>
      <c r="G4481" s="13">
        <v>-94.3</v>
      </c>
      <c r="H4481" s="13">
        <v>53.959999084472656</v>
      </c>
      <c r="I4481" s="67">
        <v>0.70599997043609619</v>
      </c>
    </row>
    <row r="4482" spans="2:9" x14ac:dyDescent="0.3">
      <c r="B4482" t="s">
        <v>10390</v>
      </c>
      <c r="C4482" t="s">
        <v>10391</v>
      </c>
      <c r="D4482" s="28" t="s">
        <v>1203</v>
      </c>
      <c r="E4482" s="28" t="s">
        <v>1124</v>
      </c>
      <c r="F4482" s="13">
        <v>48.3</v>
      </c>
      <c r="G4482" s="13">
        <v>-70.900000000000006</v>
      </c>
      <c r="H4482" s="13">
        <v>33.259998321533203</v>
      </c>
      <c r="I4482" s="67">
        <v>0.70599997043609619</v>
      </c>
    </row>
    <row r="4483" spans="2:9" x14ac:dyDescent="0.3">
      <c r="B4483" t="s">
        <v>548</v>
      </c>
      <c r="C4483" t="s">
        <v>549</v>
      </c>
      <c r="D4483" s="28" t="s">
        <v>4105</v>
      </c>
      <c r="E4483" s="28" t="s">
        <v>365</v>
      </c>
      <c r="F4483" s="13">
        <v>32.6</v>
      </c>
      <c r="G4483" s="13">
        <v>-93.2</v>
      </c>
      <c r="H4483" s="13">
        <v>53.959999084472656</v>
      </c>
      <c r="I4483" s="67">
        <v>0.70599997043609619</v>
      </c>
    </row>
    <row r="4484" spans="2:9" x14ac:dyDescent="0.3">
      <c r="B4484" t="s">
        <v>10392</v>
      </c>
      <c r="C4484" t="s">
        <v>10393</v>
      </c>
      <c r="D4484" s="28" t="s">
        <v>4105</v>
      </c>
      <c r="E4484" s="28" t="s">
        <v>1738</v>
      </c>
      <c r="F4484" s="13">
        <v>38.200000000000003</v>
      </c>
      <c r="G4484" s="13">
        <v>-75.599999999999994</v>
      </c>
      <c r="H4484" s="13">
        <v>48.919998168945313</v>
      </c>
      <c r="I4484" s="67">
        <v>0.70599997043609619</v>
      </c>
    </row>
    <row r="4485" spans="2:9" x14ac:dyDescent="0.3">
      <c r="B4485" t="s">
        <v>10394</v>
      </c>
      <c r="C4485" t="s">
        <v>10395</v>
      </c>
      <c r="D4485" s="28" t="s">
        <v>4105</v>
      </c>
      <c r="E4485" s="28" t="s">
        <v>2664</v>
      </c>
      <c r="F4485" s="13">
        <v>39</v>
      </c>
      <c r="G4485" s="13">
        <v>-79.400000000000006</v>
      </c>
      <c r="H4485" s="13">
        <v>37.939998626708984</v>
      </c>
      <c r="I4485" s="67">
        <v>0.7070000171661377</v>
      </c>
    </row>
    <row r="4486" spans="2:9" x14ac:dyDescent="0.3">
      <c r="B4486" t="s">
        <v>1367</v>
      </c>
      <c r="C4486" t="s">
        <v>1368</v>
      </c>
      <c r="D4486" s="28" t="s">
        <v>4105</v>
      </c>
      <c r="E4486" s="28" t="s">
        <v>1004</v>
      </c>
      <c r="F4486" s="13">
        <v>33.9</v>
      </c>
      <c r="G4486" s="13">
        <v>-84.7</v>
      </c>
      <c r="H4486" s="13">
        <v>48.919998168945313</v>
      </c>
      <c r="I4486" s="67">
        <v>0.7070000171661377</v>
      </c>
    </row>
    <row r="4487" spans="2:9" x14ac:dyDescent="0.3">
      <c r="B4487" t="s">
        <v>10396</v>
      </c>
      <c r="C4487" t="s">
        <v>10397</v>
      </c>
      <c r="D4487" s="28" t="s">
        <v>4105</v>
      </c>
      <c r="E4487" s="28" t="s">
        <v>2664</v>
      </c>
      <c r="F4487" s="13">
        <v>38.1</v>
      </c>
      <c r="G4487" s="13">
        <v>-82.3</v>
      </c>
      <c r="H4487" s="13">
        <v>42.080001831054688</v>
      </c>
      <c r="I4487" s="67">
        <v>0.7070000171661377</v>
      </c>
    </row>
    <row r="4488" spans="2:9" x14ac:dyDescent="0.3">
      <c r="B4488" t="s">
        <v>2442</v>
      </c>
      <c r="C4488" t="s">
        <v>2443</v>
      </c>
      <c r="D4488" s="28" t="s">
        <v>4105</v>
      </c>
      <c r="E4488" s="28" t="s">
        <v>859</v>
      </c>
      <c r="F4488" s="13">
        <v>35.1</v>
      </c>
      <c r="G4488" s="13">
        <v>-86.5</v>
      </c>
      <c r="H4488" s="13">
        <v>48.020000457763672</v>
      </c>
      <c r="I4488" s="67">
        <v>0.7070000171661377</v>
      </c>
    </row>
    <row r="4489" spans="2:9" x14ac:dyDescent="0.3">
      <c r="B4489" t="s">
        <v>2165</v>
      </c>
      <c r="C4489" t="s">
        <v>2166</v>
      </c>
      <c r="D4489" s="28" t="s">
        <v>4105</v>
      </c>
      <c r="E4489" s="28" t="s">
        <v>1007</v>
      </c>
      <c r="F4489" s="13">
        <v>35</v>
      </c>
      <c r="G4489" s="13">
        <v>-83.1</v>
      </c>
      <c r="H4489" s="13">
        <v>44.060001373291016</v>
      </c>
      <c r="I4489" s="67">
        <v>0.7070000171661377</v>
      </c>
    </row>
    <row r="4490" spans="2:9" x14ac:dyDescent="0.3">
      <c r="B4490" t="s">
        <v>10398</v>
      </c>
      <c r="C4490" t="s">
        <v>10399</v>
      </c>
      <c r="D4490" s="28" t="s">
        <v>4105</v>
      </c>
      <c r="E4490" s="28" t="s">
        <v>2319</v>
      </c>
      <c r="F4490" s="13">
        <v>41.4</v>
      </c>
      <c r="G4490" s="13">
        <v>-80.400000000000006</v>
      </c>
      <c r="H4490" s="13">
        <v>39.919998168945313</v>
      </c>
      <c r="I4490" s="67">
        <v>0.7070000171661377</v>
      </c>
    </row>
    <row r="4491" spans="2:9" x14ac:dyDescent="0.3">
      <c r="B4491" t="s">
        <v>3437</v>
      </c>
      <c r="C4491" t="s">
        <v>3438</v>
      </c>
      <c r="D4491" s="28" t="s">
        <v>4105</v>
      </c>
      <c r="E4491" s="28" t="s">
        <v>1711</v>
      </c>
      <c r="F4491" s="13">
        <v>38</v>
      </c>
      <c r="G4491" s="13">
        <v>-84.6</v>
      </c>
      <c r="H4491" s="13">
        <v>48.020000457763672</v>
      </c>
      <c r="I4491" s="67">
        <v>0.7070000171661377</v>
      </c>
    </row>
    <row r="4492" spans="2:9" x14ac:dyDescent="0.3">
      <c r="B4492" t="s">
        <v>3493</v>
      </c>
      <c r="C4492" t="s">
        <v>3494</v>
      </c>
      <c r="D4492" s="28" t="s">
        <v>4105</v>
      </c>
      <c r="E4492" s="28" t="s">
        <v>2230</v>
      </c>
      <c r="F4492" s="13">
        <v>41.5</v>
      </c>
      <c r="G4492" s="13">
        <v>-83.8</v>
      </c>
      <c r="H4492" s="13">
        <v>42.979999542236328</v>
      </c>
      <c r="I4492" s="67">
        <v>0.7070000171661377</v>
      </c>
    </row>
    <row r="4493" spans="2:9" x14ac:dyDescent="0.3">
      <c r="B4493" t="s">
        <v>497</v>
      </c>
      <c r="C4493" t="s">
        <v>498</v>
      </c>
      <c r="D4493" s="28" t="s">
        <v>4105</v>
      </c>
      <c r="E4493" s="28" t="s">
        <v>364</v>
      </c>
      <c r="F4493" s="13">
        <v>31.8</v>
      </c>
      <c r="G4493" s="13">
        <v>-94.1</v>
      </c>
      <c r="H4493" s="13">
        <v>53.959999084472656</v>
      </c>
      <c r="I4493" s="67">
        <v>0.70800000429153442</v>
      </c>
    </row>
    <row r="4494" spans="2:9" x14ac:dyDescent="0.3">
      <c r="B4494" t="s">
        <v>10400</v>
      </c>
      <c r="C4494" t="s">
        <v>10401</v>
      </c>
      <c r="D4494" s="28" t="s">
        <v>1203</v>
      </c>
      <c r="E4494" s="28" t="s">
        <v>1116</v>
      </c>
      <c r="F4494" s="13">
        <v>44.5</v>
      </c>
      <c r="G4494" s="13">
        <v>-79.2</v>
      </c>
      <c r="H4494" s="13">
        <v>41.180000305175781</v>
      </c>
      <c r="I4494" s="67">
        <v>0.70800000429153442</v>
      </c>
    </row>
    <row r="4495" spans="2:9" x14ac:dyDescent="0.3">
      <c r="B4495" t="s">
        <v>2842</v>
      </c>
      <c r="C4495" t="s">
        <v>2843</v>
      </c>
      <c r="D4495" s="28" t="s">
        <v>4105</v>
      </c>
      <c r="E4495" s="28" t="s">
        <v>1711</v>
      </c>
      <c r="F4495" s="13">
        <v>37</v>
      </c>
      <c r="G4495" s="13">
        <v>-84</v>
      </c>
      <c r="H4495" s="13">
        <v>46.040000915527344</v>
      </c>
      <c r="I4495" s="67">
        <v>0.70800000429153442</v>
      </c>
    </row>
    <row r="4496" spans="2:9" x14ac:dyDescent="0.3">
      <c r="B4496" t="s">
        <v>10402</v>
      </c>
      <c r="C4496" t="s">
        <v>10403</v>
      </c>
      <c r="D4496" s="28" t="s">
        <v>4105</v>
      </c>
      <c r="E4496" s="28" t="s">
        <v>2230</v>
      </c>
      <c r="F4496" s="13">
        <v>38.4</v>
      </c>
      <c r="G4496" s="13">
        <v>-82.5</v>
      </c>
      <c r="H4496" s="13">
        <v>44.959999084472656</v>
      </c>
      <c r="I4496" s="67">
        <v>0.70800000429153442</v>
      </c>
    </row>
    <row r="4497" spans="2:9" x14ac:dyDescent="0.3">
      <c r="B4497" t="s">
        <v>2615</v>
      </c>
      <c r="C4497" t="s">
        <v>3697</v>
      </c>
      <c r="D4497" s="28" t="s">
        <v>4105</v>
      </c>
      <c r="E4497" s="28" t="s">
        <v>367</v>
      </c>
      <c r="F4497" s="13">
        <v>33.799999999999997</v>
      </c>
      <c r="G4497" s="13">
        <v>-88.5</v>
      </c>
      <c r="H4497" s="13">
        <v>53.060001373291016</v>
      </c>
      <c r="I4497" s="67">
        <v>0.70899999141693115</v>
      </c>
    </row>
    <row r="4498" spans="2:9" x14ac:dyDescent="0.3">
      <c r="B4498" t="s">
        <v>10404</v>
      </c>
      <c r="C4498" t="s">
        <v>10405</v>
      </c>
      <c r="D4498" s="28" t="s">
        <v>4105</v>
      </c>
      <c r="E4498" s="28" t="s">
        <v>859</v>
      </c>
      <c r="F4498" s="13">
        <v>35.6</v>
      </c>
      <c r="G4498" s="13">
        <v>-85.2</v>
      </c>
      <c r="H4498" s="13">
        <v>46.040000915527344</v>
      </c>
      <c r="I4498" s="67">
        <v>0.70899999141693115</v>
      </c>
    </row>
    <row r="4499" spans="2:9" x14ac:dyDescent="0.3">
      <c r="B4499" t="s">
        <v>10406</v>
      </c>
      <c r="C4499" t="s">
        <v>10407</v>
      </c>
      <c r="D4499" s="28" t="s">
        <v>4105</v>
      </c>
      <c r="E4499" s="28" t="s">
        <v>2230</v>
      </c>
      <c r="F4499" s="13">
        <v>40</v>
      </c>
      <c r="G4499" s="13">
        <v>-83</v>
      </c>
      <c r="H4499" s="13">
        <v>44.060001373291016</v>
      </c>
      <c r="I4499" s="67">
        <v>0.70899999141693115</v>
      </c>
    </row>
    <row r="4500" spans="2:9" x14ac:dyDescent="0.3">
      <c r="B4500" t="s">
        <v>10408</v>
      </c>
      <c r="C4500" t="s">
        <v>10409</v>
      </c>
      <c r="D4500" s="28" t="s">
        <v>1203</v>
      </c>
      <c r="E4500" s="28" t="s">
        <v>1061</v>
      </c>
      <c r="F4500" s="13">
        <v>52.2</v>
      </c>
      <c r="G4500" s="13">
        <v>-128.69999999999999</v>
      </c>
      <c r="H4500" s="13">
        <v>46.400001525878906</v>
      </c>
      <c r="I4500" s="67">
        <v>0.70999997854232788</v>
      </c>
    </row>
    <row r="4501" spans="2:9" x14ac:dyDescent="0.3">
      <c r="B4501" t="s">
        <v>967</v>
      </c>
      <c r="C4501" t="s">
        <v>968</v>
      </c>
      <c r="D4501" s="28" t="s">
        <v>4105</v>
      </c>
      <c r="E4501" s="28" t="s">
        <v>859</v>
      </c>
      <c r="F4501" s="13">
        <v>35.5</v>
      </c>
      <c r="G4501" s="13">
        <v>-85.1</v>
      </c>
      <c r="H4501" s="13">
        <v>48.020000457763672</v>
      </c>
      <c r="I4501" s="67">
        <v>0.70999997854232788</v>
      </c>
    </row>
    <row r="4502" spans="2:9" x14ac:dyDescent="0.3">
      <c r="B4502" t="s">
        <v>10410</v>
      </c>
      <c r="C4502" t="s">
        <v>10411</v>
      </c>
      <c r="D4502" s="28" t="s">
        <v>4105</v>
      </c>
      <c r="E4502" s="28" t="s">
        <v>2319</v>
      </c>
      <c r="F4502" s="13">
        <v>40.9</v>
      </c>
      <c r="G4502" s="13">
        <v>-79.2</v>
      </c>
      <c r="H4502" s="13">
        <v>39.020000457763672</v>
      </c>
      <c r="I4502" s="67">
        <v>0.70999997854232788</v>
      </c>
    </row>
    <row r="4503" spans="2:9" x14ac:dyDescent="0.3">
      <c r="B4503" t="s">
        <v>10412</v>
      </c>
      <c r="C4503" t="s">
        <v>10413</v>
      </c>
      <c r="D4503" s="28" t="s">
        <v>4105</v>
      </c>
      <c r="E4503" s="28" t="s">
        <v>368</v>
      </c>
      <c r="F4503" s="13">
        <v>34.6</v>
      </c>
      <c r="G4503" s="13">
        <v>-93</v>
      </c>
      <c r="H4503" s="13">
        <v>51.979999542236328</v>
      </c>
      <c r="I4503" s="67">
        <v>0.71100002527236938</v>
      </c>
    </row>
    <row r="4504" spans="2:9" x14ac:dyDescent="0.3">
      <c r="B4504" t="s">
        <v>937</v>
      </c>
      <c r="C4504" t="s">
        <v>938</v>
      </c>
      <c r="D4504" s="28" t="s">
        <v>4105</v>
      </c>
      <c r="E4504" s="28" t="s">
        <v>859</v>
      </c>
      <c r="F4504" s="13">
        <v>36.1</v>
      </c>
      <c r="G4504" s="13">
        <v>-87.2</v>
      </c>
      <c r="H4504" s="13">
        <v>44.959999084472656</v>
      </c>
      <c r="I4504" s="67">
        <v>0.71100002527236938</v>
      </c>
    </row>
    <row r="4505" spans="2:9" x14ac:dyDescent="0.3">
      <c r="B4505" t="s">
        <v>3764</v>
      </c>
      <c r="C4505" t="s">
        <v>3765</v>
      </c>
      <c r="D4505" s="28" t="s">
        <v>4105</v>
      </c>
      <c r="E4505" s="28" t="s">
        <v>1007</v>
      </c>
      <c r="F4505" s="13">
        <v>36.299999999999997</v>
      </c>
      <c r="G4505" s="13">
        <v>-78.400000000000006</v>
      </c>
      <c r="H4505" s="13">
        <v>46.939998626708984</v>
      </c>
      <c r="I4505" s="67">
        <v>0.71200001239776611</v>
      </c>
    </row>
    <row r="4506" spans="2:9" x14ac:dyDescent="0.3">
      <c r="B4506" t="s">
        <v>10414</v>
      </c>
      <c r="C4506" t="s">
        <v>10415</v>
      </c>
      <c r="D4506" s="28" t="s">
        <v>1203</v>
      </c>
      <c r="E4506" s="28" t="s">
        <v>1116</v>
      </c>
      <c r="F4506" s="13">
        <v>48.1</v>
      </c>
      <c r="G4506" s="13">
        <v>-80</v>
      </c>
      <c r="H4506" s="13">
        <v>33.080001831054688</v>
      </c>
      <c r="I4506" s="67">
        <v>0.71200001239776611</v>
      </c>
    </row>
    <row r="4507" spans="2:9" x14ac:dyDescent="0.3">
      <c r="B4507" t="s">
        <v>10416</v>
      </c>
      <c r="C4507" t="s">
        <v>10417</v>
      </c>
      <c r="D4507" s="28" t="s">
        <v>4105</v>
      </c>
      <c r="E4507" s="28" t="s">
        <v>2319</v>
      </c>
      <c r="F4507" s="13">
        <v>41.4</v>
      </c>
      <c r="G4507" s="13">
        <v>-78</v>
      </c>
      <c r="H4507" s="13">
        <v>39.020000457763672</v>
      </c>
      <c r="I4507" s="67">
        <v>0.71200001239776611</v>
      </c>
    </row>
    <row r="4508" spans="2:9" x14ac:dyDescent="0.3">
      <c r="B4508" t="s">
        <v>10418</v>
      </c>
      <c r="C4508" t="s">
        <v>10419</v>
      </c>
      <c r="D4508" s="28" t="s">
        <v>4105</v>
      </c>
      <c r="E4508" s="28" t="s">
        <v>1004</v>
      </c>
      <c r="F4508" s="13">
        <v>33.799999999999997</v>
      </c>
      <c r="G4508" s="13">
        <v>-84.7</v>
      </c>
      <c r="H4508" s="13">
        <v>48.919998168945313</v>
      </c>
      <c r="I4508" s="67">
        <v>0.71299999952316284</v>
      </c>
    </row>
    <row r="4509" spans="2:9" x14ac:dyDescent="0.3">
      <c r="B4509" t="s">
        <v>1480</v>
      </c>
      <c r="C4509" t="s">
        <v>1481</v>
      </c>
      <c r="D4509" s="28" t="s">
        <v>4105</v>
      </c>
      <c r="E4509" s="28" t="s">
        <v>1468</v>
      </c>
      <c r="F4509" s="13">
        <v>40.4</v>
      </c>
      <c r="G4509" s="13">
        <v>-85.2</v>
      </c>
      <c r="H4509" s="13">
        <v>44.060001373291016</v>
      </c>
      <c r="I4509" s="67">
        <v>0.71299999952316284</v>
      </c>
    </row>
    <row r="4510" spans="2:9" x14ac:dyDescent="0.3">
      <c r="B4510" t="s">
        <v>10420</v>
      </c>
      <c r="C4510" t="s">
        <v>10421</v>
      </c>
      <c r="D4510" s="28" t="s">
        <v>4105</v>
      </c>
      <c r="E4510" s="28" t="s">
        <v>859</v>
      </c>
      <c r="F4510" s="13">
        <v>36.200000000000003</v>
      </c>
      <c r="G4510" s="13">
        <v>-83.3</v>
      </c>
      <c r="H4510" s="13">
        <v>48.919998168945313</v>
      </c>
      <c r="I4510" s="67">
        <v>0.71299999952316284</v>
      </c>
    </row>
    <row r="4511" spans="2:9" x14ac:dyDescent="0.3">
      <c r="B4511" t="s">
        <v>10422</v>
      </c>
      <c r="C4511" t="s">
        <v>10423</v>
      </c>
      <c r="D4511" s="28" t="s">
        <v>4105</v>
      </c>
      <c r="E4511" s="28" t="s">
        <v>1007</v>
      </c>
      <c r="F4511" s="13">
        <v>35.700000000000003</v>
      </c>
      <c r="G4511" s="13">
        <v>-82.2</v>
      </c>
      <c r="H4511" s="13">
        <v>42.080001831054688</v>
      </c>
      <c r="I4511" s="67">
        <v>0.71299999952316284</v>
      </c>
    </row>
    <row r="4512" spans="2:9" x14ac:dyDescent="0.3">
      <c r="B4512" t="s">
        <v>10424</v>
      </c>
      <c r="C4512" t="s">
        <v>10425</v>
      </c>
      <c r="D4512" s="28" t="s">
        <v>4105</v>
      </c>
      <c r="E4512" s="28" t="s">
        <v>1738</v>
      </c>
      <c r="F4512" s="13">
        <v>39.4</v>
      </c>
      <c r="G4512" s="13">
        <v>-76.099999999999994</v>
      </c>
      <c r="H4512" s="13">
        <v>48.919998168945313</v>
      </c>
      <c r="I4512" s="67">
        <v>0.71399998664855957</v>
      </c>
    </row>
    <row r="4513" spans="2:9" x14ac:dyDescent="0.3">
      <c r="B4513" t="s">
        <v>3499</v>
      </c>
      <c r="C4513" t="s">
        <v>3500</v>
      </c>
      <c r="D4513" s="28" t="s">
        <v>4105</v>
      </c>
      <c r="E4513" s="28" t="s">
        <v>1759</v>
      </c>
      <c r="F4513" s="13">
        <v>45</v>
      </c>
      <c r="G4513" s="13">
        <v>-83.5</v>
      </c>
      <c r="H4513" s="13">
        <v>37.939998626708984</v>
      </c>
      <c r="I4513" s="67">
        <v>0.71399998664855957</v>
      </c>
    </row>
    <row r="4514" spans="2:9" x14ac:dyDescent="0.3">
      <c r="B4514" t="s">
        <v>770</v>
      </c>
      <c r="C4514" t="s">
        <v>2435</v>
      </c>
      <c r="D4514" s="28" t="s">
        <v>4105</v>
      </c>
      <c r="E4514" s="28" t="s">
        <v>859</v>
      </c>
      <c r="F4514" s="13">
        <v>35.4</v>
      </c>
      <c r="G4514" s="13">
        <v>-84.5</v>
      </c>
      <c r="H4514" s="13">
        <v>46.939998626708984</v>
      </c>
      <c r="I4514" s="67">
        <v>0.7149999737739563</v>
      </c>
    </row>
    <row r="4515" spans="2:9" x14ac:dyDescent="0.3">
      <c r="B4515" t="s">
        <v>2577</v>
      </c>
      <c r="C4515" t="s">
        <v>2578</v>
      </c>
      <c r="D4515" s="28" t="s">
        <v>4105</v>
      </c>
      <c r="E4515" s="28" t="s">
        <v>2576</v>
      </c>
      <c r="F4515" s="13">
        <v>37.200000000000003</v>
      </c>
      <c r="G4515" s="13">
        <v>-80.400000000000006</v>
      </c>
      <c r="H4515" s="13">
        <v>41</v>
      </c>
      <c r="I4515" s="67">
        <v>0.7149999737739563</v>
      </c>
    </row>
    <row r="4516" spans="2:9" x14ac:dyDescent="0.3">
      <c r="B4516" t="s">
        <v>3425</v>
      </c>
      <c r="C4516" t="s">
        <v>3426</v>
      </c>
      <c r="D4516" s="28" t="s">
        <v>4105</v>
      </c>
      <c r="E4516" s="28" t="s">
        <v>1711</v>
      </c>
      <c r="F4516" s="13">
        <v>36.9</v>
      </c>
      <c r="G4516" s="13">
        <v>-86.4</v>
      </c>
      <c r="H4516" s="13">
        <v>48.020000457763672</v>
      </c>
      <c r="I4516" s="67">
        <v>0.7149999737739563</v>
      </c>
    </row>
    <row r="4517" spans="2:9" x14ac:dyDescent="0.3">
      <c r="B4517" t="s">
        <v>10426</v>
      </c>
      <c r="C4517" t="s">
        <v>10427</v>
      </c>
      <c r="D4517" s="28" t="s">
        <v>4105</v>
      </c>
      <c r="E4517" s="28" t="s">
        <v>368</v>
      </c>
      <c r="F4517" s="13">
        <v>33.5</v>
      </c>
      <c r="G4517" s="13">
        <v>-92.8</v>
      </c>
      <c r="H4517" s="13">
        <v>51.979999542236328</v>
      </c>
      <c r="I4517" s="67">
        <v>0.7149999737739563</v>
      </c>
    </row>
    <row r="4518" spans="2:9" x14ac:dyDescent="0.3">
      <c r="B4518" t="s">
        <v>10428</v>
      </c>
      <c r="C4518" t="s">
        <v>10429</v>
      </c>
      <c r="D4518" s="28" t="s">
        <v>1203</v>
      </c>
      <c r="E4518" s="28" t="s">
        <v>1112</v>
      </c>
      <c r="F4518" s="13">
        <v>58.7</v>
      </c>
      <c r="G4518" s="13">
        <v>-94</v>
      </c>
      <c r="H4518" s="13">
        <v>25.700000762939453</v>
      </c>
      <c r="I4518" s="67">
        <v>0.7149999737739563</v>
      </c>
    </row>
    <row r="4519" spans="2:9" x14ac:dyDescent="0.3">
      <c r="B4519" t="s">
        <v>10430</v>
      </c>
      <c r="C4519" t="s">
        <v>10431</v>
      </c>
      <c r="D4519" s="28" t="s">
        <v>4105</v>
      </c>
      <c r="E4519" s="28" t="s">
        <v>2576</v>
      </c>
      <c r="F4519" s="13">
        <v>37.1</v>
      </c>
      <c r="G4519" s="13">
        <v>-77.2</v>
      </c>
      <c r="H4519" s="13">
        <v>51.080001831054688</v>
      </c>
      <c r="I4519" s="67">
        <v>0.7149999737739563</v>
      </c>
    </row>
    <row r="4520" spans="2:9" x14ac:dyDescent="0.3">
      <c r="B4520" t="s">
        <v>2446</v>
      </c>
      <c r="C4520" t="s">
        <v>2447</v>
      </c>
      <c r="D4520" s="28" t="s">
        <v>4105</v>
      </c>
      <c r="E4520" s="28" t="s">
        <v>859</v>
      </c>
      <c r="F4520" s="13">
        <v>35.6</v>
      </c>
      <c r="G4520" s="13">
        <v>-83.5</v>
      </c>
      <c r="H4520" s="13">
        <v>44.060001373291016</v>
      </c>
      <c r="I4520" s="67">
        <v>0.7149999737739563</v>
      </c>
    </row>
    <row r="4521" spans="2:9" x14ac:dyDescent="0.3">
      <c r="B4521" t="s">
        <v>10432</v>
      </c>
      <c r="C4521" t="s">
        <v>10433</v>
      </c>
      <c r="D4521" s="28" t="s">
        <v>4105</v>
      </c>
      <c r="E4521" s="28" t="s">
        <v>2820</v>
      </c>
      <c r="F4521" s="13">
        <v>66.900000000000006</v>
      </c>
      <c r="G4521" s="13">
        <v>-160.4</v>
      </c>
      <c r="H4521" s="13">
        <v>21.020000457763672</v>
      </c>
      <c r="I4521" s="67">
        <v>0.7149999737739563</v>
      </c>
    </row>
    <row r="4522" spans="2:9" x14ac:dyDescent="0.3">
      <c r="B4522" t="s">
        <v>3027</v>
      </c>
      <c r="C4522" t="s">
        <v>3028</v>
      </c>
      <c r="D4522" s="28" t="s">
        <v>4105</v>
      </c>
      <c r="E4522" s="28" t="s">
        <v>2124</v>
      </c>
      <c r="F4522" s="13">
        <v>43.1</v>
      </c>
      <c r="G4522" s="13">
        <v>-77.599999999999994</v>
      </c>
      <c r="H4522" s="13">
        <v>42.979999542236328</v>
      </c>
      <c r="I4522" s="67">
        <v>0.7149999737739563</v>
      </c>
    </row>
    <row r="4523" spans="2:9" x14ac:dyDescent="0.3">
      <c r="B4523" t="s">
        <v>2613</v>
      </c>
      <c r="C4523" t="s">
        <v>2614</v>
      </c>
      <c r="D4523" s="28" t="s">
        <v>4105</v>
      </c>
      <c r="E4523" s="28" t="s">
        <v>2576</v>
      </c>
      <c r="F4523" s="13">
        <v>36.9</v>
      </c>
      <c r="G4523" s="13">
        <v>-81</v>
      </c>
      <c r="H4523" s="13">
        <v>41</v>
      </c>
      <c r="I4523" s="67">
        <v>0.7149999737739563</v>
      </c>
    </row>
    <row r="4524" spans="2:9" x14ac:dyDescent="0.3">
      <c r="B4524" t="s">
        <v>10434</v>
      </c>
      <c r="C4524" t="s">
        <v>10435</v>
      </c>
      <c r="D4524" s="28" t="s">
        <v>1203</v>
      </c>
      <c r="E4524" s="28" t="s">
        <v>1116</v>
      </c>
      <c r="F4524" s="13">
        <v>45.1</v>
      </c>
      <c r="G4524" s="13">
        <v>-79.400000000000006</v>
      </c>
      <c r="H4524" s="13">
        <v>35.779998779296875</v>
      </c>
      <c r="I4524" s="67">
        <v>0.7160000205039978</v>
      </c>
    </row>
    <row r="4525" spans="2:9" x14ac:dyDescent="0.3">
      <c r="B4525" t="s">
        <v>3042</v>
      </c>
      <c r="C4525" t="s">
        <v>3043</v>
      </c>
      <c r="D4525" s="28" t="s">
        <v>4105</v>
      </c>
      <c r="E4525" s="28" t="s">
        <v>2230</v>
      </c>
      <c r="F4525" s="13">
        <v>41</v>
      </c>
      <c r="G4525" s="13">
        <v>-83.6</v>
      </c>
      <c r="H4525" s="13">
        <v>44.959999084472656</v>
      </c>
      <c r="I4525" s="67">
        <v>0.7160000205039978</v>
      </c>
    </row>
    <row r="4526" spans="2:9" x14ac:dyDescent="0.3">
      <c r="B4526" t="s">
        <v>3046</v>
      </c>
      <c r="C4526" t="s">
        <v>3047</v>
      </c>
      <c r="D4526" s="28" t="s">
        <v>4105</v>
      </c>
      <c r="E4526" s="28" t="s">
        <v>1468</v>
      </c>
      <c r="F4526" s="13">
        <v>40.9</v>
      </c>
      <c r="G4526" s="13">
        <v>-85.2</v>
      </c>
      <c r="H4526" s="13">
        <v>44.060001373291016</v>
      </c>
      <c r="I4526" s="67">
        <v>0.7160000205039978</v>
      </c>
    </row>
    <row r="4527" spans="2:9" x14ac:dyDescent="0.3">
      <c r="B4527" t="s">
        <v>10436</v>
      </c>
      <c r="C4527" t="s">
        <v>10437</v>
      </c>
      <c r="D4527" s="28" t="s">
        <v>4105</v>
      </c>
      <c r="E4527" s="28" t="s">
        <v>1004</v>
      </c>
      <c r="F4527" s="13">
        <v>34.299999999999997</v>
      </c>
      <c r="G4527" s="13">
        <v>-85.1</v>
      </c>
      <c r="H4527" s="13">
        <v>50</v>
      </c>
      <c r="I4527" s="67">
        <v>0.7160000205039978</v>
      </c>
    </row>
    <row r="4528" spans="2:9" x14ac:dyDescent="0.3">
      <c r="B4528" t="s">
        <v>10438</v>
      </c>
      <c r="C4528" t="s">
        <v>10439</v>
      </c>
      <c r="D4528" s="28" t="s">
        <v>4105</v>
      </c>
      <c r="E4528" s="28" t="s">
        <v>2576</v>
      </c>
      <c r="F4528" s="13">
        <v>36.6</v>
      </c>
      <c r="G4528" s="13">
        <v>-78.8</v>
      </c>
      <c r="H4528" s="13">
        <v>44.959999084472656</v>
      </c>
      <c r="I4528" s="67">
        <v>0.7160000205039978</v>
      </c>
    </row>
    <row r="4529" spans="2:9" x14ac:dyDescent="0.3">
      <c r="B4529" t="s">
        <v>10440</v>
      </c>
      <c r="C4529" t="s">
        <v>10441</v>
      </c>
      <c r="D4529" s="28" t="s">
        <v>4105</v>
      </c>
      <c r="E4529" s="28" t="s">
        <v>2820</v>
      </c>
      <c r="F4529" s="13">
        <v>56.6</v>
      </c>
      <c r="G4529" s="13">
        <v>-169.5</v>
      </c>
      <c r="H4529" s="13">
        <v>35.959999084472656</v>
      </c>
      <c r="I4529" s="67">
        <v>0.7160000205039978</v>
      </c>
    </row>
    <row r="4530" spans="2:9" x14ac:dyDescent="0.3">
      <c r="B4530" t="s">
        <v>10442</v>
      </c>
      <c r="C4530" t="s">
        <v>10443</v>
      </c>
      <c r="D4530" s="28" t="s">
        <v>4105</v>
      </c>
      <c r="E4530" s="28" t="s">
        <v>2576</v>
      </c>
      <c r="F4530" s="13">
        <v>36.6</v>
      </c>
      <c r="G4530" s="13">
        <v>-80.900000000000006</v>
      </c>
      <c r="H4530" s="13">
        <v>42.080001831054688</v>
      </c>
      <c r="I4530" s="67">
        <v>0.71700000762939453</v>
      </c>
    </row>
    <row r="4531" spans="2:9" x14ac:dyDescent="0.3">
      <c r="B4531" t="s">
        <v>642</v>
      </c>
      <c r="C4531" t="s">
        <v>643</v>
      </c>
      <c r="D4531" s="28" t="s">
        <v>4105</v>
      </c>
      <c r="E4531" s="28" t="s">
        <v>367</v>
      </c>
      <c r="F4531" s="13">
        <v>31.2</v>
      </c>
      <c r="G4531" s="13">
        <v>-89.3</v>
      </c>
      <c r="H4531" s="13">
        <v>55.939998626708984</v>
      </c>
      <c r="I4531" s="67">
        <v>0.71700000762939453</v>
      </c>
    </row>
    <row r="4532" spans="2:9" x14ac:dyDescent="0.3">
      <c r="B4532" t="s">
        <v>10444</v>
      </c>
      <c r="C4532" t="s">
        <v>10445</v>
      </c>
      <c r="D4532" s="28" t="s">
        <v>1203</v>
      </c>
      <c r="E4532" s="28" t="s">
        <v>1061</v>
      </c>
      <c r="F4532" s="13">
        <v>54.2</v>
      </c>
      <c r="G4532" s="13">
        <v>-133</v>
      </c>
      <c r="H4532" s="13">
        <v>44.959999084472656</v>
      </c>
      <c r="I4532" s="67">
        <v>0.71700000762939453</v>
      </c>
    </row>
    <row r="4533" spans="2:9" x14ac:dyDescent="0.3">
      <c r="B4533" t="s">
        <v>10446</v>
      </c>
      <c r="C4533" t="s">
        <v>10447</v>
      </c>
      <c r="D4533" s="28" t="s">
        <v>4105</v>
      </c>
      <c r="E4533" s="28" t="s">
        <v>2230</v>
      </c>
      <c r="F4533" s="13">
        <v>40.6</v>
      </c>
      <c r="G4533" s="13">
        <v>-83</v>
      </c>
      <c r="H4533" s="13">
        <v>42.979999542236328</v>
      </c>
      <c r="I4533" s="67">
        <v>0.71700000762939453</v>
      </c>
    </row>
    <row r="4534" spans="2:9" x14ac:dyDescent="0.3">
      <c r="B4534" t="s">
        <v>10448</v>
      </c>
      <c r="C4534" t="s">
        <v>10449</v>
      </c>
      <c r="D4534" s="28" t="s">
        <v>4105</v>
      </c>
      <c r="E4534" s="28" t="s">
        <v>1007</v>
      </c>
      <c r="F4534" s="13">
        <v>35.5</v>
      </c>
      <c r="G4534" s="13">
        <v>-81.400000000000006</v>
      </c>
      <c r="H4534" s="13">
        <v>48.919998168945313</v>
      </c>
      <c r="I4534" s="67">
        <v>0.71700000762939453</v>
      </c>
    </row>
    <row r="4535" spans="2:9" x14ac:dyDescent="0.3">
      <c r="B4535" t="s">
        <v>491</v>
      </c>
      <c r="C4535" t="s">
        <v>492</v>
      </c>
      <c r="D4535" s="28" t="s">
        <v>4105</v>
      </c>
      <c r="E4535" s="28" t="s">
        <v>365</v>
      </c>
      <c r="F4535" s="13">
        <v>30.9</v>
      </c>
      <c r="G4535" s="13">
        <v>-92.1</v>
      </c>
      <c r="H4535" s="13">
        <v>57.020000457763672</v>
      </c>
      <c r="I4535" s="67">
        <v>0.71799999475479126</v>
      </c>
    </row>
    <row r="4536" spans="2:9" x14ac:dyDescent="0.3">
      <c r="B4536" t="s">
        <v>10450</v>
      </c>
      <c r="C4536" t="s">
        <v>10451</v>
      </c>
      <c r="D4536" s="28" t="s">
        <v>4105</v>
      </c>
      <c r="E4536" s="28" t="s">
        <v>2085</v>
      </c>
      <c r="F4536" s="13">
        <v>39.299999999999997</v>
      </c>
      <c r="G4536" s="13">
        <v>-74.8</v>
      </c>
      <c r="H4536" s="13">
        <v>46.040000915527344</v>
      </c>
      <c r="I4536" s="67">
        <v>0.71799999475479126</v>
      </c>
    </row>
    <row r="4537" spans="2:9" x14ac:dyDescent="0.3">
      <c r="B4537" t="s">
        <v>419</v>
      </c>
      <c r="C4537" t="s">
        <v>420</v>
      </c>
      <c r="D4537" s="28" t="s">
        <v>4105</v>
      </c>
      <c r="E4537" s="28" t="s">
        <v>365</v>
      </c>
      <c r="F4537" s="13">
        <v>31.1</v>
      </c>
      <c r="G4537" s="13">
        <v>-93.2</v>
      </c>
      <c r="H4537" s="13">
        <v>55.939998626708984</v>
      </c>
      <c r="I4537" s="67">
        <v>0.71799999475479126</v>
      </c>
    </row>
    <row r="4538" spans="2:9" x14ac:dyDescent="0.3">
      <c r="B4538" t="s">
        <v>2958</v>
      </c>
      <c r="C4538" t="s">
        <v>2959</v>
      </c>
      <c r="D4538" s="28" t="s">
        <v>4105</v>
      </c>
      <c r="E4538" s="28" t="s">
        <v>368</v>
      </c>
      <c r="F4538" s="13">
        <v>34.700000000000003</v>
      </c>
      <c r="G4538" s="13">
        <v>-92.2</v>
      </c>
      <c r="H4538" s="13">
        <v>53.060001373291016</v>
      </c>
      <c r="I4538" s="67">
        <v>0.71799999475479126</v>
      </c>
    </row>
    <row r="4539" spans="2:9" x14ac:dyDescent="0.3">
      <c r="B4539" t="s">
        <v>10452</v>
      </c>
      <c r="C4539" t="s">
        <v>10453</v>
      </c>
      <c r="D4539" s="28" t="s">
        <v>1203</v>
      </c>
      <c r="E4539" s="28" t="s">
        <v>1116</v>
      </c>
      <c r="F4539" s="13">
        <v>44.5</v>
      </c>
      <c r="G4539" s="13">
        <v>-76</v>
      </c>
      <c r="H4539" s="13">
        <v>41</v>
      </c>
      <c r="I4539" s="67">
        <v>0.71799999475479126</v>
      </c>
    </row>
    <row r="4540" spans="2:9" x14ac:dyDescent="0.3">
      <c r="B4540" t="s">
        <v>1122</v>
      </c>
      <c r="C4540" t="s">
        <v>1123</v>
      </c>
      <c r="D4540" s="28" t="s">
        <v>1203</v>
      </c>
      <c r="E4540" s="28" t="s">
        <v>1116</v>
      </c>
      <c r="F4540" s="13">
        <v>44.1</v>
      </c>
      <c r="G4540" s="13">
        <v>-77.5</v>
      </c>
      <c r="H4540" s="13">
        <v>39.919998168945313</v>
      </c>
      <c r="I4540" s="67">
        <v>0.71799999475479126</v>
      </c>
    </row>
    <row r="4541" spans="2:9" x14ac:dyDescent="0.3">
      <c r="B4541" t="s">
        <v>2669</v>
      </c>
      <c r="C4541" t="s">
        <v>2670</v>
      </c>
      <c r="D4541" s="28" t="s">
        <v>4105</v>
      </c>
      <c r="E4541" s="28" t="s">
        <v>2664</v>
      </c>
      <c r="F4541" s="13">
        <v>39.200000000000003</v>
      </c>
      <c r="G4541" s="13">
        <v>-80.3</v>
      </c>
      <c r="H4541" s="13">
        <v>42.080001831054688</v>
      </c>
      <c r="I4541" s="67">
        <v>0.71899998188018799</v>
      </c>
    </row>
    <row r="4542" spans="2:9" x14ac:dyDescent="0.3">
      <c r="B4542" t="s">
        <v>1189</v>
      </c>
      <c r="C4542" t="s">
        <v>1190</v>
      </c>
      <c r="D4542" s="28" t="s">
        <v>4105</v>
      </c>
      <c r="E4542" s="28" t="s">
        <v>368</v>
      </c>
      <c r="F4542" s="13">
        <v>34.5</v>
      </c>
      <c r="G4542" s="13">
        <v>-93</v>
      </c>
      <c r="H4542" s="13">
        <v>53.060001373291016</v>
      </c>
      <c r="I4542" s="67">
        <v>0.71899998188018799</v>
      </c>
    </row>
    <row r="4543" spans="2:9" x14ac:dyDescent="0.3">
      <c r="B4543" t="s">
        <v>10454</v>
      </c>
      <c r="C4543" t="s">
        <v>10455</v>
      </c>
      <c r="D4543" s="28" t="s">
        <v>4105</v>
      </c>
      <c r="E4543" s="28" t="s">
        <v>368</v>
      </c>
      <c r="F4543" s="13">
        <v>34.5</v>
      </c>
      <c r="G4543" s="13">
        <v>-93.5</v>
      </c>
      <c r="H4543" s="13">
        <v>50</v>
      </c>
      <c r="I4543" s="67">
        <v>0.71899998188018799</v>
      </c>
    </row>
    <row r="4544" spans="2:9" x14ac:dyDescent="0.3">
      <c r="B4544" t="s">
        <v>2507</v>
      </c>
      <c r="C4544" t="s">
        <v>2837</v>
      </c>
      <c r="D4544" s="28" t="s">
        <v>4105</v>
      </c>
      <c r="E4544" s="28" t="s">
        <v>1711</v>
      </c>
      <c r="F4544" s="13">
        <v>37</v>
      </c>
      <c r="G4544" s="13">
        <v>-88.7</v>
      </c>
      <c r="H4544" s="13">
        <v>50</v>
      </c>
      <c r="I4544" s="67">
        <v>0.71899998188018799</v>
      </c>
    </row>
    <row r="4545" spans="2:9" x14ac:dyDescent="0.3">
      <c r="B4545" t="s">
        <v>2463</v>
      </c>
      <c r="C4545" t="s">
        <v>2464</v>
      </c>
      <c r="D4545" s="28" t="s">
        <v>4105</v>
      </c>
      <c r="E4545" s="28" t="s">
        <v>859</v>
      </c>
      <c r="F4545" s="13">
        <v>35.1</v>
      </c>
      <c r="G4545" s="13">
        <v>-87</v>
      </c>
      <c r="H4545" s="13">
        <v>48.919998168945313</v>
      </c>
      <c r="I4545" s="67">
        <v>0.71899998188018799</v>
      </c>
    </row>
    <row r="4546" spans="2:9" x14ac:dyDescent="0.3">
      <c r="B4546" t="s">
        <v>2320</v>
      </c>
      <c r="C4546" t="s">
        <v>2321</v>
      </c>
      <c r="D4546" s="28" t="s">
        <v>4105</v>
      </c>
      <c r="E4546" s="28" t="s">
        <v>2319</v>
      </c>
      <c r="F4546" s="13">
        <v>39.700000000000003</v>
      </c>
      <c r="G4546" s="13">
        <v>-79.3</v>
      </c>
      <c r="H4546" s="13">
        <v>39.020000457763672</v>
      </c>
      <c r="I4546" s="67">
        <v>0.72000002861022949</v>
      </c>
    </row>
    <row r="4547" spans="2:9" x14ac:dyDescent="0.3">
      <c r="B4547" t="s">
        <v>2141</v>
      </c>
      <c r="C4547" t="s">
        <v>2142</v>
      </c>
      <c r="D4547" s="28" t="s">
        <v>4105</v>
      </c>
      <c r="E4547" s="28" t="s">
        <v>2124</v>
      </c>
      <c r="F4547" s="13">
        <v>44.3</v>
      </c>
      <c r="G4547" s="13">
        <v>-75.5</v>
      </c>
      <c r="H4547" s="13">
        <v>39.020000457763672</v>
      </c>
      <c r="I4547" s="67">
        <v>0.72000002861022949</v>
      </c>
    </row>
    <row r="4548" spans="2:9" x14ac:dyDescent="0.3">
      <c r="B4548" t="s">
        <v>907</v>
      </c>
      <c r="C4548" t="s">
        <v>908</v>
      </c>
      <c r="D4548" s="28" t="s">
        <v>4105</v>
      </c>
      <c r="E4548" s="28" t="s">
        <v>852</v>
      </c>
      <c r="F4548" s="13">
        <v>34.200000000000003</v>
      </c>
      <c r="G4548" s="13">
        <v>-87.6</v>
      </c>
      <c r="H4548" s="13">
        <v>51.979999542236328</v>
      </c>
      <c r="I4548" s="67">
        <v>0.72000002861022949</v>
      </c>
    </row>
    <row r="4549" spans="2:9" x14ac:dyDescent="0.3">
      <c r="B4549" t="s">
        <v>972</v>
      </c>
      <c r="C4549" t="s">
        <v>10456</v>
      </c>
      <c r="D4549" s="28" t="s">
        <v>4105</v>
      </c>
      <c r="E4549" s="28" t="s">
        <v>2576</v>
      </c>
      <c r="F4549" s="13">
        <v>36.9</v>
      </c>
      <c r="G4549" s="13">
        <v>-82</v>
      </c>
      <c r="H4549" s="13">
        <v>41</v>
      </c>
      <c r="I4549" s="67">
        <v>0.72000002861022949</v>
      </c>
    </row>
    <row r="4550" spans="2:9" x14ac:dyDescent="0.3">
      <c r="B4550" t="s">
        <v>10457</v>
      </c>
      <c r="C4550" t="s">
        <v>10458</v>
      </c>
      <c r="D4550" s="28" t="s">
        <v>4105</v>
      </c>
      <c r="E4550" s="28" t="s">
        <v>1003</v>
      </c>
      <c r="F4550" s="13">
        <v>30.1</v>
      </c>
      <c r="G4550" s="13">
        <v>-83.1</v>
      </c>
      <c r="H4550" s="13">
        <v>60.080001831054688</v>
      </c>
      <c r="I4550" s="67">
        <v>0.72000002861022949</v>
      </c>
    </row>
    <row r="4551" spans="2:9" x14ac:dyDescent="0.3">
      <c r="B4551" t="s">
        <v>586</v>
      </c>
      <c r="C4551" t="s">
        <v>587</v>
      </c>
      <c r="D4551" s="28" t="s">
        <v>4105</v>
      </c>
      <c r="E4551" s="28" t="s">
        <v>368</v>
      </c>
      <c r="F4551" s="13">
        <v>33.1</v>
      </c>
      <c r="G4551" s="13">
        <v>-91.9</v>
      </c>
      <c r="H4551" s="13">
        <v>51.979999542236328</v>
      </c>
      <c r="I4551" s="67">
        <v>0.72100001573562622</v>
      </c>
    </row>
    <row r="4552" spans="2:9" x14ac:dyDescent="0.3">
      <c r="B4552" t="s">
        <v>10459</v>
      </c>
      <c r="C4552" t="s">
        <v>10460</v>
      </c>
      <c r="D4552" s="28" t="s">
        <v>4105</v>
      </c>
      <c r="E4552" s="28" t="s">
        <v>2820</v>
      </c>
      <c r="F4552" s="13">
        <v>58.1</v>
      </c>
      <c r="G4552" s="13">
        <v>-135.4</v>
      </c>
      <c r="H4552" s="13">
        <v>39.020000457763672</v>
      </c>
      <c r="I4552" s="67">
        <v>0.72100001573562622</v>
      </c>
    </row>
    <row r="4553" spans="2:9" x14ac:dyDescent="0.3">
      <c r="B4553" t="s">
        <v>470</v>
      </c>
      <c r="C4553" t="s">
        <v>471</v>
      </c>
      <c r="D4553" s="28" t="s">
        <v>4105</v>
      </c>
      <c r="E4553" s="28" t="s">
        <v>368</v>
      </c>
      <c r="F4553" s="13">
        <v>34.700000000000003</v>
      </c>
      <c r="G4553" s="13">
        <v>-90.7</v>
      </c>
      <c r="H4553" s="13">
        <v>53.060001373291016</v>
      </c>
      <c r="I4553" s="67">
        <v>0.72100001573562622</v>
      </c>
    </row>
    <row r="4554" spans="2:9" x14ac:dyDescent="0.3">
      <c r="B4554" t="s">
        <v>3040</v>
      </c>
      <c r="C4554" t="s">
        <v>3041</v>
      </c>
      <c r="D4554" s="28" t="s">
        <v>4105</v>
      </c>
      <c r="E4554" s="28" t="s">
        <v>1759</v>
      </c>
      <c r="F4554" s="13">
        <v>42.4</v>
      </c>
      <c r="G4554" s="13">
        <v>-83</v>
      </c>
      <c r="H4554" s="13">
        <v>46.040000915527344</v>
      </c>
      <c r="I4554" s="67">
        <v>0.72200000286102295</v>
      </c>
    </row>
    <row r="4555" spans="2:9" x14ac:dyDescent="0.3">
      <c r="B4555" t="s">
        <v>10461</v>
      </c>
      <c r="C4555" t="s">
        <v>10462</v>
      </c>
      <c r="D4555" s="28" t="s">
        <v>4105</v>
      </c>
      <c r="E4555" s="28" t="s">
        <v>859</v>
      </c>
      <c r="F4555" s="13">
        <v>36.1</v>
      </c>
      <c r="G4555" s="13">
        <v>-82.8</v>
      </c>
      <c r="H4555" s="13">
        <v>44.959999084472656</v>
      </c>
      <c r="I4555" s="67">
        <v>0.72299998998641968</v>
      </c>
    </row>
    <row r="4556" spans="2:9" x14ac:dyDescent="0.3">
      <c r="B4556" t="s">
        <v>3798</v>
      </c>
      <c r="C4556" t="s">
        <v>3799</v>
      </c>
      <c r="D4556" s="28" t="s">
        <v>4105</v>
      </c>
      <c r="E4556" s="28" t="s">
        <v>2319</v>
      </c>
      <c r="F4556" s="13">
        <v>40.1</v>
      </c>
      <c r="G4556" s="13">
        <v>-79.8</v>
      </c>
      <c r="H4556" s="13">
        <v>44.060001373291016</v>
      </c>
      <c r="I4556" s="67">
        <v>0.72399997711181641</v>
      </c>
    </row>
    <row r="4557" spans="2:9" x14ac:dyDescent="0.3">
      <c r="B4557" t="s">
        <v>10463</v>
      </c>
      <c r="C4557" t="s">
        <v>10464</v>
      </c>
      <c r="D4557" s="28" t="s">
        <v>4105</v>
      </c>
      <c r="E4557" s="28" t="s">
        <v>2124</v>
      </c>
      <c r="F4557" s="13">
        <v>42.1</v>
      </c>
      <c r="G4557" s="13">
        <v>-79.099999999999994</v>
      </c>
      <c r="H4557" s="13">
        <v>39.020000457763672</v>
      </c>
      <c r="I4557" s="67">
        <v>0.72399997711181641</v>
      </c>
    </row>
    <row r="4558" spans="2:9" x14ac:dyDescent="0.3">
      <c r="B4558" t="s">
        <v>10465</v>
      </c>
      <c r="C4558" t="s">
        <v>10466</v>
      </c>
      <c r="D4558" s="28" t="s">
        <v>4105</v>
      </c>
      <c r="E4558" s="28" t="s">
        <v>1738</v>
      </c>
      <c r="F4558" s="13">
        <v>39.299999999999997</v>
      </c>
      <c r="G4558" s="13">
        <v>-77.7</v>
      </c>
      <c r="H4558" s="13">
        <v>42.979999542236328</v>
      </c>
      <c r="I4558" s="67">
        <v>0.72399997711181641</v>
      </c>
    </row>
    <row r="4559" spans="2:9" x14ac:dyDescent="0.3">
      <c r="B4559" t="s">
        <v>955</v>
      </c>
      <c r="C4559" t="s">
        <v>956</v>
      </c>
      <c r="D4559" s="28" t="s">
        <v>4105</v>
      </c>
      <c r="E4559" s="28" t="s">
        <v>859</v>
      </c>
      <c r="F4559" s="13">
        <v>36.299999999999997</v>
      </c>
      <c r="G4559" s="13">
        <v>-84.8</v>
      </c>
      <c r="H4559" s="13">
        <v>48.020000457763672</v>
      </c>
      <c r="I4559" s="67">
        <v>0.72500002384185791</v>
      </c>
    </row>
    <row r="4560" spans="2:9" x14ac:dyDescent="0.3">
      <c r="B4560" t="s">
        <v>672</v>
      </c>
      <c r="C4560" t="s">
        <v>2172</v>
      </c>
      <c r="D4560" s="28" t="s">
        <v>4105</v>
      </c>
      <c r="E4560" s="28" t="s">
        <v>1007</v>
      </c>
      <c r="F4560" s="13">
        <v>35.799999999999997</v>
      </c>
      <c r="G4560" s="13">
        <v>-82.6</v>
      </c>
      <c r="H4560" s="13">
        <v>44.060001373291016</v>
      </c>
      <c r="I4560" s="67">
        <v>0.72500002384185791</v>
      </c>
    </row>
    <row r="4561" spans="2:9" x14ac:dyDescent="0.3">
      <c r="B4561" t="s">
        <v>10467</v>
      </c>
      <c r="C4561" t="s">
        <v>10468</v>
      </c>
      <c r="D4561" s="28" t="s">
        <v>4105</v>
      </c>
      <c r="E4561" s="28" t="s">
        <v>852</v>
      </c>
      <c r="F4561" s="13">
        <v>34.9</v>
      </c>
      <c r="G4561" s="13">
        <v>-85.8</v>
      </c>
      <c r="H4561" s="13">
        <v>48.020000457763672</v>
      </c>
      <c r="I4561" s="67">
        <v>0.72600001096725464</v>
      </c>
    </row>
    <row r="4562" spans="2:9" x14ac:dyDescent="0.3">
      <c r="B4562" t="s">
        <v>10469</v>
      </c>
      <c r="C4562" t="s">
        <v>10470</v>
      </c>
      <c r="D4562" s="28" t="s">
        <v>4105</v>
      </c>
      <c r="E4562" s="28" t="s">
        <v>2576</v>
      </c>
      <c r="F4562" s="13">
        <v>38.200000000000003</v>
      </c>
      <c r="G4562" s="13">
        <v>-77.400000000000006</v>
      </c>
      <c r="H4562" s="13">
        <v>46.939998626708984</v>
      </c>
      <c r="I4562" s="67">
        <v>0.72600001096725464</v>
      </c>
    </row>
    <row r="4563" spans="2:9" x14ac:dyDescent="0.3">
      <c r="B4563" t="s">
        <v>10471</v>
      </c>
      <c r="C4563" t="s">
        <v>10472</v>
      </c>
      <c r="D4563" s="28" t="s">
        <v>4105</v>
      </c>
      <c r="E4563" s="28" t="s">
        <v>1007</v>
      </c>
      <c r="F4563" s="13">
        <v>35.299999999999997</v>
      </c>
      <c r="G4563" s="13">
        <v>-82.4</v>
      </c>
      <c r="H4563" s="13">
        <v>46.040000915527344</v>
      </c>
      <c r="I4563" s="67">
        <v>0.72600001096725464</v>
      </c>
    </row>
    <row r="4564" spans="2:9" x14ac:dyDescent="0.3">
      <c r="B4564" t="s">
        <v>3341</v>
      </c>
      <c r="C4564" t="s">
        <v>3342</v>
      </c>
      <c r="D4564" s="28" t="s">
        <v>4105</v>
      </c>
      <c r="E4564" s="28" t="s">
        <v>2820</v>
      </c>
      <c r="F4564" s="13">
        <v>58.3</v>
      </c>
      <c r="G4564" s="13">
        <v>-134.5</v>
      </c>
      <c r="H4564" s="13">
        <v>39.020000457763672</v>
      </c>
      <c r="I4564" s="67">
        <v>0.72600001096725464</v>
      </c>
    </row>
    <row r="4565" spans="2:9" x14ac:dyDescent="0.3">
      <c r="B4565" t="s">
        <v>541</v>
      </c>
      <c r="C4565" t="s">
        <v>542</v>
      </c>
      <c r="D4565" s="28" t="s">
        <v>4105</v>
      </c>
      <c r="E4565" s="28" t="s">
        <v>365</v>
      </c>
      <c r="F4565" s="13">
        <v>32.799999999999997</v>
      </c>
      <c r="G4565" s="13">
        <v>-92.1</v>
      </c>
      <c r="H4565" s="13">
        <v>51.799999237060547</v>
      </c>
      <c r="I4565" s="67">
        <v>0.72600001096725464</v>
      </c>
    </row>
    <row r="4566" spans="2:9" x14ac:dyDescent="0.3">
      <c r="B4566" t="s">
        <v>10473</v>
      </c>
      <c r="C4566" t="s">
        <v>10474</v>
      </c>
      <c r="D4566" s="28" t="s">
        <v>4105</v>
      </c>
      <c r="E4566" s="28" t="s">
        <v>368</v>
      </c>
      <c r="F4566" s="13">
        <v>34.9</v>
      </c>
      <c r="G4566" s="13">
        <v>-93.1</v>
      </c>
      <c r="H4566" s="13">
        <v>50</v>
      </c>
      <c r="I4566" s="67">
        <v>0.72600001096725464</v>
      </c>
    </row>
    <row r="4567" spans="2:9" x14ac:dyDescent="0.3">
      <c r="B4567" t="s">
        <v>10475</v>
      </c>
      <c r="C4567" t="s">
        <v>10476</v>
      </c>
      <c r="D4567" s="28" t="s">
        <v>4105</v>
      </c>
      <c r="E4567" s="28" t="s">
        <v>2576</v>
      </c>
      <c r="F4567" s="13">
        <v>37.9</v>
      </c>
      <c r="G4567" s="13">
        <v>-75.400000000000006</v>
      </c>
      <c r="H4567" s="13">
        <v>53.060001373291016</v>
      </c>
      <c r="I4567" s="67">
        <v>0.72600001096725464</v>
      </c>
    </row>
    <row r="4568" spans="2:9" x14ac:dyDescent="0.3">
      <c r="B4568" t="s">
        <v>10477</v>
      </c>
      <c r="C4568" t="s">
        <v>10478</v>
      </c>
      <c r="D4568" s="28" t="s">
        <v>1203</v>
      </c>
      <c r="E4568" s="28" t="s">
        <v>1116</v>
      </c>
      <c r="F4568" s="13">
        <v>42.1</v>
      </c>
      <c r="G4568" s="13">
        <v>-83.1</v>
      </c>
      <c r="H4568" s="13">
        <v>45.5</v>
      </c>
      <c r="I4568" s="67">
        <v>0.7279999852180481</v>
      </c>
    </row>
    <row r="4569" spans="2:9" x14ac:dyDescent="0.3">
      <c r="B4569" t="s">
        <v>770</v>
      </c>
      <c r="C4569" t="s">
        <v>916</v>
      </c>
      <c r="D4569" s="28" t="s">
        <v>4105</v>
      </c>
      <c r="E4569" s="28" t="s">
        <v>852</v>
      </c>
      <c r="F4569" s="13">
        <v>34.700000000000003</v>
      </c>
      <c r="G4569" s="13">
        <v>-86.9</v>
      </c>
      <c r="H4569" s="13">
        <v>51.979999542236328</v>
      </c>
      <c r="I4569" s="67">
        <v>0.7279999852180481</v>
      </c>
    </row>
    <row r="4570" spans="2:9" x14ac:dyDescent="0.3">
      <c r="B4570" t="s">
        <v>3429</v>
      </c>
      <c r="C4570" t="s">
        <v>3430</v>
      </c>
      <c r="D4570" s="28" t="s">
        <v>4105</v>
      </c>
      <c r="E4570" s="28" t="s">
        <v>1711</v>
      </c>
      <c r="F4570" s="13">
        <v>39</v>
      </c>
      <c r="G4570" s="13">
        <v>-84.6</v>
      </c>
      <c r="H4570" s="13">
        <v>46.939998626708984</v>
      </c>
      <c r="I4570" s="67">
        <v>0.7279999852180481</v>
      </c>
    </row>
    <row r="4571" spans="2:9" x14ac:dyDescent="0.3">
      <c r="B4571" t="s">
        <v>2896</v>
      </c>
      <c r="C4571" t="s">
        <v>2897</v>
      </c>
      <c r="D4571" s="28" t="s">
        <v>4105</v>
      </c>
      <c r="E4571" s="28" t="s">
        <v>2664</v>
      </c>
      <c r="F4571" s="13">
        <v>38.799999999999997</v>
      </c>
      <c r="G4571" s="13">
        <v>-79.8</v>
      </c>
      <c r="H4571" s="13">
        <v>39.919998168945313</v>
      </c>
      <c r="I4571" s="67">
        <v>0.7279999852180481</v>
      </c>
    </row>
    <row r="4572" spans="2:9" x14ac:dyDescent="0.3">
      <c r="B4572" t="s">
        <v>10479</v>
      </c>
      <c r="C4572" t="s">
        <v>10480</v>
      </c>
      <c r="D4572" s="28" t="s">
        <v>1203</v>
      </c>
      <c r="E4572" s="28" t="s">
        <v>12131</v>
      </c>
      <c r="F4572" s="13">
        <v>60.7</v>
      </c>
      <c r="G4572" s="13">
        <v>-137.5</v>
      </c>
      <c r="H4572" s="13">
        <v>21.200000762939453</v>
      </c>
      <c r="I4572" s="67">
        <v>0.7279999852180481</v>
      </c>
    </row>
    <row r="4573" spans="2:9" x14ac:dyDescent="0.3">
      <c r="B4573" t="s">
        <v>2846</v>
      </c>
      <c r="C4573" t="s">
        <v>2847</v>
      </c>
      <c r="D4573" s="28" t="s">
        <v>4105</v>
      </c>
      <c r="E4573" s="28" t="s">
        <v>2664</v>
      </c>
      <c r="F4573" s="13">
        <v>38.299999999999997</v>
      </c>
      <c r="G4573" s="13">
        <v>-82.5</v>
      </c>
      <c r="H4573" s="13">
        <v>48.020000457763672</v>
      </c>
      <c r="I4573" s="67">
        <v>0.7279999852180481</v>
      </c>
    </row>
    <row r="4574" spans="2:9" x14ac:dyDescent="0.3">
      <c r="B4574" t="s">
        <v>10481</v>
      </c>
      <c r="C4574" t="s">
        <v>10482</v>
      </c>
      <c r="D4574" s="28" t="s">
        <v>4105</v>
      </c>
      <c r="E4574" s="28" t="s">
        <v>859</v>
      </c>
      <c r="F4574" s="13">
        <v>36</v>
      </c>
      <c r="G4574" s="13">
        <v>-84.2</v>
      </c>
      <c r="H4574" s="13">
        <v>50</v>
      </c>
      <c r="I4574" s="67">
        <v>0.7279999852180481</v>
      </c>
    </row>
    <row r="4575" spans="2:9" x14ac:dyDescent="0.3">
      <c r="B4575" t="s">
        <v>10483</v>
      </c>
      <c r="C4575" t="s">
        <v>10484</v>
      </c>
      <c r="D4575" s="28" t="s">
        <v>4105</v>
      </c>
      <c r="E4575" s="28" t="s">
        <v>368</v>
      </c>
      <c r="F4575" s="13">
        <v>36</v>
      </c>
      <c r="G4575" s="13">
        <v>-90.4</v>
      </c>
      <c r="H4575" s="13">
        <v>51.979999542236328</v>
      </c>
      <c r="I4575" s="67">
        <v>0.7279999852180481</v>
      </c>
    </row>
    <row r="4576" spans="2:9" x14ac:dyDescent="0.3">
      <c r="B4576" t="s">
        <v>556</v>
      </c>
      <c r="C4576" t="s">
        <v>557</v>
      </c>
      <c r="D4576" s="28" t="s">
        <v>4105</v>
      </c>
      <c r="E4576" s="28" t="s">
        <v>368</v>
      </c>
      <c r="F4576" s="13">
        <v>34.1</v>
      </c>
      <c r="G4576" s="13">
        <v>-91.9</v>
      </c>
      <c r="H4576" s="13">
        <v>53.959999084472656</v>
      </c>
      <c r="I4576" s="67">
        <v>0.7279999852180481</v>
      </c>
    </row>
    <row r="4577" spans="2:9" x14ac:dyDescent="0.3">
      <c r="B4577" t="s">
        <v>10485</v>
      </c>
      <c r="C4577" t="s">
        <v>10486</v>
      </c>
      <c r="D4577" s="28" t="s">
        <v>4105</v>
      </c>
      <c r="E4577" s="28" t="s">
        <v>1759</v>
      </c>
      <c r="F4577" s="13">
        <v>41.9</v>
      </c>
      <c r="G4577" s="13">
        <v>-84</v>
      </c>
      <c r="H4577" s="13">
        <v>41</v>
      </c>
      <c r="I4577" s="67">
        <v>0.72899997234344482</v>
      </c>
    </row>
    <row r="4578" spans="2:9" x14ac:dyDescent="0.3">
      <c r="B4578" t="s">
        <v>674</v>
      </c>
      <c r="C4578" t="s">
        <v>675</v>
      </c>
      <c r="D4578" s="28" t="s">
        <v>4105</v>
      </c>
      <c r="E4578" s="28" t="s">
        <v>368</v>
      </c>
      <c r="F4578" s="13">
        <v>35.799999999999997</v>
      </c>
      <c r="G4578" s="13">
        <v>-91.7</v>
      </c>
      <c r="H4578" s="13">
        <v>50.180000305175781</v>
      </c>
      <c r="I4578" s="67">
        <v>0.72899997234344482</v>
      </c>
    </row>
    <row r="4579" spans="2:9" x14ac:dyDescent="0.3">
      <c r="B4579" t="s">
        <v>383</v>
      </c>
      <c r="C4579" t="s">
        <v>637</v>
      </c>
      <c r="D4579" s="28" t="s">
        <v>4105</v>
      </c>
      <c r="E4579" s="28" t="s">
        <v>367</v>
      </c>
      <c r="F4579" s="13">
        <v>33.700000000000003</v>
      </c>
      <c r="G4579" s="13">
        <v>-90.7</v>
      </c>
      <c r="H4579" s="13">
        <v>55.040000915527344</v>
      </c>
      <c r="I4579" s="67">
        <v>0.72899997234344482</v>
      </c>
    </row>
    <row r="4580" spans="2:9" x14ac:dyDescent="0.3">
      <c r="B4580" t="s">
        <v>10487</v>
      </c>
      <c r="C4580" t="s">
        <v>10488</v>
      </c>
      <c r="D4580" s="28" t="s">
        <v>4105</v>
      </c>
      <c r="E4580" s="28" t="s">
        <v>368</v>
      </c>
      <c r="F4580" s="13">
        <v>35.1</v>
      </c>
      <c r="G4580" s="13">
        <v>-90.1</v>
      </c>
      <c r="H4580" s="13">
        <v>53.959999084472656</v>
      </c>
      <c r="I4580" s="67">
        <v>0.72899997234344482</v>
      </c>
    </row>
    <row r="4581" spans="2:9" x14ac:dyDescent="0.3">
      <c r="B4581" t="s">
        <v>10489</v>
      </c>
      <c r="C4581" t="s">
        <v>10490</v>
      </c>
      <c r="D4581" s="28" t="s">
        <v>4105</v>
      </c>
      <c r="E4581" s="28" t="s">
        <v>2576</v>
      </c>
      <c r="F4581" s="13">
        <v>36.6</v>
      </c>
      <c r="G4581" s="13">
        <v>-81.900000000000006</v>
      </c>
      <c r="H4581" s="13">
        <v>44.959999084472656</v>
      </c>
      <c r="I4581" s="67">
        <v>0.73000001907348633</v>
      </c>
    </row>
    <row r="4582" spans="2:9" x14ac:dyDescent="0.3">
      <c r="B4582" t="s">
        <v>10491</v>
      </c>
      <c r="C4582" t="s">
        <v>10492</v>
      </c>
      <c r="D4582" s="28" t="s">
        <v>4105</v>
      </c>
      <c r="E4582" s="28" t="s">
        <v>2664</v>
      </c>
      <c r="F4582" s="13">
        <v>39.5</v>
      </c>
      <c r="G4582" s="13">
        <v>-78.2</v>
      </c>
      <c r="H4582" s="13">
        <v>44.060001373291016</v>
      </c>
      <c r="I4582" s="67">
        <v>0.73000001907348633</v>
      </c>
    </row>
    <row r="4583" spans="2:9" x14ac:dyDescent="0.3">
      <c r="B4583" t="s">
        <v>807</v>
      </c>
      <c r="C4583" t="s">
        <v>808</v>
      </c>
      <c r="D4583" s="28" t="s">
        <v>4105</v>
      </c>
      <c r="E4583" s="28" t="s">
        <v>364</v>
      </c>
      <c r="F4583" s="13">
        <v>29.2</v>
      </c>
      <c r="G4583" s="13">
        <v>-103.3</v>
      </c>
      <c r="H4583" s="13">
        <v>53.959999084472656</v>
      </c>
      <c r="I4583" s="67">
        <v>0.73000001907348633</v>
      </c>
    </row>
    <row r="4584" spans="2:9" x14ac:dyDescent="0.3">
      <c r="B4584" t="s">
        <v>10493</v>
      </c>
      <c r="C4584" t="s">
        <v>10494</v>
      </c>
      <c r="D4584" s="28" t="s">
        <v>4105</v>
      </c>
      <c r="E4584" s="28" t="s">
        <v>2820</v>
      </c>
      <c r="F4584" s="13">
        <v>66</v>
      </c>
      <c r="G4584" s="13">
        <v>-162.69999999999999</v>
      </c>
      <c r="H4584" s="13">
        <v>24.260000228881836</v>
      </c>
      <c r="I4584" s="67">
        <v>0.73000001907348633</v>
      </c>
    </row>
    <row r="4585" spans="2:9" x14ac:dyDescent="0.3">
      <c r="B4585" t="s">
        <v>2465</v>
      </c>
      <c r="C4585" t="s">
        <v>2466</v>
      </c>
      <c r="D4585" s="28" t="s">
        <v>4105</v>
      </c>
      <c r="E4585" s="28" t="s">
        <v>859</v>
      </c>
      <c r="F4585" s="13">
        <v>36.4</v>
      </c>
      <c r="G4585" s="13">
        <v>-82.9</v>
      </c>
      <c r="H4585" s="13">
        <v>46.939998626708984</v>
      </c>
      <c r="I4585" s="67">
        <v>0.73000001907348633</v>
      </c>
    </row>
    <row r="4586" spans="2:9" x14ac:dyDescent="0.3">
      <c r="B4586" t="s">
        <v>2373</v>
      </c>
      <c r="C4586" t="s">
        <v>2374</v>
      </c>
      <c r="D4586" s="28" t="s">
        <v>4105</v>
      </c>
      <c r="E4586" s="28" t="s">
        <v>2354</v>
      </c>
      <c r="F4586" s="13">
        <v>34.700000000000003</v>
      </c>
      <c r="G4586" s="13">
        <v>-83</v>
      </c>
      <c r="H4586" s="13">
        <v>50</v>
      </c>
      <c r="I4586" s="67">
        <v>0.73000001907348633</v>
      </c>
    </row>
    <row r="4587" spans="2:9" x14ac:dyDescent="0.3">
      <c r="B4587" t="s">
        <v>2471</v>
      </c>
      <c r="C4587" t="s">
        <v>2472</v>
      </c>
      <c r="D4587" s="28" t="s">
        <v>4105</v>
      </c>
      <c r="E4587" s="28" t="s">
        <v>859</v>
      </c>
      <c r="F4587" s="13">
        <v>35.299999999999997</v>
      </c>
      <c r="G4587" s="13">
        <v>-87.7</v>
      </c>
      <c r="H4587" s="13">
        <v>46.040000915527344</v>
      </c>
      <c r="I4587" s="67">
        <v>0.73000001907348633</v>
      </c>
    </row>
    <row r="4588" spans="2:9" x14ac:dyDescent="0.3">
      <c r="B4588" t="s">
        <v>660</v>
      </c>
      <c r="C4588" t="s">
        <v>661</v>
      </c>
      <c r="D4588" s="28" t="s">
        <v>4105</v>
      </c>
      <c r="E4588" s="28" t="s">
        <v>368</v>
      </c>
      <c r="F4588" s="13">
        <v>33.9</v>
      </c>
      <c r="G4588" s="13">
        <v>-91.7</v>
      </c>
      <c r="H4588" s="13">
        <v>53.959999084472656</v>
      </c>
      <c r="I4588" s="67">
        <v>0.73100000619888306</v>
      </c>
    </row>
    <row r="4589" spans="2:9" x14ac:dyDescent="0.3">
      <c r="B4589" t="s">
        <v>2946</v>
      </c>
      <c r="C4589" t="s">
        <v>2947</v>
      </c>
      <c r="D4589" s="28" t="s">
        <v>4105</v>
      </c>
      <c r="E4589" s="28" t="s">
        <v>859</v>
      </c>
      <c r="F4589" s="13">
        <v>35</v>
      </c>
      <c r="G4589" s="13">
        <v>-85.2</v>
      </c>
      <c r="H4589" s="13">
        <v>51.080001831054688</v>
      </c>
      <c r="I4589" s="67">
        <v>0.73100000619888306</v>
      </c>
    </row>
    <row r="4590" spans="2:9" x14ac:dyDescent="0.3">
      <c r="B4590" t="s">
        <v>1177</v>
      </c>
      <c r="C4590" t="s">
        <v>1178</v>
      </c>
      <c r="D4590" s="28" t="s">
        <v>4105</v>
      </c>
      <c r="E4590" s="28" t="s">
        <v>368</v>
      </c>
      <c r="F4590" s="13">
        <v>35.1</v>
      </c>
      <c r="G4590" s="13">
        <v>-92.4</v>
      </c>
      <c r="H4590" s="13">
        <v>51.979999542236328</v>
      </c>
      <c r="I4590" s="67">
        <v>0.73100000619888306</v>
      </c>
    </row>
    <row r="4591" spans="2:9" x14ac:dyDescent="0.3">
      <c r="B4591" t="s">
        <v>10495</v>
      </c>
      <c r="C4591" t="s">
        <v>10496</v>
      </c>
      <c r="D4591" s="28" t="s">
        <v>4105</v>
      </c>
      <c r="E4591" s="28" t="s">
        <v>364</v>
      </c>
      <c r="F4591" s="13">
        <v>28.4</v>
      </c>
      <c r="G4591" s="13">
        <v>-99.2</v>
      </c>
      <c r="H4591" s="13">
        <v>64.040000915527344</v>
      </c>
      <c r="I4591" s="67">
        <v>0.73100000619888306</v>
      </c>
    </row>
    <row r="4592" spans="2:9" x14ac:dyDescent="0.3">
      <c r="B4592" t="s">
        <v>3431</v>
      </c>
      <c r="C4592" t="s">
        <v>3432</v>
      </c>
      <c r="D4592" s="28" t="s">
        <v>4105</v>
      </c>
      <c r="E4592" s="28" t="s">
        <v>2230</v>
      </c>
      <c r="F4592" s="13">
        <v>39.9</v>
      </c>
      <c r="G4592" s="13">
        <v>-84.2</v>
      </c>
      <c r="H4592" s="13">
        <v>46.040000915527344</v>
      </c>
      <c r="I4592" s="67">
        <v>0.73100000619888306</v>
      </c>
    </row>
    <row r="4593" spans="2:9" x14ac:dyDescent="0.3">
      <c r="B4593" t="s">
        <v>2324</v>
      </c>
      <c r="C4593" t="s">
        <v>2325</v>
      </c>
      <c r="D4593" s="28" t="s">
        <v>4105</v>
      </c>
      <c r="E4593" s="28" t="s">
        <v>2319</v>
      </c>
      <c r="F4593" s="13">
        <v>41.4</v>
      </c>
      <c r="G4593" s="13">
        <v>-79.8</v>
      </c>
      <c r="H4593" s="13">
        <v>41</v>
      </c>
      <c r="I4593" s="67">
        <v>0.73100000619888306</v>
      </c>
    </row>
    <row r="4594" spans="2:9" x14ac:dyDescent="0.3">
      <c r="B4594" t="s">
        <v>596</v>
      </c>
      <c r="C4594" t="s">
        <v>597</v>
      </c>
      <c r="D4594" s="28" t="s">
        <v>4105</v>
      </c>
      <c r="E4594" s="28" t="s">
        <v>368</v>
      </c>
      <c r="F4594" s="13">
        <v>34.6</v>
      </c>
      <c r="G4594" s="13">
        <v>-91.9</v>
      </c>
      <c r="H4594" s="13">
        <v>53.959999084472656</v>
      </c>
      <c r="I4594" s="67">
        <v>0.73100000619888306</v>
      </c>
    </row>
    <row r="4595" spans="2:9" x14ac:dyDescent="0.3">
      <c r="B4595" t="s">
        <v>10497</v>
      </c>
      <c r="C4595" t="s">
        <v>10498</v>
      </c>
      <c r="D4595" s="28" t="s">
        <v>4105</v>
      </c>
      <c r="E4595" s="28" t="s">
        <v>2576</v>
      </c>
      <c r="F4595" s="13">
        <v>39</v>
      </c>
      <c r="G4595" s="13">
        <v>-77.8</v>
      </c>
      <c r="H4595" s="13">
        <v>46.939998626708984</v>
      </c>
      <c r="I4595" s="67">
        <v>0.73100000619888306</v>
      </c>
    </row>
    <row r="4596" spans="2:9" x14ac:dyDescent="0.3">
      <c r="B4596" t="s">
        <v>10499</v>
      </c>
      <c r="C4596" t="s">
        <v>10500</v>
      </c>
      <c r="D4596" s="28" t="s">
        <v>1203</v>
      </c>
      <c r="E4596" s="28" t="s">
        <v>1124</v>
      </c>
      <c r="F4596" s="13">
        <v>48.2</v>
      </c>
      <c r="G4596" s="13">
        <v>-79</v>
      </c>
      <c r="H4596" s="13">
        <v>33.439998626708984</v>
      </c>
      <c r="I4596" s="67">
        <v>0.73100000619888306</v>
      </c>
    </row>
    <row r="4597" spans="2:9" x14ac:dyDescent="0.3">
      <c r="B4597" t="s">
        <v>10501</v>
      </c>
      <c r="C4597" t="s">
        <v>10502</v>
      </c>
      <c r="D4597" s="28" t="s">
        <v>4105</v>
      </c>
      <c r="E4597" s="28" t="s">
        <v>859</v>
      </c>
      <c r="F4597" s="13">
        <v>36</v>
      </c>
      <c r="G4597" s="13">
        <v>-88</v>
      </c>
      <c r="H4597" s="13">
        <v>51.080001831054688</v>
      </c>
      <c r="I4597" s="67">
        <v>0.73199999332427979</v>
      </c>
    </row>
    <row r="4598" spans="2:9" x14ac:dyDescent="0.3">
      <c r="B4598" t="s">
        <v>10503</v>
      </c>
      <c r="C4598" t="s">
        <v>10504</v>
      </c>
      <c r="D4598" s="28" t="s">
        <v>4105</v>
      </c>
      <c r="E4598" s="28" t="s">
        <v>2230</v>
      </c>
      <c r="F4598" s="13">
        <v>41.5</v>
      </c>
      <c r="G4598" s="13">
        <v>-81.599999999999994</v>
      </c>
      <c r="H4598" s="13">
        <v>50</v>
      </c>
      <c r="I4598" s="67">
        <v>0.73199999332427979</v>
      </c>
    </row>
    <row r="4599" spans="2:9" x14ac:dyDescent="0.3">
      <c r="B4599" t="s">
        <v>10505</v>
      </c>
      <c r="C4599" t="s">
        <v>10506</v>
      </c>
      <c r="D4599" s="28" t="s">
        <v>4105</v>
      </c>
      <c r="E4599" s="28" t="s">
        <v>852</v>
      </c>
      <c r="F4599" s="13">
        <v>34.5</v>
      </c>
      <c r="G4599" s="13">
        <v>-86.9</v>
      </c>
      <c r="H4599" s="13">
        <v>51.080001831054688</v>
      </c>
      <c r="I4599" s="67">
        <v>0.73199999332427979</v>
      </c>
    </row>
    <row r="4600" spans="2:9" x14ac:dyDescent="0.3">
      <c r="B4600" t="s">
        <v>509</v>
      </c>
      <c r="C4600" t="s">
        <v>510</v>
      </c>
      <c r="D4600" s="28" t="s">
        <v>4105</v>
      </c>
      <c r="E4600" s="28" t="s">
        <v>365</v>
      </c>
      <c r="F4600" s="13">
        <v>30.4</v>
      </c>
      <c r="G4600" s="13">
        <v>-92</v>
      </c>
      <c r="H4600" s="13">
        <v>60.080001831054688</v>
      </c>
      <c r="I4600" s="67">
        <v>0.73199999332427979</v>
      </c>
    </row>
    <row r="4601" spans="2:9" x14ac:dyDescent="0.3">
      <c r="B4601" t="s">
        <v>10507</v>
      </c>
      <c r="C4601" t="s">
        <v>10508</v>
      </c>
      <c r="D4601" s="28" t="s">
        <v>4105</v>
      </c>
      <c r="E4601" s="28" t="s">
        <v>1727</v>
      </c>
      <c r="F4601" s="13">
        <v>44.3</v>
      </c>
      <c r="G4601" s="13">
        <v>-68.2</v>
      </c>
      <c r="H4601" s="13">
        <v>42.979999542236328</v>
      </c>
      <c r="I4601" s="67">
        <v>0.73199999332427979</v>
      </c>
    </row>
    <row r="4602" spans="2:9" x14ac:dyDescent="0.3">
      <c r="B4602" t="s">
        <v>10509</v>
      </c>
      <c r="C4602" t="s">
        <v>10510</v>
      </c>
      <c r="D4602" s="28" t="s">
        <v>4105</v>
      </c>
      <c r="E4602" s="28" t="s">
        <v>1738</v>
      </c>
      <c r="F4602" s="13">
        <v>38.4</v>
      </c>
      <c r="G4602" s="13">
        <v>-76.7</v>
      </c>
      <c r="H4602" s="13">
        <v>48.919998168945313</v>
      </c>
      <c r="I4602" s="67">
        <v>0.73199999332427979</v>
      </c>
    </row>
    <row r="4603" spans="2:9" x14ac:dyDescent="0.3">
      <c r="B4603" t="s">
        <v>632</v>
      </c>
      <c r="C4603" t="s">
        <v>10511</v>
      </c>
      <c r="D4603" s="28" t="s">
        <v>4105</v>
      </c>
      <c r="E4603" s="28" t="s">
        <v>2230</v>
      </c>
      <c r="F4603" s="13">
        <v>39.299999999999997</v>
      </c>
      <c r="G4603" s="13">
        <v>-81.2</v>
      </c>
      <c r="H4603" s="13">
        <v>42.080001831054688</v>
      </c>
      <c r="I4603" s="67">
        <v>0.73199999332427979</v>
      </c>
    </row>
    <row r="4604" spans="2:9" x14ac:dyDescent="0.3">
      <c r="B4604" t="s">
        <v>10512</v>
      </c>
      <c r="C4604" t="s">
        <v>10513</v>
      </c>
      <c r="D4604" s="28" t="s">
        <v>4105</v>
      </c>
      <c r="E4604" s="28" t="s">
        <v>367</v>
      </c>
      <c r="F4604" s="13">
        <v>34.1</v>
      </c>
      <c r="G4604" s="13">
        <v>-88.9</v>
      </c>
      <c r="H4604" s="13">
        <v>53.060001373291016</v>
      </c>
      <c r="I4604" s="67">
        <v>0.73199999332427979</v>
      </c>
    </row>
    <row r="4605" spans="2:9" x14ac:dyDescent="0.3">
      <c r="B4605" t="s">
        <v>2972</v>
      </c>
      <c r="C4605" t="s">
        <v>2973</v>
      </c>
      <c r="D4605" s="28" t="s">
        <v>4105</v>
      </c>
      <c r="E4605" s="28" t="s">
        <v>368</v>
      </c>
      <c r="F4605" s="13">
        <v>33.4</v>
      </c>
      <c r="G4605" s="13">
        <v>-94</v>
      </c>
      <c r="H4605" s="13">
        <v>57.020000457763672</v>
      </c>
      <c r="I4605" s="67">
        <v>0.73199999332427979</v>
      </c>
    </row>
    <row r="4606" spans="2:9" x14ac:dyDescent="0.3">
      <c r="B4606" t="s">
        <v>10514</v>
      </c>
      <c r="C4606" t="s">
        <v>10515</v>
      </c>
      <c r="D4606" s="28" t="s">
        <v>4105</v>
      </c>
      <c r="E4606" s="28" t="s">
        <v>2576</v>
      </c>
      <c r="F4606" s="13">
        <v>37.700000000000003</v>
      </c>
      <c r="G4606" s="13">
        <v>-77.400000000000006</v>
      </c>
      <c r="H4606" s="13">
        <v>48.919998168945313</v>
      </c>
      <c r="I4606" s="67">
        <v>0.73299998044967651</v>
      </c>
    </row>
    <row r="4607" spans="2:9" x14ac:dyDescent="0.3">
      <c r="B4607" t="s">
        <v>10516</v>
      </c>
      <c r="C4607" t="s">
        <v>10517</v>
      </c>
      <c r="D4607" s="28" t="s">
        <v>4105</v>
      </c>
      <c r="E4607" s="28" t="s">
        <v>1004</v>
      </c>
      <c r="F4607" s="13">
        <v>33.700000000000003</v>
      </c>
      <c r="G4607" s="13">
        <v>-84.5</v>
      </c>
      <c r="H4607" s="13">
        <v>51.979999542236328</v>
      </c>
      <c r="I4607" s="67">
        <v>0.73299998044967651</v>
      </c>
    </row>
    <row r="4608" spans="2:9" x14ac:dyDescent="0.3">
      <c r="B4608" t="s">
        <v>10518</v>
      </c>
      <c r="C4608" t="s">
        <v>10519</v>
      </c>
      <c r="D4608" s="28" t="s">
        <v>4105</v>
      </c>
      <c r="E4608" s="28" t="s">
        <v>2354</v>
      </c>
      <c r="F4608" s="13">
        <v>33.299999999999997</v>
      </c>
      <c r="G4608" s="13">
        <v>-80.400000000000006</v>
      </c>
      <c r="H4608" s="13">
        <v>55.939998626708984</v>
      </c>
      <c r="I4608" s="67">
        <v>0.73299998044967651</v>
      </c>
    </row>
    <row r="4609" spans="2:9" x14ac:dyDescent="0.3">
      <c r="B4609" t="s">
        <v>10520</v>
      </c>
      <c r="C4609" t="s">
        <v>10521</v>
      </c>
      <c r="D4609" s="28" t="s">
        <v>4105</v>
      </c>
      <c r="E4609" s="28" t="s">
        <v>859</v>
      </c>
      <c r="F4609" s="13">
        <v>35.799999999999997</v>
      </c>
      <c r="G4609" s="13">
        <v>-86</v>
      </c>
      <c r="H4609" s="13">
        <v>46.939998626708984</v>
      </c>
      <c r="I4609" s="67">
        <v>0.73299998044967651</v>
      </c>
    </row>
    <row r="4610" spans="2:9" x14ac:dyDescent="0.3">
      <c r="B4610" t="s">
        <v>10522</v>
      </c>
      <c r="C4610" t="s">
        <v>10523</v>
      </c>
      <c r="D4610" s="28" t="s">
        <v>4105</v>
      </c>
      <c r="E4610" s="28" t="s">
        <v>1759</v>
      </c>
      <c r="F4610" s="13">
        <v>42.2</v>
      </c>
      <c r="G4610" s="13">
        <v>-83.7</v>
      </c>
      <c r="H4610" s="13">
        <v>39.919998168945313</v>
      </c>
      <c r="I4610" s="67">
        <v>0.73400002717971802</v>
      </c>
    </row>
    <row r="4611" spans="2:9" x14ac:dyDescent="0.3">
      <c r="B4611" t="s">
        <v>2939</v>
      </c>
      <c r="C4611" t="s">
        <v>2940</v>
      </c>
      <c r="D4611" s="28" t="s">
        <v>4105</v>
      </c>
      <c r="E4611" s="28" t="s">
        <v>859</v>
      </c>
      <c r="F4611" s="13">
        <v>36.4</v>
      </c>
      <c r="G4611" s="13">
        <v>-82.4</v>
      </c>
      <c r="H4611" s="13">
        <v>46.939998626708984</v>
      </c>
      <c r="I4611" s="67">
        <v>0.73400002717971802</v>
      </c>
    </row>
    <row r="4612" spans="2:9" x14ac:dyDescent="0.3">
      <c r="B4612" t="s">
        <v>545</v>
      </c>
      <c r="C4612" t="s">
        <v>546</v>
      </c>
      <c r="D4612" s="28" t="s">
        <v>4105</v>
      </c>
      <c r="E4612" s="28" t="s">
        <v>364</v>
      </c>
      <c r="F4612" s="13">
        <v>31.2</v>
      </c>
      <c r="G4612" s="13">
        <v>-95.9</v>
      </c>
      <c r="H4612" s="13">
        <v>55.939998626708984</v>
      </c>
      <c r="I4612" s="67">
        <v>0.73400002717971802</v>
      </c>
    </row>
    <row r="4613" spans="2:9" x14ac:dyDescent="0.3">
      <c r="B4613" t="s">
        <v>10524</v>
      </c>
      <c r="C4613" t="s">
        <v>10525</v>
      </c>
      <c r="D4613" s="28" t="s">
        <v>4105</v>
      </c>
      <c r="E4613" s="28" t="s">
        <v>367</v>
      </c>
      <c r="F4613" s="13">
        <v>32.799999999999997</v>
      </c>
      <c r="G4613" s="13">
        <v>-90</v>
      </c>
      <c r="H4613" s="13">
        <v>53.060001373291016</v>
      </c>
      <c r="I4613" s="67">
        <v>0.73400002717971802</v>
      </c>
    </row>
    <row r="4614" spans="2:9" x14ac:dyDescent="0.3">
      <c r="B4614" t="s">
        <v>10526</v>
      </c>
      <c r="C4614" t="s">
        <v>10527</v>
      </c>
      <c r="D4614" s="28" t="s">
        <v>1203</v>
      </c>
      <c r="E4614" s="28" t="s">
        <v>1116</v>
      </c>
      <c r="F4614" s="13">
        <v>42</v>
      </c>
      <c r="G4614" s="13">
        <v>-82.9</v>
      </c>
      <c r="H4614" s="13">
        <v>46.220001220703125</v>
      </c>
      <c r="I4614" s="67">
        <v>0.73400002717971802</v>
      </c>
    </row>
    <row r="4615" spans="2:9" x14ac:dyDescent="0.3">
      <c r="B4615" t="s">
        <v>10528</v>
      </c>
      <c r="C4615" t="s">
        <v>10529</v>
      </c>
      <c r="D4615" s="28" t="s">
        <v>1203</v>
      </c>
      <c r="E4615" s="28" t="s">
        <v>3527</v>
      </c>
      <c r="F4615" s="13">
        <v>68.5</v>
      </c>
      <c r="G4615" s="13">
        <v>-89.8</v>
      </c>
      <c r="H4615" s="13">
        <v>11.300000190734863</v>
      </c>
      <c r="I4615" s="67">
        <v>0.73400002717971802</v>
      </c>
    </row>
    <row r="4616" spans="2:9" x14ac:dyDescent="0.3">
      <c r="B4616" t="s">
        <v>10530</v>
      </c>
      <c r="C4616" t="s">
        <v>10531</v>
      </c>
      <c r="D4616" s="28" t="s">
        <v>4105</v>
      </c>
      <c r="E4616" s="28" t="s">
        <v>368</v>
      </c>
      <c r="F4616" s="13">
        <v>35.1</v>
      </c>
      <c r="G4616" s="13">
        <v>-92.7</v>
      </c>
      <c r="H4616" s="13">
        <v>51.979999542236328</v>
      </c>
      <c r="I4616" s="67">
        <v>0.73400002717971802</v>
      </c>
    </row>
    <row r="4617" spans="2:9" x14ac:dyDescent="0.3">
      <c r="B4617" t="s">
        <v>1798</v>
      </c>
      <c r="C4617" t="s">
        <v>1799</v>
      </c>
      <c r="D4617" s="28" t="s">
        <v>4105</v>
      </c>
      <c r="E4617" s="28" t="s">
        <v>1759</v>
      </c>
      <c r="F4617" s="13">
        <v>43</v>
      </c>
      <c r="G4617" s="13">
        <v>-84.1</v>
      </c>
      <c r="H4617" s="13">
        <v>42.080001831054688</v>
      </c>
      <c r="I4617" s="67">
        <v>0.73400002717971802</v>
      </c>
    </row>
    <row r="4618" spans="2:9" x14ac:dyDescent="0.3">
      <c r="B4618" t="s">
        <v>1154</v>
      </c>
      <c r="C4618" t="s">
        <v>1155</v>
      </c>
      <c r="D4618" s="28" t="s">
        <v>4105</v>
      </c>
      <c r="E4618" s="28" t="s">
        <v>852</v>
      </c>
      <c r="F4618" s="13">
        <v>34.6</v>
      </c>
      <c r="G4618" s="13">
        <v>-86</v>
      </c>
      <c r="H4618" s="13">
        <v>48.919998168945313</v>
      </c>
      <c r="I4618" s="67">
        <v>0.73400002717971802</v>
      </c>
    </row>
    <row r="4619" spans="2:9" x14ac:dyDescent="0.3">
      <c r="B4619" t="s">
        <v>10532</v>
      </c>
      <c r="C4619" t="s">
        <v>10533</v>
      </c>
      <c r="D4619" s="28" t="s">
        <v>4105</v>
      </c>
      <c r="E4619" s="28" t="s">
        <v>2319</v>
      </c>
      <c r="F4619" s="13">
        <v>39.9</v>
      </c>
      <c r="G4619" s="13">
        <v>-77.2</v>
      </c>
      <c r="H4619" s="13">
        <v>44.060001373291016</v>
      </c>
      <c r="I4619" s="67">
        <v>0.73500001430511475</v>
      </c>
    </row>
    <row r="4620" spans="2:9" x14ac:dyDescent="0.3">
      <c r="B4620" t="s">
        <v>3877</v>
      </c>
      <c r="C4620" t="s">
        <v>3878</v>
      </c>
      <c r="D4620" s="28" t="s">
        <v>4105</v>
      </c>
      <c r="E4620" s="28" t="s">
        <v>2664</v>
      </c>
      <c r="F4620" s="13">
        <v>38.1</v>
      </c>
      <c r="G4620" s="13">
        <v>-80.099999999999994</v>
      </c>
      <c r="H4620" s="13">
        <v>39.919998168945313</v>
      </c>
      <c r="I4620" s="67">
        <v>0.73500001430511475</v>
      </c>
    </row>
    <row r="4621" spans="2:9" x14ac:dyDescent="0.3">
      <c r="B4621" t="s">
        <v>10534</v>
      </c>
      <c r="C4621" t="s">
        <v>10535</v>
      </c>
      <c r="D4621" s="28" t="s">
        <v>4105</v>
      </c>
      <c r="E4621" s="28" t="s">
        <v>2230</v>
      </c>
      <c r="F4621" s="13">
        <v>39.4</v>
      </c>
      <c r="G4621" s="13">
        <v>-83.8</v>
      </c>
      <c r="H4621" s="13">
        <v>44.959999084472656</v>
      </c>
      <c r="I4621" s="67">
        <v>0.73500001430511475</v>
      </c>
    </row>
    <row r="4622" spans="2:9" x14ac:dyDescent="0.3">
      <c r="B4622" t="s">
        <v>1716</v>
      </c>
      <c r="C4622" t="s">
        <v>1717</v>
      </c>
      <c r="D4622" s="28" t="s">
        <v>4105</v>
      </c>
      <c r="E4622" s="28" t="s">
        <v>1711</v>
      </c>
      <c r="F4622" s="13">
        <v>37.700000000000003</v>
      </c>
      <c r="G4622" s="13">
        <v>-87.6</v>
      </c>
      <c r="H4622" s="13">
        <v>50</v>
      </c>
      <c r="I4622" s="67">
        <v>0.73500001430511475</v>
      </c>
    </row>
    <row r="4623" spans="2:9" x14ac:dyDescent="0.3">
      <c r="B4623" t="s">
        <v>10536</v>
      </c>
      <c r="C4623" t="s">
        <v>10537</v>
      </c>
      <c r="D4623" s="28" t="s">
        <v>4105</v>
      </c>
      <c r="E4623" s="28" t="s">
        <v>1727</v>
      </c>
      <c r="F4623" s="13">
        <v>45.1</v>
      </c>
      <c r="G4623" s="13">
        <v>-67.2</v>
      </c>
      <c r="H4623" s="13">
        <v>39.020000457763672</v>
      </c>
      <c r="I4623" s="67">
        <v>0.73500001430511475</v>
      </c>
    </row>
    <row r="4624" spans="2:9" x14ac:dyDescent="0.3">
      <c r="B4624" t="s">
        <v>10538</v>
      </c>
      <c r="C4624" t="s">
        <v>10539</v>
      </c>
      <c r="D4624" s="28" t="s">
        <v>4105</v>
      </c>
      <c r="E4624" s="28" t="s">
        <v>1711</v>
      </c>
      <c r="F4624" s="13">
        <v>36.799999999999997</v>
      </c>
      <c r="G4624" s="13">
        <v>-86.8</v>
      </c>
      <c r="H4624" s="13">
        <v>48.020000457763672</v>
      </c>
      <c r="I4624" s="67">
        <v>0.73500001430511475</v>
      </c>
    </row>
    <row r="4625" spans="2:9" x14ac:dyDescent="0.3">
      <c r="B4625" t="s">
        <v>911</v>
      </c>
      <c r="C4625" t="s">
        <v>912</v>
      </c>
      <c r="D4625" s="28" t="s">
        <v>4105</v>
      </c>
      <c r="E4625" s="28" t="s">
        <v>852</v>
      </c>
      <c r="F4625" s="13">
        <v>33.5</v>
      </c>
      <c r="G4625" s="13">
        <v>-86</v>
      </c>
      <c r="H4625" s="13">
        <v>50.720001220703125</v>
      </c>
      <c r="I4625" s="67">
        <v>0.73500001430511475</v>
      </c>
    </row>
    <row r="4626" spans="2:9" x14ac:dyDescent="0.3">
      <c r="B4626" t="s">
        <v>2355</v>
      </c>
      <c r="C4626" t="s">
        <v>2356</v>
      </c>
      <c r="D4626" s="28" t="s">
        <v>4105</v>
      </c>
      <c r="E4626" s="28" t="s">
        <v>2354</v>
      </c>
      <c r="F4626" s="13">
        <v>33.299999999999997</v>
      </c>
      <c r="G4626" s="13">
        <v>-81</v>
      </c>
      <c r="H4626" s="13">
        <v>55.939998626708984</v>
      </c>
      <c r="I4626" s="67">
        <v>0.73600000143051147</v>
      </c>
    </row>
    <row r="4627" spans="2:9" x14ac:dyDescent="0.3">
      <c r="B4627" t="s">
        <v>10540</v>
      </c>
      <c r="C4627" t="s">
        <v>10541</v>
      </c>
      <c r="D4627" s="28" t="s">
        <v>4105</v>
      </c>
      <c r="E4627" s="28" t="s">
        <v>2576</v>
      </c>
      <c r="F4627" s="13">
        <v>36.9</v>
      </c>
      <c r="G4627" s="13">
        <v>-77</v>
      </c>
      <c r="H4627" s="13">
        <v>50</v>
      </c>
      <c r="I4627" s="67">
        <v>0.73600000143051147</v>
      </c>
    </row>
    <row r="4628" spans="2:9" x14ac:dyDescent="0.3">
      <c r="B4628" t="s">
        <v>1446</v>
      </c>
      <c r="C4628" t="s">
        <v>1447</v>
      </c>
      <c r="D4628" s="28" t="s">
        <v>4105</v>
      </c>
      <c r="E4628" s="28" t="s">
        <v>1405</v>
      </c>
      <c r="F4628" s="13">
        <v>38.9</v>
      </c>
      <c r="G4628" s="13">
        <v>-87.6</v>
      </c>
      <c r="H4628" s="13">
        <v>48.020000457763672</v>
      </c>
      <c r="I4628" s="67">
        <v>0.73600000143051147</v>
      </c>
    </row>
    <row r="4629" spans="2:9" x14ac:dyDescent="0.3">
      <c r="B4629" t="s">
        <v>10542</v>
      </c>
      <c r="C4629" t="s">
        <v>10543</v>
      </c>
      <c r="D4629" s="28" t="s">
        <v>4105</v>
      </c>
      <c r="E4629" s="28" t="s">
        <v>367</v>
      </c>
      <c r="F4629" s="13">
        <v>31.9</v>
      </c>
      <c r="G4629" s="13">
        <v>-90.9</v>
      </c>
      <c r="H4629" s="13">
        <v>53.060001373291016</v>
      </c>
      <c r="I4629" s="67">
        <v>0.73600000143051147</v>
      </c>
    </row>
    <row r="4630" spans="2:9" x14ac:dyDescent="0.3">
      <c r="B4630" t="s">
        <v>682</v>
      </c>
      <c r="C4630" t="s">
        <v>683</v>
      </c>
      <c r="D4630" s="28" t="s">
        <v>4105</v>
      </c>
      <c r="E4630" s="28" t="s">
        <v>368</v>
      </c>
      <c r="F4630" s="13">
        <v>35.200000000000003</v>
      </c>
      <c r="G4630" s="13">
        <v>-91.7</v>
      </c>
      <c r="H4630" s="13">
        <v>51.979999542236328</v>
      </c>
      <c r="I4630" s="67">
        <v>0.73600000143051147</v>
      </c>
    </row>
    <row r="4631" spans="2:9" x14ac:dyDescent="0.3">
      <c r="B4631" t="s">
        <v>10544</v>
      </c>
      <c r="C4631" t="s">
        <v>10545</v>
      </c>
      <c r="D4631" s="28" t="s">
        <v>4105</v>
      </c>
      <c r="E4631" s="28" t="s">
        <v>1160</v>
      </c>
      <c r="F4631" s="13">
        <v>33.799999999999997</v>
      </c>
      <c r="G4631" s="13">
        <v>-109.1</v>
      </c>
      <c r="H4631" s="13">
        <v>32</v>
      </c>
      <c r="I4631" s="67">
        <v>0.7369999885559082</v>
      </c>
    </row>
    <row r="4632" spans="2:9" x14ac:dyDescent="0.3">
      <c r="B4632" t="s">
        <v>10546</v>
      </c>
      <c r="C4632" t="s">
        <v>10547</v>
      </c>
      <c r="D4632" s="28" t="s">
        <v>4105</v>
      </c>
      <c r="E4632" s="28" t="s">
        <v>2124</v>
      </c>
      <c r="F4632" s="13">
        <v>42.6</v>
      </c>
      <c r="G4632" s="13">
        <v>-74.400000000000006</v>
      </c>
      <c r="H4632" s="13">
        <v>39.919998168945313</v>
      </c>
      <c r="I4632" s="67">
        <v>0.7369999885559082</v>
      </c>
    </row>
    <row r="4633" spans="2:9" x14ac:dyDescent="0.3">
      <c r="B4633" t="s">
        <v>515</v>
      </c>
      <c r="C4633" t="s">
        <v>516</v>
      </c>
      <c r="D4633" s="28" t="s">
        <v>4105</v>
      </c>
      <c r="E4633" s="28" t="s">
        <v>368</v>
      </c>
      <c r="F4633" s="13">
        <v>34.9</v>
      </c>
      <c r="G4633" s="13">
        <v>-91.4</v>
      </c>
      <c r="H4633" s="13">
        <v>53.959999084472656</v>
      </c>
      <c r="I4633" s="67">
        <v>0.7369999885559082</v>
      </c>
    </row>
    <row r="4634" spans="2:9" x14ac:dyDescent="0.3">
      <c r="B4634" t="s">
        <v>3802</v>
      </c>
      <c r="C4634" t="s">
        <v>3803</v>
      </c>
      <c r="D4634" s="28" t="s">
        <v>4105</v>
      </c>
      <c r="E4634" s="28" t="s">
        <v>2319</v>
      </c>
      <c r="F4634" s="13">
        <v>40.5</v>
      </c>
      <c r="G4634" s="13">
        <v>-80.2</v>
      </c>
      <c r="H4634" s="13">
        <v>44.959999084472656</v>
      </c>
      <c r="I4634" s="67">
        <v>0.7369999885559082</v>
      </c>
    </row>
    <row r="4635" spans="2:9" x14ac:dyDescent="0.3">
      <c r="B4635" t="s">
        <v>2459</v>
      </c>
      <c r="C4635" t="s">
        <v>2460</v>
      </c>
      <c r="D4635" s="28" t="s">
        <v>4105</v>
      </c>
      <c r="E4635" s="28" t="s">
        <v>859</v>
      </c>
      <c r="F4635" s="13">
        <v>35.9</v>
      </c>
      <c r="G4635" s="13">
        <v>-83.2</v>
      </c>
      <c r="H4635" s="13">
        <v>46.939998626708984</v>
      </c>
      <c r="I4635" s="67">
        <v>0.7369999885559082</v>
      </c>
    </row>
    <row r="4636" spans="2:9" x14ac:dyDescent="0.3">
      <c r="B4636" t="s">
        <v>2605</v>
      </c>
      <c r="C4636" t="s">
        <v>2606</v>
      </c>
      <c r="D4636" s="28" t="s">
        <v>4105</v>
      </c>
      <c r="E4636" s="28" t="s">
        <v>2576</v>
      </c>
      <c r="F4636" s="13">
        <v>38.1</v>
      </c>
      <c r="G4636" s="13">
        <v>-79</v>
      </c>
      <c r="H4636" s="13">
        <v>44.060001373291016</v>
      </c>
      <c r="I4636" s="67">
        <v>0.7369999885559082</v>
      </c>
    </row>
    <row r="4637" spans="2:9" x14ac:dyDescent="0.3">
      <c r="B4637" t="s">
        <v>10548</v>
      </c>
      <c r="C4637" t="s">
        <v>10549</v>
      </c>
      <c r="D4637" s="28" t="s">
        <v>4105</v>
      </c>
      <c r="E4637" s="28" t="s">
        <v>2664</v>
      </c>
      <c r="F4637" s="13">
        <v>38.1</v>
      </c>
      <c r="G4637" s="13">
        <v>-81.099999999999994</v>
      </c>
      <c r="H4637" s="13">
        <v>44.959999084472656</v>
      </c>
      <c r="I4637" s="67">
        <v>0.73799997568130493</v>
      </c>
    </row>
    <row r="4638" spans="2:9" x14ac:dyDescent="0.3">
      <c r="B4638" t="s">
        <v>10550</v>
      </c>
      <c r="C4638" t="s">
        <v>10551</v>
      </c>
      <c r="D4638" s="28" t="s">
        <v>4105</v>
      </c>
      <c r="E4638" s="28" t="s">
        <v>1004</v>
      </c>
      <c r="F4638" s="13">
        <v>34.6</v>
      </c>
      <c r="G4638" s="13">
        <v>-83.5</v>
      </c>
      <c r="H4638" s="13">
        <v>48.919998168945313</v>
      </c>
      <c r="I4638" s="67">
        <v>0.73799997568130493</v>
      </c>
    </row>
    <row r="4639" spans="2:9" x14ac:dyDescent="0.3">
      <c r="B4639" t="s">
        <v>10552</v>
      </c>
      <c r="C4639" t="s">
        <v>10553</v>
      </c>
      <c r="D4639" s="28" t="s">
        <v>4105</v>
      </c>
      <c r="E4639" s="28" t="s">
        <v>1711</v>
      </c>
      <c r="F4639" s="13">
        <v>37.200000000000003</v>
      </c>
      <c r="G4639" s="13">
        <v>-87.2</v>
      </c>
      <c r="H4639" s="13">
        <v>51.080001831054688</v>
      </c>
      <c r="I4639" s="67">
        <v>0.73799997568130493</v>
      </c>
    </row>
    <row r="4640" spans="2:9" x14ac:dyDescent="0.3">
      <c r="B4640" t="s">
        <v>10554</v>
      </c>
      <c r="C4640" t="s">
        <v>10555</v>
      </c>
      <c r="D4640" s="28" t="s">
        <v>4105</v>
      </c>
      <c r="E4640" s="28" t="s">
        <v>2820</v>
      </c>
      <c r="F4640" s="13">
        <v>58.4</v>
      </c>
      <c r="G4640" s="13">
        <v>-135.69999999999999</v>
      </c>
      <c r="H4640" s="13">
        <v>37.939998626708984</v>
      </c>
      <c r="I4640" s="67">
        <v>0.73799997568130493</v>
      </c>
    </row>
    <row r="4641" spans="2:9" x14ac:dyDescent="0.3">
      <c r="B4641" t="s">
        <v>10556</v>
      </c>
      <c r="C4641" t="s">
        <v>10557</v>
      </c>
      <c r="D4641" s="28" t="s">
        <v>4105</v>
      </c>
      <c r="E4641" s="28" t="s">
        <v>852</v>
      </c>
      <c r="F4641" s="13">
        <v>34.4</v>
      </c>
      <c r="G4641" s="13">
        <v>-85.7</v>
      </c>
      <c r="H4641" s="13">
        <v>51.080001831054688</v>
      </c>
      <c r="I4641" s="67">
        <v>0.73900002241134644</v>
      </c>
    </row>
    <row r="4642" spans="2:9" x14ac:dyDescent="0.3">
      <c r="B4642" t="s">
        <v>2677</v>
      </c>
      <c r="C4642" t="s">
        <v>2678</v>
      </c>
      <c r="D4642" s="28" t="s">
        <v>4105</v>
      </c>
      <c r="E4642" s="28" t="s">
        <v>2664</v>
      </c>
      <c r="F4642" s="13">
        <v>37.799999999999997</v>
      </c>
      <c r="G4642" s="13">
        <v>-80.400000000000006</v>
      </c>
      <c r="H4642" s="13">
        <v>42.080001831054688</v>
      </c>
      <c r="I4642" s="67">
        <v>0.73900002241134644</v>
      </c>
    </row>
    <row r="4643" spans="2:9" x14ac:dyDescent="0.3">
      <c r="B4643" t="s">
        <v>1323</v>
      </c>
      <c r="C4643" t="s">
        <v>1324</v>
      </c>
      <c r="D4643" s="28" t="s">
        <v>4105</v>
      </c>
      <c r="E4643" s="28" t="s">
        <v>1322</v>
      </c>
      <c r="F4643" s="13">
        <v>41.7</v>
      </c>
      <c r="G4643" s="13">
        <v>-72.2</v>
      </c>
      <c r="H4643" s="13">
        <v>44.060001373291016</v>
      </c>
      <c r="I4643" s="67">
        <v>0.73900002241134644</v>
      </c>
    </row>
    <row r="4644" spans="2:9" x14ac:dyDescent="0.3">
      <c r="B4644" t="s">
        <v>10558</v>
      </c>
      <c r="C4644" t="s">
        <v>10559</v>
      </c>
      <c r="D4644" s="28" t="s">
        <v>4105</v>
      </c>
      <c r="E4644" s="28" t="s">
        <v>2354</v>
      </c>
      <c r="F4644" s="13">
        <v>34.1</v>
      </c>
      <c r="G4644" s="13">
        <v>-80.099999999999994</v>
      </c>
      <c r="H4644" s="13">
        <v>53.060001373291016</v>
      </c>
      <c r="I4644" s="67">
        <v>0.74000000953674316</v>
      </c>
    </row>
    <row r="4645" spans="2:9" x14ac:dyDescent="0.3">
      <c r="B4645" t="s">
        <v>10560</v>
      </c>
      <c r="C4645" t="s">
        <v>10561</v>
      </c>
      <c r="D4645" s="28" t="s">
        <v>4105</v>
      </c>
      <c r="E4645" s="28" t="s">
        <v>1711</v>
      </c>
      <c r="F4645" s="13">
        <v>37.700000000000003</v>
      </c>
      <c r="G4645" s="13">
        <v>-87.5</v>
      </c>
      <c r="H4645" s="13">
        <v>50</v>
      </c>
      <c r="I4645" s="67">
        <v>0.74000000953674316</v>
      </c>
    </row>
    <row r="4646" spans="2:9" x14ac:dyDescent="0.3">
      <c r="B4646" t="s">
        <v>10562</v>
      </c>
      <c r="C4646" t="s">
        <v>10563</v>
      </c>
      <c r="D4646" s="28" t="s">
        <v>1203</v>
      </c>
      <c r="E4646" s="28" t="s">
        <v>1116</v>
      </c>
      <c r="F4646" s="13">
        <v>41.9</v>
      </c>
      <c r="G4646" s="13">
        <v>-82.5</v>
      </c>
      <c r="H4646" s="13">
        <v>47.119998931884766</v>
      </c>
      <c r="I4646" s="67">
        <v>0.74000000953674316</v>
      </c>
    </row>
    <row r="4647" spans="2:9" x14ac:dyDescent="0.3">
      <c r="B4647" t="s">
        <v>10564</v>
      </c>
      <c r="C4647" t="s">
        <v>10565</v>
      </c>
      <c r="D4647" s="28" t="s">
        <v>4105</v>
      </c>
      <c r="E4647" s="28" t="s">
        <v>1738</v>
      </c>
      <c r="F4647" s="13">
        <v>39.6</v>
      </c>
      <c r="G4647" s="13">
        <v>-78.7</v>
      </c>
      <c r="H4647" s="13">
        <v>44.060001373291016</v>
      </c>
      <c r="I4647" s="67">
        <v>0.74099999666213989</v>
      </c>
    </row>
    <row r="4648" spans="2:9" x14ac:dyDescent="0.3">
      <c r="B4648" t="s">
        <v>1898</v>
      </c>
      <c r="C4648" t="s">
        <v>1899</v>
      </c>
      <c r="D4648" s="28" t="s">
        <v>4105</v>
      </c>
      <c r="E4648" s="28" t="s">
        <v>1878</v>
      </c>
      <c r="F4648" s="13">
        <v>37.5</v>
      </c>
      <c r="G4648" s="13">
        <v>-90.3</v>
      </c>
      <c r="H4648" s="13">
        <v>44.959999084472656</v>
      </c>
      <c r="I4648" s="67">
        <v>0.74099999666213989</v>
      </c>
    </row>
    <row r="4649" spans="2:9" x14ac:dyDescent="0.3">
      <c r="B4649" t="s">
        <v>697</v>
      </c>
      <c r="C4649" t="s">
        <v>698</v>
      </c>
      <c r="D4649" s="28" t="s">
        <v>4105</v>
      </c>
      <c r="E4649" s="28" t="s">
        <v>367</v>
      </c>
      <c r="F4649" s="13">
        <v>33.4</v>
      </c>
      <c r="G4649" s="13">
        <v>-90</v>
      </c>
      <c r="H4649" s="13">
        <v>55.939998626708984</v>
      </c>
      <c r="I4649" s="67">
        <v>0.74099999666213989</v>
      </c>
    </row>
    <row r="4650" spans="2:9" x14ac:dyDescent="0.3">
      <c r="B4650" t="s">
        <v>442</v>
      </c>
      <c r="C4650" t="s">
        <v>443</v>
      </c>
      <c r="D4650" s="28" t="s">
        <v>4105</v>
      </c>
      <c r="E4650" s="28" t="s">
        <v>364</v>
      </c>
      <c r="F4650" s="13">
        <v>31.2</v>
      </c>
      <c r="G4650" s="13">
        <v>-94.7</v>
      </c>
      <c r="H4650" s="13">
        <v>59</v>
      </c>
      <c r="I4650" s="67">
        <v>0.74099999666213989</v>
      </c>
    </row>
    <row r="4651" spans="2:9" x14ac:dyDescent="0.3">
      <c r="B4651" t="s">
        <v>2173</v>
      </c>
      <c r="C4651" t="s">
        <v>2174</v>
      </c>
      <c r="D4651" s="28" t="s">
        <v>4105</v>
      </c>
      <c r="E4651" s="28" t="s">
        <v>1007</v>
      </c>
      <c r="F4651" s="13">
        <v>35.700000000000003</v>
      </c>
      <c r="G4651" s="13">
        <v>-81.599999999999994</v>
      </c>
      <c r="H4651" s="13">
        <v>48.020000457763672</v>
      </c>
      <c r="I4651" s="67">
        <v>0.74099999666213989</v>
      </c>
    </row>
    <row r="4652" spans="2:9" x14ac:dyDescent="0.3">
      <c r="B4652" t="s">
        <v>10566</v>
      </c>
      <c r="C4652" t="s">
        <v>10567</v>
      </c>
      <c r="D4652" s="28" t="s">
        <v>4105</v>
      </c>
      <c r="E4652" s="28" t="s">
        <v>2664</v>
      </c>
      <c r="F4652" s="13">
        <v>38.9</v>
      </c>
      <c r="G4652" s="13">
        <v>-81</v>
      </c>
      <c r="H4652" s="13">
        <v>42.979999542236328</v>
      </c>
      <c r="I4652" s="67">
        <v>0.74199998378753662</v>
      </c>
    </row>
    <row r="4653" spans="2:9" x14ac:dyDescent="0.3">
      <c r="B4653" t="s">
        <v>2438</v>
      </c>
      <c r="C4653" t="s">
        <v>2439</v>
      </c>
      <c r="D4653" s="28" t="s">
        <v>4105</v>
      </c>
      <c r="E4653" s="28" t="s">
        <v>859</v>
      </c>
      <c r="F4653" s="13">
        <v>35.6</v>
      </c>
      <c r="G4653" s="13">
        <v>-87</v>
      </c>
      <c r="H4653" s="13">
        <v>48.020000457763672</v>
      </c>
      <c r="I4653" s="67">
        <v>0.74299997091293335</v>
      </c>
    </row>
    <row r="4654" spans="2:9" x14ac:dyDescent="0.3">
      <c r="B4654" t="s">
        <v>10568</v>
      </c>
      <c r="C4654" t="s">
        <v>10569</v>
      </c>
      <c r="D4654" s="28" t="s">
        <v>4105</v>
      </c>
      <c r="E4654" s="28" t="s">
        <v>1738</v>
      </c>
      <c r="F4654" s="13">
        <v>39.6</v>
      </c>
      <c r="G4654" s="13">
        <v>-77.599999999999994</v>
      </c>
      <c r="H4654" s="13">
        <v>46.939998626708984</v>
      </c>
      <c r="I4654" s="67">
        <v>0.74299997091293335</v>
      </c>
    </row>
    <row r="4655" spans="2:9" x14ac:dyDescent="0.3">
      <c r="B4655" t="s">
        <v>10570</v>
      </c>
      <c r="C4655" t="s">
        <v>10571</v>
      </c>
      <c r="D4655" s="28" t="s">
        <v>4105</v>
      </c>
      <c r="E4655" s="28" t="s">
        <v>2319</v>
      </c>
      <c r="F4655" s="13">
        <v>40.6</v>
      </c>
      <c r="G4655" s="13">
        <v>-78.5</v>
      </c>
      <c r="H4655" s="13">
        <v>39.919998168945313</v>
      </c>
      <c r="I4655" s="67">
        <v>0.74299997091293335</v>
      </c>
    </row>
    <row r="4656" spans="2:9" x14ac:dyDescent="0.3">
      <c r="B4656" t="s">
        <v>10572</v>
      </c>
      <c r="C4656" t="s">
        <v>10573</v>
      </c>
      <c r="D4656" s="28" t="s">
        <v>4105</v>
      </c>
      <c r="E4656" s="28" t="s">
        <v>2664</v>
      </c>
      <c r="F4656" s="13">
        <v>39</v>
      </c>
      <c r="G4656" s="13">
        <v>-80.400000000000006</v>
      </c>
      <c r="H4656" s="13">
        <v>42.080001831054688</v>
      </c>
      <c r="I4656" s="67">
        <v>0.74299997091293335</v>
      </c>
    </row>
    <row r="4657" spans="2:9" x14ac:dyDescent="0.3">
      <c r="B4657" t="s">
        <v>10574</v>
      </c>
      <c r="C4657" t="s">
        <v>10575</v>
      </c>
      <c r="D4657" s="28" t="s">
        <v>4105</v>
      </c>
      <c r="E4657" s="28" t="s">
        <v>859</v>
      </c>
      <c r="F4657" s="13">
        <v>36.4</v>
      </c>
      <c r="G4657" s="13">
        <v>-83.5</v>
      </c>
      <c r="H4657" s="13">
        <v>44.060001373291016</v>
      </c>
      <c r="I4657" s="67">
        <v>0.74299997091293335</v>
      </c>
    </row>
    <row r="4658" spans="2:9" x14ac:dyDescent="0.3">
      <c r="B4658" t="s">
        <v>10576</v>
      </c>
      <c r="C4658" t="s">
        <v>10577</v>
      </c>
      <c r="D4658" s="28" t="s">
        <v>4105</v>
      </c>
      <c r="E4658" s="28" t="s">
        <v>1160</v>
      </c>
      <c r="F4658" s="13">
        <v>33.9</v>
      </c>
      <c r="G4658" s="13">
        <v>-109.5</v>
      </c>
      <c r="H4658" s="13">
        <v>31.819999694824219</v>
      </c>
      <c r="I4658" s="67">
        <v>0.74400001764297485</v>
      </c>
    </row>
    <row r="4659" spans="2:9" x14ac:dyDescent="0.3">
      <c r="B4659" t="s">
        <v>2795</v>
      </c>
      <c r="C4659" t="s">
        <v>3001</v>
      </c>
      <c r="D4659" s="28" t="s">
        <v>4105</v>
      </c>
      <c r="E4659" s="28" t="s">
        <v>2124</v>
      </c>
      <c r="F4659" s="13">
        <v>42.9</v>
      </c>
      <c r="G4659" s="13">
        <v>-78.7</v>
      </c>
      <c r="H4659" s="13">
        <v>44.959999084472656</v>
      </c>
      <c r="I4659" s="67">
        <v>0.74400001764297485</v>
      </c>
    </row>
    <row r="4660" spans="2:9" x14ac:dyDescent="0.3">
      <c r="B4660" t="s">
        <v>10578</v>
      </c>
      <c r="C4660" t="s">
        <v>10579</v>
      </c>
      <c r="D4660" s="28" t="s">
        <v>4105</v>
      </c>
      <c r="E4660" s="28" t="s">
        <v>2230</v>
      </c>
      <c r="F4660" s="13">
        <v>39.299999999999997</v>
      </c>
      <c r="G4660" s="13">
        <v>-82.9</v>
      </c>
      <c r="H4660" s="13">
        <v>44.959999084472656</v>
      </c>
      <c r="I4660" s="67">
        <v>0.74400001764297485</v>
      </c>
    </row>
    <row r="4661" spans="2:9" x14ac:dyDescent="0.3">
      <c r="B4661" t="s">
        <v>10580</v>
      </c>
      <c r="C4661" t="s">
        <v>10581</v>
      </c>
      <c r="D4661" s="28" t="s">
        <v>4105</v>
      </c>
      <c r="E4661" s="28" t="s">
        <v>364</v>
      </c>
      <c r="F4661" s="13">
        <v>33</v>
      </c>
      <c r="G4661" s="13">
        <v>-94.8</v>
      </c>
      <c r="H4661" s="13">
        <v>57.020000457763672</v>
      </c>
      <c r="I4661" s="67">
        <v>0.74400001764297485</v>
      </c>
    </row>
    <row r="4662" spans="2:9" x14ac:dyDescent="0.3">
      <c r="B4662" t="s">
        <v>2597</v>
      </c>
      <c r="C4662" t="s">
        <v>2598</v>
      </c>
      <c r="D4662" s="28" t="s">
        <v>4105</v>
      </c>
      <c r="E4662" s="28" t="s">
        <v>2576</v>
      </c>
      <c r="F4662" s="13">
        <v>37.5</v>
      </c>
      <c r="G4662" s="13">
        <v>-75.8</v>
      </c>
      <c r="H4662" s="13">
        <v>53.959999084472656</v>
      </c>
      <c r="I4662" s="67">
        <v>0.74400001764297485</v>
      </c>
    </row>
    <row r="4663" spans="2:9" x14ac:dyDescent="0.3">
      <c r="B4663" t="s">
        <v>10582</v>
      </c>
      <c r="C4663" t="s">
        <v>10583</v>
      </c>
      <c r="D4663" s="28" t="s">
        <v>4105</v>
      </c>
      <c r="E4663" s="28" t="s">
        <v>2230</v>
      </c>
      <c r="F4663" s="13">
        <v>40.700000000000003</v>
      </c>
      <c r="G4663" s="13">
        <v>-81.900000000000006</v>
      </c>
      <c r="H4663" s="13">
        <v>42.259998321533203</v>
      </c>
      <c r="I4663" s="67">
        <v>0.74400001764297485</v>
      </c>
    </row>
    <row r="4664" spans="2:9" x14ac:dyDescent="0.3">
      <c r="B4664" t="s">
        <v>3750</v>
      </c>
      <c r="C4664" t="s">
        <v>3751</v>
      </c>
      <c r="D4664" s="28" t="s">
        <v>4105</v>
      </c>
      <c r="E4664" s="28" t="s">
        <v>2124</v>
      </c>
      <c r="F4664" s="13">
        <v>42.1</v>
      </c>
      <c r="G4664" s="13">
        <v>-78.7</v>
      </c>
      <c r="H4664" s="13">
        <v>39.020000457763672</v>
      </c>
      <c r="I4664" s="67">
        <v>0.74500000476837158</v>
      </c>
    </row>
    <row r="4665" spans="2:9" x14ac:dyDescent="0.3">
      <c r="B4665" t="s">
        <v>931</v>
      </c>
      <c r="C4665" t="s">
        <v>932</v>
      </c>
      <c r="D4665" s="28" t="s">
        <v>4105</v>
      </c>
      <c r="E4665" s="28" t="s">
        <v>859</v>
      </c>
      <c r="F4665" s="13">
        <v>36.299999999999997</v>
      </c>
      <c r="G4665" s="13">
        <v>-87.2</v>
      </c>
      <c r="H4665" s="13">
        <v>48.020000457763672</v>
      </c>
      <c r="I4665" s="67">
        <v>0.74500000476837158</v>
      </c>
    </row>
    <row r="4666" spans="2:9" x14ac:dyDescent="0.3">
      <c r="B4666" t="s">
        <v>10584</v>
      </c>
      <c r="C4666" t="s">
        <v>10585</v>
      </c>
      <c r="D4666" s="28" t="s">
        <v>4105</v>
      </c>
      <c r="E4666" s="28" t="s">
        <v>2354</v>
      </c>
      <c r="F4666" s="13">
        <v>35.1</v>
      </c>
      <c r="G4666" s="13">
        <v>-81.900000000000006</v>
      </c>
      <c r="H4666" s="13">
        <v>48.020000457763672</v>
      </c>
      <c r="I4666" s="67">
        <v>0.74500000476837158</v>
      </c>
    </row>
    <row r="4667" spans="2:9" x14ac:dyDescent="0.3">
      <c r="B4667" t="s">
        <v>10586</v>
      </c>
      <c r="C4667" t="s">
        <v>10587</v>
      </c>
      <c r="D4667" s="28" t="s">
        <v>4105</v>
      </c>
      <c r="E4667" s="28" t="s">
        <v>1759</v>
      </c>
      <c r="F4667" s="13">
        <v>42.9</v>
      </c>
      <c r="G4667" s="13">
        <v>-83.9</v>
      </c>
      <c r="H4667" s="13">
        <v>41</v>
      </c>
      <c r="I4667" s="67">
        <v>0.74500000476837158</v>
      </c>
    </row>
    <row r="4668" spans="2:9" x14ac:dyDescent="0.3">
      <c r="B4668" t="s">
        <v>2640</v>
      </c>
      <c r="C4668" t="s">
        <v>10588</v>
      </c>
      <c r="D4668" s="28" t="s">
        <v>4105</v>
      </c>
      <c r="E4668" s="28" t="s">
        <v>1759</v>
      </c>
      <c r="F4668" s="13">
        <v>41.9</v>
      </c>
      <c r="G4668" s="13">
        <v>-83.4</v>
      </c>
      <c r="H4668" s="13">
        <v>44.060001373291016</v>
      </c>
      <c r="I4668" s="67">
        <v>0.74500000476837158</v>
      </c>
    </row>
    <row r="4669" spans="2:9" x14ac:dyDescent="0.3">
      <c r="B4669" t="s">
        <v>2910</v>
      </c>
      <c r="C4669" t="s">
        <v>2911</v>
      </c>
      <c r="D4669" s="28" t="s">
        <v>4105</v>
      </c>
      <c r="E4669" s="28" t="s">
        <v>2576</v>
      </c>
      <c r="F4669" s="13">
        <v>37.5</v>
      </c>
      <c r="G4669" s="13">
        <v>-77.3</v>
      </c>
      <c r="H4669" s="13">
        <v>51.080001831054688</v>
      </c>
      <c r="I4669" s="67">
        <v>0.74500000476837158</v>
      </c>
    </row>
    <row r="4670" spans="2:9" x14ac:dyDescent="0.3">
      <c r="B4670" t="s">
        <v>10589</v>
      </c>
      <c r="C4670" t="s">
        <v>10590</v>
      </c>
      <c r="D4670" s="28" t="s">
        <v>4105</v>
      </c>
      <c r="E4670" s="28" t="s">
        <v>1405</v>
      </c>
      <c r="F4670" s="13">
        <v>37</v>
      </c>
      <c r="G4670" s="13">
        <v>-89.1</v>
      </c>
      <c r="H4670" s="13">
        <v>51.979999542236328</v>
      </c>
      <c r="I4670" s="67">
        <v>0.74599999189376831</v>
      </c>
    </row>
    <row r="4671" spans="2:9" x14ac:dyDescent="0.3">
      <c r="B4671" t="s">
        <v>10591</v>
      </c>
      <c r="C4671" t="s">
        <v>10592</v>
      </c>
      <c r="D4671" s="28" t="s">
        <v>4105</v>
      </c>
      <c r="E4671" s="28" t="s">
        <v>2124</v>
      </c>
      <c r="F4671" s="13">
        <v>42.1</v>
      </c>
      <c r="G4671" s="13">
        <v>-77.099999999999994</v>
      </c>
      <c r="H4671" s="13">
        <v>39.919998168945313</v>
      </c>
      <c r="I4671" s="67">
        <v>0.74599999189376831</v>
      </c>
    </row>
    <row r="4672" spans="2:9" x14ac:dyDescent="0.3">
      <c r="B4672" t="s">
        <v>10593</v>
      </c>
      <c r="C4672" t="s">
        <v>10594</v>
      </c>
      <c r="D4672" s="28" t="s">
        <v>4105</v>
      </c>
      <c r="E4672" s="28" t="s">
        <v>2576</v>
      </c>
      <c r="F4672" s="13">
        <v>36.6</v>
      </c>
      <c r="G4672" s="13">
        <v>-76.5</v>
      </c>
      <c r="H4672" s="13">
        <v>53.060001373291016</v>
      </c>
      <c r="I4672" s="67">
        <v>0.74599999189376831</v>
      </c>
    </row>
    <row r="4673" spans="2:9" x14ac:dyDescent="0.3">
      <c r="B4673" t="s">
        <v>634</v>
      </c>
      <c r="C4673" t="s">
        <v>635</v>
      </c>
      <c r="D4673" s="28" t="s">
        <v>4105</v>
      </c>
      <c r="E4673" s="28" t="s">
        <v>367</v>
      </c>
      <c r="F4673" s="13">
        <v>31.1</v>
      </c>
      <c r="G4673" s="13">
        <v>-90.4</v>
      </c>
      <c r="H4673" s="13">
        <v>57.020000457763672</v>
      </c>
      <c r="I4673" s="67">
        <v>0.74599999189376831</v>
      </c>
    </row>
    <row r="4674" spans="2:9" x14ac:dyDescent="0.3">
      <c r="B4674" t="s">
        <v>10595</v>
      </c>
      <c r="C4674" t="s">
        <v>1036</v>
      </c>
      <c r="D4674" s="28" t="s">
        <v>1203</v>
      </c>
      <c r="E4674" s="28" t="s">
        <v>12130</v>
      </c>
      <c r="F4674" s="13">
        <v>47</v>
      </c>
      <c r="G4674" s="13">
        <v>-65.400000000000006</v>
      </c>
      <c r="H4674" s="13">
        <v>37.220001220703125</v>
      </c>
      <c r="I4674" s="67">
        <v>0.74599999189376831</v>
      </c>
    </row>
    <row r="4675" spans="2:9" x14ac:dyDescent="0.3">
      <c r="B4675" t="s">
        <v>632</v>
      </c>
      <c r="C4675" t="s">
        <v>633</v>
      </c>
      <c r="D4675" s="28" t="s">
        <v>4105</v>
      </c>
      <c r="E4675" s="28" t="s">
        <v>368</v>
      </c>
      <c r="F4675" s="13">
        <v>35.6</v>
      </c>
      <c r="G4675" s="13">
        <v>-91.2</v>
      </c>
      <c r="H4675" s="13">
        <v>51.979999542236328</v>
      </c>
      <c r="I4675" s="67">
        <v>0.74599999189376831</v>
      </c>
    </row>
    <row r="4676" spans="2:9" x14ac:dyDescent="0.3">
      <c r="B4676" t="s">
        <v>10596</v>
      </c>
      <c r="C4676" t="s">
        <v>10597</v>
      </c>
      <c r="D4676" s="28" t="s">
        <v>4105</v>
      </c>
      <c r="E4676" s="28" t="s">
        <v>364</v>
      </c>
      <c r="F4676" s="13">
        <v>26.1</v>
      </c>
      <c r="G4676" s="13">
        <v>-97.3</v>
      </c>
      <c r="H4676" s="13">
        <v>73.040000915527344</v>
      </c>
      <c r="I4676" s="67">
        <v>0.74599999189376831</v>
      </c>
    </row>
    <row r="4677" spans="2:9" x14ac:dyDescent="0.3">
      <c r="B4677" t="s">
        <v>10598</v>
      </c>
      <c r="C4677" t="s">
        <v>10599</v>
      </c>
      <c r="D4677" s="28" t="s">
        <v>4105</v>
      </c>
      <c r="E4677" s="28" t="s">
        <v>2576</v>
      </c>
      <c r="F4677" s="13">
        <v>36.799999999999997</v>
      </c>
      <c r="G4677" s="13">
        <v>-81.7</v>
      </c>
      <c r="H4677" s="13">
        <v>42.979999542236328</v>
      </c>
      <c r="I4677" s="67">
        <v>0.74599999189376831</v>
      </c>
    </row>
    <row r="4678" spans="2:9" x14ac:dyDescent="0.3">
      <c r="B4678" t="s">
        <v>10600</v>
      </c>
      <c r="C4678" t="s">
        <v>10601</v>
      </c>
      <c r="D4678" s="28" t="s">
        <v>4105</v>
      </c>
      <c r="E4678" s="28" t="s">
        <v>1468</v>
      </c>
      <c r="F4678" s="13">
        <v>39.1</v>
      </c>
      <c r="G4678" s="13">
        <v>-87.2</v>
      </c>
      <c r="H4678" s="13">
        <v>46.939998626708984</v>
      </c>
      <c r="I4678" s="67">
        <v>0.74599999189376831</v>
      </c>
    </row>
    <row r="4679" spans="2:9" x14ac:dyDescent="0.3">
      <c r="B4679" t="s">
        <v>686</v>
      </c>
      <c r="C4679" t="s">
        <v>687</v>
      </c>
      <c r="D4679" s="28" t="s">
        <v>4105</v>
      </c>
      <c r="E4679" s="28" t="s">
        <v>367</v>
      </c>
      <c r="F4679" s="13">
        <v>33.4</v>
      </c>
      <c r="G4679" s="13">
        <v>-89.6</v>
      </c>
      <c r="H4679" s="13">
        <v>50</v>
      </c>
      <c r="I4679" s="67">
        <v>0.74599999189376831</v>
      </c>
    </row>
    <row r="4680" spans="2:9" x14ac:dyDescent="0.3">
      <c r="B4680" t="s">
        <v>600</v>
      </c>
      <c r="C4680" t="s">
        <v>971</v>
      </c>
      <c r="D4680" s="28" t="s">
        <v>4105</v>
      </c>
      <c r="E4680" s="28" t="s">
        <v>859</v>
      </c>
      <c r="F4680" s="13">
        <v>36.200000000000003</v>
      </c>
      <c r="G4680" s="13">
        <v>-85.9</v>
      </c>
      <c r="H4680" s="13">
        <v>48.919998168945313</v>
      </c>
      <c r="I4680" s="67">
        <v>0.74699997901916504</v>
      </c>
    </row>
    <row r="4681" spans="2:9" x14ac:dyDescent="0.3">
      <c r="B4681" t="s">
        <v>2163</v>
      </c>
      <c r="C4681" t="s">
        <v>2164</v>
      </c>
      <c r="D4681" s="28" t="s">
        <v>4105</v>
      </c>
      <c r="E4681" s="28" t="s">
        <v>1007</v>
      </c>
      <c r="F4681" s="13">
        <v>35.299999999999997</v>
      </c>
      <c r="G4681" s="13">
        <v>-83.1</v>
      </c>
      <c r="H4681" s="13">
        <v>46.939998626708984</v>
      </c>
      <c r="I4681" s="67">
        <v>0.74699997901916504</v>
      </c>
    </row>
    <row r="4682" spans="2:9" x14ac:dyDescent="0.3">
      <c r="B4682" t="s">
        <v>10602</v>
      </c>
      <c r="C4682" t="s">
        <v>10603</v>
      </c>
      <c r="D4682" s="28" t="s">
        <v>1203</v>
      </c>
      <c r="E4682" s="28" t="s">
        <v>12130</v>
      </c>
      <c r="F4682" s="13">
        <v>45.8</v>
      </c>
      <c r="G4682" s="13">
        <v>-66.400000000000006</v>
      </c>
      <c r="H4682" s="13">
        <v>38.119998931884766</v>
      </c>
      <c r="I4682" s="67">
        <v>0.74699997901916504</v>
      </c>
    </row>
    <row r="4683" spans="2:9" x14ac:dyDescent="0.3">
      <c r="B4683" t="s">
        <v>10604</v>
      </c>
      <c r="C4683" t="s">
        <v>10605</v>
      </c>
      <c r="D4683" s="28" t="s">
        <v>4105</v>
      </c>
      <c r="E4683" s="28" t="s">
        <v>364</v>
      </c>
      <c r="F4683" s="13">
        <v>26.2</v>
      </c>
      <c r="G4683" s="13">
        <v>-97.3</v>
      </c>
      <c r="H4683" s="13">
        <v>71.959999084472656</v>
      </c>
      <c r="I4683" s="67">
        <v>0.74800002574920654</v>
      </c>
    </row>
    <row r="4684" spans="2:9" x14ac:dyDescent="0.3">
      <c r="B4684" t="s">
        <v>10606</v>
      </c>
      <c r="C4684" t="s">
        <v>10607</v>
      </c>
      <c r="D4684" s="28" t="s">
        <v>1203</v>
      </c>
      <c r="E4684" s="28" t="s">
        <v>3527</v>
      </c>
      <c r="F4684" s="13">
        <v>66.099999999999994</v>
      </c>
      <c r="G4684" s="13">
        <v>-65.7</v>
      </c>
      <c r="H4684" s="13">
        <v>23.360000610351563</v>
      </c>
      <c r="I4684" s="67">
        <v>0.74800002574920654</v>
      </c>
    </row>
    <row r="4685" spans="2:9" x14ac:dyDescent="0.3">
      <c r="B4685" t="s">
        <v>10608</v>
      </c>
      <c r="C4685" t="s">
        <v>10609</v>
      </c>
      <c r="D4685" s="28" t="s">
        <v>4105</v>
      </c>
      <c r="E4685" s="28" t="s">
        <v>852</v>
      </c>
      <c r="F4685" s="13">
        <v>33.4</v>
      </c>
      <c r="G4685" s="13">
        <v>-86</v>
      </c>
      <c r="H4685" s="13">
        <v>51.979999542236328</v>
      </c>
      <c r="I4685" s="67">
        <v>0.74800002574920654</v>
      </c>
    </row>
    <row r="4686" spans="2:9" x14ac:dyDescent="0.3">
      <c r="B4686" t="s">
        <v>10610</v>
      </c>
      <c r="C4686" t="s">
        <v>10611</v>
      </c>
      <c r="D4686" s="28" t="s">
        <v>4105</v>
      </c>
      <c r="E4686" s="28" t="s">
        <v>1007</v>
      </c>
      <c r="F4686" s="13">
        <v>35.9</v>
      </c>
      <c r="G4686" s="13">
        <v>-82.2</v>
      </c>
      <c r="H4686" s="13">
        <v>42.979999542236328</v>
      </c>
      <c r="I4686" s="67">
        <v>0.74900001287460327</v>
      </c>
    </row>
    <row r="4687" spans="2:9" x14ac:dyDescent="0.3">
      <c r="B4687" t="s">
        <v>3433</v>
      </c>
      <c r="C4687" t="s">
        <v>3434</v>
      </c>
      <c r="D4687" s="28" t="s">
        <v>4105</v>
      </c>
      <c r="E4687" s="28" t="s">
        <v>1468</v>
      </c>
      <c r="F4687" s="13">
        <v>38</v>
      </c>
      <c r="G4687" s="13">
        <v>-87.5</v>
      </c>
      <c r="H4687" s="13">
        <v>48.919998168945313</v>
      </c>
      <c r="I4687" s="67">
        <v>0.74900001287460327</v>
      </c>
    </row>
    <row r="4688" spans="2:9" x14ac:dyDescent="0.3">
      <c r="B4688" t="s">
        <v>1683</v>
      </c>
      <c r="C4688" t="s">
        <v>10612</v>
      </c>
      <c r="D4688" s="28" t="s">
        <v>4105</v>
      </c>
      <c r="E4688" s="28" t="s">
        <v>2230</v>
      </c>
      <c r="F4688" s="13">
        <v>40.200000000000003</v>
      </c>
      <c r="G4688" s="13">
        <v>-83.3</v>
      </c>
      <c r="H4688" s="13">
        <v>44.959999084472656</v>
      </c>
      <c r="I4688" s="67">
        <v>0.74900001287460327</v>
      </c>
    </row>
    <row r="4689" spans="2:9" x14ac:dyDescent="0.3">
      <c r="B4689" t="s">
        <v>2071</v>
      </c>
      <c r="C4689" t="s">
        <v>2072</v>
      </c>
      <c r="D4689" s="28" t="s">
        <v>4105</v>
      </c>
      <c r="E4689" s="28" t="s">
        <v>2070</v>
      </c>
      <c r="F4689" s="13">
        <v>38.299999999999997</v>
      </c>
      <c r="G4689" s="13">
        <v>-118.1</v>
      </c>
      <c r="H4689" s="13">
        <v>39.919998168945313</v>
      </c>
      <c r="I4689" s="67">
        <v>0.74900001287460327</v>
      </c>
    </row>
    <row r="4690" spans="2:9" x14ac:dyDescent="0.3">
      <c r="B4690" t="s">
        <v>10613</v>
      </c>
      <c r="C4690" t="s">
        <v>10614</v>
      </c>
      <c r="D4690" s="28" t="s">
        <v>4105</v>
      </c>
      <c r="E4690" s="28" t="s">
        <v>2124</v>
      </c>
      <c r="F4690" s="13">
        <v>44.2</v>
      </c>
      <c r="G4690" s="13">
        <v>-75.8</v>
      </c>
      <c r="H4690" s="13">
        <v>42.979999542236328</v>
      </c>
      <c r="I4690" s="67">
        <v>0.74900001287460327</v>
      </c>
    </row>
    <row r="4691" spans="2:9" x14ac:dyDescent="0.3">
      <c r="B4691" t="s">
        <v>953</v>
      </c>
      <c r="C4691" t="s">
        <v>954</v>
      </c>
      <c r="D4691" s="28" t="s">
        <v>4105</v>
      </c>
      <c r="E4691" s="28" t="s">
        <v>852</v>
      </c>
      <c r="F4691" s="13">
        <v>33.5</v>
      </c>
      <c r="G4691" s="13">
        <v>-85.8</v>
      </c>
      <c r="H4691" s="13">
        <v>53.959999084472656</v>
      </c>
      <c r="I4691" s="67">
        <v>0.75</v>
      </c>
    </row>
    <row r="4692" spans="2:9" x14ac:dyDescent="0.3">
      <c r="B4692" t="s">
        <v>10615</v>
      </c>
      <c r="C4692" t="s">
        <v>10616</v>
      </c>
      <c r="D4692" s="28" t="s">
        <v>1203</v>
      </c>
      <c r="E4692" s="28" t="s">
        <v>3527</v>
      </c>
      <c r="F4692" s="13">
        <v>61.1</v>
      </c>
      <c r="G4692" s="13">
        <v>-94</v>
      </c>
      <c r="H4692" s="13">
        <v>23.360000610351563</v>
      </c>
      <c r="I4692" s="67">
        <v>0.75</v>
      </c>
    </row>
    <row r="4693" spans="2:9" x14ac:dyDescent="0.3">
      <c r="B4693" t="s">
        <v>949</v>
      </c>
      <c r="C4693" t="s">
        <v>950</v>
      </c>
      <c r="D4693" s="28" t="s">
        <v>4105</v>
      </c>
      <c r="E4693" s="28" t="s">
        <v>859</v>
      </c>
      <c r="F4693" s="13">
        <v>36.4</v>
      </c>
      <c r="G4693" s="13">
        <v>-86.3</v>
      </c>
      <c r="H4693" s="13">
        <v>46.040000915527344</v>
      </c>
      <c r="I4693" s="67">
        <v>0.75</v>
      </c>
    </row>
    <row r="4694" spans="2:9" x14ac:dyDescent="0.3">
      <c r="B4694" t="s">
        <v>10617</v>
      </c>
      <c r="C4694" t="s">
        <v>10618</v>
      </c>
      <c r="D4694" s="28" t="s">
        <v>4105</v>
      </c>
      <c r="E4694" s="28" t="s">
        <v>2820</v>
      </c>
      <c r="F4694" s="13">
        <v>62.8</v>
      </c>
      <c r="G4694" s="13">
        <v>-149.9</v>
      </c>
      <c r="H4694" s="13">
        <v>24.079999923706055</v>
      </c>
      <c r="I4694" s="67">
        <v>0.75</v>
      </c>
    </row>
    <row r="4695" spans="2:9" x14ac:dyDescent="0.3">
      <c r="B4695" t="s">
        <v>10619</v>
      </c>
      <c r="C4695" t="s">
        <v>10620</v>
      </c>
      <c r="D4695" s="28" t="s">
        <v>1203</v>
      </c>
      <c r="E4695" s="28" t="s">
        <v>1116</v>
      </c>
      <c r="F4695" s="13">
        <v>44.2</v>
      </c>
      <c r="G4695" s="13">
        <v>-76.599999999999994</v>
      </c>
      <c r="H4695" s="13">
        <v>42.259998321533203</v>
      </c>
      <c r="I4695" s="67">
        <v>0.75</v>
      </c>
    </row>
    <row r="4696" spans="2:9" x14ac:dyDescent="0.3">
      <c r="B4696" t="s">
        <v>10621</v>
      </c>
      <c r="C4696" t="s">
        <v>10622</v>
      </c>
      <c r="D4696" s="28" t="s">
        <v>1203</v>
      </c>
      <c r="E4696" s="28" t="s">
        <v>1116</v>
      </c>
      <c r="F4696" s="13">
        <v>45</v>
      </c>
      <c r="G4696" s="13">
        <v>-76.7</v>
      </c>
      <c r="H4696" s="13">
        <v>38.299999237060547</v>
      </c>
      <c r="I4696" s="67">
        <v>0.75</v>
      </c>
    </row>
    <row r="4697" spans="2:9" x14ac:dyDescent="0.3">
      <c r="B4697" t="s">
        <v>10623</v>
      </c>
      <c r="C4697" t="s">
        <v>10624</v>
      </c>
      <c r="D4697" s="28" t="s">
        <v>4105</v>
      </c>
      <c r="E4697" s="28" t="s">
        <v>2230</v>
      </c>
      <c r="F4697" s="13">
        <v>40.1</v>
      </c>
      <c r="G4697" s="13">
        <v>-84.2</v>
      </c>
      <c r="H4697" s="13">
        <v>44.060001373291016</v>
      </c>
      <c r="I4697" s="67">
        <v>0.75</v>
      </c>
    </row>
    <row r="4698" spans="2:9" x14ac:dyDescent="0.3">
      <c r="B4698" t="s">
        <v>10625</v>
      </c>
      <c r="C4698" t="s">
        <v>10626</v>
      </c>
      <c r="D4698" s="28" t="s">
        <v>1203</v>
      </c>
      <c r="E4698" s="28" t="s">
        <v>1116</v>
      </c>
      <c r="F4698" s="13">
        <v>42.4</v>
      </c>
      <c r="G4698" s="13">
        <v>-81.8</v>
      </c>
      <c r="H4698" s="13">
        <v>45.860000610351563</v>
      </c>
      <c r="I4698" s="67">
        <v>0.75</v>
      </c>
    </row>
    <row r="4699" spans="2:9" x14ac:dyDescent="0.3">
      <c r="B4699" t="s">
        <v>10627</v>
      </c>
      <c r="C4699" t="s">
        <v>10628</v>
      </c>
      <c r="D4699" s="28" t="s">
        <v>4105</v>
      </c>
      <c r="E4699" s="28" t="s">
        <v>2124</v>
      </c>
      <c r="F4699" s="13">
        <v>41</v>
      </c>
      <c r="G4699" s="13">
        <v>-71.900000000000006</v>
      </c>
      <c r="H4699" s="13">
        <v>53.060001373291016</v>
      </c>
      <c r="I4699" s="67">
        <v>0.75099998712539673</v>
      </c>
    </row>
    <row r="4700" spans="2:9" x14ac:dyDescent="0.3">
      <c r="B4700" t="s">
        <v>799</v>
      </c>
      <c r="C4700" t="s">
        <v>800</v>
      </c>
      <c r="D4700" s="28" t="s">
        <v>4105</v>
      </c>
      <c r="E4700" s="28" t="s">
        <v>368</v>
      </c>
      <c r="F4700" s="13">
        <v>33.9</v>
      </c>
      <c r="G4700" s="13">
        <v>-93.8</v>
      </c>
      <c r="H4700" s="13">
        <v>53.959999084472656</v>
      </c>
      <c r="I4700" s="67">
        <v>0.75099998712539673</v>
      </c>
    </row>
    <row r="4701" spans="2:9" x14ac:dyDescent="0.3">
      <c r="B4701" t="s">
        <v>2251</v>
      </c>
      <c r="C4701" t="s">
        <v>2252</v>
      </c>
      <c r="D4701" s="28" t="s">
        <v>4105</v>
      </c>
      <c r="E4701" s="28" t="s">
        <v>2230</v>
      </c>
      <c r="F4701" s="13">
        <v>40.9</v>
      </c>
      <c r="G4701" s="13">
        <v>-83.9</v>
      </c>
      <c r="H4701" s="13">
        <v>44.959999084472656</v>
      </c>
      <c r="I4701" s="67">
        <v>0.75099998712539673</v>
      </c>
    </row>
    <row r="4702" spans="2:9" x14ac:dyDescent="0.3">
      <c r="B4702" t="s">
        <v>10629</v>
      </c>
      <c r="C4702" t="s">
        <v>10630</v>
      </c>
      <c r="D4702" s="28" t="s">
        <v>4105</v>
      </c>
      <c r="E4702" s="28" t="s">
        <v>2576</v>
      </c>
      <c r="F4702" s="13">
        <v>38.5</v>
      </c>
      <c r="G4702" s="13">
        <v>-77.3</v>
      </c>
      <c r="H4702" s="13">
        <v>51.080001831054688</v>
      </c>
      <c r="I4702" s="67">
        <v>0.75099998712539673</v>
      </c>
    </row>
    <row r="4703" spans="2:9" x14ac:dyDescent="0.3">
      <c r="B4703" t="s">
        <v>10631</v>
      </c>
      <c r="C4703" t="s">
        <v>10632</v>
      </c>
      <c r="D4703" s="28" t="s">
        <v>1203</v>
      </c>
      <c r="E4703" s="28" t="s">
        <v>1116</v>
      </c>
      <c r="F4703" s="13">
        <v>43</v>
      </c>
      <c r="G4703" s="13">
        <v>-82.3</v>
      </c>
      <c r="H4703" s="13">
        <v>43.520000457763672</v>
      </c>
      <c r="I4703" s="67">
        <v>0.75099998712539673</v>
      </c>
    </row>
    <row r="4704" spans="2:9" x14ac:dyDescent="0.3">
      <c r="B4704" t="s">
        <v>10633</v>
      </c>
      <c r="C4704" t="s">
        <v>10634</v>
      </c>
      <c r="D4704" s="28" t="s">
        <v>4105</v>
      </c>
      <c r="E4704" s="28" t="s">
        <v>1711</v>
      </c>
      <c r="F4704" s="13">
        <v>37</v>
      </c>
      <c r="G4704" s="13">
        <v>-84.6</v>
      </c>
      <c r="H4704" s="13">
        <v>48.919998168945313</v>
      </c>
      <c r="I4704" s="67">
        <v>0.75099998712539673</v>
      </c>
    </row>
    <row r="4705" spans="2:9" x14ac:dyDescent="0.3">
      <c r="B4705" t="s">
        <v>2185</v>
      </c>
      <c r="C4705" t="s">
        <v>2186</v>
      </c>
      <c r="D4705" s="28" t="s">
        <v>4105</v>
      </c>
      <c r="E4705" s="28" t="s">
        <v>1007</v>
      </c>
      <c r="F4705" s="13">
        <v>35.799999999999997</v>
      </c>
      <c r="G4705" s="13">
        <v>-80.8</v>
      </c>
      <c r="H4705" s="13">
        <v>48.020000457763672</v>
      </c>
      <c r="I4705" s="67">
        <v>0.75099998712539673</v>
      </c>
    </row>
    <row r="4706" spans="2:9" x14ac:dyDescent="0.3">
      <c r="B4706" t="s">
        <v>10635</v>
      </c>
      <c r="C4706" t="s">
        <v>10636</v>
      </c>
      <c r="D4706" s="28" t="s">
        <v>4105</v>
      </c>
      <c r="E4706" s="28" t="s">
        <v>1878</v>
      </c>
      <c r="F4706" s="13">
        <v>36.9</v>
      </c>
      <c r="G4706" s="13">
        <v>-90.2</v>
      </c>
      <c r="H4706" s="13">
        <v>48.919998168945313</v>
      </c>
      <c r="I4706" s="67">
        <v>0.75099998712539673</v>
      </c>
    </row>
    <row r="4707" spans="2:9" x14ac:dyDescent="0.3">
      <c r="B4707" t="s">
        <v>10637</v>
      </c>
      <c r="C4707" t="s">
        <v>10638</v>
      </c>
      <c r="D4707" s="28" t="s">
        <v>1203</v>
      </c>
      <c r="E4707" s="28" t="s">
        <v>3527</v>
      </c>
      <c r="F4707" s="13">
        <v>61.1</v>
      </c>
      <c r="G4707" s="13">
        <v>-94</v>
      </c>
      <c r="H4707" s="13">
        <v>23.540000915527344</v>
      </c>
      <c r="I4707" s="67">
        <v>0.75199997425079346</v>
      </c>
    </row>
    <row r="4708" spans="2:9" x14ac:dyDescent="0.3">
      <c r="B4708" t="s">
        <v>2929</v>
      </c>
      <c r="C4708" t="s">
        <v>2930</v>
      </c>
      <c r="D4708" s="28" t="s">
        <v>4105</v>
      </c>
      <c r="E4708" s="28" t="s">
        <v>2664</v>
      </c>
      <c r="F4708" s="13">
        <v>38.299999999999997</v>
      </c>
      <c r="G4708" s="13">
        <v>-81.5</v>
      </c>
      <c r="H4708" s="13">
        <v>48.020000457763672</v>
      </c>
      <c r="I4708" s="67">
        <v>0.75199997425079346</v>
      </c>
    </row>
    <row r="4709" spans="2:9" x14ac:dyDescent="0.3">
      <c r="B4709" t="s">
        <v>10639</v>
      </c>
      <c r="C4709" t="s">
        <v>10640</v>
      </c>
      <c r="D4709" s="28" t="s">
        <v>4105</v>
      </c>
      <c r="E4709" s="28" t="s">
        <v>1007</v>
      </c>
      <c r="F4709" s="13">
        <v>35.299999999999997</v>
      </c>
      <c r="G4709" s="13">
        <v>-81.900000000000006</v>
      </c>
      <c r="H4709" s="13">
        <v>48.020000457763672</v>
      </c>
      <c r="I4709" s="67">
        <v>0.75199997425079346</v>
      </c>
    </row>
    <row r="4710" spans="2:9" x14ac:dyDescent="0.3">
      <c r="B4710" t="s">
        <v>1187</v>
      </c>
      <c r="C4710" t="s">
        <v>1188</v>
      </c>
      <c r="D4710" s="28" t="s">
        <v>4105</v>
      </c>
      <c r="E4710" s="28" t="s">
        <v>368</v>
      </c>
      <c r="F4710" s="13">
        <v>33.700000000000003</v>
      </c>
      <c r="G4710" s="13">
        <v>-93.5</v>
      </c>
      <c r="H4710" s="13">
        <v>53.060001373291016</v>
      </c>
      <c r="I4710" s="67">
        <v>0.75199997425079346</v>
      </c>
    </row>
    <row r="4711" spans="2:9" x14ac:dyDescent="0.3">
      <c r="B4711" t="s">
        <v>2461</v>
      </c>
      <c r="C4711" t="s">
        <v>2462</v>
      </c>
      <c r="D4711" s="28" t="s">
        <v>4105</v>
      </c>
      <c r="E4711" s="28" t="s">
        <v>859</v>
      </c>
      <c r="F4711" s="13">
        <v>36.200000000000003</v>
      </c>
      <c r="G4711" s="13">
        <v>-84</v>
      </c>
      <c r="H4711" s="13">
        <v>46.939998626708984</v>
      </c>
      <c r="I4711" s="67">
        <v>0.75199997425079346</v>
      </c>
    </row>
    <row r="4712" spans="2:9" x14ac:dyDescent="0.3">
      <c r="B4712" t="s">
        <v>10641</v>
      </c>
      <c r="C4712" t="s">
        <v>10642</v>
      </c>
      <c r="D4712" s="28" t="s">
        <v>4105</v>
      </c>
      <c r="E4712" s="28" t="s">
        <v>1727</v>
      </c>
      <c r="F4712" s="13">
        <v>43.8</v>
      </c>
      <c r="G4712" s="13">
        <v>-70.400000000000006</v>
      </c>
      <c r="H4712" s="13">
        <v>42.979999542236328</v>
      </c>
      <c r="I4712" s="67">
        <v>0.75199997425079346</v>
      </c>
    </row>
    <row r="4713" spans="2:9" x14ac:dyDescent="0.3">
      <c r="B4713" t="s">
        <v>584</v>
      </c>
      <c r="C4713" t="s">
        <v>585</v>
      </c>
      <c r="D4713" s="28" t="s">
        <v>4105</v>
      </c>
      <c r="E4713" s="28" t="s">
        <v>365</v>
      </c>
      <c r="F4713" s="13">
        <v>30.5</v>
      </c>
      <c r="G4713" s="13">
        <v>-91.1</v>
      </c>
      <c r="H4713" s="13">
        <v>60.080001831054688</v>
      </c>
      <c r="I4713" s="67">
        <v>0.75300002098083496</v>
      </c>
    </row>
    <row r="4714" spans="2:9" x14ac:dyDescent="0.3">
      <c r="B4714" t="s">
        <v>10643</v>
      </c>
      <c r="C4714" t="s">
        <v>10644</v>
      </c>
      <c r="D4714" s="28" t="s">
        <v>4105</v>
      </c>
      <c r="E4714" s="28" t="s">
        <v>1007</v>
      </c>
      <c r="F4714" s="13">
        <v>35.5</v>
      </c>
      <c r="G4714" s="13">
        <v>-82.6</v>
      </c>
      <c r="H4714" s="13">
        <v>44.060001373291016</v>
      </c>
      <c r="I4714" s="67">
        <v>0.75300002098083496</v>
      </c>
    </row>
    <row r="4715" spans="2:9" x14ac:dyDescent="0.3">
      <c r="B4715" t="s">
        <v>10645</v>
      </c>
      <c r="C4715" t="s">
        <v>10646</v>
      </c>
      <c r="D4715" s="28" t="s">
        <v>4105</v>
      </c>
      <c r="E4715" s="28" t="s">
        <v>859</v>
      </c>
      <c r="F4715" s="13">
        <v>35.299999999999997</v>
      </c>
      <c r="G4715" s="13">
        <v>-87.4</v>
      </c>
      <c r="H4715" s="13">
        <v>50</v>
      </c>
      <c r="I4715" s="67">
        <v>0.75300002098083496</v>
      </c>
    </row>
    <row r="4716" spans="2:9" x14ac:dyDescent="0.3">
      <c r="B4716" t="s">
        <v>10647</v>
      </c>
      <c r="C4716" t="s">
        <v>10648</v>
      </c>
      <c r="D4716" s="28" t="s">
        <v>4105</v>
      </c>
      <c r="E4716" s="28" t="s">
        <v>1007</v>
      </c>
      <c r="F4716" s="13">
        <v>35.6</v>
      </c>
      <c r="G4716" s="13">
        <v>-80.599999999999994</v>
      </c>
      <c r="H4716" s="13">
        <v>48.919998168945313</v>
      </c>
      <c r="I4716" s="67">
        <v>0.75300002098083496</v>
      </c>
    </row>
    <row r="4717" spans="2:9" x14ac:dyDescent="0.3">
      <c r="B4717" t="s">
        <v>10649</v>
      </c>
      <c r="C4717" t="s">
        <v>10650</v>
      </c>
      <c r="D4717" s="28" t="s">
        <v>1203</v>
      </c>
      <c r="E4717" s="28" t="s">
        <v>1116</v>
      </c>
      <c r="F4717" s="13">
        <v>43</v>
      </c>
      <c r="G4717" s="13">
        <v>-82.3</v>
      </c>
      <c r="H4717" s="13">
        <v>43.520000457763672</v>
      </c>
      <c r="I4717" s="67">
        <v>0.75300002098083496</v>
      </c>
    </row>
    <row r="4718" spans="2:9" x14ac:dyDescent="0.3">
      <c r="B4718" t="s">
        <v>10651</v>
      </c>
      <c r="C4718" t="s">
        <v>10652</v>
      </c>
      <c r="D4718" s="28" t="s">
        <v>4105</v>
      </c>
      <c r="E4718" s="28" t="s">
        <v>2085</v>
      </c>
      <c r="F4718" s="13">
        <v>39.4</v>
      </c>
      <c r="G4718" s="13">
        <v>-75.2</v>
      </c>
      <c r="H4718" s="13">
        <v>48.919998168945313</v>
      </c>
      <c r="I4718" s="67">
        <v>0.75400000810623169</v>
      </c>
    </row>
    <row r="4719" spans="2:9" x14ac:dyDescent="0.3">
      <c r="B4719" t="s">
        <v>10653</v>
      </c>
      <c r="C4719" t="s">
        <v>10654</v>
      </c>
      <c r="D4719" s="28" t="s">
        <v>1203</v>
      </c>
      <c r="E4719" s="28" t="s">
        <v>3527</v>
      </c>
      <c r="F4719" s="13">
        <v>73</v>
      </c>
      <c r="G4719" s="13">
        <v>-85</v>
      </c>
      <c r="H4719" s="13">
        <v>8.2399997711181641</v>
      </c>
      <c r="I4719" s="67">
        <v>0.75499999523162842</v>
      </c>
    </row>
    <row r="4720" spans="2:9" x14ac:dyDescent="0.3">
      <c r="B4720" t="s">
        <v>574</v>
      </c>
      <c r="C4720" t="s">
        <v>575</v>
      </c>
      <c r="D4720" s="28" t="s">
        <v>4105</v>
      </c>
      <c r="E4720" s="28" t="s">
        <v>368</v>
      </c>
      <c r="F4720" s="13">
        <v>33.299999999999997</v>
      </c>
      <c r="G4720" s="13">
        <v>-92.4</v>
      </c>
      <c r="H4720" s="13">
        <v>53.060001373291016</v>
      </c>
      <c r="I4720" s="67">
        <v>0.75499999523162842</v>
      </c>
    </row>
    <row r="4721" spans="2:9" x14ac:dyDescent="0.3">
      <c r="B4721" t="s">
        <v>815</v>
      </c>
      <c r="C4721" t="s">
        <v>816</v>
      </c>
      <c r="D4721" s="28" t="s">
        <v>4105</v>
      </c>
      <c r="E4721" s="28" t="s">
        <v>368</v>
      </c>
      <c r="F4721" s="13">
        <v>34</v>
      </c>
      <c r="G4721" s="13">
        <v>-93.7</v>
      </c>
      <c r="H4721" s="13">
        <v>51.979999542236328</v>
      </c>
      <c r="I4721" s="67">
        <v>0.75499999523162842</v>
      </c>
    </row>
    <row r="4722" spans="2:9" x14ac:dyDescent="0.3">
      <c r="B4722" t="s">
        <v>10655</v>
      </c>
      <c r="C4722" t="s">
        <v>10656</v>
      </c>
      <c r="D4722" s="28" t="s">
        <v>1203</v>
      </c>
      <c r="E4722" s="28" t="s">
        <v>1124</v>
      </c>
      <c r="F4722" s="13">
        <v>45.4</v>
      </c>
      <c r="G4722" s="13">
        <v>-73.900000000000006</v>
      </c>
      <c r="H4722" s="13">
        <v>41.360000610351563</v>
      </c>
      <c r="I4722" s="67">
        <v>0.75499999523162842</v>
      </c>
    </row>
    <row r="4723" spans="2:9" x14ac:dyDescent="0.3">
      <c r="B4723" t="s">
        <v>10657</v>
      </c>
      <c r="C4723" t="s">
        <v>10658</v>
      </c>
      <c r="D4723" s="28" t="s">
        <v>4105</v>
      </c>
      <c r="E4723" s="28" t="s">
        <v>1004</v>
      </c>
      <c r="F4723" s="13">
        <v>34.299999999999997</v>
      </c>
      <c r="G4723" s="13">
        <v>-82.8</v>
      </c>
      <c r="H4723" s="13">
        <v>53.060001373291016</v>
      </c>
      <c r="I4723" s="67">
        <v>0.75599998235702515</v>
      </c>
    </row>
    <row r="4724" spans="2:9" x14ac:dyDescent="0.3">
      <c r="B4724" t="s">
        <v>3752</v>
      </c>
      <c r="C4724" t="s">
        <v>3753</v>
      </c>
      <c r="D4724" s="28" t="s">
        <v>4105</v>
      </c>
      <c r="E4724" s="28" t="s">
        <v>2124</v>
      </c>
      <c r="F4724" s="13">
        <v>44.3</v>
      </c>
      <c r="G4724" s="13">
        <v>-73.900000000000006</v>
      </c>
      <c r="H4724" s="13">
        <v>37.040000915527344</v>
      </c>
      <c r="I4724" s="67">
        <v>0.75599998235702515</v>
      </c>
    </row>
    <row r="4725" spans="2:9" x14ac:dyDescent="0.3">
      <c r="B4725" t="s">
        <v>3833</v>
      </c>
      <c r="C4725" t="s">
        <v>3834</v>
      </c>
      <c r="D4725" s="28" t="s">
        <v>4105</v>
      </c>
      <c r="E4725" s="28" t="s">
        <v>859</v>
      </c>
      <c r="F4725" s="13">
        <v>36.1</v>
      </c>
      <c r="G4725" s="13">
        <v>-85.2</v>
      </c>
      <c r="H4725" s="13">
        <v>48.919998168945313</v>
      </c>
      <c r="I4725" s="67">
        <v>0.75599998235702515</v>
      </c>
    </row>
    <row r="4726" spans="2:9" x14ac:dyDescent="0.3">
      <c r="B4726" t="s">
        <v>10659</v>
      </c>
      <c r="C4726" t="s">
        <v>10660</v>
      </c>
      <c r="D4726" s="28" t="s">
        <v>4105</v>
      </c>
      <c r="E4726" s="28" t="s">
        <v>1003</v>
      </c>
      <c r="F4726" s="13">
        <v>25.8</v>
      </c>
      <c r="G4726" s="13">
        <v>-81</v>
      </c>
      <c r="H4726" s="13">
        <v>71.959999084472656</v>
      </c>
      <c r="I4726" s="67">
        <v>0.75599998235702515</v>
      </c>
    </row>
    <row r="4727" spans="2:9" x14ac:dyDescent="0.3">
      <c r="B4727" t="s">
        <v>2181</v>
      </c>
      <c r="C4727" t="s">
        <v>2182</v>
      </c>
      <c r="D4727" s="28" t="s">
        <v>4105</v>
      </c>
      <c r="E4727" s="28" t="s">
        <v>1007</v>
      </c>
      <c r="F4727" s="13">
        <v>35.799999999999997</v>
      </c>
      <c r="G4727" s="13">
        <v>-76.599999999999994</v>
      </c>
      <c r="H4727" s="13">
        <v>55.040000915527344</v>
      </c>
      <c r="I4727" s="67">
        <v>0.75599998235702515</v>
      </c>
    </row>
    <row r="4728" spans="2:9" x14ac:dyDescent="0.3">
      <c r="B4728" t="s">
        <v>903</v>
      </c>
      <c r="C4728" t="s">
        <v>904</v>
      </c>
      <c r="D4728" s="28" t="s">
        <v>4105</v>
      </c>
      <c r="E4728" s="28" t="s">
        <v>852</v>
      </c>
      <c r="F4728" s="13">
        <v>33.1</v>
      </c>
      <c r="G4728" s="13">
        <v>-85.2</v>
      </c>
      <c r="H4728" s="13">
        <v>50</v>
      </c>
      <c r="I4728" s="67">
        <v>0.75599998235702515</v>
      </c>
    </row>
    <row r="4729" spans="2:9" x14ac:dyDescent="0.3">
      <c r="B4729" t="s">
        <v>10661</v>
      </c>
      <c r="C4729" t="s">
        <v>10662</v>
      </c>
      <c r="D4729" s="28" t="s">
        <v>4105</v>
      </c>
      <c r="E4729" s="28" t="s">
        <v>2070</v>
      </c>
      <c r="F4729" s="13">
        <v>39.1</v>
      </c>
      <c r="G4729" s="13">
        <v>-119.7</v>
      </c>
      <c r="H4729" s="13">
        <v>35.959999084472656</v>
      </c>
      <c r="I4729" s="67">
        <v>0.75700002908706665</v>
      </c>
    </row>
    <row r="4730" spans="2:9" x14ac:dyDescent="0.3">
      <c r="B4730" t="s">
        <v>959</v>
      </c>
      <c r="C4730" t="s">
        <v>960</v>
      </c>
      <c r="D4730" s="28" t="s">
        <v>4105</v>
      </c>
      <c r="E4730" s="28" t="s">
        <v>852</v>
      </c>
      <c r="F4730" s="13">
        <v>32.799999999999997</v>
      </c>
      <c r="G4730" s="13">
        <v>-86.6</v>
      </c>
      <c r="H4730" s="13">
        <v>52.700000762939453</v>
      </c>
      <c r="I4730" s="67">
        <v>0.75700002908706665</v>
      </c>
    </row>
    <row r="4731" spans="2:9" x14ac:dyDescent="0.3">
      <c r="B4731" t="s">
        <v>3497</v>
      </c>
      <c r="C4731" t="s">
        <v>3498</v>
      </c>
      <c r="D4731" s="28" t="s">
        <v>4105</v>
      </c>
      <c r="E4731" s="28" t="s">
        <v>1759</v>
      </c>
      <c r="F4731" s="13">
        <v>42.2</v>
      </c>
      <c r="G4731" s="13">
        <v>-83.3</v>
      </c>
      <c r="H4731" s="13">
        <v>44.959999084472656</v>
      </c>
      <c r="I4731" s="67">
        <v>0.75700002908706665</v>
      </c>
    </row>
    <row r="4732" spans="2:9" x14ac:dyDescent="0.3">
      <c r="B4732" t="s">
        <v>1870</v>
      </c>
      <c r="C4732" t="s">
        <v>1871</v>
      </c>
      <c r="D4732" s="28" t="s">
        <v>4105</v>
      </c>
      <c r="E4732" s="28" t="s">
        <v>367</v>
      </c>
      <c r="F4732" s="13">
        <v>34.6</v>
      </c>
      <c r="G4732" s="13">
        <v>-89.8</v>
      </c>
      <c r="H4732" s="13">
        <v>53.060001373291016</v>
      </c>
      <c r="I4732" s="67">
        <v>0.75700002908706665</v>
      </c>
    </row>
    <row r="4733" spans="2:9" x14ac:dyDescent="0.3">
      <c r="B4733" t="s">
        <v>10663</v>
      </c>
      <c r="C4733" t="s">
        <v>10664</v>
      </c>
      <c r="D4733" s="28" t="s">
        <v>4105</v>
      </c>
      <c r="E4733" s="28" t="s">
        <v>1711</v>
      </c>
      <c r="F4733" s="13">
        <v>37</v>
      </c>
      <c r="G4733" s="13">
        <v>-88.7</v>
      </c>
      <c r="H4733" s="13">
        <v>50</v>
      </c>
      <c r="I4733" s="67">
        <v>0.75700002908706665</v>
      </c>
    </row>
    <row r="4734" spans="2:9" x14ac:dyDescent="0.3">
      <c r="B4734" t="s">
        <v>1359</v>
      </c>
      <c r="C4734" t="s">
        <v>1360</v>
      </c>
      <c r="D4734" s="28" t="s">
        <v>4105</v>
      </c>
      <c r="E4734" s="28" t="s">
        <v>1004</v>
      </c>
      <c r="F4734" s="13">
        <v>32.299999999999997</v>
      </c>
      <c r="G4734" s="13">
        <v>-81.599999999999994</v>
      </c>
      <c r="H4734" s="13">
        <v>57.919998168945313</v>
      </c>
      <c r="I4734" s="67">
        <v>0.75800001621246338</v>
      </c>
    </row>
    <row r="4735" spans="2:9" x14ac:dyDescent="0.3">
      <c r="B4735" t="s">
        <v>10665</v>
      </c>
      <c r="C4735" t="s">
        <v>10666</v>
      </c>
      <c r="D4735" s="28" t="s">
        <v>4105</v>
      </c>
      <c r="E4735" s="28" t="s">
        <v>1007</v>
      </c>
      <c r="F4735" s="13">
        <v>35.5</v>
      </c>
      <c r="G4735" s="13">
        <v>-82.6</v>
      </c>
      <c r="H4735" s="13">
        <v>46.040000915527344</v>
      </c>
      <c r="I4735" s="67">
        <v>0.75800001621246338</v>
      </c>
    </row>
    <row r="4736" spans="2:9" x14ac:dyDescent="0.3">
      <c r="B4736" t="s">
        <v>899</v>
      </c>
      <c r="C4736" t="s">
        <v>10667</v>
      </c>
      <c r="D4736" s="28" t="s">
        <v>4105</v>
      </c>
      <c r="E4736" s="28" t="s">
        <v>1711</v>
      </c>
      <c r="F4736" s="13">
        <v>37.5</v>
      </c>
      <c r="G4736" s="13">
        <v>-83.3</v>
      </c>
      <c r="H4736" s="13">
        <v>51.979999542236328</v>
      </c>
      <c r="I4736" s="67">
        <v>0.75800001621246338</v>
      </c>
    </row>
    <row r="4737" spans="2:9" x14ac:dyDescent="0.3">
      <c r="B4737" t="s">
        <v>2999</v>
      </c>
      <c r="C4737" t="s">
        <v>3000</v>
      </c>
      <c r="D4737" s="28" t="s">
        <v>4105</v>
      </c>
      <c r="E4737" s="28" t="s">
        <v>2124</v>
      </c>
      <c r="F4737" s="13">
        <v>40.700000000000003</v>
      </c>
      <c r="G4737" s="13">
        <v>-73.8</v>
      </c>
      <c r="H4737" s="13">
        <v>53.060001373291016</v>
      </c>
      <c r="I4737" s="67">
        <v>0.75800001621246338</v>
      </c>
    </row>
    <row r="4738" spans="2:9" x14ac:dyDescent="0.3">
      <c r="B4738" t="s">
        <v>10668</v>
      </c>
      <c r="C4738" t="s">
        <v>10669</v>
      </c>
      <c r="D4738" s="28" t="s">
        <v>4105</v>
      </c>
      <c r="E4738" s="28" t="s">
        <v>2124</v>
      </c>
      <c r="F4738" s="13">
        <v>44.7</v>
      </c>
      <c r="G4738" s="13">
        <v>-75.400000000000006</v>
      </c>
      <c r="H4738" s="13">
        <v>41</v>
      </c>
      <c r="I4738" s="67">
        <v>0.75800001621246338</v>
      </c>
    </row>
    <row r="4739" spans="2:9" x14ac:dyDescent="0.3">
      <c r="B4739" t="s">
        <v>1509</v>
      </c>
      <c r="C4739" t="s">
        <v>1510</v>
      </c>
      <c r="D4739" s="28" t="s">
        <v>4105</v>
      </c>
      <c r="E4739" s="28" t="s">
        <v>1468</v>
      </c>
      <c r="F4739" s="13">
        <v>38.6</v>
      </c>
      <c r="G4739" s="13">
        <v>-87.1</v>
      </c>
      <c r="H4739" s="13">
        <v>51.080001831054688</v>
      </c>
      <c r="I4739" s="67">
        <v>0.75800001621246338</v>
      </c>
    </row>
    <row r="4740" spans="2:9" x14ac:dyDescent="0.3">
      <c r="B4740" t="s">
        <v>403</v>
      </c>
      <c r="C4740" t="s">
        <v>404</v>
      </c>
      <c r="D4740" s="28" t="s">
        <v>4105</v>
      </c>
      <c r="E4740" s="28" t="s">
        <v>364</v>
      </c>
      <c r="F4740" s="13">
        <v>30.7</v>
      </c>
      <c r="G4740" s="13">
        <v>-95.5</v>
      </c>
      <c r="H4740" s="13">
        <v>62.959999084472656</v>
      </c>
      <c r="I4740" s="67">
        <v>0.75900000333786011</v>
      </c>
    </row>
    <row r="4741" spans="2:9" x14ac:dyDescent="0.3">
      <c r="B4741" t="s">
        <v>994</v>
      </c>
      <c r="C4741" t="s">
        <v>995</v>
      </c>
      <c r="D4741" s="28" t="s">
        <v>4105</v>
      </c>
      <c r="E4741" s="28" t="s">
        <v>859</v>
      </c>
      <c r="F4741" s="13">
        <v>36.1</v>
      </c>
      <c r="G4741" s="13">
        <v>-87.1</v>
      </c>
      <c r="H4741" s="13">
        <v>46.939998626708984</v>
      </c>
      <c r="I4741" s="67">
        <v>0.75900000333786011</v>
      </c>
    </row>
    <row r="4742" spans="2:9" x14ac:dyDescent="0.3">
      <c r="B4742" t="s">
        <v>10670</v>
      </c>
      <c r="C4742" t="s">
        <v>10671</v>
      </c>
      <c r="D4742" s="28" t="s">
        <v>4105</v>
      </c>
      <c r="E4742" s="28" t="s">
        <v>2085</v>
      </c>
      <c r="F4742" s="13">
        <v>40.200000000000003</v>
      </c>
      <c r="G4742" s="13">
        <v>-74</v>
      </c>
      <c r="H4742" s="13">
        <v>50</v>
      </c>
      <c r="I4742" s="67">
        <v>0.75900000333786011</v>
      </c>
    </row>
    <row r="4743" spans="2:9" x14ac:dyDescent="0.3">
      <c r="B4743" t="s">
        <v>10672</v>
      </c>
      <c r="C4743" t="s">
        <v>10673</v>
      </c>
      <c r="D4743" s="28" t="s">
        <v>4105</v>
      </c>
      <c r="E4743" s="28" t="s">
        <v>1743</v>
      </c>
      <c r="F4743" s="13">
        <v>42.5</v>
      </c>
      <c r="G4743" s="13">
        <v>-70.8</v>
      </c>
      <c r="H4743" s="13">
        <v>46.040000915527344</v>
      </c>
      <c r="I4743" s="67">
        <v>0.75900000333786011</v>
      </c>
    </row>
    <row r="4744" spans="2:9" x14ac:dyDescent="0.3">
      <c r="B4744" t="s">
        <v>10674</v>
      </c>
      <c r="C4744" t="s">
        <v>10675</v>
      </c>
      <c r="D4744" s="28" t="s">
        <v>4105</v>
      </c>
      <c r="E4744" s="28" t="s">
        <v>1004</v>
      </c>
      <c r="F4744" s="13">
        <v>33.299999999999997</v>
      </c>
      <c r="G4744" s="13">
        <v>-84.8</v>
      </c>
      <c r="H4744" s="13">
        <v>53.060001373291016</v>
      </c>
      <c r="I4744" s="67">
        <v>0.75900000333786011</v>
      </c>
    </row>
    <row r="4745" spans="2:9" x14ac:dyDescent="0.3">
      <c r="B4745" t="s">
        <v>2513</v>
      </c>
      <c r="C4745" t="s">
        <v>2514</v>
      </c>
      <c r="D4745" s="28" t="s">
        <v>4105</v>
      </c>
      <c r="E4745" s="28" t="s">
        <v>364</v>
      </c>
      <c r="F4745" s="13">
        <v>26.3</v>
      </c>
      <c r="G4745" s="13">
        <v>-98.8</v>
      </c>
      <c r="H4745" s="13">
        <v>66.919998168945313</v>
      </c>
      <c r="I4745" s="67">
        <v>0.75900000333786011</v>
      </c>
    </row>
    <row r="4746" spans="2:9" x14ac:dyDescent="0.3">
      <c r="B4746" t="s">
        <v>606</v>
      </c>
      <c r="C4746" t="s">
        <v>607</v>
      </c>
      <c r="D4746" s="28" t="s">
        <v>4105</v>
      </c>
      <c r="E4746" s="28" t="s">
        <v>367</v>
      </c>
      <c r="F4746" s="13">
        <v>34.299999999999997</v>
      </c>
      <c r="G4746" s="13">
        <v>-89.5</v>
      </c>
      <c r="H4746" s="13">
        <v>53.060001373291016</v>
      </c>
      <c r="I4746" s="67">
        <v>0.75900000333786011</v>
      </c>
    </row>
    <row r="4747" spans="2:9" x14ac:dyDescent="0.3">
      <c r="B4747" t="s">
        <v>10676</v>
      </c>
      <c r="C4747" t="s">
        <v>10677</v>
      </c>
      <c r="D4747" s="28" t="s">
        <v>1203</v>
      </c>
      <c r="E4747" s="28" t="s">
        <v>1124</v>
      </c>
      <c r="F4747" s="13">
        <v>50.2</v>
      </c>
      <c r="G4747" s="13">
        <v>-64.2</v>
      </c>
      <c r="H4747" s="13">
        <v>36.319999694824219</v>
      </c>
      <c r="I4747" s="67">
        <v>0.75999999046325684</v>
      </c>
    </row>
    <row r="4748" spans="2:9" x14ac:dyDescent="0.3">
      <c r="B4748" t="s">
        <v>10678</v>
      </c>
      <c r="C4748" t="s">
        <v>10679</v>
      </c>
      <c r="D4748" s="28" t="s">
        <v>1203</v>
      </c>
      <c r="E4748" s="28" t="s">
        <v>1116</v>
      </c>
      <c r="F4748" s="13">
        <v>43.8</v>
      </c>
      <c r="G4748" s="13">
        <v>-78.8</v>
      </c>
      <c r="H4748" s="13">
        <v>44.599998474121094</v>
      </c>
      <c r="I4748" s="67">
        <v>0.75999999046325684</v>
      </c>
    </row>
    <row r="4749" spans="2:9" x14ac:dyDescent="0.3">
      <c r="B4749" t="s">
        <v>3812</v>
      </c>
      <c r="C4749" t="s">
        <v>3813</v>
      </c>
      <c r="D4749" s="28" t="s">
        <v>4105</v>
      </c>
      <c r="E4749" s="28" t="s">
        <v>2319</v>
      </c>
      <c r="F4749" s="13">
        <v>40.6</v>
      </c>
      <c r="G4749" s="13">
        <v>-79.599999999999994</v>
      </c>
      <c r="H4749" s="13">
        <v>41</v>
      </c>
      <c r="I4749" s="67">
        <v>0.75999999046325684</v>
      </c>
    </row>
    <row r="4750" spans="2:9" x14ac:dyDescent="0.3">
      <c r="B4750" t="s">
        <v>2609</v>
      </c>
      <c r="C4750" t="s">
        <v>2610</v>
      </c>
      <c r="D4750" s="28" t="s">
        <v>4105</v>
      </c>
      <c r="E4750" s="28" t="s">
        <v>2576</v>
      </c>
      <c r="F4750" s="13">
        <v>37.5</v>
      </c>
      <c r="G4750" s="13">
        <v>-76.8</v>
      </c>
      <c r="H4750" s="13">
        <v>51.979999542236328</v>
      </c>
      <c r="I4750" s="67">
        <v>0.75999999046325684</v>
      </c>
    </row>
    <row r="4751" spans="2:9" x14ac:dyDescent="0.3">
      <c r="B4751" t="s">
        <v>652</v>
      </c>
      <c r="C4751" t="s">
        <v>653</v>
      </c>
      <c r="D4751" s="28" t="s">
        <v>4105</v>
      </c>
      <c r="E4751" s="28" t="s">
        <v>368</v>
      </c>
      <c r="F4751" s="13">
        <v>35.799999999999997</v>
      </c>
      <c r="G4751" s="13">
        <v>-90.6</v>
      </c>
      <c r="H4751" s="13">
        <v>53.060001373291016</v>
      </c>
      <c r="I4751" s="67">
        <v>0.76099997758865356</v>
      </c>
    </row>
    <row r="4752" spans="2:9" x14ac:dyDescent="0.3">
      <c r="B4752" t="s">
        <v>10680</v>
      </c>
      <c r="C4752" t="s">
        <v>10681</v>
      </c>
      <c r="D4752" s="28" t="s">
        <v>4105</v>
      </c>
      <c r="E4752" s="28" t="s">
        <v>2576</v>
      </c>
      <c r="F4752" s="13">
        <v>37</v>
      </c>
      <c r="G4752" s="13">
        <v>-81.7</v>
      </c>
      <c r="H4752" s="13">
        <v>42.080001831054688</v>
      </c>
      <c r="I4752" s="67">
        <v>0.76099997758865356</v>
      </c>
    </row>
    <row r="4753" spans="2:9" x14ac:dyDescent="0.3">
      <c r="B4753" t="s">
        <v>10682</v>
      </c>
      <c r="C4753" t="s">
        <v>10683</v>
      </c>
      <c r="D4753" s="28" t="s">
        <v>4105</v>
      </c>
      <c r="E4753" s="28" t="s">
        <v>368</v>
      </c>
      <c r="F4753" s="13">
        <v>35.1</v>
      </c>
      <c r="G4753" s="13">
        <v>-90.2</v>
      </c>
      <c r="H4753" s="13">
        <v>55.040000915527344</v>
      </c>
      <c r="I4753" s="67">
        <v>0.76099997758865356</v>
      </c>
    </row>
    <row r="4754" spans="2:9" x14ac:dyDescent="0.3">
      <c r="B4754" t="s">
        <v>10684</v>
      </c>
      <c r="C4754" t="s">
        <v>10685</v>
      </c>
      <c r="D4754" s="28" t="s">
        <v>4105</v>
      </c>
      <c r="E4754" s="28" t="s">
        <v>2664</v>
      </c>
      <c r="F4754" s="13">
        <v>39.200000000000003</v>
      </c>
      <c r="G4754" s="13">
        <v>-80.2</v>
      </c>
      <c r="H4754" s="13">
        <v>46.040000915527344</v>
      </c>
      <c r="I4754" s="67">
        <v>0.76200002431869507</v>
      </c>
    </row>
    <row r="4755" spans="2:9" x14ac:dyDescent="0.3">
      <c r="B4755" t="s">
        <v>499</v>
      </c>
      <c r="C4755" t="s">
        <v>500</v>
      </c>
      <c r="D4755" s="28" t="s">
        <v>4105</v>
      </c>
      <c r="E4755" s="28" t="s">
        <v>368</v>
      </c>
      <c r="F4755" s="13">
        <v>35.4</v>
      </c>
      <c r="G4755" s="13">
        <v>-91</v>
      </c>
      <c r="H4755" s="13">
        <v>53.959999084472656</v>
      </c>
      <c r="I4755" s="67">
        <v>0.7630000114440918</v>
      </c>
    </row>
    <row r="4756" spans="2:9" x14ac:dyDescent="0.3">
      <c r="B4756" t="s">
        <v>10686</v>
      </c>
      <c r="C4756" t="s">
        <v>10687</v>
      </c>
      <c r="D4756" s="28" t="s">
        <v>4105</v>
      </c>
      <c r="E4756" s="28" t="s">
        <v>2124</v>
      </c>
      <c r="F4756" s="13">
        <v>40.9</v>
      </c>
      <c r="G4756" s="13">
        <v>-72.2</v>
      </c>
      <c r="H4756" s="13">
        <v>48.020000457763672</v>
      </c>
      <c r="I4756" s="67">
        <v>0.7630000114440918</v>
      </c>
    </row>
    <row r="4757" spans="2:9" x14ac:dyDescent="0.3">
      <c r="B4757" t="s">
        <v>10688</v>
      </c>
      <c r="C4757" t="s">
        <v>10689</v>
      </c>
      <c r="D4757" s="28" t="s">
        <v>4105</v>
      </c>
      <c r="E4757" s="28" t="s">
        <v>2124</v>
      </c>
      <c r="F4757" s="13">
        <v>42.4</v>
      </c>
      <c r="G4757" s="13">
        <v>-74.400000000000006</v>
      </c>
      <c r="H4757" s="13">
        <v>39.020000457763672</v>
      </c>
      <c r="I4757" s="67">
        <v>0.7630000114440918</v>
      </c>
    </row>
    <row r="4758" spans="2:9" x14ac:dyDescent="0.3">
      <c r="B4758" t="s">
        <v>10690</v>
      </c>
      <c r="C4758" t="s">
        <v>10691</v>
      </c>
      <c r="D4758" s="28" t="s">
        <v>4105</v>
      </c>
      <c r="E4758" s="28" t="s">
        <v>364</v>
      </c>
      <c r="F4758" s="13">
        <v>31.3</v>
      </c>
      <c r="G4758" s="13">
        <v>-94.8</v>
      </c>
      <c r="H4758" s="13">
        <v>60.080001831054688</v>
      </c>
      <c r="I4758" s="67">
        <v>0.7630000114440918</v>
      </c>
    </row>
    <row r="4759" spans="2:9" x14ac:dyDescent="0.3">
      <c r="B4759" t="s">
        <v>10692</v>
      </c>
      <c r="C4759" t="s">
        <v>10693</v>
      </c>
      <c r="D4759" s="28" t="s">
        <v>4105</v>
      </c>
      <c r="E4759" s="28" t="s">
        <v>2664</v>
      </c>
      <c r="F4759" s="13">
        <v>39.5</v>
      </c>
      <c r="G4759" s="13">
        <v>-80.400000000000006</v>
      </c>
      <c r="H4759" s="13">
        <v>41</v>
      </c>
      <c r="I4759" s="67">
        <v>0.7630000114440918</v>
      </c>
    </row>
    <row r="4760" spans="2:9" x14ac:dyDescent="0.3">
      <c r="B4760" t="s">
        <v>10694</v>
      </c>
      <c r="C4760" t="s">
        <v>10695</v>
      </c>
      <c r="D4760" s="28" t="s">
        <v>4105</v>
      </c>
      <c r="E4760" s="28" t="s">
        <v>2354</v>
      </c>
      <c r="F4760" s="13">
        <v>34.200000000000003</v>
      </c>
      <c r="G4760" s="13">
        <v>-81.599999999999994</v>
      </c>
      <c r="H4760" s="13">
        <v>53.060001373291016</v>
      </c>
      <c r="I4760" s="67">
        <v>0.7630000114440918</v>
      </c>
    </row>
    <row r="4761" spans="2:9" x14ac:dyDescent="0.3">
      <c r="B4761" t="s">
        <v>1739</v>
      </c>
      <c r="C4761" t="s">
        <v>1740</v>
      </c>
      <c r="D4761" s="28" t="s">
        <v>4105</v>
      </c>
      <c r="E4761" s="28" t="s">
        <v>1738</v>
      </c>
      <c r="F4761" s="13">
        <v>39.5</v>
      </c>
      <c r="G4761" s="13">
        <v>-79.099999999999994</v>
      </c>
      <c r="H4761" s="13">
        <v>42.080001831054688</v>
      </c>
      <c r="I4761" s="67">
        <v>0.7630000114440918</v>
      </c>
    </row>
    <row r="4762" spans="2:9" x14ac:dyDescent="0.3">
      <c r="B4762" t="s">
        <v>10696</v>
      </c>
      <c r="C4762" t="s">
        <v>10697</v>
      </c>
      <c r="D4762" s="28" t="s">
        <v>4105</v>
      </c>
      <c r="E4762" s="28" t="s">
        <v>2354</v>
      </c>
      <c r="F4762" s="13">
        <v>34.200000000000003</v>
      </c>
      <c r="G4762" s="13">
        <v>-81</v>
      </c>
      <c r="H4762" s="13">
        <v>48.020000457763672</v>
      </c>
      <c r="I4762" s="67">
        <v>0.76399999856948853</v>
      </c>
    </row>
    <row r="4763" spans="2:9" x14ac:dyDescent="0.3">
      <c r="B4763" t="s">
        <v>2361</v>
      </c>
      <c r="C4763" t="s">
        <v>2362</v>
      </c>
      <c r="D4763" s="28" t="s">
        <v>4105</v>
      </c>
      <c r="E4763" s="28" t="s">
        <v>2354</v>
      </c>
      <c r="F4763" s="13">
        <v>33.9</v>
      </c>
      <c r="G4763" s="13">
        <v>-81</v>
      </c>
      <c r="H4763" s="13">
        <v>57.020000457763672</v>
      </c>
      <c r="I4763" s="67">
        <v>0.76399999856948853</v>
      </c>
    </row>
    <row r="4764" spans="2:9" x14ac:dyDescent="0.3">
      <c r="B4764" t="s">
        <v>833</v>
      </c>
      <c r="C4764" t="s">
        <v>1488</v>
      </c>
      <c r="D4764" s="28" t="s">
        <v>4105</v>
      </c>
      <c r="E4764" s="28" t="s">
        <v>1468</v>
      </c>
      <c r="F4764" s="13">
        <v>37.9</v>
      </c>
      <c r="G4764" s="13">
        <v>-87.8</v>
      </c>
      <c r="H4764" s="13">
        <v>50</v>
      </c>
      <c r="I4764" s="67">
        <v>0.76399999856948853</v>
      </c>
    </row>
    <row r="4765" spans="2:9" x14ac:dyDescent="0.3">
      <c r="B4765" t="s">
        <v>2177</v>
      </c>
      <c r="C4765" t="s">
        <v>2178</v>
      </c>
      <c r="D4765" s="28" t="s">
        <v>4105</v>
      </c>
      <c r="E4765" s="28" t="s">
        <v>1007</v>
      </c>
      <c r="F4765" s="13">
        <v>36.1</v>
      </c>
      <c r="G4765" s="13">
        <v>-81.099999999999994</v>
      </c>
      <c r="H4765" s="13">
        <v>46.040000915527344</v>
      </c>
      <c r="I4765" s="67">
        <v>0.76399999856948853</v>
      </c>
    </row>
    <row r="4766" spans="2:9" x14ac:dyDescent="0.3">
      <c r="B4766" t="s">
        <v>10698</v>
      </c>
      <c r="C4766" t="s">
        <v>10699</v>
      </c>
      <c r="D4766" s="28" t="s">
        <v>4105</v>
      </c>
      <c r="E4766" s="28" t="s">
        <v>364</v>
      </c>
      <c r="F4766" s="13">
        <v>31.2</v>
      </c>
      <c r="G4766" s="13">
        <v>-93.8</v>
      </c>
      <c r="H4766" s="13">
        <v>59</v>
      </c>
      <c r="I4766" s="67">
        <v>0.76399999856948853</v>
      </c>
    </row>
    <row r="4767" spans="2:9" x14ac:dyDescent="0.3">
      <c r="B4767" t="s">
        <v>10700</v>
      </c>
      <c r="C4767" t="s">
        <v>10701</v>
      </c>
      <c r="D4767" s="28" t="s">
        <v>1203</v>
      </c>
      <c r="E4767" s="28" t="s">
        <v>12130</v>
      </c>
      <c r="F4767" s="13">
        <v>45.2</v>
      </c>
      <c r="G4767" s="13">
        <v>-67.2</v>
      </c>
      <c r="H4767" s="13">
        <v>39.380001068115234</v>
      </c>
      <c r="I4767" s="67">
        <v>0.76399999856948853</v>
      </c>
    </row>
    <row r="4768" spans="2:9" x14ac:dyDescent="0.3">
      <c r="B4768" t="s">
        <v>3451</v>
      </c>
      <c r="C4768" t="s">
        <v>3452</v>
      </c>
      <c r="D4768" s="28" t="s">
        <v>4105</v>
      </c>
      <c r="E4768" s="28" t="s">
        <v>2354</v>
      </c>
      <c r="F4768" s="13">
        <v>34.4</v>
      </c>
      <c r="G4768" s="13">
        <v>-82.7</v>
      </c>
      <c r="H4768" s="13">
        <v>53.959999084472656</v>
      </c>
      <c r="I4768" s="67">
        <v>0.76499998569488525</v>
      </c>
    </row>
    <row r="4769" spans="2:9" x14ac:dyDescent="0.3">
      <c r="B4769" t="s">
        <v>2581</v>
      </c>
      <c r="C4769" t="s">
        <v>2582</v>
      </c>
      <c r="D4769" s="28" t="s">
        <v>4105</v>
      </c>
      <c r="E4769" s="28" t="s">
        <v>2576</v>
      </c>
      <c r="F4769" s="13">
        <v>38</v>
      </c>
      <c r="G4769" s="13">
        <v>-78.5</v>
      </c>
      <c r="H4769" s="13">
        <v>51.080001831054688</v>
      </c>
      <c r="I4769" s="67">
        <v>0.76499998569488525</v>
      </c>
    </row>
    <row r="4770" spans="2:9" x14ac:dyDescent="0.3">
      <c r="B4770" t="s">
        <v>10702</v>
      </c>
      <c r="C4770" t="s">
        <v>10703</v>
      </c>
      <c r="D4770" s="28" t="s">
        <v>4105</v>
      </c>
      <c r="E4770" s="28" t="s">
        <v>1759</v>
      </c>
      <c r="F4770" s="13">
        <v>42.8</v>
      </c>
      <c r="G4770" s="13">
        <v>-83.8</v>
      </c>
      <c r="H4770" s="13">
        <v>42.080001831054688</v>
      </c>
      <c r="I4770" s="67">
        <v>0.76499998569488525</v>
      </c>
    </row>
    <row r="4771" spans="2:9" x14ac:dyDescent="0.3">
      <c r="B4771" t="s">
        <v>598</v>
      </c>
      <c r="C4771" t="s">
        <v>599</v>
      </c>
      <c r="D4771" s="28" t="s">
        <v>4105</v>
      </c>
      <c r="E4771" s="28" t="s">
        <v>368</v>
      </c>
      <c r="F4771" s="13">
        <v>34.4</v>
      </c>
      <c r="G4771" s="13">
        <v>-91.4</v>
      </c>
      <c r="H4771" s="13">
        <v>53.959999084472656</v>
      </c>
      <c r="I4771" s="67">
        <v>0.76499998569488525</v>
      </c>
    </row>
    <row r="4772" spans="2:9" x14ac:dyDescent="0.3">
      <c r="B4772" t="s">
        <v>10704</v>
      </c>
      <c r="C4772" t="s">
        <v>10705</v>
      </c>
      <c r="D4772" s="28" t="s">
        <v>4105</v>
      </c>
      <c r="E4772" s="28" t="s">
        <v>368</v>
      </c>
      <c r="F4772" s="13">
        <v>35.9</v>
      </c>
      <c r="G4772" s="13">
        <v>-91</v>
      </c>
      <c r="H4772" s="13">
        <v>51.979999542236328</v>
      </c>
      <c r="I4772" s="67">
        <v>0.76599997282028198</v>
      </c>
    </row>
    <row r="4773" spans="2:9" x14ac:dyDescent="0.3">
      <c r="B4773" t="s">
        <v>2363</v>
      </c>
      <c r="C4773" t="s">
        <v>2364</v>
      </c>
      <c r="D4773" s="28" t="s">
        <v>4105</v>
      </c>
      <c r="E4773" s="28" t="s">
        <v>2354</v>
      </c>
      <c r="F4773" s="13">
        <v>34.299999999999997</v>
      </c>
      <c r="G4773" s="13">
        <v>-79.8</v>
      </c>
      <c r="H4773" s="13">
        <v>55.040000915527344</v>
      </c>
      <c r="I4773" s="67">
        <v>0.76599997282028198</v>
      </c>
    </row>
    <row r="4774" spans="2:9" x14ac:dyDescent="0.3">
      <c r="B4774" t="s">
        <v>10706</v>
      </c>
      <c r="C4774" t="s">
        <v>10707</v>
      </c>
      <c r="D4774" s="28" t="s">
        <v>4105</v>
      </c>
      <c r="E4774" s="28" t="s">
        <v>2124</v>
      </c>
      <c r="F4774" s="13">
        <v>42.1</v>
      </c>
      <c r="G4774" s="13">
        <v>-76.8</v>
      </c>
      <c r="H4774" s="13">
        <v>39.919998168945313</v>
      </c>
      <c r="I4774" s="67">
        <v>0.76599997282028198</v>
      </c>
    </row>
    <row r="4775" spans="2:9" x14ac:dyDescent="0.3">
      <c r="B4775" t="s">
        <v>984</v>
      </c>
      <c r="C4775" t="s">
        <v>985</v>
      </c>
      <c r="D4775" s="28" t="s">
        <v>4105</v>
      </c>
      <c r="E4775" s="28" t="s">
        <v>852</v>
      </c>
      <c r="F4775" s="13">
        <v>34.299999999999997</v>
      </c>
      <c r="G4775" s="13">
        <v>-86.3</v>
      </c>
      <c r="H4775" s="13">
        <v>53.959999084472656</v>
      </c>
      <c r="I4775" s="67">
        <v>0.76599997282028198</v>
      </c>
    </row>
    <row r="4776" spans="2:9" x14ac:dyDescent="0.3">
      <c r="B4776" t="s">
        <v>10708</v>
      </c>
      <c r="C4776" t="s">
        <v>10709</v>
      </c>
      <c r="D4776" s="28" t="s">
        <v>4105</v>
      </c>
      <c r="E4776" s="28" t="s">
        <v>1878</v>
      </c>
      <c r="F4776" s="13">
        <v>36.5</v>
      </c>
      <c r="G4776" s="13">
        <v>-89.9</v>
      </c>
      <c r="H4776" s="13">
        <v>51.080001831054688</v>
      </c>
      <c r="I4776" s="67">
        <v>0.76599997282028198</v>
      </c>
    </row>
    <row r="4777" spans="2:9" x14ac:dyDescent="0.3">
      <c r="B4777" t="s">
        <v>2245</v>
      </c>
      <c r="C4777" t="s">
        <v>2246</v>
      </c>
      <c r="D4777" s="28" t="s">
        <v>4105</v>
      </c>
      <c r="E4777" s="28" t="s">
        <v>2230</v>
      </c>
      <c r="F4777" s="13">
        <v>39.4</v>
      </c>
      <c r="G4777" s="13">
        <v>-81.400000000000006</v>
      </c>
      <c r="H4777" s="13">
        <v>46.040000915527344</v>
      </c>
      <c r="I4777" s="67">
        <v>0.76599997282028198</v>
      </c>
    </row>
    <row r="4778" spans="2:9" x14ac:dyDescent="0.3">
      <c r="B4778" t="s">
        <v>2183</v>
      </c>
      <c r="C4778" t="s">
        <v>2184</v>
      </c>
      <c r="D4778" s="28" t="s">
        <v>4105</v>
      </c>
      <c r="E4778" s="28" t="s">
        <v>1007</v>
      </c>
      <c r="F4778" s="13">
        <v>36.299999999999997</v>
      </c>
      <c r="G4778" s="13">
        <v>-79.599999999999994</v>
      </c>
      <c r="H4778" s="13">
        <v>50</v>
      </c>
      <c r="I4778" s="67">
        <v>0.76599997282028198</v>
      </c>
    </row>
    <row r="4779" spans="2:9" x14ac:dyDescent="0.3">
      <c r="B4779" t="s">
        <v>438</v>
      </c>
      <c r="C4779" t="s">
        <v>439</v>
      </c>
      <c r="D4779" s="28" t="s">
        <v>4105</v>
      </c>
      <c r="E4779" s="28" t="s">
        <v>364</v>
      </c>
      <c r="F4779" s="13">
        <v>28.8</v>
      </c>
      <c r="G4779" s="13">
        <v>-96.9</v>
      </c>
      <c r="H4779" s="13">
        <v>64.94000244140625</v>
      </c>
      <c r="I4779" s="67">
        <v>0.76599997282028198</v>
      </c>
    </row>
    <row r="4780" spans="2:9" x14ac:dyDescent="0.3">
      <c r="B4780" t="s">
        <v>2157</v>
      </c>
      <c r="C4780" t="s">
        <v>2158</v>
      </c>
      <c r="D4780" s="28" t="s">
        <v>4105</v>
      </c>
      <c r="E4780" s="28" t="s">
        <v>1007</v>
      </c>
      <c r="F4780" s="13">
        <v>35.200000000000003</v>
      </c>
      <c r="G4780" s="13">
        <v>-82.7</v>
      </c>
      <c r="H4780" s="13">
        <v>46.040000915527344</v>
      </c>
      <c r="I4780" s="67">
        <v>0.76700001955032349</v>
      </c>
    </row>
    <row r="4781" spans="2:9" x14ac:dyDescent="0.3">
      <c r="B4781" t="s">
        <v>2359</v>
      </c>
      <c r="C4781" t="s">
        <v>2360</v>
      </c>
      <c r="D4781" s="28" t="s">
        <v>4105</v>
      </c>
      <c r="E4781" s="28" t="s">
        <v>2354</v>
      </c>
      <c r="F4781" s="13">
        <v>33.6</v>
      </c>
      <c r="G4781" s="13">
        <v>-82.1</v>
      </c>
      <c r="H4781" s="13">
        <v>53.060001373291016</v>
      </c>
      <c r="I4781" s="67">
        <v>0.76700001955032349</v>
      </c>
    </row>
    <row r="4782" spans="2:9" x14ac:dyDescent="0.3">
      <c r="B4782" t="s">
        <v>1185</v>
      </c>
      <c r="C4782" t="s">
        <v>1186</v>
      </c>
      <c r="D4782" s="28" t="s">
        <v>4105</v>
      </c>
      <c r="E4782" s="28" t="s">
        <v>368</v>
      </c>
      <c r="F4782" s="13">
        <v>35.5</v>
      </c>
      <c r="G4782" s="13">
        <v>-91.9</v>
      </c>
      <c r="H4782" s="13">
        <v>51.080001831054688</v>
      </c>
      <c r="I4782" s="67">
        <v>0.76700001955032349</v>
      </c>
    </row>
    <row r="4783" spans="2:9" x14ac:dyDescent="0.3">
      <c r="B4783" t="s">
        <v>1193</v>
      </c>
      <c r="C4783" t="s">
        <v>1194</v>
      </c>
      <c r="D4783" s="28" t="s">
        <v>4105</v>
      </c>
      <c r="E4783" s="28" t="s">
        <v>368</v>
      </c>
      <c r="F4783" s="13">
        <v>34.299999999999997</v>
      </c>
      <c r="G4783" s="13">
        <v>-92.8</v>
      </c>
      <c r="H4783" s="13">
        <v>53.060001373291016</v>
      </c>
      <c r="I4783" s="67">
        <v>0.76700001955032349</v>
      </c>
    </row>
    <row r="4784" spans="2:9" x14ac:dyDescent="0.3">
      <c r="B4784" t="s">
        <v>1000</v>
      </c>
      <c r="C4784" t="s">
        <v>1001</v>
      </c>
      <c r="D4784" s="28" t="s">
        <v>4105</v>
      </c>
      <c r="E4784" s="28" t="s">
        <v>859</v>
      </c>
      <c r="F4784" s="13">
        <v>35.6</v>
      </c>
      <c r="G4784" s="13">
        <v>-83.4</v>
      </c>
      <c r="H4784" s="13">
        <v>39.919998168945313</v>
      </c>
      <c r="I4784" s="67">
        <v>0.76700001955032349</v>
      </c>
    </row>
    <row r="4785" spans="2:9" x14ac:dyDescent="0.3">
      <c r="B4785" t="s">
        <v>10710</v>
      </c>
      <c r="C4785" t="s">
        <v>10711</v>
      </c>
      <c r="D4785" s="28" t="s">
        <v>4105</v>
      </c>
      <c r="E4785" s="28" t="s">
        <v>2124</v>
      </c>
      <c r="F4785" s="13">
        <v>41.1</v>
      </c>
      <c r="G4785" s="13">
        <v>-72.2</v>
      </c>
      <c r="H4785" s="13">
        <v>50</v>
      </c>
      <c r="I4785" s="67">
        <v>0.76700001955032349</v>
      </c>
    </row>
    <row r="4786" spans="2:9" x14ac:dyDescent="0.3">
      <c r="B4786" t="s">
        <v>10712</v>
      </c>
      <c r="C4786" t="s">
        <v>10713</v>
      </c>
      <c r="D4786" s="28" t="s">
        <v>4105</v>
      </c>
      <c r="E4786" s="28" t="s">
        <v>852</v>
      </c>
      <c r="F4786" s="13">
        <v>32.4</v>
      </c>
      <c r="G4786" s="13">
        <v>-87.2</v>
      </c>
      <c r="H4786" s="13">
        <v>53.419998168945313</v>
      </c>
      <c r="I4786" s="67">
        <v>0.76700001955032349</v>
      </c>
    </row>
    <row r="4787" spans="2:9" x14ac:dyDescent="0.3">
      <c r="B4787" t="s">
        <v>10714</v>
      </c>
      <c r="C4787" t="s">
        <v>10715</v>
      </c>
      <c r="D4787" s="28" t="s">
        <v>4105</v>
      </c>
      <c r="E4787" s="28" t="s">
        <v>2354</v>
      </c>
      <c r="F4787" s="13">
        <v>34.9</v>
      </c>
      <c r="G4787" s="13">
        <v>-81.900000000000006</v>
      </c>
      <c r="H4787" s="13">
        <v>51.080001831054688</v>
      </c>
      <c r="I4787" s="67">
        <v>0.76700001955032349</v>
      </c>
    </row>
    <row r="4788" spans="2:9" x14ac:dyDescent="0.3">
      <c r="B4788" t="s">
        <v>2127</v>
      </c>
      <c r="C4788" t="s">
        <v>2128</v>
      </c>
      <c r="D4788" s="28" t="s">
        <v>4105</v>
      </c>
      <c r="E4788" s="28" t="s">
        <v>2124</v>
      </c>
      <c r="F4788" s="13">
        <v>42.3</v>
      </c>
      <c r="G4788" s="13">
        <v>-78</v>
      </c>
      <c r="H4788" s="13">
        <v>39.919998168945313</v>
      </c>
      <c r="I4788" s="67">
        <v>0.76800000667572021</v>
      </c>
    </row>
    <row r="4789" spans="2:9" x14ac:dyDescent="0.3">
      <c r="B4789" t="s">
        <v>10716</v>
      </c>
      <c r="C4789" t="s">
        <v>10717</v>
      </c>
      <c r="D4789" s="28" t="s">
        <v>4105</v>
      </c>
      <c r="E4789" s="28" t="s">
        <v>859</v>
      </c>
      <c r="F4789" s="13">
        <v>35.5</v>
      </c>
      <c r="G4789" s="13">
        <v>-88.1</v>
      </c>
      <c r="H4789" s="13">
        <v>50</v>
      </c>
      <c r="I4789" s="67">
        <v>0.76800000667572021</v>
      </c>
    </row>
    <row r="4790" spans="2:9" x14ac:dyDescent="0.3">
      <c r="B4790" t="s">
        <v>10718</v>
      </c>
      <c r="C4790" t="s">
        <v>10719</v>
      </c>
      <c r="D4790" s="28" t="s">
        <v>4105</v>
      </c>
      <c r="E4790" s="28" t="s">
        <v>859</v>
      </c>
      <c r="F4790" s="13">
        <v>35.6</v>
      </c>
      <c r="G4790" s="13">
        <v>-88</v>
      </c>
      <c r="H4790" s="13">
        <v>50</v>
      </c>
      <c r="I4790" s="67">
        <v>0.76800000667572021</v>
      </c>
    </row>
    <row r="4791" spans="2:9" x14ac:dyDescent="0.3">
      <c r="B4791" t="s">
        <v>610</v>
      </c>
      <c r="C4791" t="s">
        <v>611</v>
      </c>
      <c r="D4791" s="28" t="s">
        <v>4105</v>
      </c>
      <c r="E4791" s="28" t="s">
        <v>368</v>
      </c>
      <c r="F4791" s="13">
        <v>34.200000000000003</v>
      </c>
      <c r="G4791" s="13">
        <v>-92</v>
      </c>
      <c r="H4791" s="13">
        <v>55.040000915527344</v>
      </c>
      <c r="I4791" s="67">
        <v>0.76800000667572021</v>
      </c>
    </row>
    <row r="4792" spans="2:9" x14ac:dyDescent="0.3">
      <c r="B4792" t="s">
        <v>10720</v>
      </c>
      <c r="C4792" t="s">
        <v>10721</v>
      </c>
      <c r="D4792" s="28" t="s">
        <v>4105</v>
      </c>
      <c r="E4792" s="28" t="s">
        <v>2576</v>
      </c>
      <c r="F4792" s="13">
        <v>37.6</v>
      </c>
      <c r="G4792" s="13">
        <v>-77.8</v>
      </c>
      <c r="H4792" s="13">
        <v>48.020000457763672</v>
      </c>
      <c r="I4792" s="67">
        <v>0.76899999380111694</v>
      </c>
    </row>
    <row r="4793" spans="2:9" x14ac:dyDescent="0.3">
      <c r="B4793" t="s">
        <v>1175</v>
      </c>
      <c r="C4793" t="s">
        <v>1176</v>
      </c>
      <c r="D4793" s="28" t="s">
        <v>4105</v>
      </c>
      <c r="E4793" s="28" t="s">
        <v>368</v>
      </c>
      <c r="F4793" s="13">
        <v>36.1</v>
      </c>
      <c r="G4793" s="13">
        <v>-92.1</v>
      </c>
      <c r="H4793" s="13">
        <v>48.919998168945313</v>
      </c>
      <c r="I4793" s="67">
        <v>0.76999998092651367</v>
      </c>
    </row>
    <row r="4794" spans="2:9" x14ac:dyDescent="0.3">
      <c r="B4794" t="s">
        <v>10722</v>
      </c>
      <c r="C4794" t="s">
        <v>10723</v>
      </c>
      <c r="D4794" s="28" t="s">
        <v>4105</v>
      </c>
      <c r="E4794" s="28" t="s">
        <v>2319</v>
      </c>
      <c r="F4794" s="13">
        <v>39.700000000000003</v>
      </c>
      <c r="G4794" s="13">
        <v>-79.900000000000006</v>
      </c>
      <c r="H4794" s="13">
        <v>42.979999542236328</v>
      </c>
      <c r="I4794" s="67">
        <v>0.76999998092651367</v>
      </c>
    </row>
    <row r="4795" spans="2:9" x14ac:dyDescent="0.3">
      <c r="B4795" t="s">
        <v>3142</v>
      </c>
      <c r="C4795" t="s">
        <v>3143</v>
      </c>
      <c r="D4795" s="28" t="s">
        <v>4105</v>
      </c>
      <c r="E4795" s="28" t="s">
        <v>3137</v>
      </c>
      <c r="F4795" s="13">
        <v>21.3</v>
      </c>
      <c r="G4795" s="13">
        <v>-157.9</v>
      </c>
      <c r="H4795" s="13">
        <v>75.019996643066406</v>
      </c>
      <c r="I4795" s="67">
        <v>0.76999998092651367</v>
      </c>
    </row>
    <row r="4796" spans="2:9" x14ac:dyDescent="0.3">
      <c r="B4796" t="s">
        <v>10724</v>
      </c>
      <c r="C4796" t="s">
        <v>10725</v>
      </c>
      <c r="D4796" s="28" t="s">
        <v>1203</v>
      </c>
      <c r="E4796" s="28" t="s">
        <v>1124</v>
      </c>
      <c r="F4796" s="13">
        <v>58.4</v>
      </c>
      <c r="G4796" s="13">
        <v>-78</v>
      </c>
      <c r="H4796" s="13">
        <v>30.020000457763672</v>
      </c>
      <c r="I4796" s="67">
        <v>0.76999998092651367</v>
      </c>
    </row>
    <row r="4797" spans="2:9" x14ac:dyDescent="0.3">
      <c r="B4797" t="s">
        <v>10726</v>
      </c>
      <c r="C4797" t="s">
        <v>10727</v>
      </c>
      <c r="D4797" s="28" t="s">
        <v>4105</v>
      </c>
      <c r="E4797" s="28" t="s">
        <v>1007</v>
      </c>
      <c r="F4797" s="13">
        <v>35.5</v>
      </c>
      <c r="G4797" s="13">
        <v>-82.5</v>
      </c>
      <c r="H4797" s="13">
        <v>46.939998626708984</v>
      </c>
      <c r="I4797" s="67">
        <v>0.77100002765655518</v>
      </c>
    </row>
    <row r="4798" spans="2:9" x14ac:dyDescent="0.3">
      <c r="B4798" t="s">
        <v>721</v>
      </c>
      <c r="C4798" t="s">
        <v>722</v>
      </c>
      <c r="D4798" s="28" t="s">
        <v>4105</v>
      </c>
      <c r="E4798" s="28" t="s">
        <v>368</v>
      </c>
      <c r="F4798" s="13">
        <v>34.5</v>
      </c>
      <c r="G4798" s="13">
        <v>-92.6</v>
      </c>
      <c r="H4798" s="13">
        <v>53.959999084472656</v>
      </c>
      <c r="I4798" s="67">
        <v>0.77100002765655518</v>
      </c>
    </row>
    <row r="4799" spans="2:9" x14ac:dyDescent="0.3">
      <c r="B4799" t="s">
        <v>2673</v>
      </c>
      <c r="C4799" t="s">
        <v>2674</v>
      </c>
      <c r="D4799" s="28" t="s">
        <v>4105</v>
      </c>
      <c r="E4799" s="28" t="s">
        <v>2664</v>
      </c>
      <c r="F4799" s="13">
        <v>38.6</v>
      </c>
      <c r="G4799" s="13">
        <v>-80.7</v>
      </c>
      <c r="H4799" s="13">
        <v>46.040000915527344</v>
      </c>
      <c r="I4799" s="67">
        <v>0.77100002765655518</v>
      </c>
    </row>
    <row r="4800" spans="2:9" x14ac:dyDescent="0.3">
      <c r="B4800" t="s">
        <v>2499</v>
      </c>
      <c r="C4800" t="s">
        <v>2500</v>
      </c>
      <c r="D4800" s="28" t="s">
        <v>4105</v>
      </c>
      <c r="E4800" s="28" t="s">
        <v>364</v>
      </c>
      <c r="F4800" s="13">
        <v>26.1</v>
      </c>
      <c r="G4800" s="13">
        <v>-98.2</v>
      </c>
      <c r="H4800" s="13">
        <v>68</v>
      </c>
      <c r="I4800" s="67">
        <v>0.77100002765655518</v>
      </c>
    </row>
    <row r="4801" spans="2:9" x14ac:dyDescent="0.3">
      <c r="B4801" t="s">
        <v>2601</v>
      </c>
      <c r="C4801" t="s">
        <v>2602</v>
      </c>
      <c r="D4801" s="28" t="s">
        <v>4105</v>
      </c>
      <c r="E4801" s="28" t="s">
        <v>2576</v>
      </c>
      <c r="F4801" s="13">
        <v>37</v>
      </c>
      <c r="G4801" s="13">
        <v>-80.7</v>
      </c>
      <c r="H4801" s="13">
        <v>44.959999084472656</v>
      </c>
      <c r="I4801" s="67">
        <v>0.77100002765655518</v>
      </c>
    </row>
    <row r="4802" spans="2:9" x14ac:dyDescent="0.3">
      <c r="B4802" t="s">
        <v>521</v>
      </c>
      <c r="C4802" t="s">
        <v>522</v>
      </c>
      <c r="D4802" s="28" t="s">
        <v>4105</v>
      </c>
      <c r="E4802" s="28" t="s">
        <v>368</v>
      </c>
      <c r="F4802" s="13">
        <v>33.799999999999997</v>
      </c>
      <c r="G4802" s="13">
        <v>-91.2</v>
      </c>
      <c r="H4802" s="13">
        <v>55.040000915527344</v>
      </c>
      <c r="I4802" s="67">
        <v>0.77100002765655518</v>
      </c>
    </row>
    <row r="4803" spans="2:9" x14ac:dyDescent="0.3">
      <c r="B4803" t="s">
        <v>10728</v>
      </c>
      <c r="C4803" t="s">
        <v>10729</v>
      </c>
      <c r="D4803" s="28" t="s">
        <v>4105</v>
      </c>
      <c r="E4803" s="28" t="s">
        <v>368</v>
      </c>
      <c r="F4803" s="13">
        <v>34.1</v>
      </c>
      <c r="G4803" s="13">
        <v>-93</v>
      </c>
      <c r="H4803" s="13">
        <v>53.959999084472656</v>
      </c>
      <c r="I4803" s="67">
        <v>0.7720000147819519</v>
      </c>
    </row>
    <row r="4804" spans="2:9" x14ac:dyDescent="0.3">
      <c r="B4804" t="s">
        <v>10730</v>
      </c>
      <c r="C4804" t="s">
        <v>10731</v>
      </c>
      <c r="D4804" s="28" t="s">
        <v>1203</v>
      </c>
      <c r="E4804" s="28" t="s">
        <v>3527</v>
      </c>
      <c r="F4804" s="13">
        <v>76.400000000000006</v>
      </c>
      <c r="G4804" s="13">
        <v>-82.9</v>
      </c>
      <c r="H4804" s="13">
        <v>4.6399998664855957</v>
      </c>
      <c r="I4804" s="67">
        <v>0.7720000147819519</v>
      </c>
    </row>
    <row r="4805" spans="2:9" x14ac:dyDescent="0.3">
      <c r="B4805" t="s">
        <v>925</v>
      </c>
      <c r="C4805" t="s">
        <v>926</v>
      </c>
      <c r="D4805" s="28" t="s">
        <v>4105</v>
      </c>
      <c r="E4805" s="28" t="s">
        <v>859</v>
      </c>
      <c r="F4805" s="13">
        <v>35.9</v>
      </c>
      <c r="G4805" s="13">
        <v>-88.7</v>
      </c>
      <c r="H4805" s="13">
        <v>51.080001831054688</v>
      </c>
      <c r="I4805" s="67">
        <v>0.7720000147819519</v>
      </c>
    </row>
    <row r="4806" spans="2:9" x14ac:dyDescent="0.3">
      <c r="B4806" t="s">
        <v>3836</v>
      </c>
      <c r="C4806" t="s">
        <v>10732</v>
      </c>
      <c r="D4806" s="28" t="s">
        <v>4105</v>
      </c>
      <c r="E4806" s="28" t="s">
        <v>1711</v>
      </c>
      <c r="F4806" s="13">
        <v>37.200000000000003</v>
      </c>
      <c r="G4806" s="13">
        <v>-83.6</v>
      </c>
      <c r="H4806" s="13">
        <v>44.959999084472656</v>
      </c>
      <c r="I4806" s="67">
        <v>0.7720000147819519</v>
      </c>
    </row>
    <row r="4807" spans="2:9" x14ac:dyDescent="0.3">
      <c r="B4807" t="s">
        <v>614</v>
      </c>
      <c r="C4807" t="s">
        <v>615</v>
      </c>
      <c r="D4807" s="28" t="s">
        <v>4105</v>
      </c>
      <c r="E4807" s="28" t="s">
        <v>368</v>
      </c>
      <c r="F4807" s="13">
        <v>34.299999999999997</v>
      </c>
      <c r="G4807" s="13">
        <v>-92.3</v>
      </c>
      <c r="H4807" s="13">
        <v>53.060001373291016</v>
      </c>
      <c r="I4807" s="67">
        <v>0.7720000147819519</v>
      </c>
    </row>
    <row r="4808" spans="2:9" x14ac:dyDescent="0.3">
      <c r="B4808" t="s">
        <v>10733</v>
      </c>
      <c r="C4808" t="s">
        <v>10734</v>
      </c>
      <c r="D4808" s="28" t="s">
        <v>1203</v>
      </c>
      <c r="E4808" s="28" t="s">
        <v>12131</v>
      </c>
      <c r="F4808" s="13">
        <v>63.2</v>
      </c>
      <c r="G4808" s="13">
        <v>-130</v>
      </c>
      <c r="H4808" s="13">
        <v>17.780000686645508</v>
      </c>
      <c r="I4808" s="67">
        <v>0.77300000190734863</v>
      </c>
    </row>
    <row r="4809" spans="2:9" x14ac:dyDescent="0.3">
      <c r="B4809" t="s">
        <v>10735</v>
      </c>
      <c r="C4809" t="s">
        <v>10736</v>
      </c>
      <c r="D4809" s="28" t="s">
        <v>4105</v>
      </c>
      <c r="E4809" s="28" t="s">
        <v>1738</v>
      </c>
      <c r="F4809" s="13">
        <v>38.299999999999997</v>
      </c>
      <c r="G4809" s="13">
        <v>-75.099999999999994</v>
      </c>
      <c r="H4809" s="13">
        <v>53.060001373291016</v>
      </c>
      <c r="I4809" s="67">
        <v>0.77300000190734863</v>
      </c>
    </row>
    <row r="4810" spans="2:9" x14ac:dyDescent="0.3">
      <c r="B4810" t="s">
        <v>10737</v>
      </c>
      <c r="C4810" t="s">
        <v>10738</v>
      </c>
      <c r="D4810" s="28" t="s">
        <v>4105</v>
      </c>
      <c r="E4810" s="28" t="s">
        <v>2076</v>
      </c>
      <c r="F4810" s="13">
        <v>44.3</v>
      </c>
      <c r="G4810" s="13">
        <v>-71.5</v>
      </c>
      <c r="H4810" s="13">
        <v>37.040000915527344</v>
      </c>
      <c r="I4810" s="67">
        <v>0.77300000190734863</v>
      </c>
    </row>
    <row r="4811" spans="2:9" x14ac:dyDescent="0.3">
      <c r="B4811" t="s">
        <v>10739</v>
      </c>
      <c r="C4811" t="s">
        <v>10740</v>
      </c>
      <c r="D4811" s="28" t="s">
        <v>4105</v>
      </c>
      <c r="E4811" s="28" t="s">
        <v>1759</v>
      </c>
      <c r="F4811" s="13">
        <v>41.8</v>
      </c>
      <c r="G4811" s="13">
        <v>-84</v>
      </c>
      <c r="H4811" s="13">
        <v>42.979999542236328</v>
      </c>
      <c r="I4811" s="67">
        <v>0.77399998903274536</v>
      </c>
    </row>
    <row r="4812" spans="2:9" x14ac:dyDescent="0.3">
      <c r="B4812" t="s">
        <v>383</v>
      </c>
      <c r="C4812" t="s">
        <v>3599</v>
      </c>
      <c r="D4812" s="28" t="s">
        <v>4105</v>
      </c>
      <c r="E4812" s="28" t="s">
        <v>1004</v>
      </c>
      <c r="F4812" s="13">
        <v>34.5</v>
      </c>
      <c r="G4812" s="13">
        <v>-83.7</v>
      </c>
      <c r="H4812" s="13">
        <v>48.919998168945313</v>
      </c>
      <c r="I4812" s="67">
        <v>0.77399998903274536</v>
      </c>
    </row>
    <row r="4813" spans="2:9" x14ac:dyDescent="0.3">
      <c r="B4813" t="s">
        <v>397</v>
      </c>
      <c r="C4813" t="s">
        <v>398</v>
      </c>
      <c r="D4813" s="28" t="s">
        <v>4105</v>
      </c>
      <c r="E4813" s="28" t="s">
        <v>364</v>
      </c>
      <c r="F4813" s="13">
        <v>29.2</v>
      </c>
      <c r="G4813" s="13">
        <v>-94.8</v>
      </c>
      <c r="H4813" s="13">
        <v>71.959999084472656</v>
      </c>
      <c r="I4813" s="67">
        <v>0.77399998903274536</v>
      </c>
    </row>
    <row r="4814" spans="2:9" x14ac:dyDescent="0.3">
      <c r="B4814" t="s">
        <v>10741</v>
      </c>
      <c r="C4814" t="s">
        <v>10742</v>
      </c>
      <c r="D4814" s="28" t="s">
        <v>4105</v>
      </c>
      <c r="E4814" s="28" t="s">
        <v>1468</v>
      </c>
      <c r="F4814" s="13">
        <v>39.5</v>
      </c>
      <c r="G4814" s="13">
        <v>-85.8</v>
      </c>
      <c r="H4814" s="13">
        <v>48.020000457763672</v>
      </c>
      <c r="I4814" s="67">
        <v>0.77399998903274536</v>
      </c>
    </row>
    <row r="4815" spans="2:9" x14ac:dyDescent="0.3">
      <c r="B4815" t="s">
        <v>813</v>
      </c>
      <c r="C4815" t="s">
        <v>814</v>
      </c>
      <c r="D4815" s="28" t="s">
        <v>4105</v>
      </c>
      <c r="E4815" s="28" t="s">
        <v>368</v>
      </c>
      <c r="F4815" s="13">
        <v>33.6</v>
      </c>
      <c r="G4815" s="13">
        <v>-94</v>
      </c>
      <c r="H4815" s="13">
        <v>55.939998626708984</v>
      </c>
      <c r="I4815" s="67">
        <v>0.77499997615814209</v>
      </c>
    </row>
    <row r="4816" spans="2:9" x14ac:dyDescent="0.3">
      <c r="B4816" t="s">
        <v>951</v>
      </c>
      <c r="C4816" t="s">
        <v>952</v>
      </c>
      <c r="D4816" s="28" t="s">
        <v>4105</v>
      </c>
      <c r="E4816" s="28" t="s">
        <v>859</v>
      </c>
      <c r="F4816" s="13">
        <v>36.299999999999997</v>
      </c>
      <c r="G4816" s="13">
        <v>-85.6</v>
      </c>
      <c r="H4816" s="13">
        <v>46.939998626708984</v>
      </c>
      <c r="I4816" s="67">
        <v>0.77499997615814209</v>
      </c>
    </row>
    <row r="4817" spans="2:9" x14ac:dyDescent="0.3">
      <c r="B4817" t="s">
        <v>10743</v>
      </c>
      <c r="C4817" t="s">
        <v>10744</v>
      </c>
      <c r="D4817" s="28" t="s">
        <v>1203</v>
      </c>
      <c r="E4817" s="28" t="s">
        <v>1116</v>
      </c>
      <c r="F4817" s="13">
        <v>43.7</v>
      </c>
      <c r="G4817" s="13">
        <v>-81.7</v>
      </c>
      <c r="H4817" s="13">
        <v>44.779998779296875</v>
      </c>
      <c r="I4817" s="67">
        <v>0.77499997615814209</v>
      </c>
    </row>
    <row r="4818" spans="2:9" x14ac:dyDescent="0.3">
      <c r="B4818" t="s">
        <v>10745</v>
      </c>
      <c r="C4818" t="s">
        <v>10746</v>
      </c>
      <c r="D4818" s="28" t="s">
        <v>4105</v>
      </c>
      <c r="E4818" s="28" t="s">
        <v>1711</v>
      </c>
      <c r="F4818" s="13">
        <v>37.799999999999997</v>
      </c>
      <c r="G4818" s="13">
        <v>-82.5</v>
      </c>
      <c r="H4818" s="13">
        <v>44.060001373291016</v>
      </c>
      <c r="I4818" s="67">
        <v>0.77499997615814209</v>
      </c>
    </row>
    <row r="4819" spans="2:9" x14ac:dyDescent="0.3">
      <c r="B4819" t="s">
        <v>10747</v>
      </c>
      <c r="C4819" t="s">
        <v>10748</v>
      </c>
      <c r="D4819" s="28" t="s">
        <v>4105</v>
      </c>
      <c r="E4819" s="28" t="s">
        <v>2820</v>
      </c>
      <c r="F4819" s="13">
        <v>65.400000000000006</v>
      </c>
      <c r="G4819" s="13">
        <v>-148.69999999999999</v>
      </c>
      <c r="H4819" s="13">
        <v>19.040000915527344</v>
      </c>
      <c r="I4819" s="67">
        <v>0.77499997615814209</v>
      </c>
    </row>
    <row r="4820" spans="2:9" x14ac:dyDescent="0.3">
      <c r="B4820" t="s">
        <v>1195</v>
      </c>
      <c r="C4820" t="s">
        <v>1196</v>
      </c>
      <c r="D4820" s="28" t="s">
        <v>4105</v>
      </c>
      <c r="E4820" s="28" t="s">
        <v>368</v>
      </c>
      <c r="F4820" s="13">
        <v>36.200000000000003</v>
      </c>
      <c r="G4820" s="13">
        <v>-90.9</v>
      </c>
      <c r="H4820" s="13">
        <v>51.080001831054688</v>
      </c>
      <c r="I4820" s="67">
        <v>0.77499997615814209</v>
      </c>
    </row>
    <row r="4821" spans="2:9" x14ac:dyDescent="0.3">
      <c r="B4821" t="s">
        <v>10749</v>
      </c>
      <c r="C4821" t="s">
        <v>10750</v>
      </c>
      <c r="D4821" s="28" t="s">
        <v>4105</v>
      </c>
      <c r="E4821" s="28" t="s">
        <v>1004</v>
      </c>
      <c r="F4821" s="13">
        <v>34.299999999999997</v>
      </c>
      <c r="G4821" s="13">
        <v>-84</v>
      </c>
      <c r="H4821" s="13">
        <v>51.979999542236328</v>
      </c>
      <c r="I4821" s="67">
        <v>0.77600002288818359</v>
      </c>
    </row>
    <row r="4822" spans="2:9" x14ac:dyDescent="0.3">
      <c r="B4822" t="s">
        <v>980</v>
      </c>
      <c r="C4822" t="s">
        <v>981</v>
      </c>
      <c r="D4822" s="28" t="s">
        <v>4105</v>
      </c>
      <c r="E4822" s="28" t="s">
        <v>859</v>
      </c>
      <c r="F4822" s="13">
        <v>35.1</v>
      </c>
      <c r="G4822" s="13">
        <v>-89.8</v>
      </c>
      <c r="H4822" s="13">
        <v>53.959999084472656</v>
      </c>
      <c r="I4822" s="67">
        <v>0.77600002288818359</v>
      </c>
    </row>
    <row r="4823" spans="2:9" x14ac:dyDescent="0.3">
      <c r="B4823" t="s">
        <v>10751</v>
      </c>
      <c r="C4823" t="s">
        <v>10752</v>
      </c>
      <c r="D4823" s="28" t="s">
        <v>4105</v>
      </c>
      <c r="E4823" s="28" t="s">
        <v>2319</v>
      </c>
      <c r="F4823" s="13">
        <v>40.4</v>
      </c>
      <c r="G4823" s="13">
        <v>-79.7</v>
      </c>
      <c r="H4823" s="13">
        <v>44.060001373291016</v>
      </c>
      <c r="I4823" s="67">
        <v>0.77600002288818359</v>
      </c>
    </row>
    <row r="4824" spans="2:9" x14ac:dyDescent="0.3">
      <c r="B4824" t="s">
        <v>10753</v>
      </c>
      <c r="C4824" t="s">
        <v>10754</v>
      </c>
      <c r="D4824" s="28" t="s">
        <v>1203</v>
      </c>
      <c r="E4824" s="28" t="s">
        <v>1116</v>
      </c>
      <c r="F4824" s="13">
        <v>43.3</v>
      </c>
      <c r="G4824" s="13">
        <v>-80.400000000000006</v>
      </c>
      <c r="H4824" s="13">
        <v>42.799999237060547</v>
      </c>
      <c r="I4824" s="67">
        <v>0.77600002288818359</v>
      </c>
    </row>
    <row r="4825" spans="2:9" x14ac:dyDescent="0.3">
      <c r="B4825" t="s">
        <v>10755</v>
      </c>
      <c r="C4825" t="s">
        <v>10756</v>
      </c>
      <c r="D4825" s="28" t="s">
        <v>4105</v>
      </c>
      <c r="E4825" s="28" t="s">
        <v>1738</v>
      </c>
      <c r="F4825" s="13">
        <v>38.700000000000003</v>
      </c>
      <c r="G4825" s="13">
        <v>-76.099999999999994</v>
      </c>
      <c r="H4825" s="13">
        <v>53.060001373291016</v>
      </c>
      <c r="I4825" s="67">
        <v>0.77600002288818359</v>
      </c>
    </row>
    <row r="4826" spans="2:9" x14ac:dyDescent="0.3">
      <c r="B4826" t="s">
        <v>3831</v>
      </c>
      <c r="C4826" t="s">
        <v>3832</v>
      </c>
      <c r="D4826" s="28" t="s">
        <v>4105</v>
      </c>
      <c r="E4826" s="28" t="s">
        <v>859</v>
      </c>
      <c r="F4826" s="13">
        <v>35.799999999999997</v>
      </c>
      <c r="G4826" s="13">
        <v>-84.5</v>
      </c>
      <c r="H4826" s="13">
        <v>48.020000457763672</v>
      </c>
      <c r="I4826" s="67">
        <v>0.77700001001358032</v>
      </c>
    </row>
    <row r="4827" spans="2:9" x14ac:dyDescent="0.3">
      <c r="B4827" t="s">
        <v>10757</v>
      </c>
      <c r="C4827" t="s">
        <v>10758</v>
      </c>
      <c r="D4827" s="28" t="s">
        <v>1203</v>
      </c>
      <c r="E4827" s="28" t="s">
        <v>1116</v>
      </c>
      <c r="F4827" s="13">
        <v>44.6</v>
      </c>
      <c r="G4827" s="13">
        <v>-75.599999999999994</v>
      </c>
      <c r="H4827" s="13">
        <v>44.599998474121094</v>
      </c>
      <c r="I4827" s="67">
        <v>0.77799999713897705</v>
      </c>
    </row>
    <row r="4828" spans="2:9" x14ac:dyDescent="0.3">
      <c r="B4828" t="s">
        <v>10759</v>
      </c>
      <c r="C4828" t="s">
        <v>10760</v>
      </c>
      <c r="D4828" s="28" t="s">
        <v>4105</v>
      </c>
      <c r="E4828" s="28" t="s">
        <v>852</v>
      </c>
      <c r="F4828" s="13">
        <v>32.299999999999997</v>
      </c>
      <c r="G4828" s="13">
        <v>-86.9</v>
      </c>
      <c r="H4828" s="13">
        <v>56.479999542236328</v>
      </c>
      <c r="I4828" s="67">
        <v>0.77799999713897705</v>
      </c>
    </row>
    <row r="4829" spans="2:9" x14ac:dyDescent="0.3">
      <c r="B4829" t="s">
        <v>10761</v>
      </c>
      <c r="C4829" t="s">
        <v>10762</v>
      </c>
      <c r="D4829" s="28" t="s">
        <v>4105</v>
      </c>
      <c r="E4829" s="28" t="s">
        <v>859</v>
      </c>
      <c r="F4829" s="13">
        <v>35.1</v>
      </c>
      <c r="G4829" s="13">
        <v>-89.2</v>
      </c>
      <c r="H4829" s="13">
        <v>53.959999084472656</v>
      </c>
      <c r="I4829" s="67">
        <v>0.77899998426437378</v>
      </c>
    </row>
    <row r="4830" spans="2:9" x14ac:dyDescent="0.3">
      <c r="B4830" t="s">
        <v>578</v>
      </c>
      <c r="C4830" t="s">
        <v>579</v>
      </c>
      <c r="D4830" s="28" t="s">
        <v>4105</v>
      </c>
      <c r="E4830" s="28" t="s">
        <v>367</v>
      </c>
      <c r="F4830" s="13">
        <v>30.3</v>
      </c>
      <c r="G4830" s="13">
        <v>-89</v>
      </c>
      <c r="H4830" s="13">
        <v>64.040000915527344</v>
      </c>
      <c r="I4830" s="67">
        <v>0.77899998426437378</v>
      </c>
    </row>
    <row r="4831" spans="2:9" x14ac:dyDescent="0.3">
      <c r="B4831" t="s">
        <v>10763</v>
      </c>
      <c r="C4831" t="s">
        <v>10764</v>
      </c>
      <c r="D4831" s="28" t="s">
        <v>4105</v>
      </c>
      <c r="E4831" s="28" t="s">
        <v>2124</v>
      </c>
      <c r="F4831" s="13">
        <v>43.1</v>
      </c>
      <c r="G4831" s="13">
        <v>-78.599999999999994</v>
      </c>
      <c r="H4831" s="13">
        <v>44.959999084472656</v>
      </c>
      <c r="I4831" s="67">
        <v>0.77899998426437378</v>
      </c>
    </row>
    <row r="4832" spans="2:9" x14ac:dyDescent="0.3">
      <c r="B4832" t="s">
        <v>3754</v>
      </c>
      <c r="C4832" t="s">
        <v>3835</v>
      </c>
      <c r="D4832" s="28" t="s">
        <v>4105</v>
      </c>
      <c r="E4832" s="28" t="s">
        <v>859</v>
      </c>
      <c r="F4832" s="13">
        <v>36.5</v>
      </c>
      <c r="G4832" s="13">
        <v>-84.1</v>
      </c>
      <c r="H4832" s="13">
        <v>46.040000915527344</v>
      </c>
      <c r="I4832" s="67">
        <v>0.77899998426437378</v>
      </c>
    </row>
    <row r="4833" spans="2:9" x14ac:dyDescent="0.3">
      <c r="B4833" t="s">
        <v>10765</v>
      </c>
      <c r="C4833" t="s">
        <v>10766</v>
      </c>
      <c r="D4833" s="28" t="s">
        <v>1203</v>
      </c>
      <c r="E4833" s="28" t="s">
        <v>1116</v>
      </c>
      <c r="F4833" s="13">
        <v>44.1</v>
      </c>
      <c r="G4833" s="13">
        <v>-81.599999999999994</v>
      </c>
      <c r="H4833" s="13">
        <v>45.5</v>
      </c>
      <c r="I4833" s="67">
        <v>0.77999997138977051</v>
      </c>
    </row>
    <row r="4834" spans="2:9" x14ac:dyDescent="0.3">
      <c r="B4834" t="s">
        <v>10767</v>
      </c>
      <c r="C4834" t="s">
        <v>10768</v>
      </c>
      <c r="D4834" s="28" t="s">
        <v>1203</v>
      </c>
      <c r="E4834" s="28" t="s">
        <v>1124</v>
      </c>
      <c r="F4834" s="13">
        <v>51.8</v>
      </c>
      <c r="G4834" s="13">
        <v>-63.2</v>
      </c>
      <c r="H4834" s="13">
        <v>29.299999237060547</v>
      </c>
      <c r="I4834" s="67">
        <v>0.77999997138977051</v>
      </c>
    </row>
    <row r="4835" spans="2:9" x14ac:dyDescent="0.3">
      <c r="B4835" t="s">
        <v>10769</v>
      </c>
      <c r="C4835" t="s">
        <v>10770</v>
      </c>
      <c r="D4835" s="28" t="s">
        <v>1203</v>
      </c>
      <c r="E4835" s="28" t="s">
        <v>1124</v>
      </c>
      <c r="F4835" s="13">
        <v>45.8</v>
      </c>
      <c r="G4835" s="13">
        <v>-73.400000000000006</v>
      </c>
      <c r="H4835" s="13">
        <v>39.919998168945313</v>
      </c>
      <c r="I4835" s="67">
        <v>0.77999997138977051</v>
      </c>
    </row>
    <row r="4836" spans="2:9" x14ac:dyDescent="0.3">
      <c r="B4836" t="s">
        <v>10771</v>
      </c>
      <c r="C4836" t="s">
        <v>10772</v>
      </c>
      <c r="D4836" s="28" t="s">
        <v>1203</v>
      </c>
      <c r="E4836" s="28" t="s">
        <v>1116</v>
      </c>
      <c r="F4836" s="13">
        <v>43.9</v>
      </c>
      <c r="G4836" s="13">
        <v>-78.8</v>
      </c>
      <c r="H4836" s="13">
        <v>42.080001831054688</v>
      </c>
      <c r="I4836" s="67">
        <v>0.77999997138977051</v>
      </c>
    </row>
    <row r="4837" spans="2:9" x14ac:dyDescent="0.3">
      <c r="B4837" t="s">
        <v>10773</v>
      </c>
      <c r="C4837" t="s">
        <v>10774</v>
      </c>
      <c r="D4837" s="28" t="s">
        <v>4105</v>
      </c>
      <c r="E4837" s="28" t="s">
        <v>364</v>
      </c>
      <c r="F4837" s="13">
        <v>33.4</v>
      </c>
      <c r="G4837" s="13">
        <v>-94</v>
      </c>
      <c r="H4837" s="13">
        <v>55.939998626708984</v>
      </c>
      <c r="I4837" s="67">
        <v>0.77999997138977051</v>
      </c>
    </row>
    <row r="4838" spans="2:9" x14ac:dyDescent="0.3">
      <c r="B4838" t="s">
        <v>3606</v>
      </c>
      <c r="C4838" t="s">
        <v>3607</v>
      </c>
      <c r="D4838" s="28" t="s">
        <v>4105</v>
      </c>
      <c r="E4838" s="28" t="s">
        <v>1004</v>
      </c>
      <c r="F4838" s="13">
        <v>34.5</v>
      </c>
      <c r="G4838" s="13">
        <v>-83.3</v>
      </c>
      <c r="H4838" s="13">
        <v>53.959999084472656</v>
      </c>
      <c r="I4838" s="67">
        <v>0.77999997138977051</v>
      </c>
    </row>
    <row r="4839" spans="2:9" x14ac:dyDescent="0.3">
      <c r="B4839" t="s">
        <v>3815</v>
      </c>
      <c r="C4839" t="s">
        <v>3816</v>
      </c>
      <c r="D4839" s="28" t="s">
        <v>4105</v>
      </c>
      <c r="E4839" s="28" t="s">
        <v>2319</v>
      </c>
      <c r="F4839" s="13">
        <v>40</v>
      </c>
      <c r="G4839" s="13">
        <v>-78.5</v>
      </c>
      <c r="H4839" s="13">
        <v>41</v>
      </c>
      <c r="I4839" s="67">
        <v>0.77999997138977051</v>
      </c>
    </row>
    <row r="4840" spans="2:9" x14ac:dyDescent="0.3">
      <c r="B4840" t="s">
        <v>2231</v>
      </c>
      <c r="C4840" t="s">
        <v>2232</v>
      </c>
      <c r="D4840" s="28" t="s">
        <v>4105</v>
      </c>
      <c r="E4840" s="28" t="s">
        <v>2230</v>
      </c>
      <c r="F4840" s="13">
        <v>41.3</v>
      </c>
      <c r="G4840" s="13">
        <v>-83.6</v>
      </c>
      <c r="H4840" s="13">
        <v>46.040000915527344</v>
      </c>
      <c r="I4840" s="67">
        <v>0.78100001811981201</v>
      </c>
    </row>
    <row r="4841" spans="2:9" x14ac:dyDescent="0.3">
      <c r="B4841" t="s">
        <v>535</v>
      </c>
      <c r="C4841" t="s">
        <v>536</v>
      </c>
      <c r="D4841" s="28" t="s">
        <v>4105</v>
      </c>
      <c r="E4841" s="28" t="s">
        <v>364</v>
      </c>
      <c r="F4841" s="13">
        <v>27.7</v>
      </c>
      <c r="G4841" s="13">
        <v>-97.5</v>
      </c>
      <c r="H4841" s="13">
        <v>69.080001831054688</v>
      </c>
      <c r="I4841" s="67">
        <v>0.78100001811981201</v>
      </c>
    </row>
    <row r="4842" spans="2:9" x14ac:dyDescent="0.3">
      <c r="B4842" t="s">
        <v>1752</v>
      </c>
      <c r="C4842" t="s">
        <v>1753</v>
      </c>
      <c r="D4842" s="28" t="s">
        <v>4105</v>
      </c>
      <c r="E4842" s="28" t="s">
        <v>1743</v>
      </c>
      <c r="F4842" s="13">
        <v>42.5</v>
      </c>
      <c r="G4842" s="13">
        <v>-71</v>
      </c>
      <c r="H4842" s="13">
        <v>46.040000915527344</v>
      </c>
      <c r="I4842" s="67">
        <v>0.78100001811981201</v>
      </c>
    </row>
    <row r="4843" spans="2:9" x14ac:dyDescent="0.3">
      <c r="B4843" t="s">
        <v>1146</v>
      </c>
      <c r="C4843" t="s">
        <v>1147</v>
      </c>
      <c r="D4843" s="28" t="s">
        <v>4105</v>
      </c>
      <c r="E4843" s="28" t="s">
        <v>852</v>
      </c>
      <c r="F4843" s="13">
        <v>34</v>
      </c>
      <c r="G4843" s="13">
        <v>-87.9</v>
      </c>
      <c r="H4843" s="13">
        <v>50</v>
      </c>
      <c r="I4843" s="67">
        <v>0.78200000524520874</v>
      </c>
    </row>
    <row r="4844" spans="2:9" x14ac:dyDescent="0.3">
      <c r="B4844" t="s">
        <v>10775</v>
      </c>
      <c r="C4844" t="s">
        <v>10776</v>
      </c>
      <c r="D4844" s="28" t="s">
        <v>4105</v>
      </c>
      <c r="E4844" s="28" t="s">
        <v>2085</v>
      </c>
      <c r="F4844" s="13">
        <v>39.6</v>
      </c>
      <c r="G4844" s="13">
        <v>-74.8</v>
      </c>
      <c r="H4844" s="13">
        <v>48.020000457763672</v>
      </c>
      <c r="I4844" s="67">
        <v>0.78200000524520874</v>
      </c>
    </row>
    <row r="4845" spans="2:9" x14ac:dyDescent="0.3">
      <c r="B4845" t="s">
        <v>10777</v>
      </c>
      <c r="C4845" t="s">
        <v>10778</v>
      </c>
      <c r="D4845" s="28" t="s">
        <v>4105</v>
      </c>
      <c r="E4845" s="28" t="s">
        <v>364</v>
      </c>
      <c r="F4845" s="13">
        <v>26.4</v>
      </c>
      <c r="G4845" s="13">
        <v>-97.7</v>
      </c>
      <c r="H4845" s="13">
        <v>68</v>
      </c>
      <c r="I4845" s="67">
        <v>0.78200000524520874</v>
      </c>
    </row>
    <row r="4846" spans="2:9" x14ac:dyDescent="0.3">
      <c r="B4846" t="s">
        <v>2330</v>
      </c>
      <c r="C4846" t="s">
        <v>2331</v>
      </c>
      <c r="D4846" s="28" t="s">
        <v>4105</v>
      </c>
      <c r="E4846" s="28" t="s">
        <v>2319</v>
      </c>
      <c r="F4846" s="13">
        <v>41.4</v>
      </c>
      <c r="G4846" s="13">
        <v>-78.7</v>
      </c>
      <c r="H4846" s="13">
        <v>39.020000457763672</v>
      </c>
      <c r="I4846" s="67">
        <v>0.78200000524520874</v>
      </c>
    </row>
    <row r="4847" spans="2:9" x14ac:dyDescent="0.3">
      <c r="B4847" t="s">
        <v>10779</v>
      </c>
      <c r="C4847" t="s">
        <v>10780</v>
      </c>
      <c r="D4847" s="28" t="s">
        <v>4105</v>
      </c>
      <c r="E4847" s="28" t="s">
        <v>2354</v>
      </c>
      <c r="F4847" s="13">
        <v>33.4</v>
      </c>
      <c r="G4847" s="13">
        <v>-79.5</v>
      </c>
      <c r="H4847" s="13">
        <v>57.919998168945313</v>
      </c>
      <c r="I4847" s="67">
        <v>0.78299999237060547</v>
      </c>
    </row>
    <row r="4848" spans="2:9" x14ac:dyDescent="0.3">
      <c r="B4848" t="s">
        <v>1442</v>
      </c>
      <c r="C4848" t="s">
        <v>1443</v>
      </c>
      <c r="D4848" s="28" t="s">
        <v>4105</v>
      </c>
      <c r="E4848" s="28" t="s">
        <v>1405</v>
      </c>
      <c r="F4848" s="13">
        <v>38.700000000000003</v>
      </c>
      <c r="G4848" s="13">
        <v>-88</v>
      </c>
      <c r="H4848" s="13">
        <v>50</v>
      </c>
      <c r="I4848" s="67">
        <v>0.78299999237060547</v>
      </c>
    </row>
    <row r="4849" spans="2:9" x14ac:dyDescent="0.3">
      <c r="B4849" t="s">
        <v>10781</v>
      </c>
      <c r="C4849" t="s">
        <v>10782</v>
      </c>
      <c r="D4849" s="28" t="s">
        <v>4105</v>
      </c>
      <c r="E4849" s="28" t="s">
        <v>859</v>
      </c>
      <c r="F4849" s="13">
        <v>36.4</v>
      </c>
      <c r="G4849" s="13">
        <v>-84.6</v>
      </c>
      <c r="H4849" s="13">
        <v>46.939998626708984</v>
      </c>
      <c r="I4849" s="67">
        <v>0.7839999794960022</v>
      </c>
    </row>
    <row r="4850" spans="2:9" x14ac:dyDescent="0.3">
      <c r="B4850" t="s">
        <v>10783</v>
      </c>
      <c r="C4850" t="s">
        <v>10784</v>
      </c>
      <c r="D4850" s="28" t="s">
        <v>4105</v>
      </c>
      <c r="E4850" s="28" t="s">
        <v>1007</v>
      </c>
      <c r="F4850" s="13">
        <v>35.1</v>
      </c>
      <c r="G4850" s="13">
        <v>-79</v>
      </c>
      <c r="H4850" s="13">
        <v>55.939998626708984</v>
      </c>
      <c r="I4850" s="67">
        <v>0.7839999794960022</v>
      </c>
    </row>
    <row r="4851" spans="2:9" x14ac:dyDescent="0.3">
      <c r="B4851" t="s">
        <v>10785</v>
      </c>
      <c r="C4851" t="s">
        <v>10786</v>
      </c>
      <c r="D4851" s="28" t="s">
        <v>4105</v>
      </c>
      <c r="E4851" s="28" t="s">
        <v>1711</v>
      </c>
      <c r="F4851" s="13">
        <v>37.6</v>
      </c>
      <c r="G4851" s="13">
        <v>-86.4</v>
      </c>
      <c r="H4851" s="13">
        <v>48.020000457763672</v>
      </c>
      <c r="I4851" s="67">
        <v>0.7839999794960022</v>
      </c>
    </row>
    <row r="4852" spans="2:9" x14ac:dyDescent="0.3">
      <c r="B4852" t="s">
        <v>10787</v>
      </c>
      <c r="C4852" t="s">
        <v>10788</v>
      </c>
      <c r="D4852" s="28" t="s">
        <v>4105</v>
      </c>
      <c r="E4852" s="28" t="s">
        <v>2664</v>
      </c>
      <c r="F4852" s="13">
        <v>37.5</v>
      </c>
      <c r="G4852" s="13">
        <v>-81.3</v>
      </c>
      <c r="H4852" s="13">
        <v>44.060001373291016</v>
      </c>
      <c r="I4852" s="67">
        <v>0.7839999794960022</v>
      </c>
    </row>
    <row r="4853" spans="2:9" x14ac:dyDescent="0.3">
      <c r="B4853" t="s">
        <v>533</v>
      </c>
      <c r="C4853" t="s">
        <v>534</v>
      </c>
      <c r="D4853" s="28" t="s">
        <v>4105</v>
      </c>
      <c r="E4853" s="28" t="s">
        <v>365</v>
      </c>
      <c r="F4853" s="13">
        <v>32.4</v>
      </c>
      <c r="G4853" s="13">
        <v>-93.6</v>
      </c>
      <c r="H4853" s="13">
        <v>57.919998168945313</v>
      </c>
      <c r="I4853" s="67">
        <v>0.7839999794960022</v>
      </c>
    </row>
    <row r="4854" spans="2:9" x14ac:dyDescent="0.3">
      <c r="B4854" t="s">
        <v>10789</v>
      </c>
      <c r="C4854" t="s">
        <v>10790</v>
      </c>
      <c r="D4854" s="28" t="s">
        <v>4105</v>
      </c>
      <c r="E4854" s="28" t="s">
        <v>367</v>
      </c>
      <c r="F4854" s="13">
        <v>34.200000000000003</v>
      </c>
      <c r="G4854" s="13">
        <v>-88.7</v>
      </c>
      <c r="H4854" s="13">
        <v>53.959999084472656</v>
      </c>
      <c r="I4854" s="67">
        <v>0.7839999794960022</v>
      </c>
    </row>
    <row r="4855" spans="2:9" x14ac:dyDescent="0.3">
      <c r="B4855" t="s">
        <v>10791</v>
      </c>
      <c r="C4855" t="s">
        <v>10792</v>
      </c>
      <c r="D4855" s="28" t="s">
        <v>4105</v>
      </c>
      <c r="E4855" s="28" t="s">
        <v>2319</v>
      </c>
      <c r="F4855" s="13">
        <v>41.1</v>
      </c>
      <c r="G4855" s="13">
        <v>-79.400000000000006</v>
      </c>
      <c r="H4855" s="13">
        <v>41</v>
      </c>
      <c r="I4855" s="67">
        <v>0.7850000262260437</v>
      </c>
    </row>
    <row r="4856" spans="2:9" x14ac:dyDescent="0.3">
      <c r="B4856" t="s">
        <v>10793</v>
      </c>
      <c r="C4856" t="s">
        <v>10794</v>
      </c>
      <c r="D4856" s="28" t="s">
        <v>4105</v>
      </c>
      <c r="E4856" s="28" t="s">
        <v>2230</v>
      </c>
      <c r="F4856" s="13">
        <v>39.5</v>
      </c>
      <c r="G4856" s="13">
        <v>-84.2</v>
      </c>
      <c r="H4856" s="13">
        <v>48.020000457763672</v>
      </c>
      <c r="I4856" s="67">
        <v>0.7850000262260437</v>
      </c>
    </row>
    <row r="4857" spans="2:9" x14ac:dyDescent="0.3">
      <c r="B4857" t="s">
        <v>10795</v>
      </c>
      <c r="C4857" t="s">
        <v>10796</v>
      </c>
      <c r="D4857" s="28" t="s">
        <v>4105</v>
      </c>
      <c r="E4857" s="28" t="s">
        <v>1727</v>
      </c>
      <c r="F4857" s="13">
        <v>45.6</v>
      </c>
      <c r="G4857" s="13">
        <v>-68.599999999999994</v>
      </c>
      <c r="H4857" s="13">
        <v>37.939998626708984</v>
      </c>
      <c r="I4857" s="67">
        <v>0.7850000262260437</v>
      </c>
    </row>
    <row r="4858" spans="2:9" x14ac:dyDescent="0.3">
      <c r="B4858" t="s">
        <v>10797</v>
      </c>
      <c r="C4858" t="s">
        <v>10798</v>
      </c>
      <c r="D4858" s="28" t="s">
        <v>4105</v>
      </c>
      <c r="E4858" s="28" t="s">
        <v>1468</v>
      </c>
      <c r="F4858" s="13">
        <v>40.200000000000003</v>
      </c>
      <c r="G4858" s="13">
        <v>-85.3</v>
      </c>
      <c r="H4858" s="13">
        <v>48.020000457763672</v>
      </c>
      <c r="I4858" s="67">
        <v>0.7850000262260437</v>
      </c>
    </row>
    <row r="4859" spans="2:9" x14ac:dyDescent="0.3">
      <c r="B4859" t="s">
        <v>3421</v>
      </c>
      <c r="C4859" t="s">
        <v>3422</v>
      </c>
      <c r="D4859" s="28" t="s">
        <v>4105</v>
      </c>
      <c r="E4859" s="28" t="s">
        <v>2576</v>
      </c>
      <c r="F4859" s="13">
        <v>38.9</v>
      </c>
      <c r="G4859" s="13">
        <v>-77.400000000000006</v>
      </c>
      <c r="H4859" s="13">
        <v>48.020000457763672</v>
      </c>
      <c r="I4859" s="67">
        <v>0.7850000262260437</v>
      </c>
    </row>
    <row r="4860" spans="2:9" x14ac:dyDescent="0.3">
      <c r="B4860" t="s">
        <v>2688</v>
      </c>
      <c r="C4860" t="s">
        <v>2689</v>
      </c>
      <c r="D4860" s="28" t="s">
        <v>4105</v>
      </c>
      <c r="E4860" s="28" t="s">
        <v>2664</v>
      </c>
      <c r="F4860" s="13">
        <v>37.700000000000003</v>
      </c>
      <c r="G4860" s="13">
        <v>-80.3</v>
      </c>
      <c r="H4860" s="13">
        <v>44.060001373291016</v>
      </c>
      <c r="I4860" s="67">
        <v>0.78600001335144043</v>
      </c>
    </row>
    <row r="4861" spans="2:9" x14ac:dyDescent="0.3">
      <c r="B4861" t="s">
        <v>10799</v>
      </c>
      <c r="C4861" t="s">
        <v>10800</v>
      </c>
      <c r="D4861" s="28" t="s">
        <v>4105</v>
      </c>
      <c r="E4861" s="28" t="s">
        <v>859</v>
      </c>
      <c r="F4861" s="13">
        <v>36</v>
      </c>
      <c r="G4861" s="13">
        <v>-88.1</v>
      </c>
      <c r="H4861" s="13">
        <v>53.060001373291016</v>
      </c>
      <c r="I4861" s="67">
        <v>0.78700000047683716</v>
      </c>
    </row>
    <row r="4862" spans="2:9" x14ac:dyDescent="0.3">
      <c r="B4862" t="s">
        <v>10801</v>
      </c>
      <c r="C4862" t="s">
        <v>10802</v>
      </c>
      <c r="D4862" s="28" t="s">
        <v>4105</v>
      </c>
      <c r="E4862" s="28" t="s">
        <v>364</v>
      </c>
      <c r="F4862" s="13">
        <v>30.2</v>
      </c>
      <c r="G4862" s="13">
        <v>-95.4</v>
      </c>
      <c r="H4862" s="13">
        <v>64.94000244140625</v>
      </c>
      <c r="I4862" s="67">
        <v>0.78700000047683716</v>
      </c>
    </row>
    <row r="4863" spans="2:9" x14ac:dyDescent="0.3">
      <c r="B4863" t="s">
        <v>10803</v>
      </c>
      <c r="C4863" t="s">
        <v>10804</v>
      </c>
      <c r="D4863" s="28" t="s">
        <v>4105</v>
      </c>
      <c r="E4863" s="28" t="s">
        <v>1007</v>
      </c>
      <c r="F4863" s="13">
        <v>35.200000000000003</v>
      </c>
      <c r="G4863" s="13">
        <v>-77.5</v>
      </c>
      <c r="H4863" s="13">
        <v>57.020000457763672</v>
      </c>
      <c r="I4863" s="67">
        <v>0.78700000047683716</v>
      </c>
    </row>
    <row r="4864" spans="2:9" x14ac:dyDescent="0.3">
      <c r="B4864" t="s">
        <v>3792</v>
      </c>
      <c r="C4864" t="s">
        <v>10805</v>
      </c>
      <c r="D4864" s="28" t="s">
        <v>4105</v>
      </c>
      <c r="E4864" s="28" t="s">
        <v>2576</v>
      </c>
      <c r="F4864" s="13">
        <v>39.1</v>
      </c>
      <c r="G4864" s="13">
        <v>-78.099999999999994</v>
      </c>
      <c r="H4864" s="13">
        <v>46.939998626708984</v>
      </c>
      <c r="I4864" s="67">
        <v>0.78700000047683716</v>
      </c>
    </row>
    <row r="4865" spans="2:9" x14ac:dyDescent="0.3">
      <c r="B4865" t="s">
        <v>10806</v>
      </c>
      <c r="C4865" t="s">
        <v>10807</v>
      </c>
      <c r="D4865" s="28" t="s">
        <v>4105</v>
      </c>
      <c r="E4865" s="28" t="s">
        <v>1743</v>
      </c>
      <c r="F4865" s="13">
        <v>42.5</v>
      </c>
      <c r="G4865" s="13">
        <v>-72.8</v>
      </c>
      <c r="H4865" s="13">
        <v>42.080001831054688</v>
      </c>
      <c r="I4865" s="67">
        <v>0.78799998760223389</v>
      </c>
    </row>
    <row r="4866" spans="2:9" x14ac:dyDescent="0.3">
      <c r="B4866" t="s">
        <v>10808</v>
      </c>
      <c r="C4866" t="s">
        <v>10809</v>
      </c>
      <c r="D4866" s="28" t="s">
        <v>4105</v>
      </c>
      <c r="E4866" s="28" t="s">
        <v>1711</v>
      </c>
      <c r="F4866" s="13">
        <v>36.799999999999997</v>
      </c>
      <c r="G4866" s="13">
        <v>-83.3</v>
      </c>
      <c r="H4866" s="13">
        <v>46.939998626708984</v>
      </c>
      <c r="I4866" s="67">
        <v>0.78799998760223389</v>
      </c>
    </row>
    <row r="4867" spans="2:9" x14ac:dyDescent="0.3">
      <c r="B4867" t="s">
        <v>10810</v>
      </c>
      <c r="C4867" t="s">
        <v>10811</v>
      </c>
      <c r="D4867" s="28" t="s">
        <v>4105</v>
      </c>
      <c r="E4867" s="28" t="s">
        <v>367</v>
      </c>
      <c r="F4867" s="13">
        <v>34</v>
      </c>
      <c r="G4867" s="13">
        <v>-88.8</v>
      </c>
      <c r="H4867" s="13">
        <v>55.040000915527344</v>
      </c>
      <c r="I4867" s="67">
        <v>0.78799998760223389</v>
      </c>
    </row>
    <row r="4868" spans="2:9" x14ac:dyDescent="0.3">
      <c r="B4868" t="s">
        <v>10812</v>
      </c>
      <c r="C4868" t="s">
        <v>10813</v>
      </c>
      <c r="D4868" s="28" t="s">
        <v>4105</v>
      </c>
      <c r="E4868" s="28" t="s">
        <v>2576</v>
      </c>
      <c r="F4868" s="13">
        <v>37.299999999999997</v>
      </c>
      <c r="G4868" s="13">
        <v>-79.900000000000006</v>
      </c>
      <c r="H4868" s="13">
        <v>48.020000457763672</v>
      </c>
      <c r="I4868" s="67">
        <v>0.78799998760223389</v>
      </c>
    </row>
    <row r="4869" spans="2:9" x14ac:dyDescent="0.3">
      <c r="B4869" t="s">
        <v>10814</v>
      </c>
      <c r="C4869" t="s">
        <v>10815</v>
      </c>
      <c r="D4869" s="28" t="s">
        <v>4105</v>
      </c>
      <c r="E4869" s="28" t="s">
        <v>852</v>
      </c>
      <c r="F4869" s="13">
        <v>33.6</v>
      </c>
      <c r="G4869" s="13">
        <v>-85.6</v>
      </c>
      <c r="H4869" s="13">
        <v>51.080001831054688</v>
      </c>
      <c r="I4869" s="67">
        <v>0.78799998760223389</v>
      </c>
    </row>
    <row r="4870" spans="2:9" x14ac:dyDescent="0.3">
      <c r="B4870" t="s">
        <v>10816</v>
      </c>
      <c r="C4870" t="s">
        <v>10817</v>
      </c>
      <c r="D4870" s="28" t="s">
        <v>4105</v>
      </c>
      <c r="E4870" s="28" t="s">
        <v>859</v>
      </c>
      <c r="F4870" s="13">
        <v>35</v>
      </c>
      <c r="G4870" s="13">
        <v>-89.6</v>
      </c>
      <c r="H4870" s="13">
        <v>53.959999084472656</v>
      </c>
      <c r="I4870" s="67">
        <v>0.78899997472763062</v>
      </c>
    </row>
    <row r="4871" spans="2:9" x14ac:dyDescent="0.3">
      <c r="B4871" t="s">
        <v>10818</v>
      </c>
      <c r="C4871" t="s">
        <v>10819</v>
      </c>
      <c r="D4871" s="28" t="s">
        <v>4105</v>
      </c>
      <c r="E4871" s="28" t="s">
        <v>2820</v>
      </c>
      <c r="F4871" s="13">
        <v>57.9</v>
      </c>
      <c r="G4871" s="13">
        <v>-136.19999999999999</v>
      </c>
      <c r="H4871" s="13">
        <v>39.919998168945313</v>
      </c>
      <c r="I4871" s="67">
        <v>0.78899997472763062</v>
      </c>
    </row>
    <row r="4872" spans="2:9" x14ac:dyDescent="0.3">
      <c r="B4872" t="s">
        <v>1921</v>
      </c>
      <c r="C4872" t="s">
        <v>1922</v>
      </c>
      <c r="D4872" s="28" t="s">
        <v>4105</v>
      </c>
      <c r="E4872" s="28" t="s">
        <v>1878</v>
      </c>
      <c r="F4872" s="13">
        <v>37.700000000000003</v>
      </c>
      <c r="G4872" s="13">
        <v>-89.9</v>
      </c>
      <c r="H4872" s="13">
        <v>48.020000457763672</v>
      </c>
      <c r="I4872" s="67">
        <v>0.78899997472763062</v>
      </c>
    </row>
    <row r="4873" spans="2:9" x14ac:dyDescent="0.3">
      <c r="B4873" t="s">
        <v>482</v>
      </c>
      <c r="C4873" t="s">
        <v>483</v>
      </c>
      <c r="D4873" s="28" t="s">
        <v>4105</v>
      </c>
      <c r="E4873" s="28" t="s">
        <v>365</v>
      </c>
      <c r="F4873" s="13">
        <v>30.2</v>
      </c>
      <c r="G4873" s="13">
        <v>-91.9</v>
      </c>
      <c r="H4873" s="13">
        <v>62.959999084472656</v>
      </c>
      <c r="I4873" s="67">
        <v>0.79000002145767212</v>
      </c>
    </row>
    <row r="4874" spans="2:9" x14ac:dyDescent="0.3">
      <c r="B4874" t="s">
        <v>590</v>
      </c>
      <c r="C4874" t="s">
        <v>591</v>
      </c>
      <c r="D4874" s="28" t="s">
        <v>4105</v>
      </c>
      <c r="E4874" s="28" t="s">
        <v>368</v>
      </c>
      <c r="F4874" s="13">
        <v>33.6</v>
      </c>
      <c r="G4874" s="13">
        <v>-91.7</v>
      </c>
      <c r="H4874" s="13">
        <v>55.939998626708984</v>
      </c>
      <c r="I4874" s="67">
        <v>0.79000002145767212</v>
      </c>
    </row>
    <row r="4875" spans="2:9" x14ac:dyDescent="0.3">
      <c r="B4875" t="s">
        <v>10820</v>
      </c>
      <c r="C4875" t="s">
        <v>10821</v>
      </c>
      <c r="D4875" s="28" t="s">
        <v>1203</v>
      </c>
      <c r="E4875" s="28" t="s">
        <v>1124</v>
      </c>
      <c r="F4875" s="13">
        <v>48</v>
      </c>
      <c r="G4875" s="13">
        <v>-77.7</v>
      </c>
      <c r="H4875" s="13">
        <v>33.979999542236328</v>
      </c>
      <c r="I4875" s="67">
        <v>0.79000002145767212</v>
      </c>
    </row>
    <row r="4876" spans="2:9" x14ac:dyDescent="0.3">
      <c r="B4876" t="s">
        <v>10822</v>
      </c>
      <c r="C4876" t="s">
        <v>10823</v>
      </c>
      <c r="D4876" s="28" t="s">
        <v>1203</v>
      </c>
      <c r="E4876" s="28" t="s">
        <v>1124</v>
      </c>
      <c r="F4876" s="13">
        <v>48</v>
      </c>
      <c r="G4876" s="13">
        <v>-77.7</v>
      </c>
      <c r="H4876" s="13">
        <v>33.799999237060547</v>
      </c>
      <c r="I4876" s="67">
        <v>0.79000002145767212</v>
      </c>
    </row>
    <row r="4877" spans="2:9" x14ac:dyDescent="0.3">
      <c r="B4877" t="s">
        <v>10824</v>
      </c>
      <c r="C4877" t="s">
        <v>10825</v>
      </c>
      <c r="D4877" s="28" t="s">
        <v>4105</v>
      </c>
      <c r="E4877" s="28" t="s">
        <v>1738</v>
      </c>
      <c r="F4877" s="13">
        <v>39.200000000000003</v>
      </c>
      <c r="G4877" s="13">
        <v>-77.2</v>
      </c>
      <c r="H4877" s="13">
        <v>48.919998168945313</v>
      </c>
      <c r="I4877" s="67">
        <v>0.79100000858306885</v>
      </c>
    </row>
    <row r="4878" spans="2:9" x14ac:dyDescent="0.3">
      <c r="B4878" t="s">
        <v>10826</v>
      </c>
      <c r="C4878" t="s">
        <v>10827</v>
      </c>
      <c r="D4878" s="28" t="s">
        <v>4105</v>
      </c>
      <c r="E4878" s="28" t="s">
        <v>1405</v>
      </c>
      <c r="F4878" s="13">
        <v>38.6</v>
      </c>
      <c r="G4878" s="13">
        <v>-88.4</v>
      </c>
      <c r="H4878" s="13">
        <v>50</v>
      </c>
      <c r="I4878" s="67">
        <v>0.79100000858306885</v>
      </c>
    </row>
    <row r="4879" spans="2:9" x14ac:dyDescent="0.3">
      <c r="B4879" t="s">
        <v>10828</v>
      </c>
      <c r="C4879" t="s">
        <v>10829</v>
      </c>
      <c r="D4879" s="28" t="s">
        <v>4105</v>
      </c>
      <c r="E4879" s="28" t="s">
        <v>2230</v>
      </c>
      <c r="F4879" s="13">
        <v>40.4</v>
      </c>
      <c r="G4879" s="13">
        <v>-81.400000000000006</v>
      </c>
      <c r="H4879" s="13">
        <v>42.979999542236328</v>
      </c>
      <c r="I4879" s="67">
        <v>0.79100000858306885</v>
      </c>
    </row>
    <row r="4880" spans="2:9" x14ac:dyDescent="0.3">
      <c r="B4880" t="s">
        <v>552</v>
      </c>
      <c r="C4880" t="s">
        <v>553</v>
      </c>
      <c r="D4880" s="28" t="s">
        <v>4105</v>
      </c>
      <c r="E4880" s="28" t="s">
        <v>365</v>
      </c>
      <c r="F4880" s="13">
        <v>30.7</v>
      </c>
      <c r="G4880" s="13">
        <v>-91.3</v>
      </c>
      <c r="H4880" s="13">
        <v>60.979999542236328</v>
      </c>
      <c r="I4880" s="67">
        <v>0.79100000858306885</v>
      </c>
    </row>
    <row r="4881" spans="2:9" x14ac:dyDescent="0.3">
      <c r="B4881" t="s">
        <v>10830</v>
      </c>
      <c r="C4881" t="s">
        <v>10831</v>
      </c>
      <c r="D4881" s="28" t="s">
        <v>4105</v>
      </c>
      <c r="E4881" s="28" t="s">
        <v>2664</v>
      </c>
      <c r="F4881" s="13">
        <v>37.6</v>
      </c>
      <c r="G4881" s="13">
        <v>-81.599999999999994</v>
      </c>
      <c r="H4881" s="13">
        <v>44.959999084472656</v>
      </c>
      <c r="I4881" s="67">
        <v>0.79100000858306885</v>
      </c>
    </row>
    <row r="4882" spans="2:9" x14ac:dyDescent="0.3">
      <c r="B4882" t="s">
        <v>2599</v>
      </c>
      <c r="C4882" t="s">
        <v>2600</v>
      </c>
      <c r="D4882" s="28" t="s">
        <v>4105</v>
      </c>
      <c r="E4882" s="28" t="s">
        <v>2576</v>
      </c>
      <c r="F4882" s="13">
        <v>38.200000000000003</v>
      </c>
      <c r="G4882" s="13">
        <v>-78.099999999999994</v>
      </c>
      <c r="H4882" s="13">
        <v>48.919998168945313</v>
      </c>
      <c r="I4882" s="67">
        <v>0.79100000858306885</v>
      </c>
    </row>
    <row r="4883" spans="2:9" x14ac:dyDescent="0.3">
      <c r="B4883" t="s">
        <v>10832</v>
      </c>
      <c r="C4883" t="s">
        <v>10833</v>
      </c>
      <c r="D4883" s="28" t="s">
        <v>4105</v>
      </c>
      <c r="E4883" s="28" t="s">
        <v>1322</v>
      </c>
      <c r="F4883" s="13">
        <v>41.9</v>
      </c>
      <c r="G4883" s="13">
        <v>-72.900000000000006</v>
      </c>
      <c r="H4883" s="13">
        <v>42.080001831054688</v>
      </c>
      <c r="I4883" s="67">
        <v>0.79199999570846558</v>
      </c>
    </row>
    <row r="4884" spans="2:9" x14ac:dyDescent="0.3">
      <c r="B4884" t="s">
        <v>10834</v>
      </c>
      <c r="C4884" t="s">
        <v>10835</v>
      </c>
      <c r="D4884" s="28" t="s">
        <v>4105</v>
      </c>
      <c r="E4884" s="28" t="s">
        <v>1468</v>
      </c>
      <c r="F4884" s="13">
        <v>39.1</v>
      </c>
      <c r="G4884" s="13">
        <v>-86.6</v>
      </c>
      <c r="H4884" s="13">
        <v>48.020000457763672</v>
      </c>
      <c r="I4884" s="67">
        <v>0.79199999570846558</v>
      </c>
    </row>
    <row r="4885" spans="2:9" x14ac:dyDescent="0.3">
      <c r="B4885" t="s">
        <v>2453</v>
      </c>
      <c r="C4885" t="s">
        <v>2454</v>
      </c>
      <c r="D4885" s="28" t="s">
        <v>4105</v>
      </c>
      <c r="E4885" s="28" t="s">
        <v>859</v>
      </c>
      <c r="F4885" s="13">
        <v>36.299999999999997</v>
      </c>
      <c r="G4885" s="13">
        <v>-88.8</v>
      </c>
      <c r="H4885" s="13">
        <v>51.979999542236328</v>
      </c>
      <c r="I4885" s="67">
        <v>0.79199999570846558</v>
      </c>
    </row>
    <row r="4886" spans="2:9" x14ac:dyDescent="0.3">
      <c r="B4886" t="s">
        <v>10836</v>
      </c>
      <c r="C4886" t="s">
        <v>10837</v>
      </c>
      <c r="D4886" s="28" t="s">
        <v>4105</v>
      </c>
      <c r="E4886" s="28" t="s">
        <v>1711</v>
      </c>
      <c r="F4886" s="13">
        <v>36.6</v>
      </c>
      <c r="G4886" s="13">
        <v>-83.6</v>
      </c>
      <c r="H4886" s="13">
        <v>48.020000457763672</v>
      </c>
      <c r="I4886" s="67">
        <v>0.79199999570846558</v>
      </c>
    </row>
    <row r="4887" spans="2:9" x14ac:dyDescent="0.3">
      <c r="B4887" t="s">
        <v>2583</v>
      </c>
      <c r="C4887" t="s">
        <v>1046</v>
      </c>
      <c r="D4887" s="28" t="s">
        <v>4105</v>
      </c>
      <c r="E4887" s="28" t="s">
        <v>1743</v>
      </c>
      <c r="F4887" s="13">
        <v>41.6</v>
      </c>
      <c r="G4887" s="13">
        <v>-69.900000000000006</v>
      </c>
      <c r="H4887" s="13">
        <v>51.080001831054688</v>
      </c>
      <c r="I4887" s="67">
        <v>0.7929999828338623</v>
      </c>
    </row>
    <row r="4888" spans="2:9" x14ac:dyDescent="0.3">
      <c r="B4888" t="s">
        <v>2919</v>
      </c>
      <c r="C4888" t="s">
        <v>2920</v>
      </c>
      <c r="D4888" s="28" t="s">
        <v>4105</v>
      </c>
      <c r="E4888" s="28" t="s">
        <v>2576</v>
      </c>
      <c r="F4888" s="13">
        <v>36.9</v>
      </c>
      <c r="G4888" s="13">
        <v>-76.2</v>
      </c>
      <c r="H4888" s="13">
        <v>59</v>
      </c>
      <c r="I4888" s="67">
        <v>0.7929999828338623</v>
      </c>
    </row>
    <row r="4889" spans="2:9" x14ac:dyDescent="0.3">
      <c r="B4889" t="s">
        <v>3414</v>
      </c>
      <c r="C4889" t="s">
        <v>3415</v>
      </c>
      <c r="D4889" s="28" t="s">
        <v>4105</v>
      </c>
      <c r="E4889" s="28" t="s">
        <v>1738</v>
      </c>
      <c r="F4889" s="13">
        <v>38.299999999999997</v>
      </c>
      <c r="G4889" s="13">
        <v>-75.5</v>
      </c>
      <c r="H4889" s="13">
        <v>51.979999542236328</v>
      </c>
      <c r="I4889" s="67">
        <v>0.7929999828338623</v>
      </c>
    </row>
    <row r="4890" spans="2:9" x14ac:dyDescent="0.3">
      <c r="B4890" t="s">
        <v>1744</v>
      </c>
      <c r="C4890" t="s">
        <v>1745</v>
      </c>
      <c r="D4890" s="28" t="s">
        <v>4105</v>
      </c>
      <c r="E4890" s="28" t="s">
        <v>1743</v>
      </c>
      <c r="F4890" s="13">
        <v>42.2</v>
      </c>
      <c r="G4890" s="13">
        <v>-71.099999999999994</v>
      </c>
      <c r="H4890" s="13">
        <v>46.939998626708984</v>
      </c>
      <c r="I4890" s="67">
        <v>0.79400002956390381</v>
      </c>
    </row>
    <row r="4891" spans="2:9" x14ac:dyDescent="0.3">
      <c r="B4891" t="s">
        <v>10838</v>
      </c>
      <c r="C4891" t="s">
        <v>10839</v>
      </c>
      <c r="D4891" s="28" t="s">
        <v>4105</v>
      </c>
      <c r="E4891" s="28" t="s">
        <v>368</v>
      </c>
      <c r="F4891" s="13">
        <v>34</v>
      </c>
      <c r="G4891" s="13">
        <v>-94.3</v>
      </c>
      <c r="H4891" s="13">
        <v>55.040000915527344</v>
      </c>
      <c r="I4891" s="67">
        <v>0.79400002956390381</v>
      </c>
    </row>
    <row r="4892" spans="2:9" x14ac:dyDescent="0.3">
      <c r="B4892" t="s">
        <v>715</v>
      </c>
      <c r="C4892" t="s">
        <v>716</v>
      </c>
      <c r="D4892" s="28" t="s">
        <v>4105</v>
      </c>
      <c r="E4892" s="28" t="s">
        <v>368</v>
      </c>
      <c r="F4892" s="13">
        <v>36</v>
      </c>
      <c r="G4892" s="13">
        <v>-91.6</v>
      </c>
      <c r="H4892" s="13">
        <v>50</v>
      </c>
      <c r="I4892" s="67">
        <v>0.79400002956390381</v>
      </c>
    </row>
    <row r="4893" spans="2:9" x14ac:dyDescent="0.3">
      <c r="B4893" t="s">
        <v>913</v>
      </c>
      <c r="C4893" t="s">
        <v>1019</v>
      </c>
      <c r="D4893" s="28" t="s">
        <v>4105</v>
      </c>
      <c r="E4893" s="28" t="s">
        <v>1007</v>
      </c>
      <c r="F4893" s="13">
        <v>35.6</v>
      </c>
      <c r="G4893" s="13">
        <v>-77.3</v>
      </c>
      <c r="H4893" s="13">
        <v>55.040000915527344</v>
      </c>
      <c r="I4893" s="67">
        <v>0.79400002956390381</v>
      </c>
    </row>
    <row r="4894" spans="2:9" x14ac:dyDescent="0.3">
      <c r="B4894" t="s">
        <v>10840</v>
      </c>
      <c r="C4894" t="s">
        <v>10841</v>
      </c>
      <c r="D4894" s="28" t="s">
        <v>4105</v>
      </c>
      <c r="E4894" s="28" t="s">
        <v>2354</v>
      </c>
      <c r="F4894" s="13">
        <v>34.299999999999997</v>
      </c>
      <c r="G4894" s="13">
        <v>-80</v>
      </c>
      <c r="H4894" s="13">
        <v>53.959999084472656</v>
      </c>
      <c r="I4894" s="67">
        <v>0.79400002956390381</v>
      </c>
    </row>
    <row r="4895" spans="2:9" x14ac:dyDescent="0.3">
      <c r="B4895" t="s">
        <v>10842</v>
      </c>
      <c r="C4895" t="s">
        <v>10843</v>
      </c>
      <c r="D4895" s="28" t="s">
        <v>4105</v>
      </c>
      <c r="E4895" s="28" t="s">
        <v>1711</v>
      </c>
      <c r="F4895" s="13">
        <v>37.5</v>
      </c>
      <c r="G4895" s="13">
        <v>-83.3</v>
      </c>
      <c r="H4895" s="13">
        <v>53.060001373291016</v>
      </c>
      <c r="I4895" s="67">
        <v>0.79400002956390381</v>
      </c>
    </row>
    <row r="4896" spans="2:9" x14ac:dyDescent="0.3">
      <c r="B4896" t="s">
        <v>10844</v>
      </c>
      <c r="C4896" t="s">
        <v>10845</v>
      </c>
      <c r="D4896" s="28" t="s">
        <v>4105</v>
      </c>
      <c r="E4896" s="28" t="s">
        <v>2820</v>
      </c>
      <c r="F4896" s="13">
        <v>67.900000000000006</v>
      </c>
      <c r="G4896" s="13">
        <v>-162.30000000000001</v>
      </c>
      <c r="H4896" s="13">
        <v>24.079999923706055</v>
      </c>
      <c r="I4896" s="67">
        <v>0.79400002956390381</v>
      </c>
    </row>
    <row r="4897" spans="2:9" x14ac:dyDescent="0.3">
      <c r="B4897" t="s">
        <v>3439</v>
      </c>
      <c r="C4897" t="s">
        <v>3440</v>
      </c>
      <c r="D4897" s="28" t="s">
        <v>4105</v>
      </c>
      <c r="E4897" s="28" t="s">
        <v>1711</v>
      </c>
      <c r="F4897" s="13">
        <v>38.1</v>
      </c>
      <c r="G4897" s="13">
        <v>-85.7</v>
      </c>
      <c r="H4897" s="13">
        <v>51.979999542236328</v>
      </c>
      <c r="I4897" s="67">
        <v>0.79400002956390381</v>
      </c>
    </row>
    <row r="4898" spans="2:9" x14ac:dyDescent="0.3">
      <c r="B4898" t="s">
        <v>10846</v>
      </c>
      <c r="C4898" t="s">
        <v>10847</v>
      </c>
      <c r="D4898" s="28" t="s">
        <v>4105</v>
      </c>
      <c r="E4898" s="28" t="s">
        <v>364</v>
      </c>
      <c r="F4898" s="13">
        <v>30.5</v>
      </c>
      <c r="G4898" s="13">
        <v>-94.3</v>
      </c>
      <c r="H4898" s="13">
        <v>60.080001831054688</v>
      </c>
      <c r="I4898" s="67">
        <v>0.79400002956390381</v>
      </c>
    </row>
    <row r="4899" spans="2:9" x14ac:dyDescent="0.3">
      <c r="B4899" t="s">
        <v>1127</v>
      </c>
      <c r="C4899" t="s">
        <v>1128</v>
      </c>
      <c r="D4899" s="28" t="s">
        <v>1203</v>
      </c>
      <c r="E4899" s="28" t="s">
        <v>1124</v>
      </c>
      <c r="F4899" s="13">
        <v>46.7</v>
      </c>
      <c r="G4899" s="13">
        <v>-79.099999999999994</v>
      </c>
      <c r="H4899" s="13">
        <v>39.560001373291016</v>
      </c>
      <c r="I4899" s="67">
        <v>0.79500001668930054</v>
      </c>
    </row>
    <row r="4900" spans="2:9" x14ac:dyDescent="0.3">
      <c r="B4900" t="s">
        <v>543</v>
      </c>
      <c r="C4900" t="s">
        <v>544</v>
      </c>
      <c r="D4900" s="28" t="s">
        <v>4105</v>
      </c>
      <c r="E4900" s="28" t="s">
        <v>365</v>
      </c>
      <c r="F4900" s="13">
        <v>30.1</v>
      </c>
      <c r="G4900" s="13">
        <v>-91.1</v>
      </c>
      <c r="H4900" s="13">
        <v>62.959999084472656</v>
      </c>
      <c r="I4900" s="67">
        <v>0.79500001668930054</v>
      </c>
    </row>
    <row r="4901" spans="2:9" x14ac:dyDescent="0.3">
      <c r="B4901" t="s">
        <v>2589</v>
      </c>
      <c r="C4901" t="s">
        <v>2590</v>
      </c>
      <c r="D4901" s="28" t="s">
        <v>4105</v>
      </c>
      <c r="E4901" s="28" t="s">
        <v>2576</v>
      </c>
      <c r="F4901" s="13">
        <v>37.200000000000003</v>
      </c>
      <c r="G4901" s="13">
        <v>-82</v>
      </c>
      <c r="H4901" s="13">
        <v>46.040000915527344</v>
      </c>
      <c r="I4901" s="67">
        <v>0.79500001668930054</v>
      </c>
    </row>
    <row r="4902" spans="2:9" x14ac:dyDescent="0.3">
      <c r="B4902" t="s">
        <v>2706</v>
      </c>
      <c r="C4902" t="s">
        <v>10848</v>
      </c>
      <c r="D4902" s="28" t="s">
        <v>4105</v>
      </c>
      <c r="E4902" s="28" t="s">
        <v>1322</v>
      </c>
      <c r="F4902" s="13">
        <v>41.7</v>
      </c>
      <c r="G4902" s="13">
        <v>-72.900000000000006</v>
      </c>
      <c r="H4902" s="13">
        <v>42.979999542236328</v>
      </c>
      <c r="I4902" s="67">
        <v>0.79600000381469727</v>
      </c>
    </row>
    <row r="4903" spans="2:9" x14ac:dyDescent="0.3">
      <c r="B4903" t="s">
        <v>616</v>
      </c>
      <c r="C4903" t="s">
        <v>2948</v>
      </c>
      <c r="D4903" s="28" t="s">
        <v>4105</v>
      </c>
      <c r="E4903" s="28" t="s">
        <v>2354</v>
      </c>
      <c r="F4903" s="13">
        <v>33.9</v>
      </c>
      <c r="G4903" s="13">
        <v>-81.099999999999994</v>
      </c>
      <c r="H4903" s="13">
        <v>55.939998626708984</v>
      </c>
      <c r="I4903" s="67">
        <v>0.79600000381469727</v>
      </c>
    </row>
    <row r="4904" spans="2:9" x14ac:dyDescent="0.3">
      <c r="B4904" t="s">
        <v>8457</v>
      </c>
      <c r="C4904" t="s">
        <v>10849</v>
      </c>
      <c r="D4904" s="28" t="s">
        <v>4105</v>
      </c>
      <c r="E4904" s="28" t="s">
        <v>2319</v>
      </c>
      <c r="F4904" s="13">
        <v>40</v>
      </c>
      <c r="G4904" s="13">
        <v>-78.3</v>
      </c>
      <c r="H4904" s="13">
        <v>42.979999542236328</v>
      </c>
      <c r="I4904" s="67">
        <v>0.79600000381469727</v>
      </c>
    </row>
    <row r="4905" spans="2:9" x14ac:dyDescent="0.3">
      <c r="B4905" t="s">
        <v>10850</v>
      </c>
      <c r="C4905" t="s">
        <v>10851</v>
      </c>
      <c r="D4905" s="28" t="s">
        <v>4105</v>
      </c>
      <c r="E4905" s="28" t="s">
        <v>2820</v>
      </c>
      <c r="F4905" s="13">
        <v>66.599999999999994</v>
      </c>
      <c r="G4905" s="13">
        <v>-159.1</v>
      </c>
      <c r="H4905" s="13">
        <v>23</v>
      </c>
      <c r="I4905" s="67">
        <v>0.79600000381469727</v>
      </c>
    </row>
    <row r="4906" spans="2:9" x14ac:dyDescent="0.3">
      <c r="B4906" t="s">
        <v>10852</v>
      </c>
      <c r="C4906" t="s">
        <v>10853</v>
      </c>
      <c r="D4906" s="28" t="s">
        <v>4105</v>
      </c>
      <c r="E4906" s="28" t="s">
        <v>2820</v>
      </c>
      <c r="F4906" s="13">
        <v>57</v>
      </c>
      <c r="G4906" s="13">
        <v>-135.30000000000001</v>
      </c>
      <c r="H4906" s="13">
        <v>42.259998321533203</v>
      </c>
      <c r="I4906" s="67">
        <v>0.79600000381469727</v>
      </c>
    </row>
    <row r="4907" spans="2:9" x14ac:dyDescent="0.3">
      <c r="B4907" t="s">
        <v>10854</v>
      </c>
      <c r="C4907" t="s">
        <v>10855</v>
      </c>
      <c r="D4907" s="28" t="s">
        <v>4105</v>
      </c>
      <c r="E4907" s="28" t="s">
        <v>368</v>
      </c>
      <c r="F4907" s="13">
        <v>34.9</v>
      </c>
      <c r="G4907" s="13">
        <v>-92</v>
      </c>
      <c r="H4907" s="13">
        <v>53.959999084472656</v>
      </c>
      <c r="I4907" s="67">
        <v>0.79699999094009399</v>
      </c>
    </row>
    <row r="4908" spans="2:9" x14ac:dyDescent="0.3">
      <c r="B4908" t="s">
        <v>10856</v>
      </c>
      <c r="C4908" t="s">
        <v>10857</v>
      </c>
      <c r="D4908" s="28" t="s">
        <v>4105</v>
      </c>
      <c r="E4908" s="28" t="s">
        <v>367</v>
      </c>
      <c r="F4908" s="13">
        <v>33.799999999999997</v>
      </c>
      <c r="G4908" s="13">
        <v>-89.3</v>
      </c>
      <c r="H4908" s="13">
        <v>55.040000915527344</v>
      </c>
      <c r="I4908" s="67">
        <v>0.79699999094009399</v>
      </c>
    </row>
    <row r="4909" spans="2:9" x14ac:dyDescent="0.3">
      <c r="B4909" t="s">
        <v>10858</v>
      </c>
      <c r="C4909" t="s">
        <v>10859</v>
      </c>
      <c r="D4909" s="28" t="s">
        <v>4105</v>
      </c>
      <c r="E4909" s="28" t="s">
        <v>3137</v>
      </c>
      <c r="F4909" s="13">
        <v>21.9</v>
      </c>
      <c r="G4909" s="13">
        <v>-159.6</v>
      </c>
      <c r="H4909" s="13">
        <v>71.05999755859375</v>
      </c>
      <c r="I4909" s="67">
        <v>0.79699999094009399</v>
      </c>
    </row>
    <row r="4910" spans="2:9" x14ac:dyDescent="0.3">
      <c r="B4910" t="s">
        <v>3483</v>
      </c>
      <c r="C4910" t="s">
        <v>3484</v>
      </c>
      <c r="D4910" s="28" t="s">
        <v>4105</v>
      </c>
      <c r="E4910" s="28" t="s">
        <v>2124</v>
      </c>
      <c r="F4910" s="13">
        <v>40.6</v>
      </c>
      <c r="G4910" s="13">
        <v>-73.7</v>
      </c>
      <c r="H4910" s="13">
        <v>51.979999542236328</v>
      </c>
      <c r="I4910" s="67">
        <v>0.79699999094009399</v>
      </c>
    </row>
    <row r="4911" spans="2:9" x14ac:dyDescent="0.3">
      <c r="B4911" t="s">
        <v>10860</v>
      </c>
      <c r="C4911" t="s">
        <v>10861</v>
      </c>
      <c r="D4911" s="28" t="s">
        <v>1203</v>
      </c>
      <c r="E4911" s="28" t="s">
        <v>1133</v>
      </c>
      <c r="F4911" s="13">
        <v>58.3</v>
      </c>
      <c r="G4911" s="13">
        <v>-62.5</v>
      </c>
      <c r="H4911" s="13">
        <v>26.420000076293945</v>
      </c>
      <c r="I4911" s="67">
        <v>0.79699999094009399</v>
      </c>
    </row>
    <row r="4912" spans="2:9" x14ac:dyDescent="0.3">
      <c r="B4912" t="s">
        <v>10862</v>
      </c>
      <c r="C4912" t="s">
        <v>10863</v>
      </c>
      <c r="D4912" s="28" t="s">
        <v>4105</v>
      </c>
      <c r="E4912" s="28" t="s">
        <v>2354</v>
      </c>
      <c r="F4912" s="13">
        <v>34.6</v>
      </c>
      <c r="G4912" s="13">
        <v>-81.599999999999994</v>
      </c>
      <c r="H4912" s="13">
        <v>51.080001831054688</v>
      </c>
      <c r="I4912" s="67">
        <v>0.79699999094009399</v>
      </c>
    </row>
    <row r="4913" spans="2:9" x14ac:dyDescent="0.3">
      <c r="B4913" t="s">
        <v>847</v>
      </c>
      <c r="C4913" t="s">
        <v>848</v>
      </c>
      <c r="D4913" s="28" t="s">
        <v>4105</v>
      </c>
      <c r="E4913" s="28" t="s">
        <v>368</v>
      </c>
      <c r="F4913" s="13">
        <v>34</v>
      </c>
      <c r="G4913" s="13">
        <v>-94.4</v>
      </c>
      <c r="H4913" s="13">
        <v>55.040000915527344</v>
      </c>
      <c r="I4913" s="67">
        <v>0.79799997806549072</v>
      </c>
    </row>
    <row r="4914" spans="2:9" x14ac:dyDescent="0.3">
      <c r="B4914" t="s">
        <v>1588</v>
      </c>
      <c r="C4914" t="s">
        <v>2679</v>
      </c>
      <c r="D4914" s="28" t="s">
        <v>4105</v>
      </c>
      <c r="E4914" s="28" t="s">
        <v>2664</v>
      </c>
      <c r="F4914" s="13">
        <v>37.799999999999997</v>
      </c>
      <c r="G4914" s="13">
        <v>-81.900000000000006</v>
      </c>
      <c r="H4914" s="13">
        <v>48.919998168945313</v>
      </c>
      <c r="I4914" s="67">
        <v>0.79799997806549072</v>
      </c>
    </row>
    <row r="4915" spans="2:9" x14ac:dyDescent="0.3">
      <c r="B4915" t="s">
        <v>2334</v>
      </c>
      <c r="C4915" t="s">
        <v>2335</v>
      </c>
      <c r="D4915" s="28" t="s">
        <v>4105</v>
      </c>
      <c r="E4915" s="28" t="s">
        <v>2319</v>
      </c>
      <c r="F4915" s="13">
        <v>40</v>
      </c>
      <c r="G4915" s="13">
        <v>-77.5</v>
      </c>
      <c r="H4915" s="13">
        <v>46.939998626708984</v>
      </c>
      <c r="I4915" s="67">
        <v>0.79799997806549072</v>
      </c>
    </row>
    <row r="4916" spans="2:9" x14ac:dyDescent="0.3">
      <c r="B4916" t="s">
        <v>2922</v>
      </c>
      <c r="C4916" t="s">
        <v>2923</v>
      </c>
      <c r="D4916" s="28" t="s">
        <v>4105</v>
      </c>
      <c r="E4916" s="28" t="s">
        <v>2576</v>
      </c>
      <c r="F4916" s="13">
        <v>36.799999999999997</v>
      </c>
      <c r="G4916" s="13">
        <v>-76</v>
      </c>
      <c r="H4916" s="13">
        <v>57.919998168945313</v>
      </c>
      <c r="I4916" s="67">
        <v>0.79900002479553223</v>
      </c>
    </row>
    <row r="4917" spans="2:9" x14ac:dyDescent="0.3">
      <c r="B4917" t="s">
        <v>3491</v>
      </c>
      <c r="C4917" t="s">
        <v>3492</v>
      </c>
      <c r="D4917" s="28" t="s">
        <v>4105</v>
      </c>
      <c r="E4917" s="28" t="s">
        <v>2319</v>
      </c>
      <c r="F4917" s="13">
        <v>40.4</v>
      </c>
      <c r="G4917" s="13">
        <v>-80.2</v>
      </c>
      <c r="H4917" s="13">
        <v>46.939998626708984</v>
      </c>
      <c r="I4917" s="67">
        <v>0.79900002479553223</v>
      </c>
    </row>
    <row r="4918" spans="2:9" x14ac:dyDescent="0.3">
      <c r="B4918" t="s">
        <v>10864</v>
      </c>
      <c r="C4918" t="s">
        <v>10865</v>
      </c>
      <c r="D4918" s="28" t="s">
        <v>4105</v>
      </c>
      <c r="E4918" s="28" t="s">
        <v>1003</v>
      </c>
      <c r="F4918" s="13">
        <v>30.1</v>
      </c>
      <c r="G4918" s="13">
        <v>-85.2</v>
      </c>
      <c r="H4918" s="13">
        <v>60.979999542236328</v>
      </c>
      <c r="I4918" s="67">
        <v>0.79900002479553223</v>
      </c>
    </row>
    <row r="4919" spans="2:9" x14ac:dyDescent="0.3">
      <c r="B4919" t="s">
        <v>10866</v>
      </c>
      <c r="C4919" t="s">
        <v>10867</v>
      </c>
      <c r="D4919" s="28" t="s">
        <v>4105</v>
      </c>
      <c r="E4919" s="28" t="s">
        <v>2319</v>
      </c>
      <c r="F4919" s="13">
        <v>40.5</v>
      </c>
      <c r="G4919" s="13">
        <v>-78.3</v>
      </c>
      <c r="H4919" s="13">
        <v>44.959999084472656</v>
      </c>
      <c r="I4919" s="67">
        <v>0.80000001192092896</v>
      </c>
    </row>
    <row r="4920" spans="2:9" x14ac:dyDescent="0.3">
      <c r="B4920" t="s">
        <v>10868</v>
      </c>
      <c r="C4920" t="s">
        <v>10869</v>
      </c>
      <c r="D4920" s="28" t="s">
        <v>4105</v>
      </c>
      <c r="E4920" s="28" t="s">
        <v>2926</v>
      </c>
      <c r="F4920" s="13">
        <v>38.6</v>
      </c>
      <c r="G4920" s="13">
        <v>-75.3</v>
      </c>
      <c r="H4920" s="13">
        <v>51.979999542236328</v>
      </c>
      <c r="I4920" s="67">
        <v>0.80000001192092896</v>
      </c>
    </row>
    <row r="4921" spans="2:9" x14ac:dyDescent="0.3">
      <c r="B4921" t="s">
        <v>10870</v>
      </c>
      <c r="C4921" t="s">
        <v>10871</v>
      </c>
      <c r="D4921" s="28" t="s">
        <v>4105</v>
      </c>
      <c r="E4921" s="28" t="s">
        <v>364</v>
      </c>
      <c r="F4921" s="13">
        <v>32.700000000000003</v>
      </c>
      <c r="G4921" s="13">
        <v>-94.9</v>
      </c>
      <c r="H4921" s="13">
        <v>57.919998168945313</v>
      </c>
      <c r="I4921" s="67">
        <v>0.80000001192092896</v>
      </c>
    </row>
    <row r="4922" spans="2:9" x14ac:dyDescent="0.3">
      <c r="B4922" t="s">
        <v>2680</v>
      </c>
      <c r="C4922" t="s">
        <v>2681</v>
      </c>
      <c r="D4922" s="28" t="s">
        <v>4105</v>
      </c>
      <c r="E4922" s="28" t="s">
        <v>2664</v>
      </c>
      <c r="F4922" s="13">
        <v>38.1</v>
      </c>
      <c r="G4922" s="13">
        <v>-81.8</v>
      </c>
      <c r="H4922" s="13">
        <v>46.939998626708984</v>
      </c>
      <c r="I4922" s="67">
        <v>0.80000001192092896</v>
      </c>
    </row>
    <row r="4923" spans="2:9" x14ac:dyDescent="0.3">
      <c r="B4923" t="s">
        <v>3756</v>
      </c>
      <c r="C4923" t="s">
        <v>3757</v>
      </c>
      <c r="D4923" s="28" t="s">
        <v>4105</v>
      </c>
      <c r="E4923" s="28" t="s">
        <v>2124</v>
      </c>
      <c r="F4923" s="13">
        <v>40.9</v>
      </c>
      <c r="G4923" s="13">
        <v>-72.7</v>
      </c>
      <c r="H4923" s="13">
        <v>51.080001831054688</v>
      </c>
      <c r="I4923" s="67">
        <v>0.80000001192092896</v>
      </c>
    </row>
    <row r="4924" spans="2:9" x14ac:dyDescent="0.3">
      <c r="B4924" t="s">
        <v>990</v>
      </c>
      <c r="C4924" t="s">
        <v>991</v>
      </c>
      <c r="D4924" s="28" t="s">
        <v>4105</v>
      </c>
      <c r="E4924" s="28" t="s">
        <v>859</v>
      </c>
      <c r="F4924" s="13">
        <v>35.799999999999997</v>
      </c>
      <c r="G4924" s="13">
        <v>-85.6</v>
      </c>
      <c r="H4924" s="13">
        <v>50</v>
      </c>
      <c r="I4924" s="67">
        <v>0.80000001192092896</v>
      </c>
    </row>
    <row r="4925" spans="2:9" x14ac:dyDescent="0.3">
      <c r="B4925" t="s">
        <v>10872</v>
      </c>
      <c r="C4925" t="s">
        <v>10873</v>
      </c>
      <c r="D4925" s="28" t="s">
        <v>4105</v>
      </c>
      <c r="E4925" s="28" t="s">
        <v>859</v>
      </c>
      <c r="F4925" s="13">
        <v>35.9</v>
      </c>
      <c r="G4925" s="13">
        <v>-85.7</v>
      </c>
      <c r="H4925" s="13">
        <v>50</v>
      </c>
      <c r="I4925" s="67">
        <v>0.80000001192092896</v>
      </c>
    </row>
    <row r="4926" spans="2:9" x14ac:dyDescent="0.3">
      <c r="B4926" t="s">
        <v>626</v>
      </c>
      <c r="C4926" t="s">
        <v>627</v>
      </c>
      <c r="D4926" s="28" t="s">
        <v>4105</v>
      </c>
      <c r="E4926" s="28" t="s">
        <v>367</v>
      </c>
      <c r="F4926" s="13">
        <v>34.1</v>
      </c>
      <c r="G4926" s="13">
        <v>-89.6</v>
      </c>
      <c r="H4926" s="13">
        <v>53.959999084472656</v>
      </c>
      <c r="I4926" s="67">
        <v>0.80000001192092896</v>
      </c>
    </row>
    <row r="4927" spans="2:9" x14ac:dyDescent="0.3">
      <c r="B4927" t="s">
        <v>10874</v>
      </c>
      <c r="C4927" t="s">
        <v>10875</v>
      </c>
      <c r="D4927" s="28" t="s">
        <v>1203</v>
      </c>
      <c r="E4927" s="28" t="s">
        <v>1116</v>
      </c>
      <c r="F4927" s="13">
        <v>42.3</v>
      </c>
      <c r="G4927" s="13">
        <v>-82.9</v>
      </c>
      <c r="H4927" s="13">
        <v>47.299999237060547</v>
      </c>
      <c r="I4927" s="67">
        <v>0.80000001192092896</v>
      </c>
    </row>
    <row r="4928" spans="2:9" x14ac:dyDescent="0.3">
      <c r="B4928" t="s">
        <v>10876</v>
      </c>
      <c r="C4928" t="s">
        <v>10877</v>
      </c>
      <c r="D4928" s="28" t="s">
        <v>1203</v>
      </c>
      <c r="E4928" s="28" t="s">
        <v>1124</v>
      </c>
      <c r="F4928" s="13">
        <v>49.8</v>
      </c>
      <c r="G4928" s="13">
        <v>-74.900000000000006</v>
      </c>
      <c r="H4928" s="13">
        <v>32.180000305175781</v>
      </c>
      <c r="I4928" s="67">
        <v>0.80099999904632568</v>
      </c>
    </row>
    <row r="4929" spans="2:9" x14ac:dyDescent="0.3">
      <c r="B4929" t="s">
        <v>2328</v>
      </c>
      <c r="C4929" t="s">
        <v>2329</v>
      </c>
      <c r="D4929" s="28" t="s">
        <v>4105</v>
      </c>
      <c r="E4929" s="28" t="s">
        <v>2319</v>
      </c>
      <c r="F4929" s="13">
        <v>40.5</v>
      </c>
      <c r="G4929" s="13">
        <v>-77.5</v>
      </c>
      <c r="H4929" s="13">
        <v>44.959999084472656</v>
      </c>
      <c r="I4929" s="67">
        <v>0.80099999904632568</v>
      </c>
    </row>
    <row r="4930" spans="2:9" x14ac:dyDescent="0.3">
      <c r="B4930" t="s">
        <v>10878</v>
      </c>
      <c r="C4930" t="s">
        <v>10879</v>
      </c>
      <c r="D4930" s="28" t="s">
        <v>4105</v>
      </c>
      <c r="E4930" s="28" t="s">
        <v>1738</v>
      </c>
      <c r="F4930" s="13">
        <v>39.4</v>
      </c>
      <c r="G4930" s="13">
        <v>-79.400000000000006</v>
      </c>
      <c r="H4930" s="13">
        <v>42.080001831054688</v>
      </c>
      <c r="I4930" s="67">
        <v>0.80099999904632568</v>
      </c>
    </row>
    <row r="4931" spans="2:9" x14ac:dyDescent="0.3">
      <c r="B4931" t="s">
        <v>2888</v>
      </c>
      <c r="C4931" t="s">
        <v>2889</v>
      </c>
      <c r="D4931" s="28" t="s">
        <v>4105</v>
      </c>
      <c r="E4931" s="28" t="s">
        <v>1738</v>
      </c>
      <c r="F4931" s="13">
        <v>38.299999999999997</v>
      </c>
      <c r="G4931" s="13">
        <v>-76.400000000000006</v>
      </c>
      <c r="H4931" s="13">
        <v>55.040000915527344</v>
      </c>
      <c r="I4931" s="67">
        <v>0.80099999904632568</v>
      </c>
    </row>
    <row r="4932" spans="2:9" x14ac:dyDescent="0.3">
      <c r="B4932" t="s">
        <v>2467</v>
      </c>
      <c r="C4932" t="s">
        <v>2468</v>
      </c>
      <c r="D4932" s="28" t="s">
        <v>4105</v>
      </c>
      <c r="E4932" s="28" t="s">
        <v>859</v>
      </c>
      <c r="F4932" s="13">
        <v>35.1</v>
      </c>
      <c r="G4932" s="13">
        <v>-88.5</v>
      </c>
      <c r="H4932" s="13">
        <v>53.060001373291016</v>
      </c>
      <c r="I4932" s="67">
        <v>0.80099999904632568</v>
      </c>
    </row>
    <row r="4933" spans="2:9" x14ac:dyDescent="0.3">
      <c r="B4933" t="s">
        <v>10880</v>
      </c>
      <c r="C4933" t="s">
        <v>10881</v>
      </c>
      <c r="D4933" s="28" t="s">
        <v>4105</v>
      </c>
      <c r="E4933" s="28" t="s">
        <v>2354</v>
      </c>
      <c r="F4933" s="13">
        <v>34.299999999999997</v>
      </c>
      <c r="G4933" s="13">
        <v>-80.7</v>
      </c>
      <c r="H4933" s="13">
        <v>53.060001373291016</v>
      </c>
      <c r="I4933" s="67">
        <v>0.80099999904632568</v>
      </c>
    </row>
    <row r="4934" spans="2:9" x14ac:dyDescent="0.3">
      <c r="B4934" t="s">
        <v>1874</v>
      </c>
      <c r="C4934" t="s">
        <v>1875</v>
      </c>
      <c r="D4934" s="28" t="s">
        <v>4105</v>
      </c>
      <c r="E4934" s="28" t="s">
        <v>367</v>
      </c>
      <c r="F4934" s="13">
        <v>31.6</v>
      </c>
      <c r="G4934" s="13">
        <v>-88.6</v>
      </c>
      <c r="H4934" s="13">
        <v>55.939998626708984</v>
      </c>
      <c r="I4934" s="67">
        <v>0.80099999904632568</v>
      </c>
    </row>
    <row r="4935" spans="2:9" x14ac:dyDescent="0.3">
      <c r="B4935" t="s">
        <v>3481</v>
      </c>
      <c r="C4935" t="s">
        <v>3482</v>
      </c>
      <c r="D4935" s="28" t="s">
        <v>4105</v>
      </c>
      <c r="E4935" s="28" t="s">
        <v>1743</v>
      </c>
      <c r="F4935" s="13">
        <v>42.2</v>
      </c>
      <c r="G4935" s="13">
        <v>-71.8</v>
      </c>
      <c r="H4935" s="13">
        <v>44.959999084472656</v>
      </c>
      <c r="I4935" s="67">
        <v>0.80099999904632568</v>
      </c>
    </row>
    <row r="4936" spans="2:9" x14ac:dyDescent="0.3">
      <c r="B4936" t="s">
        <v>10882</v>
      </c>
      <c r="C4936" t="s">
        <v>10883</v>
      </c>
      <c r="D4936" s="28" t="s">
        <v>4105</v>
      </c>
      <c r="E4936" s="28" t="s">
        <v>2319</v>
      </c>
      <c r="F4936" s="13">
        <v>40.4</v>
      </c>
      <c r="G4936" s="13">
        <v>-78.7</v>
      </c>
      <c r="H4936" s="13">
        <v>42.080001831054688</v>
      </c>
      <c r="I4936" s="67">
        <v>0.80199998617172241</v>
      </c>
    </row>
    <row r="4937" spans="2:9" x14ac:dyDescent="0.3">
      <c r="B4937" t="s">
        <v>2675</v>
      </c>
      <c r="C4937" t="s">
        <v>2676</v>
      </c>
      <c r="D4937" s="28" t="s">
        <v>4105</v>
      </c>
      <c r="E4937" s="28" t="s">
        <v>2664</v>
      </c>
      <c r="F4937" s="13">
        <v>38.9</v>
      </c>
      <c r="G4937" s="13">
        <v>-80.8</v>
      </c>
      <c r="H4937" s="13">
        <v>44.959999084472656</v>
      </c>
      <c r="I4937" s="67">
        <v>0.80199998617172241</v>
      </c>
    </row>
    <row r="4938" spans="2:9" x14ac:dyDescent="0.3">
      <c r="B4938" t="s">
        <v>3072</v>
      </c>
      <c r="C4938" t="s">
        <v>3073</v>
      </c>
      <c r="D4938" s="28" t="s">
        <v>4105</v>
      </c>
      <c r="E4938" s="28" t="s">
        <v>2230</v>
      </c>
      <c r="F4938" s="13">
        <v>41.2</v>
      </c>
      <c r="G4938" s="13">
        <v>-80.599999999999994</v>
      </c>
      <c r="H4938" s="13">
        <v>46.040000915527344</v>
      </c>
      <c r="I4938" s="67">
        <v>0.80199998617172241</v>
      </c>
    </row>
    <row r="4939" spans="2:9" x14ac:dyDescent="0.3">
      <c r="B4939" t="s">
        <v>3078</v>
      </c>
      <c r="C4939" t="s">
        <v>3079</v>
      </c>
      <c r="D4939" s="28" t="s">
        <v>4105</v>
      </c>
      <c r="E4939" s="28" t="s">
        <v>2230</v>
      </c>
      <c r="F4939" s="13">
        <v>40.9</v>
      </c>
      <c r="G4939" s="13">
        <v>-81.400000000000006</v>
      </c>
      <c r="H4939" s="13">
        <v>46.939998626708984</v>
      </c>
      <c r="I4939" s="67">
        <v>0.80299997329711914</v>
      </c>
    </row>
    <row r="4940" spans="2:9" x14ac:dyDescent="0.3">
      <c r="B4940" t="s">
        <v>10884</v>
      </c>
      <c r="C4940" t="s">
        <v>10885</v>
      </c>
      <c r="D4940" s="28" t="s">
        <v>4105</v>
      </c>
      <c r="E4940" s="28" t="s">
        <v>2576</v>
      </c>
      <c r="F4940" s="13">
        <v>37.200000000000003</v>
      </c>
      <c r="G4940" s="13">
        <v>-75.900000000000006</v>
      </c>
      <c r="H4940" s="13">
        <v>56.659999847412109</v>
      </c>
      <c r="I4940" s="67">
        <v>0.80299997329711914</v>
      </c>
    </row>
    <row r="4941" spans="2:9" x14ac:dyDescent="0.3">
      <c r="B4941" t="s">
        <v>10886</v>
      </c>
      <c r="C4941" t="s">
        <v>10887</v>
      </c>
      <c r="D4941" s="28" t="s">
        <v>4105</v>
      </c>
      <c r="E4941" s="28" t="s">
        <v>2085</v>
      </c>
      <c r="F4941" s="13">
        <v>40.299999999999997</v>
      </c>
      <c r="G4941" s="13">
        <v>-74.2</v>
      </c>
      <c r="H4941" s="13">
        <v>48.919998168945313</v>
      </c>
      <c r="I4941" s="67">
        <v>0.80299997329711914</v>
      </c>
    </row>
    <row r="4942" spans="2:9" x14ac:dyDescent="0.3">
      <c r="B4942" t="s">
        <v>3383</v>
      </c>
      <c r="C4942" t="s">
        <v>3384</v>
      </c>
      <c r="D4942" s="28" t="s">
        <v>4105</v>
      </c>
      <c r="E4942" s="28" t="s">
        <v>2820</v>
      </c>
      <c r="F4942" s="13">
        <v>60.7</v>
      </c>
      <c r="G4942" s="13">
        <v>-161.80000000000001</v>
      </c>
      <c r="H4942" s="13">
        <v>28.940000534057617</v>
      </c>
      <c r="I4942" s="67">
        <v>0.80400002002716064</v>
      </c>
    </row>
    <row r="4943" spans="2:9" x14ac:dyDescent="0.3">
      <c r="B4943" t="s">
        <v>1725</v>
      </c>
      <c r="C4943" t="s">
        <v>1726</v>
      </c>
      <c r="D4943" s="28" t="s">
        <v>4105</v>
      </c>
      <c r="E4943" s="28" t="s">
        <v>1727</v>
      </c>
      <c r="F4943" s="13">
        <v>45.6</v>
      </c>
      <c r="G4943" s="13">
        <v>-69.8</v>
      </c>
      <c r="H4943" s="13">
        <v>37.040000915527344</v>
      </c>
      <c r="I4943" s="67">
        <v>0.80400002002716064</v>
      </c>
    </row>
    <row r="4944" spans="2:9" x14ac:dyDescent="0.3">
      <c r="B4944" t="s">
        <v>10888</v>
      </c>
      <c r="C4944" t="s">
        <v>10889</v>
      </c>
      <c r="D4944" s="28" t="s">
        <v>1203</v>
      </c>
      <c r="E4944" s="28" t="s">
        <v>3527</v>
      </c>
      <c r="F4944" s="13">
        <v>68.599999999999994</v>
      </c>
      <c r="G4944" s="13">
        <v>-71.099999999999994</v>
      </c>
      <c r="H4944" s="13">
        <v>12.380000114440918</v>
      </c>
      <c r="I4944" s="67">
        <v>0.80400002002716064</v>
      </c>
    </row>
    <row r="4945" spans="2:9" x14ac:dyDescent="0.3">
      <c r="B4945" t="s">
        <v>10890</v>
      </c>
      <c r="C4945" t="s">
        <v>1045</v>
      </c>
      <c r="D4945" s="28" t="s">
        <v>4105</v>
      </c>
      <c r="E4945" s="28" t="s">
        <v>1007</v>
      </c>
      <c r="F4945" s="13">
        <v>34.9</v>
      </c>
      <c r="G4945" s="13">
        <v>-78.8</v>
      </c>
      <c r="H4945" s="13">
        <v>55.939998626708984</v>
      </c>
      <c r="I4945" s="67">
        <v>0.80400002002716064</v>
      </c>
    </row>
    <row r="4946" spans="2:9" x14ac:dyDescent="0.3">
      <c r="B4946" t="s">
        <v>3657</v>
      </c>
      <c r="C4946" t="s">
        <v>3658</v>
      </c>
      <c r="D4946" s="28" t="s">
        <v>4105</v>
      </c>
      <c r="E4946" s="28" t="s">
        <v>1711</v>
      </c>
      <c r="F4946" s="13">
        <v>37.799999999999997</v>
      </c>
      <c r="G4946" s="13">
        <v>-82.7</v>
      </c>
      <c r="H4946" s="13">
        <v>46.040000915527344</v>
      </c>
      <c r="I4946" s="67">
        <v>0.80400002002716064</v>
      </c>
    </row>
    <row r="4947" spans="2:9" x14ac:dyDescent="0.3">
      <c r="B4947" t="s">
        <v>10891</v>
      </c>
      <c r="C4947" t="s">
        <v>10892</v>
      </c>
      <c r="D4947" s="28" t="s">
        <v>4105</v>
      </c>
      <c r="E4947" s="28" t="s">
        <v>1003</v>
      </c>
      <c r="F4947" s="13">
        <v>26.8</v>
      </c>
      <c r="G4947" s="13">
        <v>-80.099999999999994</v>
      </c>
      <c r="H4947" s="13">
        <v>75.019996643066406</v>
      </c>
      <c r="I4947" s="67">
        <v>0.80400002002716064</v>
      </c>
    </row>
    <row r="4948" spans="2:9" x14ac:dyDescent="0.3">
      <c r="B4948" t="s">
        <v>10893</v>
      </c>
      <c r="C4948" t="s">
        <v>10894</v>
      </c>
      <c r="D4948" s="28" t="s">
        <v>4105</v>
      </c>
      <c r="E4948" s="28" t="s">
        <v>1711</v>
      </c>
      <c r="F4948" s="13">
        <v>37.299999999999997</v>
      </c>
      <c r="G4948" s="13">
        <v>-87.7</v>
      </c>
      <c r="H4948" s="13">
        <v>51.080001831054688</v>
      </c>
      <c r="I4948" s="67">
        <v>0.80400002002716064</v>
      </c>
    </row>
    <row r="4949" spans="2:9" x14ac:dyDescent="0.3">
      <c r="B4949" t="s">
        <v>10895</v>
      </c>
      <c r="C4949" t="s">
        <v>10896</v>
      </c>
      <c r="D4949" s="28" t="s">
        <v>4105</v>
      </c>
      <c r="E4949" s="28" t="s">
        <v>2096</v>
      </c>
      <c r="F4949" s="13">
        <v>32.9</v>
      </c>
      <c r="G4949" s="13">
        <v>-105.7</v>
      </c>
      <c r="H4949" s="13">
        <v>37.040000915527344</v>
      </c>
      <c r="I4949" s="67">
        <v>0.80500000715255737</v>
      </c>
    </row>
    <row r="4950" spans="2:9" x14ac:dyDescent="0.3">
      <c r="B4950" t="s">
        <v>3863</v>
      </c>
      <c r="C4950" t="s">
        <v>3864</v>
      </c>
      <c r="D4950" s="28" t="s">
        <v>4105</v>
      </c>
      <c r="E4950" s="28" t="s">
        <v>2576</v>
      </c>
      <c r="F4950" s="13">
        <v>36.6</v>
      </c>
      <c r="G4950" s="13">
        <v>-77.5</v>
      </c>
      <c r="H4950" s="13">
        <v>51.080001831054688</v>
      </c>
      <c r="I4950" s="67">
        <v>0.8059999942779541</v>
      </c>
    </row>
    <row r="4951" spans="2:9" x14ac:dyDescent="0.3">
      <c r="B4951" t="s">
        <v>10897</v>
      </c>
      <c r="C4951" t="s">
        <v>10898</v>
      </c>
      <c r="D4951" s="28" t="s">
        <v>4105</v>
      </c>
      <c r="E4951" s="28" t="s">
        <v>1468</v>
      </c>
      <c r="F4951" s="13">
        <v>37.9</v>
      </c>
      <c r="G4951" s="13">
        <v>-87.5</v>
      </c>
      <c r="H4951" s="13">
        <v>53.959999084472656</v>
      </c>
      <c r="I4951" s="67">
        <v>0.8059999942779541</v>
      </c>
    </row>
    <row r="4952" spans="2:9" x14ac:dyDescent="0.3">
      <c r="B4952" t="s">
        <v>10899</v>
      </c>
      <c r="C4952" t="s">
        <v>10900</v>
      </c>
      <c r="D4952" s="28" t="s">
        <v>1203</v>
      </c>
      <c r="E4952" s="28" t="s">
        <v>1116</v>
      </c>
      <c r="F4952" s="13">
        <v>44.4</v>
      </c>
      <c r="G4952" s="13">
        <v>-76.599999999999994</v>
      </c>
      <c r="H4952" s="13">
        <v>42.799999237060547</v>
      </c>
      <c r="I4952" s="67">
        <v>0.8059999942779541</v>
      </c>
    </row>
    <row r="4953" spans="2:9" x14ac:dyDescent="0.3">
      <c r="B4953" t="s">
        <v>10901</v>
      </c>
      <c r="C4953" t="s">
        <v>10902</v>
      </c>
      <c r="D4953" s="28" t="s">
        <v>1203</v>
      </c>
      <c r="E4953" s="28" t="s">
        <v>1124</v>
      </c>
      <c r="F4953" s="13">
        <v>46</v>
      </c>
      <c r="G4953" s="13">
        <v>-74.5</v>
      </c>
      <c r="H4953" s="13">
        <v>37.400001525878906</v>
      </c>
      <c r="I4953" s="67">
        <v>0.8059999942779541</v>
      </c>
    </row>
    <row r="4954" spans="2:9" x14ac:dyDescent="0.3">
      <c r="B4954" t="s">
        <v>10903</v>
      </c>
      <c r="C4954" t="s">
        <v>10904</v>
      </c>
      <c r="D4954" s="28" t="s">
        <v>4105</v>
      </c>
      <c r="E4954" s="28" t="s">
        <v>2820</v>
      </c>
      <c r="F4954" s="13">
        <v>64.400000000000006</v>
      </c>
      <c r="G4954" s="13">
        <v>-158.1</v>
      </c>
      <c r="H4954" s="13">
        <v>26.959999084472656</v>
      </c>
      <c r="I4954" s="67">
        <v>0.80699998140335083</v>
      </c>
    </row>
    <row r="4955" spans="2:9" x14ac:dyDescent="0.3">
      <c r="B4955" t="s">
        <v>10905</v>
      </c>
      <c r="C4955" t="s">
        <v>10906</v>
      </c>
      <c r="D4955" s="28" t="s">
        <v>4105</v>
      </c>
      <c r="E4955" s="28" t="s">
        <v>364</v>
      </c>
      <c r="F4955" s="13">
        <v>27.5</v>
      </c>
      <c r="G4955" s="13">
        <v>-99.4</v>
      </c>
      <c r="H4955" s="13">
        <v>69.080001831054688</v>
      </c>
      <c r="I4955" s="67">
        <v>0.80699998140335083</v>
      </c>
    </row>
    <row r="4956" spans="2:9" x14ac:dyDescent="0.3">
      <c r="B4956" t="s">
        <v>1005</v>
      </c>
      <c r="C4956" t="s">
        <v>1006</v>
      </c>
      <c r="D4956" s="28" t="s">
        <v>4105</v>
      </c>
      <c r="E4956" s="28" t="s">
        <v>859</v>
      </c>
      <c r="F4956" s="13">
        <v>35.6</v>
      </c>
      <c r="G4956" s="13">
        <v>-83.4</v>
      </c>
      <c r="H4956" s="13">
        <v>46.939998626708984</v>
      </c>
      <c r="I4956" s="67">
        <v>0.80800002813339233</v>
      </c>
    </row>
    <row r="4957" spans="2:9" x14ac:dyDescent="0.3">
      <c r="B4957" t="s">
        <v>10907</v>
      </c>
      <c r="C4957" t="s">
        <v>10908</v>
      </c>
      <c r="D4957" s="28" t="s">
        <v>4105</v>
      </c>
      <c r="E4957" s="28" t="s">
        <v>2820</v>
      </c>
      <c r="F4957" s="13">
        <v>66</v>
      </c>
      <c r="G4957" s="13">
        <v>-157.5</v>
      </c>
      <c r="H4957" s="13">
        <v>23</v>
      </c>
      <c r="I4957" s="67">
        <v>0.80900001525878906</v>
      </c>
    </row>
    <row r="4958" spans="2:9" x14ac:dyDescent="0.3">
      <c r="B4958" t="s">
        <v>10909</v>
      </c>
      <c r="C4958" t="s">
        <v>10910</v>
      </c>
      <c r="D4958" s="28" t="s">
        <v>4105</v>
      </c>
      <c r="E4958" s="28" t="s">
        <v>859</v>
      </c>
      <c r="F4958" s="13">
        <v>35.700000000000003</v>
      </c>
      <c r="G4958" s="13">
        <v>-84.2</v>
      </c>
      <c r="H4958" s="13">
        <v>51.080001831054688</v>
      </c>
      <c r="I4958" s="67">
        <v>0.80900001525878906</v>
      </c>
    </row>
    <row r="4959" spans="2:9" x14ac:dyDescent="0.3">
      <c r="B4959" t="s">
        <v>10911</v>
      </c>
      <c r="C4959" t="s">
        <v>10912</v>
      </c>
      <c r="D4959" s="28" t="s">
        <v>1203</v>
      </c>
      <c r="E4959" s="28" t="s">
        <v>1124</v>
      </c>
      <c r="F4959" s="13">
        <v>48.5</v>
      </c>
      <c r="G4959" s="13">
        <v>-68.400000000000006</v>
      </c>
      <c r="H4959" s="13">
        <v>38.840000152587891</v>
      </c>
      <c r="I4959" s="67">
        <v>0.80900001525878906</v>
      </c>
    </row>
    <row r="4960" spans="2:9" x14ac:dyDescent="0.3">
      <c r="B4960" t="s">
        <v>945</v>
      </c>
      <c r="C4960" t="s">
        <v>946</v>
      </c>
      <c r="D4960" s="28" t="s">
        <v>4105</v>
      </c>
      <c r="E4960" s="28" t="s">
        <v>852</v>
      </c>
      <c r="F4960" s="13">
        <v>31.8</v>
      </c>
      <c r="G4960" s="13">
        <v>-87.7</v>
      </c>
      <c r="H4960" s="13">
        <v>56.840000152587891</v>
      </c>
      <c r="I4960" s="67">
        <v>0.80900001525878906</v>
      </c>
    </row>
    <row r="4961" spans="2:9" x14ac:dyDescent="0.3">
      <c r="B4961" t="s">
        <v>10913</v>
      </c>
      <c r="C4961" t="s">
        <v>10914</v>
      </c>
      <c r="D4961" s="28" t="s">
        <v>4105</v>
      </c>
      <c r="E4961" s="28" t="s">
        <v>859</v>
      </c>
      <c r="F4961" s="13">
        <v>35.6</v>
      </c>
      <c r="G4961" s="13">
        <v>-84.6</v>
      </c>
      <c r="H4961" s="13">
        <v>48.919998168945313</v>
      </c>
      <c r="I4961" s="67">
        <v>0.81000000238418579</v>
      </c>
    </row>
    <row r="4962" spans="2:9" x14ac:dyDescent="0.3">
      <c r="B4962" t="s">
        <v>2395</v>
      </c>
      <c r="C4962" t="s">
        <v>10915</v>
      </c>
      <c r="D4962" s="28" t="s">
        <v>4105</v>
      </c>
      <c r="E4962" s="28" t="s">
        <v>1007</v>
      </c>
      <c r="F4962" s="13">
        <v>35.799999999999997</v>
      </c>
      <c r="G4962" s="13">
        <v>-82.8</v>
      </c>
      <c r="H4962" s="13">
        <v>51.979999542236328</v>
      </c>
      <c r="I4962" s="67">
        <v>0.81000000238418579</v>
      </c>
    </row>
    <row r="4963" spans="2:9" x14ac:dyDescent="0.3">
      <c r="B4963" t="s">
        <v>10916</v>
      </c>
      <c r="C4963" t="s">
        <v>10917</v>
      </c>
      <c r="D4963" s="28" t="s">
        <v>1203</v>
      </c>
      <c r="E4963" s="28" t="s">
        <v>1116</v>
      </c>
      <c r="F4963" s="13">
        <v>43.5</v>
      </c>
      <c r="G4963" s="13">
        <v>-79.599999999999994</v>
      </c>
      <c r="H4963" s="13">
        <v>44.599998474121094</v>
      </c>
      <c r="I4963" s="67">
        <v>0.81000000238418579</v>
      </c>
    </row>
    <row r="4964" spans="2:9" x14ac:dyDescent="0.3">
      <c r="B4964" t="s">
        <v>10918</v>
      </c>
      <c r="C4964" t="s">
        <v>10919</v>
      </c>
      <c r="D4964" s="28" t="s">
        <v>4105</v>
      </c>
      <c r="E4964" s="28" t="s">
        <v>2085</v>
      </c>
      <c r="F4964" s="13">
        <v>40</v>
      </c>
      <c r="G4964" s="13">
        <v>-74.8</v>
      </c>
      <c r="H4964" s="13">
        <v>46.939998626708984</v>
      </c>
      <c r="I4964" s="67">
        <v>0.81000000238418579</v>
      </c>
    </row>
    <row r="4965" spans="2:9" x14ac:dyDescent="0.3">
      <c r="B4965" t="s">
        <v>2179</v>
      </c>
      <c r="C4965" t="s">
        <v>2180</v>
      </c>
      <c r="D4965" s="28" t="s">
        <v>4105</v>
      </c>
      <c r="E4965" s="28" t="s">
        <v>1007</v>
      </c>
      <c r="F4965" s="13">
        <v>35.200000000000003</v>
      </c>
      <c r="G4965" s="13">
        <v>-82.6</v>
      </c>
      <c r="H4965" s="13">
        <v>46.040000915527344</v>
      </c>
      <c r="I4965" s="67">
        <v>0.81000000238418579</v>
      </c>
    </row>
    <row r="4966" spans="2:9" x14ac:dyDescent="0.3">
      <c r="B4966" t="s">
        <v>411</v>
      </c>
      <c r="C4966" t="s">
        <v>412</v>
      </c>
      <c r="D4966" s="28" t="s">
        <v>4105</v>
      </c>
      <c r="E4966" s="28" t="s">
        <v>364</v>
      </c>
      <c r="F4966" s="13">
        <v>31</v>
      </c>
      <c r="G4966" s="13">
        <v>-94.1</v>
      </c>
      <c r="H4966" s="13">
        <v>60.979999542236328</v>
      </c>
      <c r="I4966" s="67">
        <v>0.81000000238418579</v>
      </c>
    </row>
    <row r="4967" spans="2:9" x14ac:dyDescent="0.3">
      <c r="B4967" t="s">
        <v>1721</v>
      </c>
      <c r="C4967" t="s">
        <v>1722</v>
      </c>
      <c r="D4967" s="28" t="s">
        <v>4105</v>
      </c>
      <c r="E4967" s="28" t="s">
        <v>1711</v>
      </c>
      <c r="F4967" s="13">
        <v>36.6</v>
      </c>
      <c r="G4967" s="13">
        <v>-88.3</v>
      </c>
      <c r="H4967" s="13">
        <v>53.959999084472656</v>
      </c>
      <c r="I4967" s="67">
        <v>0.81099998950958252</v>
      </c>
    </row>
    <row r="4968" spans="2:9" x14ac:dyDescent="0.3">
      <c r="B4968" t="s">
        <v>10920</v>
      </c>
      <c r="C4968" t="s">
        <v>10921</v>
      </c>
      <c r="D4968" s="28" t="s">
        <v>4105</v>
      </c>
      <c r="E4968" s="28" t="s">
        <v>1727</v>
      </c>
      <c r="F4968" s="13">
        <v>47.1</v>
      </c>
      <c r="G4968" s="13">
        <v>-67.900000000000006</v>
      </c>
      <c r="H4968" s="13">
        <v>37.040000915527344</v>
      </c>
      <c r="I4968" s="67">
        <v>0.81099998950958252</v>
      </c>
    </row>
    <row r="4969" spans="2:9" x14ac:dyDescent="0.3">
      <c r="B4969" t="s">
        <v>2197</v>
      </c>
      <c r="C4969" t="s">
        <v>2198</v>
      </c>
      <c r="D4969" s="28" t="s">
        <v>4105</v>
      </c>
      <c r="E4969" s="28" t="s">
        <v>1007</v>
      </c>
      <c r="F4969" s="13">
        <v>36.1</v>
      </c>
      <c r="G4969" s="13">
        <v>-81.2</v>
      </c>
      <c r="H4969" s="13">
        <v>48.919998168945313</v>
      </c>
      <c r="I4969" s="67">
        <v>0.81099998950958252</v>
      </c>
    </row>
    <row r="4970" spans="2:9" x14ac:dyDescent="0.3">
      <c r="B4970" t="s">
        <v>10922</v>
      </c>
      <c r="C4970" t="s">
        <v>10923</v>
      </c>
      <c r="D4970" s="28" t="s">
        <v>4105</v>
      </c>
      <c r="E4970" s="28" t="s">
        <v>1727</v>
      </c>
      <c r="F4970" s="13">
        <v>44.1</v>
      </c>
      <c r="G4970" s="13">
        <v>-69.099999999999994</v>
      </c>
      <c r="H4970" s="13">
        <v>44.060001373291016</v>
      </c>
      <c r="I4970" s="67">
        <v>0.81099998950958252</v>
      </c>
    </row>
    <row r="4971" spans="2:9" x14ac:dyDescent="0.3">
      <c r="B4971" t="s">
        <v>2833</v>
      </c>
      <c r="C4971" t="s">
        <v>2834</v>
      </c>
      <c r="D4971" s="28" t="s">
        <v>4105</v>
      </c>
      <c r="E4971" s="28" t="s">
        <v>1007</v>
      </c>
      <c r="F4971" s="13">
        <v>35.4</v>
      </c>
      <c r="G4971" s="13">
        <v>-82.5</v>
      </c>
      <c r="H4971" s="13">
        <v>50</v>
      </c>
      <c r="I4971" s="67">
        <v>0.81199997663497925</v>
      </c>
    </row>
    <row r="4972" spans="2:9" x14ac:dyDescent="0.3">
      <c r="B4972" t="s">
        <v>10924</v>
      </c>
      <c r="C4972" t="s">
        <v>10925</v>
      </c>
      <c r="D4972" s="28" t="s">
        <v>1203</v>
      </c>
      <c r="E4972" s="28" t="s">
        <v>1116</v>
      </c>
      <c r="F4972" s="13">
        <v>47.7</v>
      </c>
      <c r="G4972" s="13">
        <v>-79.8</v>
      </c>
      <c r="H4972" s="13">
        <v>35.240001678466797</v>
      </c>
      <c r="I4972" s="67">
        <v>0.81199997663497925</v>
      </c>
    </row>
    <row r="4973" spans="2:9" x14ac:dyDescent="0.3">
      <c r="B4973" t="s">
        <v>381</v>
      </c>
      <c r="C4973" t="s">
        <v>382</v>
      </c>
      <c r="D4973" s="28" t="s">
        <v>4105</v>
      </c>
      <c r="E4973" s="28" t="s">
        <v>364</v>
      </c>
      <c r="F4973" s="13">
        <v>29.5</v>
      </c>
      <c r="G4973" s="13">
        <v>-95.2</v>
      </c>
      <c r="H4973" s="13">
        <v>68</v>
      </c>
      <c r="I4973" s="67">
        <v>0.81199997663497925</v>
      </c>
    </row>
    <row r="4974" spans="2:9" x14ac:dyDescent="0.3">
      <c r="B4974" t="s">
        <v>10926</v>
      </c>
      <c r="C4974" t="s">
        <v>10927</v>
      </c>
      <c r="D4974" s="28" t="s">
        <v>4105</v>
      </c>
      <c r="E4974" s="28" t="s">
        <v>859</v>
      </c>
      <c r="F4974" s="13">
        <v>35.6</v>
      </c>
      <c r="G4974" s="13">
        <v>-83.8</v>
      </c>
      <c r="H4974" s="13">
        <v>57.919998168945313</v>
      </c>
      <c r="I4974" s="67">
        <v>0.81199997663497925</v>
      </c>
    </row>
    <row r="4975" spans="2:9" x14ac:dyDescent="0.3">
      <c r="B4975" t="s">
        <v>10928</v>
      </c>
      <c r="C4975" t="s">
        <v>10929</v>
      </c>
      <c r="D4975" s="28" t="s">
        <v>4105</v>
      </c>
      <c r="E4975" s="28" t="s">
        <v>2820</v>
      </c>
      <c r="F4975" s="13">
        <v>66.5</v>
      </c>
      <c r="G4975" s="13">
        <v>-159</v>
      </c>
      <c r="H4975" s="13">
        <v>23.899999618530273</v>
      </c>
      <c r="I4975" s="67">
        <v>0.81199997663497925</v>
      </c>
    </row>
    <row r="4976" spans="2:9" x14ac:dyDescent="0.3">
      <c r="B4976" t="s">
        <v>3561</v>
      </c>
      <c r="C4976" t="s">
        <v>3562</v>
      </c>
      <c r="D4976" s="28" t="s">
        <v>4105</v>
      </c>
      <c r="E4976" s="28" t="s">
        <v>368</v>
      </c>
      <c r="F4976" s="13">
        <v>34.5</v>
      </c>
      <c r="G4976" s="13">
        <v>-93.1</v>
      </c>
      <c r="H4976" s="13">
        <v>53.060001373291016</v>
      </c>
      <c r="I4976" s="67">
        <v>0.81300002336502075</v>
      </c>
    </row>
    <row r="4977" spans="2:9" x14ac:dyDescent="0.3">
      <c r="B4977" t="s">
        <v>399</v>
      </c>
      <c r="C4977" t="s">
        <v>400</v>
      </c>
      <c r="D4977" s="28" t="s">
        <v>4105</v>
      </c>
      <c r="E4977" s="28" t="s">
        <v>364</v>
      </c>
      <c r="F4977" s="13">
        <v>30.3</v>
      </c>
      <c r="G4977" s="13">
        <v>-95.4</v>
      </c>
      <c r="H4977" s="13">
        <v>64.040000915527344</v>
      </c>
      <c r="I4977" s="67">
        <v>0.81300002336502075</v>
      </c>
    </row>
    <row r="4978" spans="2:9" x14ac:dyDescent="0.3">
      <c r="B4978" t="s">
        <v>10930</v>
      </c>
      <c r="C4978" t="s">
        <v>10931</v>
      </c>
      <c r="D4978" s="28" t="s">
        <v>4105</v>
      </c>
      <c r="E4978" s="28" t="s">
        <v>2576</v>
      </c>
      <c r="F4978" s="13">
        <v>37.200000000000003</v>
      </c>
      <c r="G4978" s="13">
        <v>-77.2</v>
      </c>
      <c r="H4978" s="13">
        <v>51.979999542236328</v>
      </c>
      <c r="I4978" s="67">
        <v>0.81300002336502075</v>
      </c>
    </row>
    <row r="4979" spans="2:9" x14ac:dyDescent="0.3">
      <c r="B4979" t="s">
        <v>10932</v>
      </c>
      <c r="C4979" t="s">
        <v>10933</v>
      </c>
      <c r="D4979" s="28" t="s">
        <v>4105</v>
      </c>
      <c r="E4979" s="28" t="s">
        <v>859</v>
      </c>
      <c r="F4979" s="13">
        <v>36.1</v>
      </c>
      <c r="G4979" s="13">
        <v>-83.4</v>
      </c>
      <c r="H4979" s="13">
        <v>51.979999542236328</v>
      </c>
      <c r="I4979" s="67">
        <v>0.81300002336502075</v>
      </c>
    </row>
    <row r="4980" spans="2:9" x14ac:dyDescent="0.3">
      <c r="B4980" t="s">
        <v>10934</v>
      </c>
      <c r="C4980" t="s">
        <v>10935</v>
      </c>
      <c r="D4980" s="28" t="s">
        <v>4105</v>
      </c>
      <c r="E4980" s="28" t="s">
        <v>1743</v>
      </c>
      <c r="F4980" s="13">
        <v>41.6</v>
      </c>
      <c r="G4980" s="13">
        <v>-70.900000000000006</v>
      </c>
      <c r="H4980" s="13">
        <v>51.080001831054688</v>
      </c>
      <c r="I4980" s="67">
        <v>0.81300002336502075</v>
      </c>
    </row>
    <row r="4981" spans="2:9" x14ac:dyDescent="0.3">
      <c r="B4981" t="s">
        <v>10936</v>
      </c>
      <c r="C4981" t="s">
        <v>10937</v>
      </c>
      <c r="D4981" s="28" t="s">
        <v>4105</v>
      </c>
      <c r="E4981" s="28" t="s">
        <v>2096</v>
      </c>
      <c r="F4981" s="13">
        <v>32.5</v>
      </c>
      <c r="G4981" s="13">
        <v>-108.3</v>
      </c>
      <c r="H4981" s="13">
        <v>42.080001831054688</v>
      </c>
      <c r="I4981" s="67">
        <v>0.81300002336502075</v>
      </c>
    </row>
    <row r="4982" spans="2:9" x14ac:dyDescent="0.3">
      <c r="B4982" t="s">
        <v>10938</v>
      </c>
      <c r="C4982" t="s">
        <v>10939</v>
      </c>
      <c r="D4982" s="28" t="s">
        <v>4105</v>
      </c>
      <c r="E4982" s="28" t="s">
        <v>2576</v>
      </c>
      <c r="F4982" s="13">
        <v>37.299999999999997</v>
      </c>
      <c r="G4982" s="13">
        <v>-77.900000000000006</v>
      </c>
      <c r="H4982" s="13">
        <v>50</v>
      </c>
      <c r="I4982" s="67">
        <v>0.81400001049041748</v>
      </c>
    </row>
    <row r="4983" spans="2:9" x14ac:dyDescent="0.3">
      <c r="B4983" t="s">
        <v>10940</v>
      </c>
      <c r="C4983" t="s">
        <v>10941</v>
      </c>
      <c r="D4983" s="28" t="s">
        <v>4105</v>
      </c>
      <c r="E4983" s="28" t="s">
        <v>2230</v>
      </c>
      <c r="F4983" s="13">
        <v>39.700000000000003</v>
      </c>
      <c r="G4983" s="13">
        <v>-82.6</v>
      </c>
      <c r="H4983" s="13">
        <v>46.040000915527344</v>
      </c>
      <c r="I4983" s="67">
        <v>0.81400001049041748</v>
      </c>
    </row>
    <row r="4984" spans="2:9" x14ac:dyDescent="0.3">
      <c r="B4984" t="s">
        <v>2194</v>
      </c>
      <c r="C4984" t="s">
        <v>1029</v>
      </c>
      <c r="D4984" s="28" t="s">
        <v>4105</v>
      </c>
      <c r="E4984" s="28" t="s">
        <v>1007</v>
      </c>
      <c r="F4984" s="13">
        <v>34.4</v>
      </c>
      <c r="G4984" s="13">
        <v>-78.7</v>
      </c>
      <c r="H4984" s="13">
        <v>55.939998626708984</v>
      </c>
      <c r="I4984" s="67">
        <v>0.81400001049041748</v>
      </c>
    </row>
    <row r="4985" spans="2:9" x14ac:dyDescent="0.3">
      <c r="B4985" t="s">
        <v>809</v>
      </c>
      <c r="C4985" t="s">
        <v>810</v>
      </c>
      <c r="D4985" s="28" t="s">
        <v>4105</v>
      </c>
      <c r="E4985" s="28" t="s">
        <v>364</v>
      </c>
      <c r="F4985" s="13">
        <v>33.299999999999997</v>
      </c>
      <c r="G4985" s="13">
        <v>-94.1</v>
      </c>
      <c r="H4985" s="13">
        <v>57.020000457763672</v>
      </c>
      <c r="I4985" s="67">
        <v>0.81400001049041748</v>
      </c>
    </row>
    <row r="4986" spans="2:9" x14ac:dyDescent="0.3">
      <c r="B4986" t="s">
        <v>10942</v>
      </c>
      <c r="C4986" t="s">
        <v>10943</v>
      </c>
      <c r="D4986" s="28" t="s">
        <v>4105</v>
      </c>
      <c r="E4986" s="28" t="s">
        <v>2319</v>
      </c>
      <c r="F4986" s="13">
        <v>40.9</v>
      </c>
      <c r="G4986" s="13">
        <v>-78.5</v>
      </c>
      <c r="H4986" s="13">
        <v>42.080001831054688</v>
      </c>
      <c r="I4986" s="67">
        <v>0.81499999761581421</v>
      </c>
    </row>
    <row r="4987" spans="2:9" x14ac:dyDescent="0.3">
      <c r="B4987" t="s">
        <v>899</v>
      </c>
      <c r="C4987" t="s">
        <v>1904</v>
      </c>
      <c r="D4987" s="28" t="s">
        <v>4105</v>
      </c>
      <c r="E4987" s="28" t="s">
        <v>1878</v>
      </c>
      <c r="F4987" s="13">
        <v>37.299999999999997</v>
      </c>
      <c r="G4987" s="13">
        <v>-89.6</v>
      </c>
      <c r="H4987" s="13">
        <v>51.979999542236328</v>
      </c>
      <c r="I4987" s="67">
        <v>0.81499999761581421</v>
      </c>
    </row>
    <row r="4988" spans="2:9" x14ac:dyDescent="0.3">
      <c r="B4988" t="s">
        <v>10944</v>
      </c>
      <c r="C4988" t="s">
        <v>1033</v>
      </c>
      <c r="D4988" s="28" t="s">
        <v>4105</v>
      </c>
      <c r="E4988" s="28" t="s">
        <v>2354</v>
      </c>
      <c r="F4988" s="13">
        <v>34.1</v>
      </c>
      <c r="G4988" s="13">
        <v>-79.2</v>
      </c>
      <c r="H4988" s="13">
        <v>57.020000457763672</v>
      </c>
      <c r="I4988" s="67">
        <v>0.81499999761581421</v>
      </c>
    </row>
    <row r="4989" spans="2:9" x14ac:dyDescent="0.3">
      <c r="B4989" t="s">
        <v>2367</v>
      </c>
      <c r="C4989" t="s">
        <v>2368</v>
      </c>
      <c r="D4989" s="28" t="s">
        <v>4105</v>
      </c>
      <c r="E4989" s="28" t="s">
        <v>2354</v>
      </c>
      <c r="F4989" s="13">
        <v>33.4</v>
      </c>
      <c r="G4989" s="13">
        <v>-80.8</v>
      </c>
      <c r="H4989" s="13">
        <v>57.020000457763672</v>
      </c>
      <c r="I4989" s="67">
        <v>0.81499999761581421</v>
      </c>
    </row>
    <row r="4990" spans="2:9" x14ac:dyDescent="0.3">
      <c r="B4990" t="s">
        <v>10945</v>
      </c>
      <c r="C4990" t="s">
        <v>10946</v>
      </c>
      <c r="D4990" s="28" t="s">
        <v>4105</v>
      </c>
      <c r="E4990" s="28" t="s">
        <v>1007</v>
      </c>
      <c r="F4990" s="13">
        <v>35.700000000000003</v>
      </c>
      <c r="G4990" s="13">
        <v>-76.5</v>
      </c>
      <c r="H4990" s="13">
        <v>57.020000457763672</v>
      </c>
      <c r="I4990" s="67">
        <v>0.81499999761581421</v>
      </c>
    </row>
    <row r="4991" spans="2:9" x14ac:dyDescent="0.3">
      <c r="B4991" t="s">
        <v>10947</v>
      </c>
      <c r="C4991" t="s">
        <v>10948</v>
      </c>
      <c r="D4991" s="28" t="s">
        <v>4105</v>
      </c>
      <c r="E4991" s="28" t="s">
        <v>1007</v>
      </c>
      <c r="F4991" s="13">
        <v>36.1</v>
      </c>
      <c r="G4991" s="13">
        <v>-81.8</v>
      </c>
      <c r="H4991" s="13">
        <v>46.939998626708984</v>
      </c>
      <c r="I4991" s="67">
        <v>0.81599998474121094</v>
      </c>
    </row>
    <row r="4992" spans="2:9" x14ac:dyDescent="0.3">
      <c r="B4992" t="s">
        <v>10949</v>
      </c>
      <c r="C4992" t="s">
        <v>10950</v>
      </c>
      <c r="D4992" s="28" t="s">
        <v>4105</v>
      </c>
      <c r="E4992" s="28" t="s">
        <v>1007</v>
      </c>
      <c r="F4992" s="13">
        <v>35.700000000000003</v>
      </c>
      <c r="G4992" s="13">
        <v>-82.1</v>
      </c>
      <c r="H4992" s="13">
        <v>46.040000915527344</v>
      </c>
      <c r="I4992" s="67">
        <v>0.81599998474121094</v>
      </c>
    </row>
    <row r="4993" spans="2:9" x14ac:dyDescent="0.3">
      <c r="B4993" t="s">
        <v>2083</v>
      </c>
      <c r="C4993" t="s">
        <v>2084</v>
      </c>
      <c r="D4993" s="28" t="s">
        <v>4105</v>
      </c>
      <c r="E4993" s="28" t="s">
        <v>2085</v>
      </c>
      <c r="F4993" s="13">
        <v>38.9</v>
      </c>
      <c r="G4993" s="13">
        <v>-74.900000000000006</v>
      </c>
      <c r="H4993" s="13">
        <v>55.040000915527344</v>
      </c>
      <c r="I4993" s="67">
        <v>0.81599998474121094</v>
      </c>
    </row>
    <row r="4994" spans="2:9" x14ac:dyDescent="0.3">
      <c r="B4994" t="s">
        <v>8497</v>
      </c>
      <c r="C4994" t="s">
        <v>10951</v>
      </c>
      <c r="D4994" s="28" t="s">
        <v>4105</v>
      </c>
      <c r="E4994" s="28" t="s">
        <v>367</v>
      </c>
      <c r="F4994" s="13">
        <v>33.799999999999997</v>
      </c>
      <c r="G4994" s="13">
        <v>-88.9</v>
      </c>
      <c r="H4994" s="13">
        <v>55.040000915527344</v>
      </c>
      <c r="I4994" s="67">
        <v>0.81599998474121094</v>
      </c>
    </row>
    <row r="4995" spans="2:9" x14ac:dyDescent="0.3">
      <c r="B4995" t="s">
        <v>10952</v>
      </c>
      <c r="C4995" t="s">
        <v>10953</v>
      </c>
      <c r="D4995" s="28" t="s">
        <v>4105</v>
      </c>
      <c r="E4995" s="28" t="s">
        <v>1405</v>
      </c>
      <c r="F4995" s="13">
        <v>37.1</v>
      </c>
      <c r="G4995" s="13">
        <v>-88.4</v>
      </c>
      <c r="H4995" s="13">
        <v>51.979999542236328</v>
      </c>
      <c r="I4995" s="67">
        <v>0.81599998474121094</v>
      </c>
    </row>
    <row r="4996" spans="2:9" x14ac:dyDescent="0.3">
      <c r="B4996" t="s">
        <v>3471</v>
      </c>
      <c r="C4996" t="s">
        <v>3472</v>
      </c>
      <c r="D4996" s="28" t="s">
        <v>4105</v>
      </c>
      <c r="E4996" s="28" t="s">
        <v>1322</v>
      </c>
      <c r="F4996" s="13">
        <v>41.1</v>
      </c>
      <c r="G4996" s="13">
        <v>-73.099999999999994</v>
      </c>
      <c r="H4996" s="13">
        <v>51.080001831054688</v>
      </c>
      <c r="I4996" s="67">
        <v>0.81699997186660767</v>
      </c>
    </row>
    <row r="4997" spans="2:9" x14ac:dyDescent="0.3">
      <c r="B4997" t="s">
        <v>10954</v>
      </c>
      <c r="C4997" t="s">
        <v>10955</v>
      </c>
      <c r="D4997" s="28" t="s">
        <v>4105</v>
      </c>
      <c r="E4997" s="28" t="s">
        <v>2576</v>
      </c>
      <c r="F4997" s="13">
        <v>38.1</v>
      </c>
      <c r="G4997" s="13">
        <v>-78.400000000000006</v>
      </c>
      <c r="H4997" s="13">
        <v>50</v>
      </c>
      <c r="I4997" s="67">
        <v>0.81699997186660767</v>
      </c>
    </row>
    <row r="4998" spans="2:9" x14ac:dyDescent="0.3">
      <c r="B4998" t="s">
        <v>10956</v>
      </c>
      <c r="C4998" t="s">
        <v>10957</v>
      </c>
      <c r="D4998" s="28" t="s">
        <v>1203</v>
      </c>
      <c r="E4998" s="28" t="s">
        <v>1116</v>
      </c>
      <c r="F4998" s="13">
        <v>47.7</v>
      </c>
      <c r="G4998" s="13">
        <v>-79.8</v>
      </c>
      <c r="H4998" s="13">
        <v>35.419998168945313</v>
      </c>
      <c r="I4998" s="67">
        <v>0.81699997186660767</v>
      </c>
    </row>
    <row r="4999" spans="2:9" x14ac:dyDescent="0.3">
      <c r="B4999" t="s">
        <v>10958</v>
      </c>
      <c r="C4999" t="s">
        <v>10959</v>
      </c>
      <c r="D4999" s="28" t="s">
        <v>1203</v>
      </c>
      <c r="E4999" s="28" t="s">
        <v>1124</v>
      </c>
      <c r="F4999" s="13">
        <v>58.4</v>
      </c>
      <c r="G4999" s="13">
        <v>-78</v>
      </c>
      <c r="H4999" s="13">
        <v>30.739999771118164</v>
      </c>
      <c r="I4999" s="67">
        <v>0.81699997186660767</v>
      </c>
    </row>
    <row r="5000" spans="2:9" x14ac:dyDescent="0.3">
      <c r="B5000" t="s">
        <v>10960</v>
      </c>
      <c r="C5000" t="s">
        <v>10961</v>
      </c>
      <c r="D5000" s="28" t="s">
        <v>1203</v>
      </c>
      <c r="E5000" s="28" t="s">
        <v>1116</v>
      </c>
      <c r="F5000" s="13">
        <v>45.8</v>
      </c>
      <c r="G5000" s="13">
        <v>-77.2</v>
      </c>
      <c r="H5000" s="13">
        <v>39.200000762939453</v>
      </c>
      <c r="I5000" s="67">
        <v>0.81699997186660767</v>
      </c>
    </row>
    <row r="5001" spans="2:9" x14ac:dyDescent="0.3">
      <c r="B5001" t="s">
        <v>10962</v>
      </c>
      <c r="C5001" t="s">
        <v>10963</v>
      </c>
      <c r="D5001" s="28" t="s">
        <v>4105</v>
      </c>
      <c r="E5001" s="28" t="s">
        <v>859</v>
      </c>
      <c r="F5001" s="13">
        <v>35.1</v>
      </c>
      <c r="G5001" s="13">
        <v>-88.3</v>
      </c>
      <c r="H5001" s="13">
        <v>55.040000915527344</v>
      </c>
      <c r="I5001" s="67">
        <v>0.81699997186660767</v>
      </c>
    </row>
    <row r="5002" spans="2:9" x14ac:dyDescent="0.3">
      <c r="B5002" t="s">
        <v>10964</v>
      </c>
      <c r="C5002" t="s">
        <v>10965</v>
      </c>
      <c r="D5002" s="28" t="s">
        <v>4105</v>
      </c>
      <c r="E5002" s="28" t="s">
        <v>1004</v>
      </c>
      <c r="F5002" s="13">
        <v>34.9</v>
      </c>
      <c r="G5002" s="13">
        <v>-83.3</v>
      </c>
      <c r="H5002" s="13">
        <v>55.939998626708984</v>
      </c>
      <c r="I5002" s="67">
        <v>0.81699997186660767</v>
      </c>
    </row>
    <row r="5003" spans="2:9" x14ac:dyDescent="0.3">
      <c r="B5003" t="s">
        <v>10966</v>
      </c>
      <c r="C5003" t="s">
        <v>10967</v>
      </c>
      <c r="D5003" s="28" t="s">
        <v>4105</v>
      </c>
      <c r="E5003" s="28" t="s">
        <v>2319</v>
      </c>
      <c r="F5003" s="13">
        <v>41.8</v>
      </c>
      <c r="G5003" s="13">
        <v>-79</v>
      </c>
      <c r="H5003" s="13">
        <v>44.060001373291016</v>
      </c>
      <c r="I5003" s="67">
        <v>0.81800001859664917</v>
      </c>
    </row>
    <row r="5004" spans="2:9" x14ac:dyDescent="0.3">
      <c r="B5004" t="s">
        <v>10968</v>
      </c>
      <c r="C5004" t="s">
        <v>10969</v>
      </c>
      <c r="D5004" s="28" t="s">
        <v>4105</v>
      </c>
      <c r="E5004" s="28" t="s">
        <v>2664</v>
      </c>
      <c r="F5004" s="13">
        <v>38.1</v>
      </c>
      <c r="G5004" s="13">
        <v>-81.3</v>
      </c>
      <c r="H5004" s="13">
        <v>50</v>
      </c>
      <c r="I5004" s="67">
        <v>0.81800001859664917</v>
      </c>
    </row>
    <row r="5005" spans="2:9" x14ac:dyDescent="0.3">
      <c r="B5005" t="s">
        <v>10970</v>
      </c>
      <c r="C5005" t="s">
        <v>10971</v>
      </c>
      <c r="D5005" s="28" t="s">
        <v>1203</v>
      </c>
      <c r="E5005" s="28" t="s">
        <v>1124</v>
      </c>
      <c r="F5005" s="13">
        <v>47.3</v>
      </c>
      <c r="G5005" s="13">
        <v>-70</v>
      </c>
      <c r="H5005" s="13">
        <v>39.740001678466797</v>
      </c>
      <c r="I5005" s="67">
        <v>0.8190000057220459</v>
      </c>
    </row>
    <row r="5006" spans="2:9" x14ac:dyDescent="0.3">
      <c r="B5006" t="s">
        <v>2338</v>
      </c>
      <c r="C5006" t="s">
        <v>2339</v>
      </c>
      <c r="D5006" s="28" t="s">
        <v>4105</v>
      </c>
      <c r="E5006" s="28" t="s">
        <v>2319</v>
      </c>
      <c r="F5006" s="13">
        <v>40.700000000000003</v>
      </c>
      <c r="G5006" s="13">
        <v>-77.8</v>
      </c>
      <c r="H5006" s="13">
        <v>46.040000915527344</v>
      </c>
      <c r="I5006" s="67">
        <v>0.8190000057220459</v>
      </c>
    </row>
    <row r="5007" spans="2:9" x14ac:dyDescent="0.3">
      <c r="B5007" t="s">
        <v>10972</v>
      </c>
      <c r="C5007" t="s">
        <v>10973</v>
      </c>
      <c r="D5007" s="28" t="s">
        <v>4105</v>
      </c>
      <c r="E5007" s="28" t="s">
        <v>2319</v>
      </c>
      <c r="F5007" s="13">
        <v>41.7</v>
      </c>
      <c r="G5007" s="13">
        <v>-77.900000000000006</v>
      </c>
      <c r="H5007" s="13">
        <v>42.080001831054688</v>
      </c>
      <c r="I5007" s="67">
        <v>0.81999999284744263</v>
      </c>
    </row>
    <row r="5008" spans="2:9" x14ac:dyDescent="0.3">
      <c r="B5008" t="s">
        <v>874</v>
      </c>
      <c r="C5008" t="s">
        <v>875</v>
      </c>
      <c r="D5008" s="28" t="s">
        <v>4105</v>
      </c>
      <c r="E5008" s="28" t="s">
        <v>859</v>
      </c>
      <c r="F5008" s="13">
        <v>35.5</v>
      </c>
      <c r="G5008" s="13">
        <v>-88.9</v>
      </c>
      <c r="H5008" s="13">
        <v>55.040000915527344</v>
      </c>
      <c r="I5008" s="67">
        <v>0.81999999284744263</v>
      </c>
    </row>
    <row r="5009" spans="2:9" x14ac:dyDescent="0.3">
      <c r="B5009" t="s">
        <v>2133</v>
      </c>
      <c r="C5009" t="s">
        <v>2134</v>
      </c>
      <c r="D5009" s="28" t="s">
        <v>4105</v>
      </c>
      <c r="E5009" s="28" t="s">
        <v>2124</v>
      </c>
      <c r="F5009" s="13">
        <v>42.8</v>
      </c>
      <c r="G5009" s="13">
        <v>-77.2</v>
      </c>
      <c r="H5009" s="13">
        <v>46.040000915527344</v>
      </c>
      <c r="I5009" s="67">
        <v>0.82099997997283936</v>
      </c>
    </row>
    <row r="5010" spans="2:9" x14ac:dyDescent="0.3">
      <c r="B5010" t="s">
        <v>10974</v>
      </c>
      <c r="C5010" t="s">
        <v>10975</v>
      </c>
      <c r="D5010" s="28" t="s">
        <v>4105</v>
      </c>
      <c r="E5010" s="28" t="s">
        <v>2576</v>
      </c>
      <c r="F5010" s="13">
        <v>37.200000000000003</v>
      </c>
      <c r="G5010" s="13">
        <v>-82.3</v>
      </c>
      <c r="H5010" s="13">
        <v>46.040000915527344</v>
      </c>
      <c r="I5010" s="67">
        <v>0.82099997997283936</v>
      </c>
    </row>
    <row r="5011" spans="2:9" x14ac:dyDescent="0.3">
      <c r="B5011" t="s">
        <v>3477</v>
      </c>
      <c r="C5011" t="s">
        <v>3478</v>
      </c>
      <c r="D5011" s="28" t="s">
        <v>4105</v>
      </c>
      <c r="E5011" s="28" t="s">
        <v>2124</v>
      </c>
      <c r="F5011" s="13">
        <v>40.700000000000003</v>
      </c>
      <c r="G5011" s="13">
        <v>-73.900000000000006</v>
      </c>
      <c r="H5011" s="13">
        <v>53.959999084472656</v>
      </c>
      <c r="I5011" s="67">
        <v>0.82099997997283936</v>
      </c>
    </row>
    <row r="5012" spans="2:9" x14ac:dyDescent="0.3">
      <c r="B5012" t="s">
        <v>369</v>
      </c>
      <c r="C5012" t="s">
        <v>370</v>
      </c>
      <c r="D5012" s="28" t="s">
        <v>4105</v>
      </c>
      <c r="E5012" s="28" t="s">
        <v>364</v>
      </c>
      <c r="F5012" s="13">
        <v>29.9</v>
      </c>
      <c r="G5012" s="13">
        <v>-94</v>
      </c>
      <c r="H5012" s="13">
        <v>66.019996643066406</v>
      </c>
      <c r="I5012" s="67">
        <v>0.82099997997283936</v>
      </c>
    </row>
    <row r="5013" spans="2:9" x14ac:dyDescent="0.3">
      <c r="B5013" t="s">
        <v>2346</v>
      </c>
      <c r="C5013" t="s">
        <v>2347</v>
      </c>
      <c r="D5013" s="28" t="s">
        <v>4105</v>
      </c>
      <c r="E5013" s="28" t="s">
        <v>2319</v>
      </c>
      <c r="F5013" s="13">
        <v>41.8</v>
      </c>
      <c r="G5013" s="13">
        <v>-79.099999999999994</v>
      </c>
      <c r="H5013" s="13">
        <v>44.060001373291016</v>
      </c>
      <c r="I5013" s="67">
        <v>0.82099997997283936</v>
      </c>
    </row>
    <row r="5014" spans="2:9" x14ac:dyDescent="0.3">
      <c r="B5014" t="s">
        <v>10976</v>
      </c>
      <c r="C5014" t="s">
        <v>10977</v>
      </c>
      <c r="D5014" s="28" t="s">
        <v>4105</v>
      </c>
      <c r="E5014" s="28" t="s">
        <v>1004</v>
      </c>
      <c r="F5014" s="13">
        <v>33.700000000000003</v>
      </c>
      <c r="G5014" s="13">
        <v>-82.8</v>
      </c>
      <c r="H5014" s="13">
        <v>55.040000915527344</v>
      </c>
      <c r="I5014" s="67">
        <v>0.82099997997283936</v>
      </c>
    </row>
    <row r="5015" spans="2:9" x14ac:dyDescent="0.3">
      <c r="B5015" t="s">
        <v>10978</v>
      </c>
      <c r="C5015" t="s">
        <v>10979</v>
      </c>
      <c r="D5015" s="28" t="s">
        <v>4105</v>
      </c>
      <c r="E5015" s="28" t="s">
        <v>367</v>
      </c>
      <c r="F5015" s="13">
        <v>30.8</v>
      </c>
      <c r="G5015" s="13">
        <v>-89</v>
      </c>
      <c r="H5015" s="13">
        <v>60.979999542236328</v>
      </c>
      <c r="I5015" s="67">
        <v>0.82200002670288086</v>
      </c>
    </row>
    <row r="5016" spans="2:9" x14ac:dyDescent="0.3">
      <c r="B5016" t="s">
        <v>10980</v>
      </c>
      <c r="C5016" t="s">
        <v>10981</v>
      </c>
      <c r="D5016" s="28" t="s">
        <v>4105</v>
      </c>
      <c r="E5016" s="28" t="s">
        <v>364</v>
      </c>
      <c r="F5016" s="13">
        <v>29.1</v>
      </c>
      <c r="G5016" s="13">
        <v>-95.2</v>
      </c>
      <c r="H5016" s="13">
        <v>69.980003356933594</v>
      </c>
      <c r="I5016" s="67">
        <v>0.82200002670288086</v>
      </c>
    </row>
    <row r="5017" spans="2:9" x14ac:dyDescent="0.3">
      <c r="B5017" t="s">
        <v>2161</v>
      </c>
      <c r="C5017" t="s">
        <v>2162</v>
      </c>
      <c r="D5017" s="28" t="s">
        <v>4105</v>
      </c>
      <c r="E5017" s="28" t="s">
        <v>1007</v>
      </c>
      <c r="F5017" s="13">
        <v>35.4</v>
      </c>
      <c r="G5017" s="13">
        <v>-80.5</v>
      </c>
      <c r="H5017" s="13">
        <v>53.060001373291016</v>
      </c>
      <c r="I5017" s="67">
        <v>0.82200002670288086</v>
      </c>
    </row>
    <row r="5018" spans="2:9" x14ac:dyDescent="0.3">
      <c r="B5018" t="s">
        <v>2448</v>
      </c>
      <c r="C5018" t="s">
        <v>2449</v>
      </c>
      <c r="D5018" s="28" t="s">
        <v>4105</v>
      </c>
      <c r="E5018" s="28" t="s">
        <v>859</v>
      </c>
      <c r="F5018" s="13">
        <v>35.6</v>
      </c>
      <c r="G5018" s="13">
        <v>-88.8</v>
      </c>
      <c r="H5018" s="13">
        <v>55.040000915527344</v>
      </c>
      <c r="I5018" s="67">
        <v>0.82200002670288086</v>
      </c>
    </row>
    <row r="5019" spans="2:9" x14ac:dyDescent="0.3">
      <c r="B5019" t="s">
        <v>10982</v>
      </c>
      <c r="C5019" t="s">
        <v>10983</v>
      </c>
      <c r="D5019" s="28" t="s">
        <v>4105</v>
      </c>
      <c r="E5019" s="28" t="s">
        <v>2820</v>
      </c>
      <c r="F5019" s="13">
        <v>58.2</v>
      </c>
      <c r="G5019" s="13">
        <v>-134.4</v>
      </c>
      <c r="H5019" s="13">
        <v>41</v>
      </c>
      <c r="I5019" s="67">
        <v>0.82200002670288086</v>
      </c>
    </row>
    <row r="5020" spans="2:9" x14ac:dyDescent="0.3">
      <c r="B5020" t="s">
        <v>10984</v>
      </c>
      <c r="C5020" t="s">
        <v>10985</v>
      </c>
      <c r="D5020" s="28" t="s">
        <v>4105</v>
      </c>
      <c r="E5020" s="28" t="s">
        <v>3026</v>
      </c>
      <c r="F5020" s="13">
        <v>41.5</v>
      </c>
      <c r="G5020" s="13">
        <v>-71.2</v>
      </c>
      <c r="H5020" s="13">
        <v>51.080001831054688</v>
      </c>
      <c r="I5020" s="67">
        <v>0.82200002670288086</v>
      </c>
    </row>
    <row r="5021" spans="2:9" x14ac:dyDescent="0.3">
      <c r="B5021" t="s">
        <v>10986</v>
      </c>
      <c r="C5021" t="s">
        <v>10987</v>
      </c>
      <c r="D5021" s="28" t="s">
        <v>1203</v>
      </c>
      <c r="E5021" s="28" t="s">
        <v>1116</v>
      </c>
      <c r="F5021" s="13">
        <v>43.2</v>
      </c>
      <c r="G5021" s="13">
        <v>-79.2</v>
      </c>
      <c r="H5021" s="13">
        <v>47.479999542236328</v>
      </c>
      <c r="I5021" s="67">
        <v>0.82200002670288086</v>
      </c>
    </row>
    <row r="5022" spans="2:9" x14ac:dyDescent="0.3">
      <c r="B5022" t="s">
        <v>10988</v>
      </c>
      <c r="C5022" t="s">
        <v>10989</v>
      </c>
      <c r="D5022" s="28" t="s">
        <v>1203</v>
      </c>
      <c r="E5022" s="28" t="s">
        <v>1061</v>
      </c>
      <c r="F5022" s="13">
        <v>59.5</v>
      </c>
      <c r="G5022" s="13">
        <v>-133.69999999999999</v>
      </c>
      <c r="H5022" s="13">
        <v>33.799999237060547</v>
      </c>
      <c r="I5022" s="67">
        <v>0.82300001382827759</v>
      </c>
    </row>
    <row r="5023" spans="2:9" x14ac:dyDescent="0.3">
      <c r="B5023" t="s">
        <v>10990</v>
      </c>
      <c r="C5023" t="s">
        <v>10991</v>
      </c>
      <c r="D5023" s="28" t="s">
        <v>4105</v>
      </c>
      <c r="E5023" s="28" t="s">
        <v>2230</v>
      </c>
      <c r="F5023" s="13">
        <v>41.3</v>
      </c>
      <c r="G5023" s="13">
        <v>-84.4</v>
      </c>
      <c r="H5023" s="13">
        <v>46.040000915527344</v>
      </c>
      <c r="I5023" s="67">
        <v>0.82300001382827759</v>
      </c>
    </row>
    <row r="5024" spans="2:9" x14ac:dyDescent="0.3">
      <c r="B5024" t="s">
        <v>3544</v>
      </c>
      <c r="C5024" t="s">
        <v>3545</v>
      </c>
      <c r="D5024" s="28" t="s">
        <v>1203</v>
      </c>
      <c r="E5024" s="28" t="s">
        <v>1124</v>
      </c>
      <c r="F5024" s="13">
        <v>58.1</v>
      </c>
      <c r="G5024" s="13">
        <v>-68.400000000000006</v>
      </c>
      <c r="H5024" s="13">
        <v>30.020000457763672</v>
      </c>
      <c r="I5024" s="67">
        <v>0.82300001382827759</v>
      </c>
    </row>
    <row r="5025" spans="2:9" x14ac:dyDescent="0.3">
      <c r="B5025" t="s">
        <v>440</v>
      </c>
      <c r="C5025" t="s">
        <v>441</v>
      </c>
      <c r="D5025" s="28" t="s">
        <v>4105</v>
      </c>
      <c r="E5025" s="28" t="s">
        <v>365</v>
      </c>
      <c r="F5025" s="13">
        <v>30.1</v>
      </c>
      <c r="G5025" s="13">
        <v>-93.2</v>
      </c>
      <c r="H5025" s="13">
        <v>64.040000915527344</v>
      </c>
      <c r="I5025" s="67">
        <v>0.82300001382827759</v>
      </c>
    </row>
    <row r="5026" spans="2:9" x14ac:dyDescent="0.3">
      <c r="B5026" t="s">
        <v>10992</v>
      </c>
      <c r="C5026" t="s">
        <v>10993</v>
      </c>
      <c r="D5026" s="28" t="s">
        <v>4105</v>
      </c>
      <c r="E5026" s="28" t="s">
        <v>2319</v>
      </c>
      <c r="F5026" s="13">
        <v>40.5</v>
      </c>
      <c r="G5026" s="13">
        <v>-75.2</v>
      </c>
      <c r="H5026" s="13">
        <v>46.939998626708984</v>
      </c>
      <c r="I5026" s="67">
        <v>0.82300001382827759</v>
      </c>
    </row>
    <row r="5027" spans="2:9" x14ac:dyDescent="0.3">
      <c r="B5027" t="s">
        <v>2375</v>
      </c>
      <c r="C5027" t="s">
        <v>2376</v>
      </c>
      <c r="D5027" s="28" t="s">
        <v>4105</v>
      </c>
      <c r="E5027" s="28" t="s">
        <v>2354</v>
      </c>
      <c r="F5027" s="13">
        <v>34.299999999999997</v>
      </c>
      <c r="G5027" s="13">
        <v>-81</v>
      </c>
      <c r="H5027" s="13">
        <v>55.040000915527344</v>
      </c>
      <c r="I5027" s="67">
        <v>0.82300001382827759</v>
      </c>
    </row>
    <row r="5028" spans="2:9" x14ac:dyDescent="0.3">
      <c r="B5028" t="s">
        <v>10994</v>
      </c>
      <c r="C5028" t="s">
        <v>10995</v>
      </c>
      <c r="D5028" s="28" t="s">
        <v>4105</v>
      </c>
      <c r="E5028" s="28" t="s">
        <v>859</v>
      </c>
      <c r="F5028" s="13">
        <v>35.200000000000003</v>
      </c>
      <c r="G5028" s="13">
        <v>-88.9</v>
      </c>
      <c r="H5028" s="13">
        <v>53.959999084472656</v>
      </c>
      <c r="I5028" s="67">
        <v>0.82400000095367432</v>
      </c>
    </row>
    <row r="5029" spans="2:9" x14ac:dyDescent="0.3">
      <c r="B5029" t="s">
        <v>3704</v>
      </c>
      <c r="C5029" t="s">
        <v>3705</v>
      </c>
      <c r="D5029" s="28" t="s">
        <v>4105</v>
      </c>
      <c r="E5029" s="28" t="s">
        <v>1878</v>
      </c>
      <c r="F5029" s="13">
        <v>37.1</v>
      </c>
      <c r="G5029" s="13">
        <v>-90.7</v>
      </c>
      <c r="H5029" s="13">
        <v>50</v>
      </c>
      <c r="I5029" s="67">
        <v>0.82400000095367432</v>
      </c>
    </row>
    <row r="5030" spans="2:9" x14ac:dyDescent="0.3">
      <c r="B5030" t="s">
        <v>616</v>
      </c>
      <c r="C5030" t="s">
        <v>617</v>
      </c>
      <c r="D5030" s="28" t="s">
        <v>4105</v>
      </c>
      <c r="E5030" s="28" t="s">
        <v>367</v>
      </c>
      <c r="F5030" s="13">
        <v>31.2</v>
      </c>
      <c r="G5030" s="13">
        <v>-89.8</v>
      </c>
      <c r="H5030" s="13">
        <v>60.080001831054688</v>
      </c>
      <c r="I5030" s="67">
        <v>0.82400000095367432</v>
      </c>
    </row>
    <row r="5031" spans="2:9" x14ac:dyDescent="0.3">
      <c r="B5031" t="s">
        <v>10996</v>
      </c>
      <c r="C5031" t="s">
        <v>10997</v>
      </c>
      <c r="D5031" s="28" t="s">
        <v>4105</v>
      </c>
      <c r="E5031" s="28" t="s">
        <v>2820</v>
      </c>
      <c r="F5031" s="13">
        <v>66.5</v>
      </c>
      <c r="G5031" s="13">
        <v>-145.19999999999999</v>
      </c>
      <c r="H5031" s="13">
        <v>17.059999465942383</v>
      </c>
      <c r="I5031" s="67">
        <v>0.82400000095367432</v>
      </c>
    </row>
    <row r="5032" spans="2:9" x14ac:dyDescent="0.3">
      <c r="B5032" t="s">
        <v>10998</v>
      </c>
      <c r="C5032" t="s">
        <v>10999</v>
      </c>
      <c r="D5032" s="28" t="s">
        <v>4105</v>
      </c>
      <c r="E5032" s="28" t="s">
        <v>1160</v>
      </c>
      <c r="F5032" s="13">
        <v>34</v>
      </c>
      <c r="G5032" s="13">
        <v>-109.4</v>
      </c>
      <c r="H5032" s="13">
        <v>35.060001373291016</v>
      </c>
      <c r="I5032" s="67">
        <v>0.82400000095367432</v>
      </c>
    </row>
    <row r="5033" spans="2:9" x14ac:dyDescent="0.3">
      <c r="B5033" t="s">
        <v>11000</v>
      </c>
      <c r="C5033" t="s">
        <v>11001</v>
      </c>
      <c r="D5033" s="28" t="s">
        <v>1203</v>
      </c>
      <c r="E5033" s="28" t="s">
        <v>1116</v>
      </c>
      <c r="F5033" s="13">
        <v>44.6</v>
      </c>
      <c r="G5033" s="13">
        <v>-79.5</v>
      </c>
      <c r="H5033" s="13">
        <v>44.599998474121094</v>
      </c>
      <c r="I5033" s="67">
        <v>0.82499998807907104</v>
      </c>
    </row>
    <row r="5034" spans="2:9" x14ac:dyDescent="0.3">
      <c r="B5034" t="s">
        <v>11002</v>
      </c>
      <c r="C5034" t="s">
        <v>11003</v>
      </c>
      <c r="D5034" s="28" t="s">
        <v>4105</v>
      </c>
      <c r="E5034" s="28" t="s">
        <v>2820</v>
      </c>
      <c r="F5034" s="13">
        <v>58.1</v>
      </c>
      <c r="G5034" s="13">
        <v>-136.30000000000001</v>
      </c>
      <c r="H5034" s="13">
        <v>42.080001831054688</v>
      </c>
      <c r="I5034" s="67">
        <v>0.82499998807907104</v>
      </c>
    </row>
    <row r="5035" spans="2:9" x14ac:dyDescent="0.3">
      <c r="B5035" t="s">
        <v>11004</v>
      </c>
      <c r="C5035" t="s">
        <v>11005</v>
      </c>
      <c r="D5035" s="28" t="s">
        <v>4105</v>
      </c>
      <c r="E5035" s="28" t="s">
        <v>2319</v>
      </c>
      <c r="F5035" s="13">
        <v>40</v>
      </c>
      <c r="G5035" s="13">
        <v>-79.2</v>
      </c>
      <c r="H5035" s="13">
        <v>44.060001373291016</v>
      </c>
      <c r="I5035" s="67">
        <v>0.82499998807907104</v>
      </c>
    </row>
    <row r="5036" spans="2:9" x14ac:dyDescent="0.3">
      <c r="B5036" t="s">
        <v>11006</v>
      </c>
      <c r="C5036" t="s">
        <v>11007</v>
      </c>
      <c r="D5036" s="28" t="s">
        <v>4105</v>
      </c>
      <c r="E5036" s="28" t="s">
        <v>1727</v>
      </c>
      <c r="F5036" s="13">
        <v>45.1</v>
      </c>
      <c r="G5036" s="13">
        <v>-69.2</v>
      </c>
      <c r="H5036" s="13">
        <v>39.919998168945313</v>
      </c>
      <c r="I5036" s="67">
        <v>0.82599997520446777</v>
      </c>
    </row>
    <row r="5037" spans="2:9" x14ac:dyDescent="0.3">
      <c r="B5037" t="s">
        <v>1746</v>
      </c>
      <c r="C5037" t="s">
        <v>1747</v>
      </c>
      <c r="D5037" s="28" t="s">
        <v>4105</v>
      </c>
      <c r="E5037" s="28" t="s">
        <v>1743</v>
      </c>
      <c r="F5037" s="13">
        <v>41.6</v>
      </c>
      <c r="G5037" s="13">
        <v>-70.3</v>
      </c>
      <c r="H5037" s="13">
        <v>50</v>
      </c>
      <c r="I5037" s="67">
        <v>0.82599997520446777</v>
      </c>
    </row>
    <row r="5038" spans="2:9" x14ac:dyDescent="0.3">
      <c r="B5038" t="s">
        <v>11008</v>
      </c>
      <c r="C5038" t="s">
        <v>11009</v>
      </c>
      <c r="D5038" s="28" t="s">
        <v>4105</v>
      </c>
      <c r="E5038" s="28" t="s">
        <v>2319</v>
      </c>
      <c r="F5038" s="13">
        <v>40.799999999999997</v>
      </c>
      <c r="G5038" s="13">
        <v>-78.2</v>
      </c>
      <c r="H5038" s="13">
        <v>42.080001831054688</v>
      </c>
      <c r="I5038" s="67">
        <v>0.82599997520446777</v>
      </c>
    </row>
    <row r="5039" spans="2:9" x14ac:dyDescent="0.3">
      <c r="B5039" t="s">
        <v>11010</v>
      </c>
      <c r="C5039" t="s">
        <v>11011</v>
      </c>
      <c r="D5039" s="28" t="s">
        <v>4105</v>
      </c>
      <c r="E5039" s="28" t="s">
        <v>1405</v>
      </c>
      <c r="F5039" s="13">
        <v>37.4</v>
      </c>
      <c r="G5039" s="13">
        <v>-88.4</v>
      </c>
      <c r="H5039" s="13">
        <v>51.080001831054688</v>
      </c>
      <c r="I5039" s="67">
        <v>0.82599997520446777</v>
      </c>
    </row>
    <row r="5040" spans="2:9" x14ac:dyDescent="0.3">
      <c r="B5040" t="s">
        <v>11012</v>
      </c>
      <c r="C5040" t="s">
        <v>11013</v>
      </c>
      <c r="D5040" s="28" t="s">
        <v>4105</v>
      </c>
      <c r="E5040" s="28" t="s">
        <v>2124</v>
      </c>
      <c r="F5040" s="13">
        <v>43.2</v>
      </c>
      <c r="G5040" s="13">
        <v>-77.900000000000006</v>
      </c>
      <c r="H5040" s="13">
        <v>46.939998626708984</v>
      </c>
      <c r="I5040" s="67">
        <v>0.82700002193450928</v>
      </c>
    </row>
    <row r="5041" spans="2:9" x14ac:dyDescent="0.3">
      <c r="B5041" t="s">
        <v>3867</v>
      </c>
      <c r="C5041" t="s">
        <v>3868</v>
      </c>
      <c r="D5041" s="28" t="s">
        <v>4105</v>
      </c>
      <c r="E5041" s="28" t="s">
        <v>2576</v>
      </c>
      <c r="F5041" s="13">
        <v>37.200000000000003</v>
      </c>
      <c r="G5041" s="13">
        <v>-80.7</v>
      </c>
      <c r="H5041" s="13">
        <v>46.939998626708984</v>
      </c>
      <c r="I5041" s="67">
        <v>0.82700002193450928</v>
      </c>
    </row>
    <row r="5042" spans="2:9" x14ac:dyDescent="0.3">
      <c r="B5042" t="s">
        <v>2352</v>
      </c>
      <c r="C5042" t="s">
        <v>2353</v>
      </c>
      <c r="D5042" s="28" t="s">
        <v>4105</v>
      </c>
      <c r="E5042" s="28" t="s">
        <v>2354</v>
      </c>
      <c r="F5042" s="13">
        <v>34.5</v>
      </c>
      <c r="G5042" s="13">
        <v>-82.6</v>
      </c>
      <c r="H5042" s="13">
        <v>55.040000915527344</v>
      </c>
      <c r="I5042" s="67">
        <v>0.82800000905990601</v>
      </c>
    </row>
    <row r="5043" spans="2:9" x14ac:dyDescent="0.3">
      <c r="B5043" t="s">
        <v>11014</v>
      </c>
      <c r="C5043" t="s">
        <v>11015</v>
      </c>
      <c r="D5043" s="28" t="s">
        <v>4105</v>
      </c>
      <c r="E5043" s="28" t="s">
        <v>2820</v>
      </c>
      <c r="F5043" s="13">
        <v>61.5</v>
      </c>
      <c r="G5043" s="13">
        <v>-144.4</v>
      </c>
      <c r="H5043" s="13">
        <v>28.040000915527344</v>
      </c>
      <c r="I5043" s="67">
        <v>0.82800000905990601</v>
      </c>
    </row>
    <row r="5044" spans="2:9" x14ac:dyDescent="0.3">
      <c r="B5044" t="s">
        <v>11016</v>
      </c>
      <c r="C5044" t="s">
        <v>11017</v>
      </c>
      <c r="D5044" s="28" t="s">
        <v>4105</v>
      </c>
      <c r="E5044" s="28" t="s">
        <v>364</v>
      </c>
      <c r="F5044" s="13">
        <v>30.3</v>
      </c>
      <c r="G5044" s="13">
        <v>-95</v>
      </c>
      <c r="H5044" s="13">
        <v>62.959999084472656</v>
      </c>
      <c r="I5044" s="67">
        <v>0.82800000905990601</v>
      </c>
    </row>
    <row r="5045" spans="2:9" x14ac:dyDescent="0.3">
      <c r="B5045" t="s">
        <v>11018</v>
      </c>
      <c r="C5045" t="s">
        <v>11019</v>
      </c>
      <c r="D5045" s="28" t="s">
        <v>4105</v>
      </c>
      <c r="E5045" s="28" t="s">
        <v>1004</v>
      </c>
      <c r="F5045" s="13">
        <v>34.200000000000003</v>
      </c>
      <c r="G5045" s="13">
        <v>-83.8</v>
      </c>
      <c r="H5045" s="13">
        <v>55.040000915527344</v>
      </c>
      <c r="I5045" s="67">
        <v>0.82800000905990601</v>
      </c>
    </row>
    <row r="5046" spans="2:9" x14ac:dyDescent="0.3">
      <c r="B5046" t="s">
        <v>3029</v>
      </c>
      <c r="C5046" t="s">
        <v>3030</v>
      </c>
      <c r="D5046" s="28" t="s">
        <v>4105</v>
      </c>
      <c r="E5046" s="28" t="s">
        <v>2124</v>
      </c>
      <c r="F5046" s="13">
        <v>43.1</v>
      </c>
      <c r="G5046" s="13">
        <v>-76.099999999999994</v>
      </c>
      <c r="H5046" s="13">
        <v>46.040000915527344</v>
      </c>
      <c r="I5046" s="67">
        <v>0.82800000905990601</v>
      </c>
    </row>
    <row r="5047" spans="2:9" x14ac:dyDescent="0.3">
      <c r="B5047" t="s">
        <v>774</v>
      </c>
      <c r="C5047" t="s">
        <v>11020</v>
      </c>
      <c r="D5047" s="28" t="s">
        <v>4105</v>
      </c>
      <c r="E5047" s="28" t="s">
        <v>1004</v>
      </c>
      <c r="F5047" s="13">
        <v>33.299999999999997</v>
      </c>
      <c r="G5047" s="13">
        <v>-84.5</v>
      </c>
      <c r="H5047" s="13">
        <v>53.959999084472656</v>
      </c>
      <c r="I5047" s="67">
        <v>0.82899999618530273</v>
      </c>
    </row>
    <row r="5048" spans="2:9" x14ac:dyDescent="0.3">
      <c r="B5048" t="s">
        <v>11021</v>
      </c>
      <c r="C5048" t="s">
        <v>11022</v>
      </c>
      <c r="D5048" s="28" t="s">
        <v>4105</v>
      </c>
      <c r="E5048" s="28" t="s">
        <v>2576</v>
      </c>
      <c r="F5048" s="13">
        <v>37.9</v>
      </c>
      <c r="G5048" s="13">
        <v>-79.900000000000006</v>
      </c>
      <c r="H5048" s="13">
        <v>46.040000915527344</v>
      </c>
      <c r="I5048" s="67">
        <v>0.82899999618530273</v>
      </c>
    </row>
    <row r="5049" spans="2:9" x14ac:dyDescent="0.3">
      <c r="B5049" t="s">
        <v>11023</v>
      </c>
      <c r="C5049" t="s">
        <v>11024</v>
      </c>
      <c r="D5049" s="28" t="s">
        <v>4105</v>
      </c>
      <c r="E5049" s="28" t="s">
        <v>2354</v>
      </c>
      <c r="F5049" s="13">
        <v>33.6</v>
      </c>
      <c r="G5049" s="13">
        <v>-81.3</v>
      </c>
      <c r="H5049" s="13">
        <v>57.020000457763672</v>
      </c>
      <c r="I5049" s="67">
        <v>0.82899999618530273</v>
      </c>
    </row>
    <row r="5050" spans="2:9" x14ac:dyDescent="0.3">
      <c r="B5050" t="s">
        <v>11025</v>
      </c>
      <c r="C5050" t="s">
        <v>11026</v>
      </c>
      <c r="D5050" s="28" t="s">
        <v>4105</v>
      </c>
      <c r="E5050" s="28" t="s">
        <v>2664</v>
      </c>
      <c r="F5050" s="13">
        <v>40.1</v>
      </c>
      <c r="G5050" s="13">
        <v>-80.599999999999994</v>
      </c>
      <c r="H5050" s="13">
        <v>50</v>
      </c>
      <c r="I5050" s="67">
        <v>0.82899999618530273</v>
      </c>
    </row>
    <row r="5051" spans="2:9" x14ac:dyDescent="0.3">
      <c r="B5051" t="s">
        <v>371</v>
      </c>
      <c r="C5051" t="s">
        <v>372</v>
      </c>
      <c r="D5051" s="28" t="s">
        <v>4105</v>
      </c>
      <c r="E5051" s="28" t="s">
        <v>364</v>
      </c>
      <c r="F5051" s="13">
        <v>29.4</v>
      </c>
      <c r="G5051" s="13">
        <v>-95</v>
      </c>
      <c r="H5051" s="13">
        <v>68</v>
      </c>
      <c r="I5051" s="67">
        <v>0.82999998331069946</v>
      </c>
    </row>
    <row r="5052" spans="2:9" x14ac:dyDescent="0.3">
      <c r="B5052" t="s">
        <v>11027</v>
      </c>
      <c r="C5052" t="s">
        <v>11028</v>
      </c>
      <c r="D5052" s="28" t="s">
        <v>4105</v>
      </c>
      <c r="E5052" s="28" t="s">
        <v>2354</v>
      </c>
      <c r="F5052" s="13">
        <v>33.9</v>
      </c>
      <c r="G5052" s="13">
        <v>-80.900000000000006</v>
      </c>
      <c r="H5052" s="13">
        <v>59</v>
      </c>
      <c r="I5052" s="67">
        <v>0.83099997043609619</v>
      </c>
    </row>
    <row r="5053" spans="2:9" x14ac:dyDescent="0.3">
      <c r="B5053" t="s">
        <v>11029</v>
      </c>
      <c r="C5053" t="s">
        <v>11030</v>
      </c>
      <c r="D5053" s="28" t="s">
        <v>1203</v>
      </c>
      <c r="E5053" s="28" t="s">
        <v>1116</v>
      </c>
      <c r="F5053" s="13">
        <v>45.3</v>
      </c>
      <c r="G5053" s="13">
        <v>-75.7</v>
      </c>
      <c r="H5053" s="13">
        <v>41.900001525878906</v>
      </c>
      <c r="I5053" s="67">
        <v>0.83099997043609619</v>
      </c>
    </row>
    <row r="5054" spans="2:9" x14ac:dyDescent="0.3">
      <c r="B5054" t="s">
        <v>2129</v>
      </c>
      <c r="C5054" t="s">
        <v>2130</v>
      </c>
      <c r="D5054" s="28" t="s">
        <v>4105</v>
      </c>
      <c r="E5054" s="28" t="s">
        <v>2124</v>
      </c>
      <c r="F5054" s="13">
        <v>42.7</v>
      </c>
      <c r="G5054" s="13">
        <v>-76.599999999999994</v>
      </c>
      <c r="H5054" s="13">
        <v>46.040000915527344</v>
      </c>
      <c r="I5054" s="67">
        <v>0.8320000171661377</v>
      </c>
    </row>
    <row r="5055" spans="2:9" x14ac:dyDescent="0.3">
      <c r="B5055" t="s">
        <v>11031</v>
      </c>
      <c r="C5055" t="s">
        <v>11032</v>
      </c>
      <c r="D5055" s="28" t="s">
        <v>4105</v>
      </c>
      <c r="E5055" s="28" t="s">
        <v>1007</v>
      </c>
      <c r="F5055" s="13">
        <v>35.6</v>
      </c>
      <c r="G5055" s="13">
        <v>-78.400000000000006</v>
      </c>
      <c r="H5055" s="13">
        <v>55.040000915527344</v>
      </c>
      <c r="I5055" s="67">
        <v>0.8320000171661377</v>
      </c>
    </row>
    <row r="5056" spans="2:9" x14ac:dyDescent="0.3">
      <c r="B5056" t="s">
        <v>628</v>
      </c>
      <c r="C5056" t="s">
        <v>629</v>
      </c>
      <c r="D5056" s="28" t="s">
        <v>4105</v>
      </c>
      <c r="E5056" s="28" t="s">
        <v>367</v>
      </c>
      <c r="F5056" s="13">
        <v>30.4</v>
      </c>
      <c r="G5056" s="13">
        <v>-89</v>
      </c>
      <c r="H5056" s="13">
        <v>64.94000244140625</v>
      </c>
      <c r="I5056" s="67">
        <v>0.8320000171661377</v>
      </c>
    </row>
    <row r="5057" spans="2:9" x14ac:dyDescent="0.3">
      <c r="B5057" t="s">
        <v>11033</v>
      </c>
      <c r="C5057" t="s">
        <v>11034</v>
      </c>
      <c r="D5057" s="28" t="s">
        <v>4105</v>
      </c>
      <c r="E5057" s="28" t="s">
        <v>1738</v>
      </c>
      <c r="F5057" s="13">
        <v>39.700000000000003</v>
      </c>
      <c r="G5057" s="13">
        <v>-77.7</v>
      </c>
      <c r="H5057" s="13">
        <v>50</v>
      </c>
      <c r="I5057" s="67">
        <v>0.8320000171661377</v>
      </c>
    </row>
    <row r="5058" spans="2:9" x14ac:dyDescent="0.3">
      <c r="B5058" t="s">
        <v>11035</v>
      </c>
      <c r="C5058" t="s">
        <v>11036</v>
      </c>
      <c r="D5058" s="28" t="s">
        <v>4105</v>
      </c>
      <c r="E5058" s="28" t="s">
        <v>1007</v>
      </c>
      <c r="F5058" s="13">
        <v>35.4</v>
      </c>
      <c r="G5058" s="13">
        <v>-83.4</v>
      </c>
      <c r="H5058" s="13">
        <v>46.939998626708984</v>
      </c>
      <c r="I5058" s="67">
        <v>0.83300000429153442</v>
      </c>
    </row>
    <row r="5059" spans="2:9" x14ac:dyDescent="0.3">
      <c r="B5059" t="s">
        <v>11037</v>
      </c>
      <c r="C5059" t="s">
        <v>11038</v>
      </c>
      <c r="D5059" s="28" t="s">
        <v>4105</v>
      </c>
      <c r="E5059" s="28" t="s">
        <v>1003</v>
      </c>
      <c r="F5059" s="13">
        <v>30.4</v>
      </c>
      <c r="G5059" s="13">
        <v>-81.400000000000006</v>
      </c>
      <c r="H5059" s="13">
        <v>71.05999755859375</v>
      </c>
      <c r="I5059" s="67">
        <v>0.83300000429153442</v>
      </c>
    </row>
    <row r="5060" spans="2:9" x14ac:dyDescent="0.3">
      <c r="B5060" t="s">
        <v>11039</v>
      </c>
      <c r="C5060" t="s">
        <v>11040</v>
      </c>
      <c r="D5060" s="28" t="s">
        <v>4105</v>
      </c>
      <c r="E5060" s="28" t="s">
        <v>2820</v>
      </c>
      <c r="F5060" s="13">
        <v>64</v>
      </c>
      <c r="G5060" s="13">
        <v>-141.9</v>
      </c>
      <c r="H5060" s="13">
        <v>12.920000076293945</v>
      </c>
      <c r="I5060" s="67">
        <v>0.83399999141693115</v>
      </c>
    </row>
    <row r="5061" spans="2:9" x14ac:dyDescent="0.3">
      <c r="B5061" t="s">
        <v>11041</v>
      </c>
      <c r="C5061" t="s">
        <v>11042</v>
      </c>
      <c r="D5061" s="28" t="s">
        <v>4105</v>
      </c>
      <c r="E5061" s="28" t="s">
        <v>1759</v>
      </c>
      <c r="F5061" s="13">
        <v>42.2</v>
      </c>
      <c r="G5061" s="13">
        <v>-83.5</v>
      </c>
      <c r="H5061" s="13">
        <v>46.040000915527344</v>
      </c>
      <c r="I5061" s="67">
        <v>0.83399999141693115</v>
      </c>
    </row>
    <row r="5062" spans="2:9" x14ac:dyDescent="0.3">
      <c r="B5062" t="s">
        <v>11043</v>
      </c>
      <c r="C5062" t="s">
        <v>11044</v>
      </c>
      <c r="D5062" s="28" t="s">
        <v>4105</v>
      </c>
      <c r="E5062" s="28" t="s">
        <v>1738</v>
      </c>
      <c r="F5062" s="13">
        <v>38.9</v>
      </c>
      <c r="G5062" s="13">
        <v>-76.3</v>
      </c>
      <c r="H5062" s="13">
        <v>55.939998626708984</v>
      </c>
      <c r="I5062" s="67">
        <v>0.83399999141693115</v>
      </c>
    </row>
    <row r="5063" spans="2:9" x14ac:dyDescent="0.3">
      <c r="B5063" t="s">
        <v>1173</v>
      </c>
      <c r="C5063" t="s">
        <v>1174</v>
      </c>
      <c r="D5063" s="28" t="s">
        <v>4105</v>
      </c>
      <c r="E5063" s="28" t="s">
        <v>368</v>
      </c>
      <c r="F5063" s="13">
        <v>35.700000000000003</v>
      </c>
      <c r="G5063" s="13">
        <v>-91.6</v>
      </c>
      <c r="H5063" s="13">
        <v>55.040000915527344</v>
      </c>
      <c r="I5063" s="67">
        <v>0.83499997854232788</v>
      </c>
    </row>
    <row r="5064" spans="2:9" x14ac:dyDescent="0.3">
      <c r="B5064" t="s">
        <v>11045</v>
      </c>
      <c r="C5064" t="s">
        <v>11046</v>
      </c>
      <c r="D5064" s="28" t="s">
        <v>4105</v>
      </c>
      <c r="E5064" s="28" t="s">
        <v>1711</v>
      </c>
      <c r="F5064" s="13">
        <v>37.700000000000003</v>
      </c>
      <c r="G5064" s="13">
        <v>-83.6</v>
      </c>
      <c r="H5064" s="13">
        <v>51.979999542236328</v>
      </c>
      <c r="I5064" s="67">
        <v>0.83499997854232788</v>
      </c>
    </row>
    <row r="5065" spans="2:9" x14ac:dyDescent="0.3">
      <c r="B5065" t="s">
        <v>11047</v>
      </c>
      <c r="C5065" t="s">
        <v>11048</v>
      </c>
      <c r="D5065" s="28" t="s">
        <v>1203</v>
      </c>
      <c r="E5065" s="28" t="s">
        <v>1116</v>
      </c>
      <c r="F5065" s="13">
        <v>43.9</v>
      </c>
      <c r="G5065" s="13">
        <v>-80.7</v>
      </c>
      <c r="H5065" s="13">
        <v>42.259998321533203</v>
      </c>
      <c r="I5065" s="67">
        <v>0.83499997854232788</v>
      </c>
    </row>
    <row r="5066" spans="2:9" x14ac:dyDescent="0.3">
      <c r="B5066" t="s">
        <v>2890</v>
      </c>
      <c r="C5066" t="s">
        <v>2891</v>
      </c>
      <c r="D5066" s="28" t="s">
        <v>4105</v>
      </c>
      <c r="E5066" s="28" t="s">
        <v>1007</v>
      </c>
      <c r="F5066" s="13">
        <v>35.799999999999997</v>
      </c>
      <c r="G5066" s="13">
        <v>-78.7</v>
      </c>
      <c r="H5066" s="13">
        <v>55.040000915527344</v>
      </c>
      <c r="I5066" s="67">
        <v>0.83499997854232788</v>
      </c>
    </row>
    <row r="5067" spans="2:9" x14ac:dyDescent="0.3">
      <c r="B5067" t="s">
        <v>11049</v>
      </c>
      <c r="C5067" t="s">
        <v>11050</v>
      </c>
      <c r="D5067" s="28" t="s">
        <v>1203</v>
      </c>
      <c r="E5067" s="28" t="s">
        <v>1116</v>
      </c>
      <c r="F5067" s="13">
        <v>44.1</v>
      </c>
      <c r="G5067" s="13">
        <v>-79.099999999999994</v>
      </c>
      <c r="H5067" s="13">
        <v>42.979999542236328</v>
      </c>
      <c r="I5067" s="67">
        <v>0.83499997854232788</v>
      </c>
    </row>
    <row r="5068" spans="2:9" x14ac:dyDescent="0.3">
      <c r="B5068" t="s">
        <v>11051</v>
      </c>
      <c r="C5068" t="s">
        <v>11052</v>
      </c>
      <c r="D5068" s="28" t="s">
        <v>1203</v>
      </c>
      <c r="E5068" s="28" t="s">
        <v>12131</v>
      </c>
      <c r="F5068" s="13">
        <v>62.1</v>
      </c>
      <c r="G5068" s="13">
        <v>-136.19999999999999</v>
      </c>
      <c r="H5068" s="13">
        <v>23.180000305175781</v>
      </c>
      <c r="I5068" s="67">
        <v>0.83600002527236938</v>
      </c>
    </row>
    <row r="5069" spans="2:9" x14ac:dyDescent="0.3">
      <c r="B5069" t="s">
        <v>11053</v>
      </c>
      <c r="C5069" t="s">
        <v>11054</v>
      </c>
      <c r="D5069" s="28" t="s">
        <v>4105</v>
      </c>
      <c r="E5069" s="28" t="s">
        <v>1743</v>
      </c>
      <c r="F5069" s="13">
        <v>41.6</v>
      </c>
      <c r="G5069" s="13">
        <v>-69.900000000000006</v>
      </c>
      <c r="H5069" s="13">
        <v>51.979999542236328</v>
      </c>
      <c r="I5069" s="67">
        <v>0.83600002527236938</v>
      </c>
    </row>
    <row r="5070" spans="2:9" x14ac:dyDescent="0.3">
      <c r="B5070" t="s">
        <v>377</v>
      </c>
      <c r="C5070" t="s">
        <v>378</v>
      </c>
      <c r="D5070" s="28" t="s">
        <v>4105</v>
      </c>
      <c r="E5070" s="28" t="s">
        <v>364</v>
      </c>
      <c r="F5070" s="13">
        <v>29.6</v>
      </c>
      <c r="G5070" s="13">
        <v>-95.2</v>
      </c>
      <c r="H5070" s="13">
        <v>68</v>
      </c>
      <c r="I5070" s="67">
        <v>0.83600002527236938</v>
      </c>
    </row>
    <row r="5071" spans="2:9" x14ac:dyDescent="0.3">
      <c r="B5071" t="s">
        <v>976</v>
      </c>
      <c r="C5071" t="s">
        <v>977</v>
      </c>
      <c r="D5071" s="28" t="s">
        <v>4105</v>
      </c>
      <c r="E5071" s="28" t="s">
        <v>852</v>
      </c>
      <c r="F5071" s="13">
        <v>34.6</v>
      </c>
      <c r="G5071" s="13">
        <v>-85.9</v>
      </c>
      <c r="H5071" s="13">
        <v>52.520000457763672</v>
      </c>
      <c r="I5071" s="67">
        <v>0.83600002527236938</v>
      </c>
    </row>
    <row r="5072" spans="2:9" x14ac:dyDescent="0.3">
      <c r="B5072" t="s">
        <v>644</v>
      </c>
      <c r="C5072" t="s">
        <v>645</v>
      </c>
      <c r="D5072" s="28" t="s">
        <v>4105</v>
      </c>
      <c r="E5072" s="28" t="s">
        <v>367</v>
      </c>
      <c r="F5072" s="13">
        <v>34.200000000000003</v>
      </c>
      <c r="G5072" s="13">
        <v>-88.7</v>
      </c>
      <c r="H5072" s="13">
        <v>57.020000457763672</v>
      </c>
      <c r="I5072" s="67">
        <v>0.83600002527236938</v>
      </c>
    </row>
    <row r="5073" spans="2:9" x14ac:dyDescent="0.3">
      <c r="B5073" t="s">
        <v>11055</v>
      </c>
      <c r="C5073" t="s">
        <v>11056</v>
      </c>
      <c r="D5073" s="28" t="s">
        <v>1203</v>
      </c>
      <c r="E5073" s="28" t="s">
        <v>1116</v>
      </c>
      <c r="F5073" s="13">
        <v>43.3</v>
      </c>
      <c r="G5073" s="13">
        <v>-79.8</v>
      </c>
      <c r="H5073" s="13">
        <v>46.580001831054688</v>
      </c>
      <c r="I5073" s="67">
        <v>0.83700001239776611</v>
      </c>
    </row>
    <row r="5074" spans="2:9" x14ac:dyDescent="0.3">
      <c r="B5074" t="s">
        <v>11057</v>
      </c>
      <c r="C5074" t="s">
        <v>11058</v>
      </c>
      <c r="D5074" s="28" t="s">
        <v>4105</v>
      </c>
      <c r="E5074" s="28" t="s">
        <v>1727</v>
      </c>
      <c r="F5074" s="13">
        <v>43.8</v>
      </c>
      <c r="G5074" s="13">
        <v>-70.2</v>
      </c>
      <c r="H5074" s="13">
        <v>44.959999084472656</v>
      </c>
      <c r="I5074" s="67">
        <v>0.83700001239776611</v>
      </c>
    </row>
    <row r="5075" spans="2:9" x14ac:dyDescent="0.3">
      <c r="B5075" t="s">
        <v>11059</v>
      </c>
      <c r="C5075" t="s">
        <v>11060</v>
      </c>
      <c r="D5075" s="28" t="s">
        <v>4105</v>
      </c>
      <c r="E5075" s="28" t="s">
        <v>2354</v>
      </c>
      <c r="F5075" s="13">
        <v>34.799999999999997</v>
      </c>
      <c r="G5075" s="13">
        <v>-83.1</v>
      </c>
      <c r="H5075" s="13">
        <v>53.959999084472656</v>
      </c>
      <c r="I5075" s="67">
        <v>0.83799999952316284</v>
      </c>
    </row>
    <row r="5076" spans="2:9" x14ac:dyDescent="0.3">
      <c r="B5076" t="s">
        <v>2444</v>
      </c>
      <c r="C5076" t="s">
        <v>2445</v>
      </c>
      <c r="D5076" s="28" t="s">
        <v>4105</v>
      </c>
      <c r="E5076" s="28" t="s">
        <v>859</v>
      </c>
      <c r="F5076" s="13">
        <v>35.9</v>
      </c>
      <c r="G5076" s="13">
        <v>-86.8</v>
      </c>
      <c r="H5076" s="13">
        <v>53.060001373291016</v>
      </c>
      <c r="I5076" s="67">
        <v>0.83799999952316284</v>
      </c>
    </row>
    <row r="5077" spans="2:9" x14ac:dyDescent="0.3">
      <c r="B5077" t="s">
        <v>474</v>
      </c>
      <c r="C5077" t="s">
        <v>475</v>
      </c>
      <c r="D5077" s="28" t="s">
        <v>4105</v>
      </c>
      <c r="E5077" s="28" t="s">
        <v>365</v>
      </c>
      <c r="F5077" s="13">
        <v>30</v>
      </c>
      <c r="G5077" s="13">
        <v>-91.8</v>
      </c>
      <c r="H5077" s="13">
        <v>63.860000610351563</v>
      </c>
      <c r="I5077" s="67">
        <v>0.83799999952316284</v>
      </c>
    </row>
    <row r="5078" spans="2:9" x14ac:dyDescent="0.3">
      <c r="B5078" t="s">
        <v>10040</v>
      </c>
      <c r="C5078" t="s">
        <v>11061</v>
      </c>
      <c r="D5078" s="28" t="s">
        <v>4105</v>
      </c>
      <c r="E5078" s="28" t="s">
        <v>1007</v>
      </c>
      <c r="F5078" s="13">
        <v>35.6</v>
      </c>
      <c r="G5078" s="13">
        <v>-82</v>
      </c>
      <c r="H5078" s="13">
        <v>51.080001831054688</v>
      </c>
      <c r="I5078" s="67">
        <v>0.83799999952316284</v>
      </c>
    </row>
    <row r="5079" spans="2:9" x14ac:dyDescent="0.3">
      <c r="B5079" t="s">
        <v>11062</v>
      </c>
      <c r="C5079" t="s">
        <v>11063</v>
      </c>
      <c r="D5079" s="28" t="s">
        <v>4105</v>
      </c>
      <c r="E5079" s="28" t="s">
        <v>1004</v>
      </c>
      <c r="F5079" s="13">
        <v>32.700000000000003</v>
      </c>
      <c r="G5079" s="13">
        <v>-83.2</v>
      </c>
      <c r="H5079" s="13">
        <v>59</v>
      </c>
      <c r="I5079" s="67">
        <v>0.83799999952316284</v>
      </c>
    </row>
    <row r="5080" spans="2:9" x14ac:dyDescent="0.3">
      <c r="B5080" t="s">
        <v>11064</v>
      </c>
      <c r="C5080" t="s">
        <v>11065</v>
      </c>
      <c r="D5080" s="28" t="s">
        <v>4105</v>
      </c>
      <c r="E5080" s="28" t="s">
        <v>2076</v>
      </c>
      <c r="F5080" s="13">
        <v>43.6</v>
      </c>
      <c r="G5080" s="13">
        <v>-71.400000000000006</v>
      </c>
      <c r="H5080" s="13">
        <v>44.959999084472656</v>
      </c>
      <c r="I5080" s="67">
        <v>0.83899998664855957</v>
      </c>
    </row>
    <row r="5081" spans="2:9" x14ac:dyDescent="0.3">
      <c r="B5081" t="s">
        <v>11066</v>
      </c>
      <c r="C5081" t="s">
        <v>11067</v>
      </c>
      <c r="D5081" s="28" t="s">
        <v>4105</v>
      </c>
      <c r="E5081" s="28" t="s">
        <v>1004</v>
      </c>
      <c r="F5081" s="13">
        <v>34.6</v>
      </c>
      <c r="G5081" s="13">
        <v>-83.7</v>
      </c>
      <c r="H5081" s="13">
        <v>50</v>
      </c>
      <c r="I5081" s="67">
        <v>0.83899998664855957</v>
      </c>
    </row>
    <row r="5082" spans="2:9" x14ac:dyDescent="0.3">
      <c r="B5082" t="s">
        <v>3684</v>
      </c>
      <c r="C5082" t="s">
        <v>11068</v>
      </c>
      <c r="D5082" s="28" t="s">
        <v>1203</v>
      </c>
      <c r="E5082" s="28" t="s">
        <v>12131</v>
      </c>
      <c r="F5082" s="13">
        <v>64</v>
      </c>
      <c r="G5082" s="13">
        <v>-139.1</v>
      </c>
      <c r="H5082" s="13">
        <v>21.920000076293945</v>
      </c>
      <c r="I5082" s="67">
        <v>0.8399999737739563</v>
      </c>
    </row>
    <row r="5083" spans="2:9" x14ac:dyDescent="0.3">
      <c r="B5083" t="s">
        <v>11069</v>
      </c>
      <c r="C5083" t="s">
        <v>11070</v>
      </c>
      <c r="D5083" s="28" t="s">
        <v>4105</v>
      </c>
      <c r="E5083" s="28" t="s">
        <v>1759</v>
      </c>
      <c r="F5083" s="13">
        <v>43.3</v>
      </c>
      <c r="G5083" s="13">
        <v>-83.7</v>
      </c>
      <c r="H5083" s="13">
        <v>44.959999084472656</v>
      </c>
      <c r="I5083" s="67">
        <v>0.8399999737739563</v>
      </c>
    </row>
    <row r="5084" spans="2:9" x14ac:dyDescent="0.3">
      <c r="B5084" t="s">
        <v>11071</v>
      </c>
      <c r="C5084" t="s">
        <v>11072</v>
      </c>
      <c r="D5084" s="28" t="s">
        <v>4105</v>
      </c>
      <c r="E5084" s="28" t="s">
        <v>2319</v>
      </c>
      <c r="F5084" s="13">
        <v>40.200000000000003</v>
      </c>
      <c r="G5084" s="13">
        <v>-76.8</v>
      </c>
      <c r="H5084" s="13">
        <v>48.020000457763672</v>
      </c>
      <c r="I5084" s="67">
        <v>0.8399999737739563</v>
      </c>
    </row>
    <row r="5085" spans="2:9" x14ac:dyDescent="0.3">
      <c r="B5085" t="s">
        <v>11073</v>
      </c>
      <c r="C5085" t="s">
        <v>11074</v>
      </c>
      <c r="D5085" s="28" t="s">
        <v>1203</v>
      </c>
      <c r="E5085" s="28" t="s">
        <v>1124</v>
      </c>
      <c r="F5085" s="13">
        <v>48.3</v>
      </c>
      <c r="G5085" s="13">
        <v>-71.099999999999994</v>
      </c>
      <c r="H5085" s="13">
        <v>36.860000610351563</v>
      </c>
      <c r="I5085" s="67">
        <v>0.8399999737739563</v>
      </c>
    </row>
    <row r="5086" spans="2:9" x14ac:dyDescent="0.3">
      <c r="B5086" t="s">
        <v>8736</v>
      </c>
      <c r="C5086" t="s">
        <v>11075</v>
      </c>
      <c r="D5086" s="28" t="s">
        <v>4105</v>
      </c>
      <c r="E5086" s="28" t="s">
        <v>1743</v>
      </c>
      <c r="F5086" s="13">
        <v>42.7</v>
      </c>
      <c r="G5086" s="13">
        <v>-71.099999999999994</v>
      </c>
      <c r="H5086" s="13">
        <v>46.939998626708984</v>
      </c>
      <c r="I5086" s="67">
        <v>0.8399999737739563</v>
      </c>
    </row>
    <row r="5087" spans="2:9" x14ac:dyDescent="0.3">
      <c r="B5087" t="s">
        <v>11076</v>
      </c>
      <c r="C5087" t="s">
        <v>11077</v>
      </c>
      <c r="D5087" s="28" t="s">
        <v>4105</v>
      </c>
      <c r="E5087" s="28" t="s">
        <v>1468</v>
      </c>
      <c r="F5087" s="13">
        <v>39.799999999999997</v>
      </c>
      <c r="G5087" s="13">
        <v>-84.8</v>
      </c>
      <c r="H5087" s="13">
        <v>48.020000457763672</v>
      </c>
      <c r="I5087" s="67">
        <v>0.8399999737739563</v>
      </c>
    </row>
    <row r="5088" spans="2:9" x14ac:dyDescent="0.3">
      <c r="B5088" t="s">
        <v>11078</v>
      </c>
      <c r="C5088" t="s">
        <v>11079</v>
      </c>
      <c r="D5088" s="28" t="s">
        <v>1203</v>
      </c>
      <c r="E5088" s="28" t="s">
        <v>12131</v>
      </c>
      <c r="F5088" s="13">
        <v>60.1</v>
      </c>
      <c r="G5088" s="13">
        <v>-132.69999999999999</v>
      </c>
      <c r="H5088" s="13">
        <v>28.940000534057617</v>
      </c>
      <c r="I5088" s="67">
        <v>0.8399999737739563</v>
      </c>
    </row>
    <row r="5089" spans="2:9" x14ac:dyDescent="0.3">
      <c r="B5089" t="s">
        <v>2365</v>
      </c>
      <c r="C5089" t="s">
        <v>2366</v>
      </c>
      <c r="D5089" s="28" t="s">
        <v>4105</v>
      </c>
      <c r="E5089" s="28" t="s">
        <v>2354</v>
      </c>
      <c r="F5089" s="13">
        <v>34.1</v>
      </c>
      <c r="G5089" s="13">
        <v>-81.400000000000006</v>
      </c>
      <c r="H5089" s="13">
        <v>57.919998168945313</v>
      </c>
      <c r="I5089" s="67">
        <v>0.8410000205039978</v>
      </c>
    </row>
    <row r="5090" spans="2:9" x14ac:dyDescent="0.3">
      <c r="B5090" t="s">
        <v>11080</v>
      </c>
      <c r="C5090" t="s">
        <v>11081</v>
      </c>
      <c r="D5090" s="28" t="s">
        <v>1203</v>
      </c>
      <c r="E5090" s="28" t="s">
        <v>12131</v>
      </c>
      <c r="F5090" s="13">
        <v>67.5</v>
      </c>
      <c r="G5090" s="13">
        <v>-139.80000000000001</v>
      </c>
      <c r="H5090" s="13">
        <v>13.819999694824219</v>
      </c>
      <c r="I5090" s="67">
        <v>0.8410000205039978</v>
      </c>
    </row>
    <row r="5091" spans="2:9" x14ac:dyDescent="0.3">
      <c r="B5091" t="s">
        <v>11082</v>
      </c>
      <c r="C5091" t="s">
        <v>11083</v>
      </c>
      <c r="D5091" s="28" t="s">
        <v>4105</v>
      </c>
      <c r="E5091" s="28" t="s">
        <v>1007</v>
      </c>
      <c r="F5091" s="13">
        <v>36.4</v>
      </c>
      <c r="G5091" s="13">
        <v>-77.599999999999994</v>
      </c>
      <c r="H5091" s="13">
        <v>53.959999084472656</v>
      </c>
      <c r="I5091" s="67">
        <v>0.8410000205039978</v>
      </c>
    </row>
    <row r="5092" spans="2:9" x14ac:dyDescent="0.3">
      <c r="B5092" t="s">
        <v>2159</v>
      </c>
      <c r="C5092" t="s">
        <v>2160</v>
      </c>
      <c r="D5092" s="28" t="s">
        <v>4105</v>
      </c>
      <c r="E5092" s="28" t="s">
        <v>1007</v>
      </c>
      <c r="F5092" s="13">
        <v>35.9</v>
      </c>
      <c r="G5092" s="13">
        <v>-79</v>
      </c>
      <c r="H5092" s="13">
        <v>53.060001373291016</v>
      </c>
      <c r="I5092" s="67">
        <v>0.84200000762939453</v>
      </c>
    </row>
    <row r="5093" spans="2:9" x14ac:dyDescent="0.3">
      <c r="B5093" t="s">
        <v>3646</v>
      </c>
      <c r="C5093" t="s">
        <v>11084</v>
      </c>
      <c r="D5093" s="28" t="s">
        <v>4105</v>
      </c>
      <c r="E5093" s="28" t="s">
        <v>859</v>
      </c>
      <c r="F5093" s="13">
        <v>36.200000000000003</v>
      </c>
      <c r="G5093" s="13">
        <v>-88.7</v>
      </c>
      <c r="H5093" s="13">
        <v>53.959999084472656</v>
      </c>
      <c r="I5093" s="67">
        <v>0.84200000762939453</v>
      </c>
    </row>
    <row r="5094" spans="2:9" x14ac:dyDescent="0.3">
      <c r="B5094" t="s">
        <v>384</v>
      </c>
      <c r="C5094" t="s">
        <v>385</v>
      </c>
      <c r="D5094" s="28" t="s">
        <v>4105</v>
      </c>
      <c r="E5094" s="28" t="s">
        <v>364</v>
      </c>
      <c r="F5094" s="13">
        <v>29.9</v>
      </c>
      <c r="G5094" s="13">
        <v>-95.3</v>
      </c>
      <c r="H5094" s="13">
        <v>66.919998168945313</v>
      </c>
      <c r="I5094" s="67">
        <v>0.84200000762939453</v>
      </c>
    </row>
    <row r="5095" spans="2:9" x14ac:dyDescent="0.3">
      <c r="B5095" t="s">
        <v>11085</v>
      </c>
      <c r="C5095" t="s">
        <v>11086</v>
      </c>
      <c r="D5095" s="28" t="s">
        <v>4105</v>
      </c>
      <c r="E5095" s="28" t="s">
        <v>1738</v>
      </c>
      <c r="F5095" s="13">
        <v>39.700000000000003</v>
      </c>
      <c r="G5095" s="13">
        <v>-76.8</v>
      </c>
      <c r="H5095" s="13">
        <v>50</v>
      </c>
      <c r="I5095" s="67">
        <v>0.84200000762939453</v>
      </c>
    </row>
    <row r="5096" spans="2:9" x14ac:dyDescent="0.3">
      <c r="B5096" t="s">
        <v>2081</v>
      </c>
      <c r="C5096" t="s">
        <v>2082</v>
      </c>
      <c r="D5096" s="28" t="s">
        <v>4105</v>
      </c>
      <c r="E5096" s="28" t="s">
        <v>2076</v>
      </c>
      <c r="F5096" s="13">
        <v>44.2</v>
      </c>
      <c r="G5096" s="13">
        <v>-71.2</v>
      </c>
      <c r="H5096" s="13">
        <v>39.020000457763672</v>
      </c>
      <c r="I5096" s="67">
        <v>0.84200000762939453</v>
      </c>
    </row>
    <row r="5097" spans="2:9" x14ac:dyDescent="0.3">
      <c r="B5097" t="s">
        <v>11087</v>
      </c>
      <c r="C5097" t="s">
        <v>11088</v>
      </c>
      <c r="D5097" s="28" t="s">
        <v>4105</v>
      </c>
      <c r="E5097" s="28" t="s">
        <v>1738</v>
      </c>
      <c r="F5097" s="13">
        <v>39.5</v>
      </c>
      <c r="G5097" s="13">
        <v>-76.8</v>
      </c>
      <c r="H5097" s="13">
        <v>48.919998168945313</v>
      </c>
      <c r="I5097" s="67">
        <v>0.84200000762939453</v>
      </c>
    </row>
    <row r="5098" spans="2:9" x14ac:dyDescent="0.3">
      <c r="B5098" t="s">
        <v>3869</v>
      </c>
      <c r="C5098" t="s">
        <v>3870</v>
      </c>
      <c r="D5098" s="28" t="s">
        <v>4105</v>
      </c>
      <c r="E5098" s="28" t="s">
        <v>2576</v>
      </c>
      <c r="F5098" s="13">
        <v>38.799999999999997</v>
      </c>
      <c r="G5098" s="13">
        <v>-77.2</v>
      </c>
      <c r="H5098" s="13">
        <v>50</v>
      </c>
      <c r="I5098" s="67">
        <v>0.84200000762939453</v>
      </c>
    </row>
    <row r="5099" spans="2:9" x14ac:dyDescent="0.3">
      <c r="B5099" t="s">
        <v>11089</v>
      </c>
      <c r="C5099" t="s">
        <v>11090</v>
      </c>
      <c r="D5099" s="28" t="s">
        <v>4105</v>
      </c>
      <c r="E5099" s="28" t="s">
        <v>2319</v>
      </c>
      <c r="F5099" s="13">
        <v>41.3</v>
      </c>
      <c r="G5099" s="13">
        <v>-77.900000000000006</v>
      </c>
      <c r="H5099" s="13">
        <v>44.060001373291016</v>
      </c>
      <c r="I5099" s="67">
        <v>0.84299999475479126</v>
      </c>
    </row>
    <row r="5100" spans="2:9" x14ac:dyDescent="0.3">
      <c r="B5100" t="s">
        <v>2894</v>
      </c>
      <c r="C5100" t="s">
        <v>2895</v>
      </c>
      <c r="D5100" s="28" t="s">
        <v>4105</v>
      </c>
      <c r="E5100" s="28" t="s">
        <v>2085</v>
      </c>
      <c r="F5100" s="13">
        <v>39.299999999999997</v>
      </c>
      <c r="G5100" s="13">
        <v>-74.400000000000006</v>
      </c>
      <c r="H5100" s="13">
        <v>57.020000457763672</v>
      </c>
      <c r="I5100" s="67">
        <v>0.84299999475479126</v>
      </c>
    </row>
    <row r="5101" spans="2:9" x14ac:dyDescent="0.3">
      <c r="B5101" t="s">
        <v>11091</v>
      </c>
      <c r="C5101" t="s">
        <v>11092</v>
      </c>
      <c r="D5101" s="28" t="s">
        <v>1203</v>
      </c>
      <c r="E5101" s="28" t="s">
        <v>3527</v>
      </c>
      <c r="F5101" s="13">
        <v>78.8</v>
      </c>
      <c r="G5101" s="13">
        <v>-103.5</v>
      </c>
      <c r="H5101" s="13">
        <v>-2.2000000476837158</v>
      </c>
      <c r="I5101" s="67">
        <v>0.84299999475479126</v>
      </c>
    </row>
    <row r="5102" spans="2:9" x14ac:dyDescent="0.3">
      <c r="B5102" t="s">
        <v>11093</v>
      </c>
      <c r="C5102" t="s">
        <v>11094</v>
      </c>
      <c r="D5102" s="28" t="s">
        <v>4105</v>
      </c>
      <c r="E5102" s="28" t="s">
        <v>2820</v>
      </c>
      <c r="F5102" s="13">
        <v>64.3</v>
      </c>
      <c r="G5102" s="13">
        <v>-158.69999999999999</v>
      </c>
      <c r="H5102" s="13">
        <v>29.120000839233398</v>
      </c>
      <c r="I5102" s="67">
        <v>0.84299999475479126</v>
      </c>
    </row>
    <row r="5103" spans="2:9" x14ac:dyDescent="0.3">
      <c r="B5103" t="s">
        <v>11095</v>
      </c>
      <c r="C5103" t="s">
        <v>11096</v>
      </c>
      <c r="D5103" s="28" t="s">
        <v>4105</v>
      </c>
      <c r="E5103" s="28" t="s">
        <v>2124</v>
      </c>
      <c r="F5103" s="13">
        <v>42.7</v>
      </c>
      <c r="G5103" s="13">
        <v>-77.900000000000006</v>
      </c>
      <c r="H5103" s="13">
        <v>44.959999084472656</v>
      </c>
      <c r="I5103" s="67">
        <v>0.84299999475479126</v>
      </c>
    </row>
    <row r="5104" spans="2:9" x14ac:dyDescent="0.3">
      <c r="B5104" t="s">
        <v>11097</v>
      </c>
      <c r="C5104" t="s">
        <v>11098</v>
      </c>
      <c r="D5104" s="28" t="s">
        <v>4105</v>
      </c>
      <c r="E5104" s="28" t="s">
        <v>1743</v>
      </c>
      <c r="F5104" s="13">
        <v>42.1</v>
      </c>
      <c r="G5104" s="13">
        <v>-71.2</v>
      </c>
      <c r="H5104" s="13">
        <v>48.020000457763672</v>
      </c>
      <c r="I5104" s="67">
        <v>0.84299999475479126</v>
      </c>
    </row>
    <row r="5105" spans="2:9" x14ac:dyDescent="0.3">
      <c r="B5105" t="s">
        <v>1408</v>
      </c>
      <c r="C5105" t="s">
        <v>1409</v>
      </c>
      <c r="D5105" s="28" t="s">
        <v>4105</v>
      </c>
      <c r="E5105" s="28" t="s">
        <v>1405</v>
      </c>
      <c r="F5105" s="13">
        <v>37.700000000000003</v>
      </c>
      <c r="G5105" s="13">
        <v>-89.1</v>
      </c>
      <c r="H5105" s="13">
        <v>51.979999542236328</v>
      </c>
      <c r="I5105" s="67">
        <v>0.84399998188018799</v>
      </c>
    </row>
    <row r="5106" spans="2:9" x14ac:dyDescent="0.3">
      <c r="B5106" t="s">
        <v>2357</v>
      </c>
      <c r="C5106" t="s">
        <v>2358</v>
      </c>
      <c r="D5106" s="28" t="s">
        <v>4105</v>
      </c>
      <c r="E5106" s="28" t="s">
        <v>2354</v>
      </c>
      <c r="F5106" s="13">
        <v>34.6</v>
      </c>
      <c r="G5106" s="13">
        <v>-81.099999999999994</v>
      </c>
      <c r="H5106" s="13">
        <v>55.040000915527344</v>
      </c>
      <c r="I5106" s="67">
        <v>0.84399998188018799</v>
      </c>
    </row>
    <row r="5107" spans="2:9" x14ac:dyDescent="0.3">
      <c r="B5107" t="s">
        <v>3760</v>
      </c>
      <c r="C5107" t="s">
        <v>3761</v>
      </c>
      <c r="D5107" s="28" t="s">
        <v>4105</v>
      </c>
      <c r="E5107" s="28" t="s">
        <v>1007</v>
      </c>
      <c r="F5107" s="13">
        <v>36.4</v>
      </c>
      <c r="G5107" s="13">
        <v>-80.099999999999994</v>
      </c>
      <c r="H5107" s="13">
        <v>50</v>
      </c>
      <c r="I5107" s="67">
        <v>0.84399998188018799</v>
      </c>
    </row>
    <row r="5108" spans="2:9" x14ac:dyDescent="0.3">
      <c r="B5108" t="s">
        <v>11099</v>
      </c>
      <c r="C5108" t="s">
        <v>11100</v>
      </c>
      <c r="D5108" s="28" t="s">
        <v>1203</v>
      </c>
      <c r="E5108" s="28" t="s">
        <v>12131</v>
      </c>
      <c r="F5108" s="13">
        <v>64</v>
      </c>
      <c r="G5108" s="13">
        <v>-139.1</v>
      </c>
      <c r="H5108" s="13">
        <v>21.920000076293945</v>
      </c>
      <c r="I5108" s="67">
        <v>0.84399998188018799</v>
      </c>
    </row>
    <row r="5109" spans="2:9" x14ac:dyDescent="0.3">
      <c r="B5109" t="s">
        <v>2671</v>
      </c>
      <c r="C5109" t="s">
        <v>2672</v>
      </c>
      <c r="D5109" s="28" t="s">
        <v>4105</v>
      </c>
      <c r="E5109" s="28" t="s">
        <v>2664</v>
      </c>
      <c r="F5109" s="13">
        <v>39.4</v>
      </c>
      <c r="G5109" s="13">
        <v>-80.099999999999994</v>
      </c>
      <c r="H5109" s="13">
        <v>48.919998168945313</v>
      </c>
      <c r="I5109" s="67">
        <v>0.84399998188018799</v>
      </c>
    </row>
    <row r="5110" spans="2:9" x14ac:dyDescent="0.3">
      <c r="B5110" t="s">
        <v>2187</v>
      </c>
      <c r="C5110" t="s">
        <v>1037</v>
      </c>
      <c r="D5110" s="28" t="s">
        <v>4105</v>
      </c>
      <c r="E5110" s="28" t="s">
        <v>1007</v>
      </c>
      <c r="F5110" s="13">
        <v>35.799999999999997</v>
      </c>
      <c r="G5110" s="13">
        <v>-77.5</v>
      </c>
      <c r="H5110" s="13">
        <v>55.939998626708984</v>
      </c>
      <c r="I5110" s="67">
        <v>0.84399998188018799</v>
      </c>
    </row>
    <row r="5111" spans="2:9" x14ac:dyDescent="0.3">
      <c r="B5111" t="s">
        <v>11101</v>
      </c>
      <c r="C5111" t="s">
        <v>11102</v>
      </c>
      <c r="D5111" s="28" t="s">
        <v>4105</v>
      </c>
      <c r="E5111" s="28" t="s">
        <v>2124</v>
      </c>
      <c r="F5111" s="13">
        <v>42.6</v>
      </c>
      <c r="G5111" s="13">
        <v>-78.2</v>
      </c>
      <c r="H5111" s="13">
        <v>44.060001373291016</v>
      </c>
      <c r="I5111" s="67">
        <v>0.84399998188018799</v>
      </c>
    </row>
    <row r="5112" spans="2:9" x14ac:dyDescent="0.3">
      <c r="B5112" t="s">
        <v>11103</v>
      </c>
      <c r="C5112" t="s">
        <v>11104</v>
      </c>
      <c r="D5112" s="28" t="s">
        <v>4105</v>
      </c>
      <c r="E5112" s="28" t="s">
        <v>1007</v>
      </c>
      <c r="F5112" s="13">
        <v>36.4</v>
      </c>
      <c r="G5112" s="13">
        <v>-77</v>
      </c>
      <c r="H5112" s="13">
        <v>53.060001373291016</v>
      </c>
      <c r="I5112" s="67">
        <v>0.84500002861022949</v>
      </c>
    </row>
    <row r="5113" spans="2:9" x14ac:dyDescent="0.3">
      <c r="B5113" t="s">
        <v>11105</v>
      </c>
      <c r="C5113" t="s">
        <v>11106</v>
      </c>
      <c r="D5113" s="28" t="s">
        <v>4105</v>
      </c>
      <c r="E5113" s="28" t="s">
        <v>2319</v>
      </c>
      <c r="F5113" s="13">
        <v>40</v>
      </c>
      <c r="G5113" s="13">
        <v>-76</v>
      </c>
      <c r="H5113" s="13">
        <v>51.080001831054688</v>
      </c>
      <c r="I5113" s="67">
        <v>0.84500002861022949</v>
      </c>
    </row>
    <row r="5114" spans="2:9" x14ac:dyDescent="0.3">
      <c r="B5114" t="s">
        <v>11107</v>
      </c>
      <c r="C5114" t="s">
        <v>11108</v>
      </c>
      <c r="D5114" s="28" t="s">
        <v>4105</v>
      </c>
      <c r="E5114" s="28" t="s">
        <v>2820</v>
      </c>
      <c r="F5114" s="13">
        <v>59.4</v>
      </c>
      <c r="G5114" s="13">
        <v>-135.30000000000001</v>
      </c>
      <c r="H5114" s="13">
        <v>41</v>
      </c>
      <c r="I5114" s="67">
        <v>0.84500002861022949</v>
      </c>
    </row>
    <row r="5115" spans="2:9" x14ac:dyDescent="0.3">
      <c r="B5115" t="s">
        <v>3479</v>
      </c>
      <c r="C5115" t="s">
        <v>3480</v>
      </c>
      <c r="D5115" s="28" t="s">
        <v>4105</v>
      </c>
      <c r="E5115" s="28" t="s">
        <v>2124</v>
      </c>
      <c r="F5115" s="13">
        <v>41</v>
      </c>
      <c r="G5115" s="13">
        <v>-73.7</v>
      </c>
      <c r="H5115" s="13">
        <v>50</v>
      </c>
      <c r="I5115" s="67">
        <v>0.84500002861022949</v>
      </c>
    </row>
    <row r="5116" spans="2:9" x14ac:dyDescent="0.3">
      <c r="B5116" t="s">
        <v>11109</v>
      </c>
      <c r="C5116" t="s">
        <v>11110</v>
      </c>
      <c r="D5116" s="28" t="s">
        <v>4105</v>
      </c>
      <c r="E5116" s="28" t="s">
        <v>1727</v>
      </c>
      <c r="F5116" s="13">
        <v>45.1</v>
      </c>
      <c r="G5116" s="13">
        <v>-67.3</v>
      </c>
      <c r="H5116" s="13">
        <v>42.080001831054688</v>
      </c>
      <c r="I5116" s="67">
        <v>0.84500002861022949</v>
      </c>
    </row>
    <row r="5117" spans="2:9" x14ac:dyDescent="0.3">
      <c r="B5117" t="s">
        <v>11111</v>
      </c>
      <c r="C5117" t="s">
        <v>11112</v>
      </c>
      <c r="D5117" s="28" t="s">
        <v>4105</v>
      </c>
      <c r="E5117" s="28" t="s">
        <v>1743</v>
      </c>
      <c r="F5117" s="13">
        <v>41.3</v>
      </c>
      <c r="G5117" s="13">
        <v>-70.5</v>
      </c>
      <c r="H5117" s="13">
        <v>51.979999542236328</v>
      </c>
      <c r="I5117" s="67">
        <v>0.84600001573562622</v>
      </c>
    </row>
    <row r="5118" spans="2:9" x14ac:dyDescent="0.3">
      <c r="B5118" t="s">
        <v>11113</v>
      </c>
      <c r="C5118" t="s">
        <v>11114</v>
      </c>
      <c r="D5118" s="28" t="s">
        <v>4105</v>
      </c>
      <c r="E5118" s="28" t="s">
        <v>1007</v>
      </c>
      <c r="F5118" s="13">
        <v>36.299999999999997</v>
      </c>
      <c r="G5118" s="13">
        <v>-78.3</v>
      </c>
      <c r="H5118" s="13">
        <v>53.060001373291016</v>
      </c>
      <c r="I5118" s="67">
        <v>0.84600001573562622</v>
      </c>
    </row>
    <row r="5119" spans="2:9" x14ac:dyDescent="0.3">
      <c r="B5119" t="s">
        <v>11115</v>
      </c>
      <c r="C5119" t="s">
        <v>11116</v>
      </c>
      <c r="D5119" s="28" t="s">
        <v>4105</v>
      </c>
      <c r="E5119" s="28" t="s">
        <v>1743</v>
      </c>
      <c r="F5119" s="13">
        <v>42.2</v>
      </c>
      <c r="G5119" s="13">
        <v>-70.900000000000006</v>
      </c>
      <c r="H5119" s="13">
        <v>48.919998168945313</v>
      </c>
      <c r="I5119" s="67">
        <v>0.84600001573562622</v>
      </c>
    </row>
    <row r="5120" spans="2:9" x14ac:dyDescent="0.3">
      <c r="B5120" t="s">
        <v>531</v>
      </c>
      <c r="C5120" t="s">
        <v>532</v>
      </c>
      <c r="D5120" s="28" t="s">
        <v>4105</v>
      </c>
      <c r="E5120" s="28" t="s">
        <v>367</v>
      </c>
      <c r="F5120" s="13">
        <v>34.799999999999997</v>
      </c>
      <c r="G5120" s="13">
        <v>-89.4</v>
      </c>
      <c r="H5120" s="13">
        <v>54.319999694824219</v>
      </c>
      <c r="I5120" s="67">
        <v>0.84600001573562622</v>
      </c>
    </row>
    <row r="5121" spans="2:9" x14ac:dyDescent="0.3">
      <c r="B5121" t="s">
        <v>11117</v>
      </c>
      <c r="C5121" t="s">
        <v>11118</v>
      </c>
      <c r="D5121" s="28" t="s">
        <v>4105</v>
      </c>
      <c r="E5121" s="28" t="s">
        <v>2319</v>
      </c>
      <c r="F5121" s="13">
        <v>40.299999999999997</v>
      </c>
      <c r="G5121" s="13">
        <v>-79.900000000000006</v>
      </c>
      <c r="H5121" s="13">
        <v>50</v>
      </c>
      <c r="I5121" s="67">
        <v>0.84600001573562622</v>
      </c>
    </row>
    <row r="5122" spans="2:9" x14ac:dyDescent="0.3">
      <c r="B5122" t="s">
        <v>11119</v>
      </c>
      <c r="C5122" t="s">
        <v>11120</v>
      </c>
      <c r="D5122" s="28" t="s">
        <v>4105</v>
      </c>
      <c r="E5122" s="28" t="s">
        <v>2664</v>
      </c>
      <c r="F5122" s="13">
        <v>38.299999999999997</v>
      </c>
      <c r="G5122" s="13">
        <v>-79.900000000000006</v>
      </c>
      <c r="H5122" s="13">
        <v>44.959999084472656</v>
      </c>
      <c r="I5122" s="67">
        <v>0.84600001573562622</v>
      </c>
    </row>
    <row r="5123" spans="2:9" x14ac:dyDescent="0.3">
      <c r="B5123" t="s">
        <v>11121</v>
      </c>
      <c r="C5123" t="s">
        <v>11122</v>
      </c>
      <c r="D5123" s="28" t="s">
        <v>4105</v>
      </c>
      <c r="E5123" s="28" t="s">
        <v>1738</v>
      </c>
      <c r="F5123" s="13">
        <v>38</v>
      </c>
      <c r="G5123" s="13">
        <v>-75.2</v>
      </c>
      <c r="H5123" s="13">
        <v>57.919998168945313</v>
      </c>
      <c r="I5123" s="67">
        <v>0.84700000286102295</v>
      </c>
    </row>
    <row r="5124" spans="2:9" x14ac:dyDescent="0.3">
      <c r="B5124" t="s">
        <v>11123</v>
      </c>
      <c r="C5124" t="s">
        <v>11124</v>
      </c>
      <c r="D5124" s="28" t="s">
        <v>4105</v>
      </c>
      <c r="E5124" s="28" t="s">
        <v>2319</v>
      </c>
      <c r="F5124" s="13">
        <v>41</v>
      </c>
      <c r="G5124" s="13">
        <v>-78.400000000000006</v>
      </c>
      <c r="H5124" s="13">
        <v>44.060001373291016</v>
      </c>
      <c r="I5124" s="67">
        <v>0.84700000286102295</v>
      </c>
    </row>
    <row r="5125" spans="2:9" x14ac:dyDescent="0.3">
      <c r="B5125" t="s">
        <v>389</v>
      </c>
      <c r="C5125" t="s">
        <v>390</v>
      </c>
      <c r="D5125" s="28" t="s">
        <v>4105</v>
      </c>
      <c r="E5125" s="28" t="s">
        <v>364</v>
      </c>
      <c r="F5125" s="13">
        <v>30</v>
      </c>
      <c r="G5125" s="13">
        <v>-95.5</v>
      </c>
      <c r="H5125" s="13">
        <v>66.019996643066406</v>
      </c>
      <c r="I5125" s="67">
        <v>0.84700000286102295</v>
      </c>
    </row>
    <row r="5126" spans="2:9" x14ac:dyDescent="0.3">
      <c r="B5126" t="s">
        <v>2902</v>
      </c>
      <c r="C5126" t="s">
        <v>2903</v>
      </c>
      <c r="D5126" s="28" t="s">
        <v>4105</v>
      </c>
      <c r="E5126" s="28" t="s">
        <v>2085</v>
      </c>
      <c r="F5126" s="13">
        <v>39.299999999999997</v>
      </c>
      <c r="G5126" s="13">
        <v>-75</v>
      </c>
      <c r="H5126" s="13">
        <v>51.979999542236328</v>
      </c>
      <c r="I5126" s="67">
        <v>0.84700000286102295</v>
      </c>
    </row>
    <row r="5127" spans="2:9" x14ac:dyDescent="0.3">
      <c r="B5127" t="s">
        <v>11125</v>
      </c>
      <c r="C5127" t="s">
        <v>11126</v>
      </c>
      <c r="D5127" s="28" t="s">
        <v>4105</v>
      </c>
      <c r="E5127" s="28" t="s">
        <v>1743</v>
      </c>
      <c r="F5127" s="13">
        <v>41.2</v>
      </c>
      <c r="G5127" s="13">
        <v>-70.099999999999994</v>
      </c>
      <c r="H5127" s="13">
        <v>53.060001373291016</v>
      </c>
      <c r="I5127" s="67">
        <v>0.84700000286102295</v>
      </c>
    </row>
    <row r="5128" spans="2:9" x14ac:dyDescent="0.3">
      <c r="B5128" t="s">
        <v>11127</v>
      </c>
      <c r="C5128" t="s">
        <v>11128</v>
      </c>
      <c r="D5128" s="28" t="s">
        <v>4105</v>
      </c>
      <c r="E5128" s="28" t="s">
        <v>1743</v>
      </c>
      <c r="F5128" s="13">
        <v>41.2</v>
      </c>
      <c r="G5128" s="13">
        <v>-70</v>
      </c>
      <c r="H5128" s="13">
        <v>53.060001373291016</v>
      </c>
      <c r="I5128" s="67">
        <v>0.84700000286102295</v>
      </c>
    </row>
    <row r="5129" spans="2:9" x14ac:dyDescent="0.3">
      <c r="B5129" t="s">
        <v>3817</v>
      </c>
      <c r="C5129" t="s">
        <v>3818</v>
      </c>
      <c r="D5129" s="28" t="s">
        <v>4105</v>
      </c>
      <c r="E5129" s="28" t="s">
        <v>2354</v>
      </c>
      <c r="F5129" s="13">
        <v>33.700000000000003</v>
      </c>
      <c r="G5129" s="13">
        <v>-81.2</v>
      </c>
      <c r="H5129" s="13">
        <v>57.919998168945313</v>
      </c>
      <c r="I5129" s="67">
        <v>0.84700000286102295</v>
      </c>
    </row>
    <row r="5130" spans="2:9" x14ac:dyDescent="0.3">
      <c r="B5130" t="s">
        <v>11129</v>
      </c>
      <c r="C5130" t="s">
        <v>11130</v>
      </c>
      <c r="D5130" s="28" t="s">
        <v>4105</v>
      </c>
      <c r="E5130" s="28" t="s">
        <v>2820</v>
      </c>
      <c r="F5130" s="13">
        <v>57.1</v>
      </c>
      <c r="G5130" s="13">
        <v>-170.2</v>
      </c>
      <c r="H5130" s="13">
        <v>37.220001220703125</v>
      </c>
      <c r="I5130" s="67">
        <v>0.84700000286102295</v>
      </c>
    </row>
    <row r="5131" spans="2:9" x14ac:dyDescent="0.3">
      <c r="B5131" t="s">
        <v>11131</v>
      </c>
      <c r="C5131" t="s">
        <v>11132</v>
      </c>
      <c r="D5131" s="28" t="s">
        <v>1203</v>
      </c>
      <c r="E5131" s="28" t="s">
        <v>1116</v>
      </c>
      <c r="F5131" s="13">
        <v>43.9</v>
      </c>
      <c r="G5131" s="13">
        <v>-78.099999999999994</v>
      </c>
      <c r="H5131" s="13">
        <v>45.680000305175781</v>
      </c>
      <c r="I5131" s="67">
        <v>0.84799998998641968</v>
      </c>
    </row>
    <row r="5132" spans="2:9" x14ac:dyDescent="0.3">
      <c r="B5132" t="s">
        <v>11133</v>
      </c>
      <c r="C5132" t="s">
        <v>11134</v>
      </c>
      <c r="D5132" s="28" t="s">
        <v>4105</v>
      </c>
      <c r="E5132" s="28" t="s">
        <v>2664</v>
      </c>
      <c r="F5132" s="13">
        <v>39</v>
      </c>
      <c r="G5132" s="13">
        <v>-79.400000000000006</v>
      </c>
      <c r="H5132" s="13">
        <v>44.959999084472656</v>
      </c>
      <c r="I5132" s="67">
        <v>0.84799998998641968</v>
      </c>
    </row>
    <row r="5133" spans="2:9" x14ac:dyDescent="0.3">
      <c r="B5133" t="s">
        <v>3345</v>
      </c>
      <c r="C5133" t="s">
        <v>3346</v>
      </c>
      <c r="D5133" s="28" t="s">
        <v>4105</v>
      </c>
      <c r="E5133" s="28" t="s">
        <v>2820</v>
      </c>
      <c r="F5133" s="13">
        <v>57</v>
      </c>
      <c r="G5133" s="13">
        <v>-135.30000000000001</v>
      </c>
      <c r="H5133" s="13">
        <v>44.959999084472656</v>
      </c>
      <c r="I5133" s="67">
        <v>0.84799998998641968</v>
      </c>
    </row>
    <row r="5134" spans="2:9" x14ac:dyDescent="0.3">
      <c r="B5134" t="s">
        <v>3796</v>
      </c>
      <c r="C5134" t="s">
        <v>3797</v>
      </c>
      <c r="D5134" s="28" t="s">
        <v>4105</v>
      </c>
      <c r="E5134" s="28" t="s">
        <v>2319</v>
      </c>
      <c r="F5134" s="13">
        <v>40.299999999999997</v>
      </c>
      <c r="G5134" s="13">
        <v>-79.8</v>
      </c>
      <c r="H5134" s="13">
        <v>46.040000915527344</v>
      </c>
      <c r="I5134" s="67">
        <v>0.84899997711181641</v>
      </c>
    </row>
    <row r="5135" spans="2:9" x14ac:dyDescent="0.3">
      <c r="B5135" t="s">
        <v>437</v>
      </c>
      <c r="C5135" t="s">
        <v>2452</v>
      </c>
      <c r="D5135" s="28" t="s">
        <v>4105</v>
      </c>
      <c r="E5135" s="28" t="s">
        <v>859</v>
      </c>
      <c r="F5135" s="13">
        <v>35.6</v>
      </c>
      <c r="G5135" s="13">
        <v>-88.3</v>
      </c>
      <c r="H5135" s="13">
        <v>55.040000915527344</v>
      </c>
      <c r="I5135" s="67">
        <v>0.84899997711181641</v>
      </c>
    </row>
    <row r="5136" spans="2:9" x14ac:dyDescent="0.3">
      <c r="B5136" t="s">
        <v>11135</v>
      </c>
      <c r="C5136" t="s">
        <v>11136</v>
      </c>
      <c r="D5136" s="28" t="s">
        <v>4105</v>
      </c>
      <c r="E5136" s="28" t="s">
        <v>1007</v>
      </c>
      <c r="F5136" s="13">
        <v>36.1</v>
      </c>
      <c r="G5136" s="13">
        <v>-78.3</v>
      </c>
      <c r="H5136" s="13">
        <v>51.979999542236328</v>
      </c>
      <c r="I5136" s="67">
        <v>0.84899997711181641</v>
      </c>
    </row>
    <row r="5137" spans="2:9" x14ac:dyDescent="0.3">
      <c r="B5137" t="s">
        <v>11137</v>
      </c>
      <c r="C5137" t="s">
        <v>11138</v>
      </c>
      <c r="D5137" s="28" t="s">
        <v>1203</v>
      </c>
      <c r="E5137" s="28" t="s">
        <v>1124</v>
      </c>
      <c r="F5137" s="13">
        <v>45.8</v>
      </c>
      <c r="G5137" s="13">
        <v>-72.5</v>
      </c>
      <c r="H5137" s="13">
        <v>43.159999847412109</v>
      </c>
      <c r="I5137" s="67">
        <v>0.84899997711181641</v>
      </c>
    </row>
    <row r="5138" spans="2:9" x14ac:dyDescent="0.3">
      <c r="B5138" t="s">
        <v>2611</v>
      </c>
      <c r="C5138" t="s">
        <v>2612</v>
      </c>
      <c r="D5138" s="28" t="s">
        <v>4105</v>
      </c>
      <c r="E5138" s="28" t="s">
        <v>2576</v>
      </c>
      <c r="F5138" s="13">
        <v>37.299999999999997</v>
      </c>
      <c r="G5138" s="13">
        <v>-76.7</v>
      </c>
      <c r="H5138" s="13">
        <v>55.939998626708984</v>
      </c>
      <c r="I5138" s="67">
        <v>0.84899997711181641</v>
      </c>
    </row>
    <row r="5139" spans="2:9" x14ac:dyDescent="0.3">
      <c r="B5139" t="s">
        <v>11139</v>
      </c>
      <c r="C5139" t="s">
        <v>11140</v>
      </c>
      <c r="D5139" s="28" t="s">
        <v>4105</v>
      </c>
      <c r="E5139" s="28" t="s">
        <v>2319</v>
      </c>
      <c r="F5139" s="13">
        <v>39.9</v>
      </c>
      <c r="G5139" s="13">
        <v>-75.099999999999994</v>
      </c>
      <c r="H5139" s="13">
        <v>55.040000915527344</v>
      </c>
      <c r="I5139" s="67">
        <v>0.85000002384185791</v>
      </c>
    </row>
    <row r="5140" spans="2:9" x14ac:dyDescent="0.3">
      <c r="B5140" t="s">
        <v>446</v>
      </c>
      <c r="C5140" t="s">
        <v>447</v>
      </c>
      <c r="D5140" s="28" t="s">
        <v>4105</v>
      </c>
      <c r="E5140" s="28" t="s">
        <v>365</v>
      </c>
      <c r="F5140" s="13">
        <v>29.8</v>
      </c>
      <c r="G5140" s="13">
        <v>-91.5</v>
      </c>
      <c r="H5140" s="13">
        <v>64.94000244140625</v>
      </c>
      <c r="I5140" s="67">
        <v>0.85100001096725464</v>
      </c>
    </row>
    <row r="5141" spans="2:9" x14ac:dyDescent="0.3">
      <c r="B5141" t="s">
        <v>11141</v>
      </c>
      <c r="C5141" t="s">
        <v>11142</v>
      </c>
      <c r="D5141" s="28" t="s">
        <v>4105</v>
      </c>
      <c r="E5141" s="28" t="s">
        <v>2124</v>
      </c>
      <c r="F5141" s="13">
        <v>42.7</v>
      </c>
      <c r="G5141" s="13">
        <v>-77.599999999999994</v>
      </c>
      <c r="H5141" s="13">
        <v>46.040000915527344</v>
      </c>
      <c r="I5141" s="67">
        <v>0.85100001096725464</v>
      </c>
    </row>
    <row r="5142" spans="2:9" x14ac:dyDescent="0.3">
      <c r="B5142" t="s">
        <v>1754</v>
      </c>
      <c r="C5142" t="s">
        <v>1755</v>
      </c>
      <c r="D5142" s="28" t="s">
        <v>4105</v>
      </c>
      <c r="E5142" s="28" t="s">
        <v>1743</v>
      </c>
      <c r="F5142" s="13">
        <v>42.5</v>
      </c>
      <c r="G5142" s="13">
        <v>-71.099999999999994</v>
      </c>
      <c r="H5142" s="13">
        <v>46.040000915527344</v>
      </c>
      <c r="I5142" s="67">
        <v>0.85100001096725464</v>
      </c>
    </row>
    <row r="5143" spans="2:9" x14ac:dyDescent="0.3">
      <c r="B5143" t="s">
        <v>11143</v>
      </c>
      <c r="C5143" t="s">
        <v>11144</v>
      </c>
      <c r="D5143" s="28" t="s">
        <v>1203</v>
      </c>
      <c r="E5143" s="28" t="s">
        <v>1124</v>
      </c>
      <c r="F5143" s="13">
        <v>53.7</v>
      </c>
      <c r="G5143" s="13">
        <v>-73.599999999999994</v>
      </c>
      <c r="H5143" s="13">
        <v>31.639999389648438</v>
      </c>
      <c r="I5143" s="67">
        <v>0.85199999809265137</v>
      </c>
    </row>
    <row r="5144" spans="2:9" x14ac:dyDescent="0.3">
      <c r="B5144" t="s">
        <v>11145</v>
      </c>
      <c r="C5144" t="s">
        <v>11146</v>
      </c>
      <c r="D5144" s="28" t="s">
        <v>1203</v>
      </c>
      <c r="E5144" s="28" t="s">
        <v>1124</v>
      </c>
      <c r="F5144" s="13">
        <v>53.7</v>
      </c>
      <c r="G5144" s="13">
        <v>-73.599999999999994</v>
      </c>
      <c r="H5144" s="13">
        <v>31.639999389648438</v>
      </c>
      <c r="I5144" s="67">
        <v>0.85199999809265137</v>
      </c>
    </row>
    <row r="5145" spans="2:9" x14ac:dyDescent="0.3">
      <c r="B5145" t="s">
        <v>3661</v>
      </c>
      <c r="C5145" t="s">
        <v>3662</v>
      </c>
      <c r="D5145" s="28" t="s">
        <v>4105</v>
      </c>
      <c r="E5145" s="28" t="s">
        <v>1727</v>
      </c>
      <c r="F5145" s="13">
        <v>45.5</v>
      </c>
      <c r="G5145" s="13">
        <v>-69.7</v>
      </c>
      <c r="H5145" s="13">
        <v>39.020000457763672</v>
      </c>
      <c r="I5145" s="67">
        <v>0.85199999809265137</v>
      </c>
    </row>
    <row r="5146" spans="2:9" x14ac:dyDescent="0.3">
      <c r="B5146" t="s">
        <v>11147</v>
      </c>
      <c r="C5146" t="s">
        <v>11148</v>
      </c>
      <c r="D5146" s="28" t="s">
        <v>4105</v>
      </c>
      <c r="E5146" s="28" t="s">
        <v>2319</v>
      </c>
      <c r="F5146" s="13">
        <v>41.3</v>
      </c>
      <c r="G5146" s="13">
        <v>-77.7</v>
      </c>
      <c r="H5146" s="13">
        <v>44.060001373291016</v>
      </c>
      <c r="I5146" s="67">
        <v>0.85199999809265137</v>
      </c>
    </row>
    <row r="5147" spans="2:9" x14ac:dyDescent="0.3">
      <c r="B5147" t="s">
        <v>11149</v>
      </c>
      <c r="C5147" t="s">
        <v>11150</v>
      </c>
      <c r="D5147" s="28" t="s">
        <v>4105</v>
      </c>
      <c r="E5147" s="28" t="s">
        <v>1743</v>
      </c>
      <c r="F5147" s="13">
        <v>41.3</v>
      </c>
      <c r="G5147" s="13">
        <v>-70.599999999999994</v>
      </c>
      <c r="H5147" s="13">
        <v>51.979999542236328</v>
      </c>
      <c r="I5147" s="67">
        <v>0.85199999809265137</v>
      </c>
    </row>
    <row r="5148" spans="2:9" x14ac:dyDescent="0.3">
      <c r="B5148" t="s">
        <v>11151</v>
      </c>
      <c r="C5148" t="s">
        <v>1018</v>
      </c>
      <c r="D5148" s="28" t="s">
        <v>4105</v>
      </c>
      <c r="E5148" s="28" t="s">
        <v>1007</v>
      </c>
      <c r="F5148" s="13">
        <v>34.700000000000003</v>
      </c>
      <c r="G5148" s="13">
        <v>-77.900000000000006</v>
      </c>
      <c r="H5148" s="13">
        <v>59</v>
      </c>
      <c r="I5148" s="67">
        <v>0.85199999809265137</v>
      </c>
    </row>
    <row r="5149" spans="2:9" x14ac:dyDescent="0.3">
      <c r="B5149" t="s">
        <v>2868</v>
      </c>
      <c r="C5149" t="s">
        <v>2869</v>
      </c>
      <c r="D5149" s="28" t="s">
        <v>4105</v>
      </c>
      <c r="E5149" s="28" t="s">
        <v>2124</v>
      </c>
      <c r="F5149" s="13">
        <v>40.700000000000003</v>
      </c>
      <c r="G5149" s="13">
        <v>-73.099999999999994</v>
      </c>
      <c r="H5149" s="13">
        <v>51.979999542236328</v>
      </c>
      <c r="I5149" s="67">
        <v>0.8529999852180481</v>
      </c>
    </row>
    <row r="5150" spans="2:9" x14ac:dyDescent="0.3">
      <c r="B5150" t="s">
        <v>11152</v>
      </c>
      <c r="C5150" t="s">
        <v>11153</v>
      </c>
      <c r="D5150" s="28" t="s">
        <v>4105</v>
      </c>
      <c r="E5150" s="28" t="s">
        <v>364</v>
      </c>
      <c r="F5150" s="13">
        <v>33.299999999999997</v>
      </c>
      <c r="G5150" s="13">
        <v>-94</v>
      </c>
      <c r="H5150" s="13">
        <v>57.919998168945313</v>
      </c>
      <c r="I5150" s="67">
        <v>0.8529999852180481</v>
      </c>
    </row>
    <row r="5151" spans="2:9" x14ac:dyDescent="0.3">
      <c r="B5151" t="s">
        <v>2195</v>
      </c>
      <c r="C5151" t="s">
        <v>1021</v>
      </c>
      <c r="D5151" s="28" t="s">
        <v>4105</v>
      </c>
      <c r="E5151" s="28" t="s">
        <v>1007</v>
      </c>
      <c r="F5151" s="13">
        <v>35.799999999999997</v>
      </c>
      <c r="G5151" s="13">
        <v>-77</v>
      </c>
      <c r="H5151" s="13">
        <v>57.020000457763672</v>
      </c>
      <c r="I5151" s="67">
        <v>0.8529999852180481</v>
      </c>
    </row>
    <row r="5152" spans="2:9" x14ac:dyDescent="0.3">
      <c r="B5152" t="s">
        <v>11154</v>
      </c>
      <c r="C5152" t="s">
        <v>11155</v>
      </c>
      <c r="D5152" s="28" t="s">
        <v>4105</v>
      </c>
      <c r="E5152" s="28" t="s">
        <v>2124</v>
      </c>
      <c r="F5152" s="13">
        <v>42.2</v>
      </c>
      <c r="G5152" s="13">
        <v>-74.099999999999994</v>
      </c>
      <c r="H5152" s="13">
        <v>41</v>
      </c>
      <c r="I5152" s="67">
        <v>0.85399997234344482</v>
      </c>
    </row>
    <row r="5153" spans="2:9" x14ac:dyDescent="0.3">
      <c r="B5153" t="s">
        <v>3762</v>
      </c>
      <c r="C5153" t="s">
        <v>3763</v>
      </c>
      <c r="D5153" s="28" t="s">
        <v>4105</v>
      </c>
      <c r="E5153" s="28" t="s">
        <v>1007</v>
      </c>
      <c r="F5153" s="13">
        <v>36</v>
      </c>
      <c r="G5153" s="13">
        <v>-81.8</v>
      </c>
      <c r="H5153" s="13">
        <v>48.020000457763672</v>
      </c>
      <c r="I5153" s="67">
        <v>0.85399997234344482</v>
      </c>
    </row>
    <row r="5154" spans="2:9" x14ac:dyDescent="0.3">
      <c r="B5154" t="s">
        <v>1748</v>
      </c>
      <c r="C5154" t="s">
        <v>1749</v>
      </c>
      <c r="D5154" s="28" t="s">
        <v>4105</v>
      </c>
      <c r="E5154" s="28" t="s">
        <v>1743</v>
      </c>
      <c r="F5154" s="13">
        <v>42.3</v>
      </c>
      <c r="G5154" s="13">
        <v>-71.099999999999994</v>
      </c>
      <c r="H5154" s="13">
        <v>48.020000457763672</v>
      </c>
      <c r="I5154" s="67">
        <v>0.85399997234344482</v>
      </c>
    </row>
    <row r="5155" spans="2:9" x14ac:dyDescent="0.3">
      <c r="B5155" t="s">
        <v>464</v>
      </c>
      <c r="C5155" t="s">
        <v>465</v>
      </c>
      <c r="D5155" s="28" t="s">
        <v>4105</v>
      </c>
      <c r="E5155" s="28" t="s">
        <v>365</v>
      </c>
      <c r="F5155" s="13">
        <v>30</v>
      </c>
      <c r="G5155" s="13">
        <v>-91.8</v>
      </c>
      <c r="H5155" s="13">
        <v>64.94000244140625</v>
      </c>
      <c r="I5155" s="67">
        <v>0.85399997234344482</v>
      </c>
    </row>
    <row r="5156" spans="2:9" x14ac:dyDescent="0.3">
      <c r="B5156" t="s">
        <v>11156</v>
      </c>
      <c r="C5156" t="s">
        <v>11157</v>
      </c>
      <c r="D5156" s="28" t="s">
        <v>4105</v>
      </c>
      <c r="E5156" s="28" t="s">
        <v>1007</v>
      </c>
      <c r="F5156" s="13">
        <v>36.299999999999997</v>
      </c>
      <c r="G5156" s="13">
        <v>-78.599999999999994</v>
      </c>
      <c r="H5156" s="13">
        <v>55.040000915527344</v>
      </c>
      <c r="I5156" s="67">
        <v>0.85399997234344482</v>
      </c>
    </row>
    <row r="5157" spans="2:9" x14ac:dyDescent="0.3">
      <c r="B5157" t="s">
        <v>2340</v>
      </c>
      <c r="C5157" t="s">
        <v>2341</v>
      </c>
      <c r="D5157" s="28" t="s">
        <v>4105</v>
      </c>
      <c r="E5157" s="28" t="s">
        <v>2319</v>
      </c>
      <c r="F5157" s="13">
        <v>41.4</v>
      </c>
      <c r="G5157" s="13">
        <v>-79.400000000000006</v>
      </c>
      <c r="H5157" s="13">
        <v>42.979999542236328</v>
      </c>
      <c r="I5157" s="67">
        <v>0.85399997234344482</v>
      </c>
    </row>
    <row r="5158" spans="2:9" x14ac:dyDescent="0.3">
      <c r="B5158" t="s">
        <v>11158</v>
      </c>
      <c r="C5158" t="s">
        <v>11159</v>
      </c>
      <c r="D5158" s="28" t="s">
        <v>4105</v>
      </c>
      <c r="E5158" s="28" t="s">
        <v>1007</v>
      </c>
      <c r="F5158" s="13">
        <v>34.6</v>
      </c>
      <c r="G5158" s="13">
        <v>-78.5</v>
      </c>
      <c r="H5158" s="13">
        <v>57.919998168945313</v>
      </c>
      <c r="I5158" s="67">
        <v>0.85399997234344482</v>
      </c>
    </row>
    <row r="5159" spans="2:9" x14ac:dyDescent="0.3">
      <c r="B5159" t="s">
        <v>11160</v>
      </c>
      <c r="C5159" t="s">
        <v>11161</v>
      </c>
      <c r="D5159" s="28" t="s">
        <v>1203</v>
      </c>
      <c r="E5159" s="28" t="s">
        <v>12131</v>
      </c>
      <c r="F5159" s="13">
        <v>61.3</v>
      </c>
      <c r="G5159" s="13">
        <v>-139</v>
      </c>
      <c r="H5159" s="13">
        <v>22.100000381469727</v>
      </c>
      <c r="I5159" s="67">
        <v>0.85500001907348633</v>
      </c>
    </row>
    <row r="5160" spans="2:9" x14ac:dyDescent="0.3">
      <c r="B5160" t="s">
        <v>11162</v>
      </c>
      <c r="C5160" t="s">
        <v>11163</v>
      </c>
      <c r="D5160" s="28" t="s">
        <v>4105</v>
      </c>
      <c r="E5160" s="28" t="s">
        <v>2124</v>
      </c>
      <c r="F5160" s="13">
        <v>43.3</v>
      </c>
      <c r="G5160" s="13">
        <v>-73.900000000000006</v>
      </c>
      <c r="H5160" s="13">
        <v>44.060001373291016</v>
      </c>
      <c r="I5160" s="67">
        <v>0.85500001907348633</v>
      </c>
    </row>
    <row r="5161" spans="2:9" x14ac:dyDescent="0.3">
      <c r="B5161" t="s">
        <v>11164</v>
      </c>
      <c r="C5161" t="s">
        <v>11165</v>
      </c>
      <c r="D5161" s="28" t="s">
        <v>4105</v>
      </c>
      <c r="E5161" s="28" t="s">
        <v>2820</v>
      </c>
      <c r="F5161" s="13">
        <v>64</v>
      </c>
      <c r="G5161" s="13">
        <v>-141.9</v>
      </c>
      <c r="H5161" s="13">
        <v>19.940000534057617</v>
      </c>
      <c r="I5161" s="67">
        <v>0.85600000619888306</v>
      </c>
    </row>
    <row r="5162" spans="2:9" x14ac:dyDescent="0.3">
      <c r="B5162" t="s">
        <v>11166</v>
      </c>
      <c r="C5162" t="s">
        <v>11167</v>
      </c>
      <c r="D5162" s="28" t="s">
        <v>4105</v>
      </c>
      <c r="E5162" s="28" t="s">
        <v>1007</v>
      </c>
      <c r="F5162" s="13">
        <v>35.700000000000003</v>
      </c>
      <c r="G5162" s="13">
        <v>-78.8</v>
      </c>
      <c r="H5162" s="13">
        <v>55.040000915527344</v>
      </c>
      <c r="I5162" s="67">
        <v>0.85699999332427979</v>
      </c>
    </row>
    <row r="5163" spans="2:9" x14ac:dyDescent="0.3">
      <c r="B5163" t="s">
        <v>3600</v>
      </c>
      <c r="C5163" t="s">
        <v>3601</v>
      </c>
      <c r="D5163" s="28" t="s">
        <v>4105</v>
      </c>
      <c r="E5163" s="28" t="s">
        <v>1004</v>
      </c>
      <c r="F5163" s="13">
        <v>34.299999999999997</v>
      </c>
      <c r="G5163" s="13">
        <v>-82.9</v>
      </c>
      <c r="H5163" s="13">
        <v>55.939998626708984</v>
      </c>
      <c r="I5163" s="67">
        <v>0.85699999332427979</v>
      </c>
    </row>
    <row r="5164" spans="2:9" x14ac:dyDescent="0.3">
      <c r="B5164" t="s">
        <v>1346</v>
      </c>
      <c r="C5164" t="s">
        <v>1347</v>
      </c>
      <c r="D5164" s="28" t="s">
        <v>4105</v>
      </c>
      <c r="E5164" s="28" t="s">
        <v>1003</v>
      </c>
      <c r="F5164" s="13">
        <v>26.8</v>
      </c>
      <c r="G5164" s="13">
        <v>-81</v>
      </c>
      <c r="H5164" s="13">
        <v>71.05999755859375</v>
      </c>
      <c r="I5164" s="67">
        <v>0.85699999332427979</v>
      </c>
    </row>
    <row r="5165" spans="2:9" x14ac:dyDescent="0.3">
      <c r="B5165" t="s">
        <v>11168</v>
      </c>
      <c r="C5165" t="s">
        <v>11169</v>
      </c>
      <c r="D5165" s="28" t="s">
        <v>1203</v>
      </c>
      <c r="E5165" s="28" t="s">
        <v>3526</v>
      </c>
      <c r="F5165" s="13">
        <v>65.2</v>
      </c>
      <c r="G5165" s="13">
        <v>-126.7</v>
      </c>
      <c r="H5165" s="13">
        <v>19.940000534057617</v>
      </c>
      <c r="I5165" s="67">
        <v>0.85699999332427979</v>
      </c>
    </row>
    <row r="5166" spans="2:9" x14ac:dyDescent="0.3">
      <c r="B5166" t="s">
        <v>11170</v>
      </c>
      <c r="C5166" t="s">
        <v>11171</v>
      </c>
      <c r="D5166" s="28" t="s">
        <v>4105</v>
      </c>
      <c r="E5166" s="28" t="s">
        <v>2820</v>
      </c>
      <c r="F5166" s="13">
        <v>71.3</v>
      </c>
      <c r="G5166" s="13">
        <v>-156.6</v>
      </c>
      <c r="H5166" s="13">
        <v>20.840000152587891</v>
      </c>
      <c r="I5166" s="67">
        <v>0.85699999332427979</v>
      </c>
    </row>
    <row r="5167" spans="2:9" x14ac:dyDescent="0.3">
      <c r="B5167" t="s">
        <v>11172</v>
      </c>
      <c r="C5167" t="s">
        <v>11173</v>
      </c>
      <c r="D5167" s="28" t="s">
        <v>4105</v>
      </c>
      <c r="E5167" s="28" t="s">
        <v>2820</v>
      </c>
      <c r="F5167" s="13">
        <v>61.1</v>
      </c>
      <c r="G5167" s="13">
        <v>-146.30000000000001</v>
      </c>
      <c r="H5167" s="13">
        <v>35.959999084472656</v>
      </c>
      <c r="I5167" s="67">
        <v>0.85699999332427979</v>
      </c>
    </row>
    <row r="5168" spans="2:9" x14ac:dyDescent="0.3">
      <c r="B5168" t="s">
        <v>3541</v>
      </c>
      <c r="C5168" t="s">
        <v>3542</v>
      </c>
      <c r="D5168" s="28" t="s">
        <v>1203</v>
      </c>
      <c r="E5168" s="28" t="s">
        <v>1116</v>
      </c>
      <c r="F5168" s="13">
        <v>42</v>
      </c>
      <c r="G5168" s="13">
        <v>-82.6</v>
      </c>
      <c r="H5168" s="13">
        <v>51.799999237060547</v>
      </c>
      <c r="I5168" s="67">
        <v>0.85799998044967651</v>
      </c>
    </row>
    <row r="5169" spans="2:9" x14ac:dyDescent="0.3">
      <c r="B5169" t="s">
        <v>11174</v>
      </c>
      <c r="C5169" t="s">
        <v>11175</v>
      </c>
      <c r="D5169" s="28" t="s">
        <v>4105</v>
      </c>
      <c r="E5169" s="28" t="s">
        <v>2354</v>
      </c>
      <c r="F5169" s="13">
        <v>34.4</v>
      </c>
      <c r="G5169" s="13">
        <v>-82</v>
      </c>
      <c r="H5169" s="13">
        <v>53.060001373291016</v>
      </c>
      <c r="I5169" s="67">
        <v>0.85799998044967651</v>
      </c>
    </row>
    <row r="5170" spans="2:9" x14ac:dyDescent="0.3">
      <c r="B5170" t="s">
        <v>11176</v>
      </c>
      <c r="C5170" t="s">
        <v>11177</v>
      </c>
      <c r="D5170" s="28" t="s">
        <v>4105</v>
      </c>
      <c r="E5170" s="28" t="s">
        <v>1727</v>
      </c>
      <c r="F5170" s="13">
        <v>44.4</v>
      </c>
      <c r="G5170" s="13">
        <v>-70.599999999999994</v>
      </c>
      <c r="H5170" s="13">
        <v>42.080001831054688</v>
      </c>
      <c r="I5170" s="67">
        <v>0.85799998044967651</v>
      </c>
    </row>
    <row r="5171" spans="2:9" x14ac:dyDescent="0.3">
      <c r="B5171" t="s">
        <v>2937</v>
      </c>
      <c r="C5171" t="s">
        <v>2938</v>
      </c>
      <c r="D5171" s="28" t="s">
        <v>4105</v>
      </c>
      <c r="E5171" s="28" t="s">
        <v>1004</v>
      </c>
      <c r="F5171" s="13">
        <v>33.6</v>
      </c>
      <c r="G5171" s="13">
        <v>-84.4</v>
      </c>
      <c r="H5171" s="13">
        <v>59</v>
      </c>
      <c r="I5171" s="67">
        <v>0.85900002717971802</v>
      </c>
    </row>
    <row r="5172" spans="2:9" x14ac:dyDescent="0.3">
      <c r="B5172" t="s">
        <v>1179</v>
      </c>
      <c r="C5172" t="s">
        <v>11178</v>
      </c>
      <c r="D5172" s="28" t="s">
        <v>4105</v>
      </c>
      <c r="E5172" s="28" t="s">
        <v>2124</v>
      </c>
      <c r="F5172" s="13">
        <v>42.1</v>
      </c>
      <c r="G5172" s="13">
        <v>-77</v>
      </c>
      <c r="H5172" s="13">
        <v>42.979999542236328</v>
      </c>
      <c r="I5172" s="67">
        <v>0.85900002717971802</v>
      </c>
    </row>
    <row r="5173" spans="2:9" x14ac:dyDescent="0.3">
      <c r="B5173" t="s">
        <v>11179</v>
      </c>
      <c r="C5173" t="s">
        <v>11180</v>
      </c>
      <c r="D5173" s="28" t="s">
        <v>1203</v>
      </c>
      <c r="E5173" s="28" t="s">
        <v>1116</v>
      </c>
      <c r="F5173" s="13">
        <v>45.3</v>
      </c>
      <c r="G5173" s="13">
        <v>-80</v>
      </c>
      <c r="H5173" s="13">
        <v>44.779998779296875</v>
      </c>
      <c r="I5173" s="67">
        <v>0.85900002717971802</v>
      </c>
    </row>
    <row r="5174" spans="2:9" x14ac:dyDescent="0.3">
      <c r="B5174" t="s">
        <v>1493</v>
      </c>
      <c r="C5174" t="s">
        <v>1756</v>
      </c>
      <c r="D5174" s="28" t="s">
        <v>4105</v>
      </c>
      <c r="E5174" s="28" t="s">
        <v>1743</v>
      </c>
      <c r="F5174" s="13">
        <v>41.7</v>
      </c>
      <c r="G5174" s="13">
        <v>-70.900000000000006</v>
      </c>
      <c r="H5174" s="13">
        <v>48.919998168945313</v>
      </c>
      <c r="I5174" s="67">
        <v>0.85900002717971802</v>
      </c>
    </row>
    <row r="5175" spans="2:9" x14ac:dyDescent="0.3">
      <c r="B5175" t="s">
        <v>11181</v>
      </c>
      <c r="C5175" t="s">
        <v>11182</v>
      </c>
      <c r="D5175" s="28" t="s">
        <v>4105</v>
      </c>
      <c r="E5175" s="28" t="s">
        <v>364</v>
      </c>
      <c r="F5175" s="13">
        <v>26</v>
      </c>
      <c r="G5175" s="13">
        <v>-98.1</v>
      </c>
      <c r="H5175" s="13">
        <v>71.05999755859375</v>
      </c>
      <c r="I5175" s="67">
        <v>0.85900002717971802</v>
      </c>
    </row>
    <row r="5176" spans="2:9" x14ac:dyDescent="0.3">
      <c r="B5176" t="s">
        <v>11183</v>
      </c>
      <c r="C5176" t="s">
        <v>11184</v>
      </c>
      <c r="D5176" s="28" t="s">
        <v>4105</v>
      </c>
      <c r="E5176" s="28" t="s">
        <v>365</v>
      </c>
      <c r="F5176" s="13">
        <v>30.3</v>
      </c>
      <c r="G5176" s="13">
        <v>-89.9</v>
      </c>
      <c r="H5176" s="13">
        <v>64.040000915527344</v>
      </c>
      <c r="I5176" s="67">
        <v>0.86000001430511475</v>
      </c>
    </row>
    <row r="5177" spans="2:9" x14ac:dyDescent="0.3">
      <c r="B5177" t="s">
        <v>466</v>
      </c>
      <c r="C5177" t="s">
        <v>1718</v>
      </c>
      <c r="D5177" s="28" t="s">
        <v>4105</v>
      </c>
      <c r="E5177" s="28" t="s">
        <v>1711</v>
      </c>
      <c r="F5177" s="13">
        <v>37.299999999999997</v>
      </c>
      <c r="G5177" s="13">
        <v>-87.5</v>
      </c>
      <c r="H5177" s="13">
        <v>55.040000915527344</v>
      </c>
      <c r="I5177" s="67">
        <v>0.86000001430511475</v>
      </c>
    </row>
    <row r="5178" spans="2:9" x14ac:dyDescent="0.3">
      <c r="B5178" t="s">
        <v>11185</v>
      </c>
      <c r="C5178" t="s">
        <v>1016</v>
      </c>
      <c r="D5178" s="28" t="s">
        <v>4105</v>
      </c>
      <c r="E5178" s="28" t="s">
        <v>1007</v>
      </c>
      <c r="F5178" s="13">
        <v>35.4</v>
      </c>
      <c r="G5178" s="13">
        <v>-77.599999999999994</v>
      </c>
      <c r="H5178" s="13">
        <v>55.939998626708984</v>
      </c>
      <c r="I5178" s="67">
        <v>0.86000001430511475</v>
      </c>
    </row>
    <row r="5179" spans="2:9" x14ac:dyDescent="0.3">
      <c r="B5179" t="s">
        <v>11186</v>
      </c>
      <c r="C5179" t="s">
        <v>11187</v>
      </c>
      <c r="D5179" s="28" t="s">
        <v>4105</v>
      </c>
      <c r="E5179" s="28" t="s">
        <v>1004</v>
      </c>
      <c r="F5179" s="13">
        <v>30.8</v>
      </c>
      <c r="G5179" s="13">
        <v>-84.2</v>
      </c>
      <c r="H5179" s="13">
        <v>62.959999084472656</v>
      </c>
      <c r="I5179" s="67">
        <v>0.86100000143051147</v>
      </c>
    </row>
    <row r="5180" spans="2:9" x14ac:dyDescent="0.3">
      <c r="B5180" t="s">
        <v>11188</v>
      </c>
      <c r="C5180" t="s">
        <v>11189</v>
      </c>
      <c r="D5180" s="28" t="s">
        <v>4105</v>
      </c>
      <c r="E5180" s="28" t="s">
        <v>2076</v>
      </c>
      <c r="F5180" s="13">
        <v>44.8</v>
      </c>
      <c r="G5180" s="13">
        <v>-71.5</v>
      </c>
      <c r="H5180" s="13">
        <v>39.919998168945313</v>
      </c>
      <c r="I5180" s="67">
        <v>0.86100000143051147</v>
      </c>
    </row>
    <row r="5181" spans="2:9" x14ac:dyDescent="0.3">
      <c r="B5181" t="s">
        <v>11190</v>
      </c>
      <c r="C5181" t="s">
        <v>11191</v>
      </c>
      <c r="D5181" s="28" t="s">
        <v>4105</v>
      </c>
      <c r="E5181" s="28" t="s">
        <v>1711</v>
      </c>
      <c r="F5181" s="13">
        <v>36.700000000000003</v>
      </c>
      <c r="G5181" s="13">
        <v>-88.1</v>
      </c>
      <c r="H5181" s="13">
        <v>53.959999084472656</v>
      </c>
      <c r="I5181" s="67">
        <v>0.86100000143051147</v>
      </c>
    </row>
    <row r="5182" spans="2:9" x14ac:dyDescent="0.3">
      <c r="B5182" t="s">
        <v>3024</v>
      </c>
      <c r="C5182" t="s">
        <v>3025</v>
      </c>
      <c r="D5182" s="28" t="s">
        <v>4105</v>
      </c>
      <c r="E5182" s="28" t="s">
        <v>3026</v>
      </c>
      <c r="F5182" s="13">
        <v>41.7</v>
      </c>
      <c r="G5182" s="13">
        <v>-71.400000000000006</v>
      </c>
      <c r="H5182" s="13">
        <v>50</v>
      </c>
      <c r="I5182" s="67">
        <v>0.86100000143051147</v>
      </c>
    </row>
    <row r="5183" spans="2:9" x14ac:dyDescent="0.3">
      <c r="B5183" t="s">
        <v>11192</v>
      </c>
      <c r="C5183" t="s">
        <v>11193</v>
      </c>
      <c r="D5183" s="28" t="s">
        <v>1203</v>
      </c>
      <c r="E5183" s="28" t="s">
        <v>3527</v>
      </c>
      <c r="F5183" s="13">
        <v>70.400000000000006</v>
      </c>
      <c r="G5183" s="13">
        <v>-68.5</v>
      </c>
      <c r="H5183" s="13">
        <v>19.579999923706055</v>
      </c>
      <c r="I5183" s="67">
        <v>0.8619999885559082</v>
      </c>
    </row>
    <row r="5184" spans="2:9" x14ac:dyDescent="0.3">
      <c r="B5184" t="s">
        <v>2440</v>
      </c>
      <c r="C5184" t="s">
        <v>2441</v>
      </c>
      <c r="D5184" s="28" t="s">
        <v>4105</v>
      </c>
      <c r="E5184" s="28" t="s">
        <v>859</v>
      </c>
      <c r="F5184" s="13">
        <v>36.4</v>
      </c>
      <c r="G5184" s="13">
        <v>-87.8</v>
      </c>
      <c r="H5184" s="13">
        <v>53.959999084472656</v>
      </c>
      <c r="I5184" s="67">
        <v>0.8619999885559082</v>
      </c>
    </row>
    <row r="5185" spans="2:9" x14ac:dyDescent="0.3">
      <c r="B5185" t="s">
        <v>11194</v>
      </c>
      <c r="C5185" t="s">
        <v>11195</v>
      </c>
      <c r="D5185" s="28" t="s">
        <v>4105</v>
      </c>
      <c r="E5185" s="28" t="s">
        <v>1727</v>
      </c>
      <c r="F5185" s="13">
        <v>44.3</v>
      </c>
      <c r="G5185" s="13">
        <v>-70.3</v>
      </c>
      <c r="H5185" s="13">
        <v>42.080001831054688</v>
      </c>
      <c r="I5185" s="67">
        <v>0.8619999885559082</v>
      </c>
    </row>
    <row r="5186" spans="2:9" x14ac:dyDescent="0.3">
      <c r="B5186" t="s">
        <v>11196</v>
      </c>
      <c r="C5186" t="s">
        <v>11197</v>
      </c>
      <c r="D5186" s="28" t="s">
        <v>1203</v>
      </c>
      <c r="E5186" s="28" t="s">
        <v>1116</v>
      </c>
      <c r="F5186" s="13">
        <v>46.2</v>
      </c>
      <c r="G5186" s="13">
        <v>-82</v>
      </c>
      <c r="H5186" s="13">
        <v>41.900001525878906</v>
      </c>
      <c r="I5186" s="67">
        <v>0.8619999885559082</v>
      </c>
    </row>
    <row r="5187" spans="2:9" x14ac:dyDescent="0.3">
      <c r="B5187" t="s">
        <v>11198</v>
      </c>
      <c r="C5187" t="s">
        <v>11199</v>
      </c>
      <c r="D5187" s="28" t="s">
        <v>4105</v>
      </c>
      <c r="E5187" s="28" t="s">
        <v>1004</v>
      </c>
      <c r="F5187" s="13">
        <v>33.200000000000003</v>
      </c>
      <c r="G5187" s="13">
        <v>-83.7</v>
      </c>
      <c r="H5187" s="13">
        <v>57.020000457763672</v>
      </c>
      <c r="I5187" s="67">
        <v>0.8619999885559082</v>
      </c>
    </row>
    <row r="5188" spans="2:9" x14ac:dyDescent="0.3">
      <c r="B5188" t="s">
        <v>11200</v>
      </c>
      <c r="C5188" t="s">
        <v>11201</v>
      </c>
      <c r="D5188" s="28" t="s">
        <v>4105</v>
      </c>
      <c r="E5188" s="28" t="s">
        <v>2576</v>
      </c>
      <c r="F5188" s="13">
        <v>36.700000000000003</v>
      </c>
      <c r="G5188" s="13">
        <v>-76.599999999999994</v>
      </c>
      <c r="H5188" s="13">
        <v>57.020000457763672</v>
      </c>
      <c r="I5188" s="67">
        <v>0.8619999885559082</v>
      </c>
    </row>
    <row r="5189" spans="2:9" x14ac:dyDescent="0.3">
      <c r="B5189" t="s">
        <v>11202</v>
      </c>
      <c r="C5189" t="s">
        <v>11203</v>
      </c>
      <c r="D5189" s="28" t="s">
        <v>4105</v>
      </c>
      <c r="E5189" s="28" t="s">
        <v>2076</v>
      </c>
      <c r="F5189" s="13">
        <v>43.8</v>
      </c>
      <c r="G5189" s="13">
        <v>-71.2</v>
      </c>
      <c r="H5189" s="13">
        <v>42.080001831054688</v>
      </c>
      <c r="I5189" s="67">
        <v>0.8619999885559082</v>
      </c>
    </row>
    <row r="5190" spans="2:9" x14ac:dyDescent="0.3">
      <c r="B5190" t="s">
        <v>11204</v>
      </c>
      <c r="C5190" t="s">
        <v>11205</v>
      </c>
      <c r="D5190" s="28" t="s">
        <v>4105</v>
      </c>
      <c r="E5190" s="28" t="s">
        <v>1727</v>
      </c>
      <c r="F5190" s="13">
        <v>44.2</v>
      </c>
      <c r="G5190" s="13">
        <v>-70.2</v>
      </c>
      <c r="H5190" s="13">
        <v>42.080001831054688</v>
      </c>
      <c r="I5190" s="67">
        <v>0.8619999885559082</v>
      </c>
    </row>
    <row r="5191" spans="2:9" x14ac:dyDescent="0.3">
      <c r="B5191" t="s">
        <v>11206</v>
      </c>
      <c r="C5191" t="s">
        <v>11207</v>
      </c>
      <c r="D5191" s="28" t="s">
        <v>4105</v>
      </c>
      <c r="E5191" s="28" t="s">
        <v>1007</v>
      </c>
      <c r="F5191" s="13">
        <v>35.700000000000003</v>
      </c>
      <c r="G5191" s="13">
        <v>-79.8</v>
      </c>
      <c r="H5191" s="13">
        <v>55.939998626708984</v>
      </c>
      <c r="I5191" s="67">
        <v>0.86400002241134644</v>
      </c>
    </row>
    <row r="5192" spans="2:9" x14ac:dyDescent="0.3">
      <c r="B5192" t="s">
        <v>5181</v>
      </c>
      <c r="C5192" t="s">
        <v>11208</v>
      </c>
      <c r="D5192" s="28" t="s">
        <v>4105</v>
      </c>
      <c r="E5192" s="28" t="s">
        <v>2124</v>
      </c>
      <c r="F5192" s="13">
        <v>42.9</v>
      </c>
      <c r="G5192" s="13">
        <v>-76.5</v>
      </c>
      <c r="H5192" s="13">
        <v>46.939998626708984</v>
      </c>
      <c r="I5192" s="67">
        <v>0.86400002241134644</v>
      </c>
    </row>
    <row r="5193" spans="2:9" x14ac:dyDescent="0.3">
      <c r="B5193" t="s">
        <v>11209</v>
      </c>
      <c r="C5193" t="s">
        <v>11210</v>
      </c>
      <c r="D5193" s="28" t="s">
        <v>4105</v>
      </c>
      <c r="E5193" s="28" t="s">
        <v>1007</v>
      </c>
      <c r="F5193" s="13">
        <v>35</v>
      </c>
      <c r="G5193" s="13">
        <v>-83.2</v>
      </c>
      <c r="H5193" s="13">
        <v>50</v>
      </c>
      <c r="I5193" s="67">
        <v>0.86500000953674316</v>
      </c>
    </row>
    <row r="5194" spans="2:9" x14ac:dyDescent="0.3">
      <c r="B5194" t="s">
        <v>2686</v>
      </c>
      <c r="C5194" t="s">
        <v>2687</v>
      </c>
      <c r="D5194" s="28" t="s">
        <v>4105</v>
      </c>
      <c r="E5194" s="28" t="s">
        <v>2664</v>
      </c>
      <c r="F5194" s="13">
        <v>39</v>
      </c>
      <c r="G5194" s="13">
        <v>-79.599999999999994</v>
      </c>
      <c r="H5194" s="13">
        <v>46.040000915527344</v>
      </c>
      <c r="I5194" s="67">
        <v>0.86500000953674316</v>
      </c>
    </row>
    <row r="5195" spans="2:9" x14ac:dyDescent="0.3">
      <c r="B5195" t="s">
        <v>11211</v>
      </c>
      <c r="C5195" t="s">
        <v>11212</v>
      </c>
      <c r="D5195" s="28" t="s">
        <v>4105</v>
      </c>
      <c r="E5195" s="28" t="s">
        <v>1727</v>
      </c>
      <c r="F5195" s="13">
        <v>44.9</v>
      </c>
      <c r="G5195" s="13">
        <v>-70.599999999999994</v>
      </c>
      <c r="H5195" s="13">
        <v>37.939998626708984</v>
      </c>
      <c r="I5195" s="67">
        <v>0.86500000953674316</v>
      </c>
    </row>
    <row r="5196" spans="2:9" x14ac:dyDescent="0.3">
      <c r="B5196" t="s">
        <v>11213</v>
      </c>
      <c r="C5196" t="s">
        <v>1040</v>
      </c>
      <c r="D5196" s="28" t="s">
        <v>1203</v>
      </c>
      <c r="E5196" s="28" t="s">
        <v>12130</v>
      </c>
      <c r="F5196" s="13">
        <v>47.4</v>
      </c>
      <c r="G5196" s="13">
        <v>-65.599999999999994</v>
      </c>
      <c r="H5196" s="13">
        <v>39.380001068115234</v>
      </c>
      <c r="I5196" s="67">
        <v>0.86500000953674316</v>
      </c>
    </row>
    <row r="5197" spans="2:9" x14ac:dyDescent="0.3">
      <c r="B5197" t="s">
        <v>2122</v>
      </c>
      <c r="C5197" t="s">
        <v>2123</v>
      </c>
      <c r="D5197" s="28" t="s">
        <v>4105</v>
      </c>
      <c r="E5197" s="28" t="s">
        <v>2124</v>
      </c>
      <c r="F5197" s="13">
        <v>42.4</v>
      </c>
      <c r="G5197" s="13">
        <v>-73.900000000000006</v>
      </c>
      <c r="H5197" s="13">
        <v>42.979999542236328</v>
      </c>
      <c r="I5197" s="67">
        <v>0.86599999666213989</v>
      </c>
    </row>
    <row r="5198" spans="2:9" x14ac:dyDescent="0.3">
      <c r="B5198" t="s">
        <v>3861</v>
      </c>
      <c r="C5198" t="s">
        <v>3862</v>
      </c>
      <c r="D5198" s="28" t="s">
        <v>4105</v>
      </c>
      <c r="E5198" s="28" t="s">
        <v>2576</v>
      </c>
      <c r="F5198" s="13">
        <v>37.299999999999997</v>
      </c>
      <c r="G5198" s="13">
        <v>-78.8</v>
      </c>
      <c r="H5198" s="13">
        <v>51.080001831054688</v>
      </c>
      <c r="I5198" s="67">
        <v>0.86599999666213989</v>
      </c>
    </row>
    <row r="5199" spans="2:9" x14ac:dyDescent="0.3">
      <c r="B5199" t="s">
        <v>11214</v>
      </c>
      <c r="C5199" t="s">
        <v>11215</v>
      </c>
      <c r="D5199" s="28" t="s">
        <v>4105</v>
      </c>
      <c r="E5199" s="28" t="s">
        <v>1007</v>
      </c>
      <c r="F5199" s="13">
        <v>35.299999999999997</v>
      </c>
      <c r="G5199" s="13">
        <v>-76.7</v>
      </c>
      <c r="H5199" s="13">
        <v>60.979999542236328</v>
      </c>
      <c r="I5199" s="67">
        <v>0.86599999666213989</v>
      </c>
    </row>
    <row r="5200" spans="2:9" x14ac:dyDescent="0.3">
      <c r="B5200" t="s">
        <v>11216</v>
      </c>
      <c r="C5200" t="s">
        <v>11217</v>
      </c>
      <c r="D5200" s="28" t="s">
        <v>4105</v>
      </c>
      <c r="E5200" s="28" t="s">
        <v>1743</v>
      </c>
      <c r="F5200" s="13">
        <v>41.6</v>
      </c>
      <c r="G5200" s="13">
        <v>-70.2</v>
      </c>
      <c r="H5200" s="13">
        <v>51.979999542236328</v>
      </c>
      <c r="I5200" s="67">
        <v>0.86599999666213989</v>
      </c>
    </row>
    <row r="5201" spans="2:9" x14ac:dyDescent="0.3">
      <c r="B5201" t="s">
        <v>2125</v>
      </c>
      <c r="C5201" t="s">
        <v>2126</v>
      </c>
      <c r="D5201" s="28" t="s">
        <v>4105</v>
      </c>
      <c r="E5201" s="28" t="s">
        <v>2124</v>
      </c>
      <c r="F5201" s="13">
        <v>42.2</v>
      </c>
      <c r="G5201" s="13">
        <v>-77.7</v>
      </c>
      <c r="H5201" s="13">
        <v>42.979999542236328</v>
      </c>
      <c r="I5201" s="67">
        <v>0.86699998378753662</v>
      </c>
    </row>
    <row r="5202" spans="2:9" x14ac:dyDescent="0.3">
      <c r="B5202" t="s">
        <v>2137</v>
      </c>
      <c r="C5202" t="s">
        <v>2138</v>
      </c>
      <c r="D5202" s="28" t="s">
        <v>4105</v>
      </c>
      <c r="E5202" s="28" t="s">
        <v>2124</v>
      </c>
      <c r="F5202" s="13">
        <v>42</v>
      </c>
      <c r="G5202" s="13">
        <v>-76.8</v>
      </c>
      <c r="H5202" s="13">
        <v>44.060001373291016</v>
      </c>
      <c r="I5202" s="67">
        <v>0.86699998378753662</v>
      </c>
    </row>
    <row r="5203" spans="2:9" x14ac:dyDescent="0.3">
      <c r="B5203" t="s">
        <v>11218</v>
      </c>
      <c r="C5203" t="s">
        <v>11219</v>
      </c>
      <c r="D5203" s="28" t="s">
        <v>4105</v>
      </c>
      <c r="E5203" s="28" t="s">
        <v>3137</v>
      </c>
      <c r="F5203" s="13">
        <v>20.8</v>
      </c>
      <c r="G5203" s="13">
        <v>-157</v>
      </c>
      <c r="H5203" s="13">
        <v>69.980003356933594</v>
      </c>
      <c r="I5203" s="67">
        <v>0.86699998378753662</v>
      </c>
    </row>
    <row r="5204" spans="2:9" x14ac:dyDescent="0.3">
      <c r="B5204" t="s">
        <v>11220</v>
      </c>
      <c r="C5204" t="s">
        <v>11221</v>
      </c>
      <c r="D5204" s="28" t="s">
        <v>4105</v>
      </c>
      <c r="E5204" s="28" t="s">
        <v>2319</v>
      </c>
      <c r="F5204" s="13">
        <v>40</v>
      </c>
      <c r="G5204" s="13">
        <v>-76.2</v>
      </c>
      <c r="H5204" s="13">
        <v>50</v>
      </c>
      <c r="I5204" s="67">
        <v>0.86699998378753662</v>
      </c>
    </row>
    <row r="5205" spans="2:9" x14ac:dyDescent="0.3">
      <c r="B5205" t="s">
        <v>11222</v>
      </c>
      <c r="C5205" t="s">
        <v>11223</v>
      </c>
      <c r="D5205" s="28" t="s">
        <v>4105</v>
      </c>
      <c r="E5205" s="28" t="s">
        <v>2820</v>
      </c>
      <c r="F5205" s="13">
        <v>64.5</v>
      </c>
      <c r="G5205" s="13">
        <v>-146.1</v>
      </c>
      <c r="H5205" s="13">
        <v>19.940000534057617</v>
      </c>
      <c r="I5205" s="67">
        <v>0.86799997091293335</v>
      </c>
    </row>
    <row r="5206" spans="2:9" x14ac:dyDescent="0.3">
      <c r="B5206" t="s">
        <v>11224</v>
      </c>
      <c r="C5206" t="s">
        <v>11225</v>
      </c>
      <c r="D5206" s="28" t="s">
        <v>4105</v>
      </c>
      <c r="E5206" s="28" t="s">
        <v>1003</v>
      </c>
      <c r="F5206" s="13">
        <v>28.6</v>
      </c>
      <c r="G5206" s="13">
        <v>-80.599999999999994</v>
      </c>
      <c r="H5206" s="13">
        <v>71.599998474121094</v>
      </c>
      <c r="I5206" s="67">
        <v>0.86799997091293335</v>
      </c>
    </row>
    <row r="5207" spans="2:9" x14ac:dyDescent="0.3">
      <c r="B5207" t="s">
        <v>11226</v>
      </c>
      <c r="C5207" t="s">
        <v>11227</v>
      </c>
      <c r="D5207" s="28" t="s">
        <v>4105</v>
      </c>
      <c r="E5207" s="28" t="s">
        <v>2820</v>
      </c>
      <c r="F5207" s="13">
        <v>60.7</v>
      </c>
      <c r="G5207" s="13">
        <v>-148</v>
      </c>
      <c r="H5207" s="13">
        <v>39.919998168945313</v>
      </c>
      <c r="I5207" s="67">
        <v>0.86799997091293335</v>
      </c>
    </row>
    <row r="5208" spans="2:9" x14ac:dyDescent="0.3">
      <c r="B5208" t="s">
        <v>11228</v>
      </c>
      <c r="C5208" t="s">
        <v>11229</v>
      </c>
      <c r="D5208" s="28" t="s">
        <v>4105</v>
      </c>
      <c r="E5208" s="28" t="s">
        <v>2576</v>
      </c>
      <c r="F5208" s="13">
        <v>38.9</v>
      </c>
      <c r="G5208" s="13">
        <v>-77.400000000000006</v>
      </c>
      <c r="H5208" s="13">
        <v>50</v>
      </c>
      <c r="I5208" s="67">
        <v>0.86799997091293335</v>
      </c>
    </row>
    <row r="5209" spans="2:9" x14ac:dyDescent="0.3">
      <c r="B5209" t="s">
        <v>2864</v>
      </c>
      <c r="C5209" t="s">
        <v>2865</v>
      </c>
      <c r="D5209" s="28" t="s">
        <v>4105</v>
      </c>
      <c r="E5209" s="28" t="s">
        <v>2124</v>
      </c>
      <c r="F5209" s="13">
        <v>42.1</v>
      </c>
      <c r="G5209" s="13">
        <v>-75.900000000000006</v>
      </c>
      <c r="H5209" s="13">
        <v>46.939998626708984</v>
      </c>
      <c r="I5209" s="67">
        <v>0.86900001764297485</v>
      </c>
    </row>
    <row r="5210" spans="2:9" x14ac:dyDescent="0.3">
      <c r="B5210" t="s">
        <v>11230</v>
      </c>
      <c r="C5210" t="s">
        <v>11231</v>
      </c>
      <c r="D5210" s="28" t="s">
        <v>4105</v>
      </c>
      <c r="E5210" s="28" t="s">
        <v>2319</v>
      </c>
      <c r="F5210" s="13">
        <v>41.1</v>
      </c>
      <c r="G5210" s="13">
        <v>-78.8</v>
      </c>
      <c r="H5210" s="13">
        <v>48.020000457763672</v>
      </c>
      <c r="I5210" s="67">
        <v>0.86900001764297485</v>
      </c>
    </row>
    <row r="5211" spans="2:9" x14ac:dyDescent="0.3">
      <c r="B5211" t="s">
        <v>11232</v>
      </c>
      <c r="C5211" t="s">
        <v>11233</v>
      </c>
      <c r="D5211" s="28" t="s">
        <v>4105</v>
      </c>
      <c r="E5211" s="28" t="s">
        <v>2124</v>
      </c>
      <c r="F5211" s="13">
        <v>40.700000000000003</v>
      </c>
      <c r="G5211" s="13">
        <v>-73.400000000000006</v>
      </c>
      <c r="H5211" s="13">
        <v>53.060001373291016</v>
      </c>
      <c r="I5211" s="67">
        <v>0.86900001764297485</v>
      </c>
    </row>
    <row r="5212" spans="2:9" x14ac:dyDescent="0.3">
      <c r="B5212" t="s">
        <v>11234</v>
      </c>
      <c r="C5212" t="s">
        <v>11235</v>
      </c>
      <c r="D5212" s="28" t="s">
        <v>4105</v>
      </c>
      <c r="E5212" s="28" t="s">
        <v>1007</v>
      </c>
      <c r="F5212" s="13">
        <v>35.700000000000003</v>
      </c>
      <c r="G5212" s="13">
        <v>-79.400000000000006</v>
      </c>
      <c r="H5212" s="13">
        <v>53.959999084472656</v>
      </c>
      <c r="I5212" s="67">
        <v>0.86900001764297485</v>
      </c>
    </row>
    <row r="5213" spans="2:9" x14ac:dyDescent="0.3">
      <c r="B5213" t="s">
        <v>11236</v>
      </c>
      <c r="C5213" t="s">
        <v>11237</v>
      </c>
      <c r="D5213" s="28" t="s">
        <v>4105</v>
      </c>
      <c r="E5213" s="28" t="s">
        <v>1743</v>
      </c>
      <c r="F5213" s="13">
        <v>42</v>
      </c>
      <c r="G5213" s="13">
        <v>-72.8</v>
      </c>
      <c r="H5213" s="13">
        <v>46.040000915527344</v>
      </c>
      <c r="I5213" s="67">
        <v>0.86900001764297485</v>
      </c>
    </row>
    <row r="5214" spans="2:9" x14ac:dyDescent="0.3">
      <c r="B5214" t="s">
        <v>3010</v>
      </c>
      <c r="C5214" t="s">
        <v>3011</v>
      </c>
      <c r="D5214" s="28" t="s">
        <v>4105</v>
      </c>
      <c r="E5214" s="28" t="s">
        <v>1743</v>
      </c>
      <c r="F5214" s="13">
        <v>42.3</v>
      </c>
      <c r="G5214" s="13">
        <v>-71</v>
      </c>
      <c r="H5214" s="13">
        <v>51.979999542236328</v>
      </c>
      <c r="I5214" s="67">
        <v>0.87000000476837158</v>
      </c>
    </row>
    <row r="5215" spans="2:9" x14ac:dyDescent="0.3">
      <c r="B5215" t="s">
        <v>11238</v>
      </c>
      <c r="C5215" t="s">
        <v>11239</v>
      </c>
      <c r="D5215" s="28" t="s">
        <v>4105</v>
      </c>
      <c r="E5215" s="28" t="s">
        <v>1007</v>
      </c>
      <c r="F5215" s="13">
        <v>36.299999999999997</v>
      </c>
      <c r="G5215" s="13">
        <v>-79.2</v>
      </c>
      <c r="H5215" s="13">
        <v>55.040000915527344</v>
      </c>
      <c r="I5215" s="67">
        <v>0.87000000476837158</v>
      </c>
    </row>
    <row r="5216" spans="2:9" x14ac:dyDescent="0.3">
      <c r="B5216" t="s">
        <v>1736</v>
      </c>
      <c r="C5216" t="s">
        <v>1737</v>
      </c>
      <c r="D5216" s="28" t="s">
        <v>4105</v>
      </c>
      <c r="E5216" s="28" t="s">
        <v>1738</v>
      </c>
      <c r="F5216" s="13">
        <v>39.6</v>
      </c>
      <c r="G5216" s="13">
        <v>-77.2</v>
      </c>
      <c r="H5216" s="13">
        <v>50</v>
      </c>
      <c r="I5216" s="67">
        <v>0.87000000476837158</v>
      </c>
    </row>
    <row r="5217" spans="2:9" x14ac:dyDescent="0.3">
      <c r="B5217" t="s">
        <v>11240</v>
      </c>
      <c r="C5217" t="s">
        <v>11241</v>
      </c>
      <c r="D5217" s="28" t="s">
        <v>4105</v>
      </c>
      <c r="E5217" s="28" t="s">
        <v>3026</v>
      </c>
      <c r="F5217" s="13">
        <v>41.3</v>
      </c>
      <c r="G5217" s="13">
        <v>-71.599999999999994</v>
      </c>
      <c r="H5217" s="13">
        <v>51.080001831054688</v>
      </c>
      <c r="I5217" s="67">
        <v>0.87000000476837158</v>
      </c>
    </row>
    <row r="5218" spans="2:9" x14ac:dyDescent="0.3">
      <c r="B5218" t="s">
        <v>3416</v>
      </c>
      <c r="C5218" t="s">
        <v>3417</v>
      </c>
      <c r="D5218" s="28" t="s">
        <v>4105</v>
      </c>
      <c r="E5218" s="28" t="s">
        <v>1738</v>
      </c>
      <c r="F5218" s="13">
        <v>39.1</v>
      </c>
      <c r="G5218" s="13">
        <v>-76.599999999999994</v>
      </c>
      <c r="H5218" s="13">
        <v>53.060001373291016</v>
      </c>
      <c r="I5218" s="67">
        <v>0.87099999189376831</v>
      </c>
    </row>
    <row r="5219" spans="2:9" x14ac:dyDescent="0.3">
      <c r="B5219" t="s">
        <v>402</v>
      </c>
      <c r="C5219" t="s">
        <v>1341</v>
      </c>
      <c r="D5219" s="28" t="s">
        <v>4105</v>
      </c>
      <c r="E5219" s="28" t="s">
        <v>1003</v>
      </c>
      <c r="F5219" s="13">
        <v>30.5</v>
      </c>
      <c r="G5219" s="13">
        <v>-82.9</v>
      </c>
      <c r="H5219" s="13">
        <v>62.959999084472656</v>
      </c>
      <c r="I5219" s="67">
        <v>0.87099999189376831</v>
      </c>
    </row>
    <row r="5220" spans="2:9" x14ac:dyDescent="0.3">
      <c r="B5220" t="s">
        <v>11242</v>
      </c>
      <c r="C5220" t="s">
        <v>11243</v>
      </c>
      <c r="D5220" s="28" t="s">
        <v>4105</v>
      </c>
      <c r="E5220" s="28" t="s">
        <v>1322</v>
      </c>
      <c r="F5220" s="13">
        <v>41.2</v>
      </c>
      <c r="G5220" s="13">
        <v>-72.8</v>
      </c>
      <c r="H5220" s="13">
        <v>51.979999542236328</v>
      </c>
      <c r="I5220" s="67">
        <v>0.87099999189376831</v>
      </c>
    </row>
    <row r="5221" spans="2:9" x14ac:dyDescent="0.3">
      <c r="B5221" t="s">
        <v>11244</v>
      </c>
      <c r="C5221" t="s">
        <v>11245</v>
      </c>
      <c r="D5221" s="28" t="s">
        <v>4105</v>
      </c>
      <c r="E5221" s="28" t="s">
        <v>1743</v>
      </c>
      <c r="F5221" s="13">
        <v>41.9</v>
      </c>
      <c r="G5221" s="13">
        <v>-70.7</v>
      </c>
      <c r="H5221" s="13">
        <v>50</v>
      </c>
      <c r="I5221" s="67">
        <v>0.87199997901916504</v>
      </c>
    </row>
    <row r="5222" spans="2:9" x14ac:dyDescent="0.3">
      <c r="B5222" t="s">
        <v>11246</v>
      </c>
      <c r="C5222" t="s">
        <v>11247</v>
      </c>
      <c r="D5222" s="28" t="s">
        <v>4105</v>
      </c>
      <c r="E5222" s="28" t="s">
        <v>2319</v>
      </c>
      <c r="F5222" s="13">
        <v>41.6</v>
      </c>
      <c r="G5222" s="13">
        <v>-80.2</v>
      </c>
      <c r="H5222" s="13">
        <v>48.020000457763672</v>
      </c>
      <c r="I5222" s="67">
        <v>0.87199997901916504</v>
      </c>
    </row>
    <row r="5223" spans="2:9" x14ac:dyDescent="0.3">
      <c r="B5223" t="s">
        <v>568</v>
      </c>
      <c r="C5223" t="s">
        <v>569</v>
      </c>
      <c r="D5223" s="28" t="s">
        <v>4105</v>
      </c>
      <c r="E5223" s="28" t="s">
        <v>365</v>
      </c>
      <c r="F5223" s="13">
        <v>30.3</v>
      </c>
      <c r="G5223" s="13">
        <v>-89.8</v>
      </c>
      <c r="H5223" s="13">
        <v>64.94000244140625</v>
      </c>
      <c r="I5223" s="67">
        <v>0.87199997901916504</v>
      </c>
    </row>
    <row r="5224" spans="2:9" x14ac:dyDescent="0.3">
      <c r="B5224" t="s">
        <v>11248</v>
      </c>
      <c r="C5224" t="s">
        <v>11249</v>
      </c>
      <c r="D5224" s="28" t="s">
        <v>4105</v>
      </c>
      <c r="E5224" s="28" t="s">
        <v>859</v>
      </c>
      <c r="F5224" s="13">
        <v>36.299999999999997</v>
      </c>
      <c r="G5224" s="13">
        <v>-89</v>
      </c>
      <c r="H5224" s="13">
        <v>53.959999084472656</v>
      </c>
      <c r="I5224" s="67">
        <v>0.87199997901916504</v>
      </c>
    </row>
    <row r="5225" spans="2:9" x14ac:dyDescent="0.3">
      <c r="B5225" t="s">
        <v>3074</v>
      </c>
      <c r="C5225" t="s">
        <v>3075</v>
      </c>
      <c r="D5225" s="28" t="s">
        <v>4105</v>
      </c>
      <c r="E5225" s="28" t="s">
        <v>2319</v>
      </c>
      <c r="F5225" s="13">
        <v>42</v>
      </c>
      <c r="G5225" s="13">
        <v>-80.099999999999994</v>
      </c>
      <c r="H5225" s="13">
        <v>51.080001831054688</v>
      </c>
      <c r="I5225" s="67">
        <v>0.87300002574920654</v>
      </c>
    </row>
    <row r="5226" spans="2:9" x14ac:dyDescent="0.3">
      <c r="B5226" t="s">
        <v>2991</v>
      </c>
      <c r="C5226" t="s">
        <v>2992</v>
      </c>
      <c r="D5226" s="28" t="s">
        <v>4105</v>
      </c>
      <c r="E5226" s="28" t="s">
        <v>1727</v>
      </c>
      <c r="F5226" s="13">
        <v>44.3</v>
      </c>
      <c r="G5226" s="13">
        <v>-69.7</v>
      </c>
      <c r="H5226" s="13">
        <v>46.040000915527344</v>
      </c>
      <c r="I5226" s="67">
        <v>0.87400001287460327</v>
      </c>
    </row>
    <row r="5227" spans="2:9" x14ac:dyDescent="0.3">
      <c r="B5227" t="s">
        <v>11250</v>
      </c>
      <c r="C5227" t="s">
        <v>11251</v>
      </c>
      <c r="D5227" s="28" t="s">
        <v>1203</v>
      </c>
      <c r="E5227" s="28" t="s">
        <v>3526</v>
      </c>
      <c r="F5227" s="13">
        <v>67</v>
      </c>
      <c r="G5227" s="13">
        <v>-126</v>
      </c>
      <c r="H5227" s="13">
        <v>21.559999465942383</v>
      </c>
      <c r="I5227" s="67">
        <v>0.87400001287460327</v>
      </c>
    </row>
    <row r="5228" spans="2:9" x14ac:dyDescent="0.3">
      <c r="B5228" t="s">
        <v>11252</v>
      </c>
      <c r="C5228" t="s">
        <v>11253</v>
      </c>
      <c r="D5228" s="28" t="s">
        <v>4105</v>
      </c>
      <c r="E5228" s="28" t="s">
        <v>1727</v>
      </c>
      <c r="F5228" s="13">
        <v>43.9</v>
      </c>
      <c r="G5228" s="13">
        <v>-69.7</v>
      </c>
      <c r="H5228" s="13">
        <v>44.959999084472656</v>
      </c>
      <c r="I5228" s="67">
        <v>0.87400001287460327</v>
      </c>
    </row>
    <row r="5229" spans="2:9" x14ac:dyDescent="0.3">
      <c r="B5229" t="s">
        <v>11254</v>
      </c>
      <c r="C5229" t="s">
        <v>11255</v>
      </c>
      <c r="D5229" s="28" t="s">
        <v>4105</v>
      </c>
      <c r="E5229" s="28" t="s">
        <v>1743</v>
      </c>
      <c r="F5229" s="13">
        <v>42.6</v>
      </c>
      <c r="G5229" s="13">
        <v>-71.900000000000006</v>
      </c>
      <c r="H5229" s="13">
        <v>44.959999084472656</v>
      </c>
      <c r="I5229" s="67">
        <v>0.875</v>
      </c>
    </row>
    <row r="5230" spans="2:9" x14ac:dyDescent="0.3">
      <c r="B5230" t="s">
        <v>11256</v>
      </c>
      <c r="C5230" t="s">
        <v>11257</v>
      </c>
      <c r="D5230" s="28" t="s">
        <v>4105</v>
      </c>
      <c r="E5230" s="28" t="s">
        <v>1743</v>
      </c>
      <c r="F5230" s="13">
        <v>42.6</v>
      </c>
      <c r="G5230" s="13">
        <v>-71.900000000000006</v>
      </c>
      <c r="H5230" s="13">
        <v>44.959999084472656</v>
      </c>
      <c r="I5230" s="67">
        <v>0.875</v>
      </c>
    </row>
    <row r="5231" spans="2:9" x14ac:dyDescent="0.3">
      <c r="B5231" t="s">
        <v>3800</v>
      </c>
      <c r="C5231" t="s">
        <v>3801</v>
      </c>
      <c r="D5231" s="28" t="s">
        <v>4105</v>
      </c>
      <c r="E5231" s="28" t="s">
        <v>2319</v>
      </c>
      <c r="F5231" s="13">
        <v>40</v>
      </c>
      <c r="G5231" s="13">
        <v>-75.7</v>
      </c>
      <c r="H5231" s="13">
        <v>48.919998168945313</v>
      </c>
      <c r="I5231" s="67">
        <v>0.875</v>
      </c>
    </row>
    <row r="5232" spans="2:9" x14ac:dyDescent="0.3">
      <c r="B5232" t="s">
        <v>914</v>
      </c>
      <c r="C5232" t="s">
        <v>915</v>
      </c>
      <c r="D5232" s="28" t="s">
        <v>4105</v>
      </c>
      <c r="E5232" s="28" t="s">
        <v>859</v>
      </c>
      <c r="F5232" s="13">
        <v>36</v>
      </c>
      <c r="G5232" s="13">
        <v>-88.4</v>
      </c>
      <c r="H5232" s="13">
        <v>55.040000915527344</v>
      </c>
      <c r="I5232" s="67">
        <v>0.875</v>
      </c>
    </row>
    <row r="5233" spans="2:9" x14ac:dyDescent="0.3">
      <c r="B5233" t="s">
        <v>11258</v>
      </c>
      <c r="C5233" t="s">
        <v>11259</v>
      </c>
      <c r="D5233" s="28" t="s">
        <v>4105</v>
      </c>
      <c r="E5233" s="28" t="s">
        <v>1738</v>
      </c>
      <c r="F5233" s="13">
        <v>39.200000000000003</v>
      </c>
      <c r="G5233" s="13">
        <v>-76.599999999999994</v>
      </c>
      <c r="H5233" s="13">
        <v>57.020000457763672</v>
      </c>
      <c r="I5233" s="67">
        <v>0.875</v>
      </c>
    </row>
    <row r="5234" spans="2:9" x14ac:dyDescent="0.3">
      <c r="B5234" t="s">
        <v>11260</v>
      </c>
      <c r="C5234" t="s">
        <v>11261</v>
      </c>
      <c r="D5234" s="28" t="s">
        <v>4105</v>
      </c>
      <c r="E5234" s="28" t="s">
        <v>1727</v>
      </c>
      <c r="F5234" s="13">
        <v>44.6</v>
      </c>
      <c r="G5234" s="13">
        <v>-70</v>
      </c>
      <c r="H5234" s="13">
        <v>41</v>
      </c>
      <c r="I5234" s="67">
        <v>0.875</v>
      </c>
    </row>
    <row r="5235" spans="2:9" x14ac:dyDescent="0.3">
      <c r="B5235" t="s">
        <v>444</v>
      </c>
      <c r="C5235" t="s">
        <v>445</v>
      </c>
      <c r="D5235" s="28" t="s">
        <v>4105</v>
      </c>
      <c r="E5235" s="28" t="s">
        <v>364</v>
      </c>
      <c r="F5235" s="13">
        <v>28.7</v>
      </c>
      <c r="G5235" s="13">
        <v>-96.2</v>
      </c>
      <c r="H5235" s="13">
        <v>71.05999755859375</v>
      </c>
      <c r="I5235" s="67">
        <v>0.875</v>
      </c>
    </row>
    <row r="5236" spans="2:9" x14ac:dyDescent="0.3">
      <c r="B5236" t="s">
        <v>11262</v>
      </c>
      <c r="C5236" t="s">
        <v>11263</v>
      </c>
      <c r="D5236" s="28" t="s">
        <v>4105</v>
      </c>
      <c r="E5236" s="28" t="s">
        <v>2319</v>
      </c>
      <c r="F5236" s="13">
        <v>40.200000000000003</v>
      </c>
      <c r="G5236" s="13">
        <v>-75.5</v>
      </c>
      <c r="H5236" s="13">
        <v>51.080001831054688</v>
      </c>
      <c r="I5236" s="67">
        <v>0.875</v>
      </c>
    </row>
    <row r="5237" spans="2:9" x14ac:dyDescent="0.3">
      <c r="B5237" t="s">
        <v>11264</v>
      </c>
      <c r="C5237" t="s">
        <v>11265</v>
      </c>
      <c r="D5237" s="28" t="s">
        <v>4105</v>
      </c>
      <c r="E5237" s="28" t="s">
        <v>1007</v>
      </c>
      <c r="F5237" s="13">
        <v>35.299999999999997</v>
      </c>
      <c r="G5237" s="13">
        <v>-83.7</v>
      </c>
      <c r="H5237" s="13">
        <v>48.919998168945313</v>
      </c>
      <c r="I5237" s="67">
        <v>0.875</v>
      </c>
    </row>
    <row r="5238" spans="2:9" x14ac:dyDescent="0.3">
      <c r="B5238" t="s">
        <v>11266</v>
      </c>
      <c r="C5238" t="s">
        <v>11267</v>
      </c>
      <c r="D5238" s="28" t="s">
        <v>4105</v>
      </c>
      <c r="E5238" s="28" t="s">
        <v>2354</v>
      </c>
      <c r="F5238" s="13">
        <v>33.200000000000003</v>
      </c>
      <c r="G5238" s="13">
        <v>-81.5</v>
      </c>
      <c r="H5238" s="13">
        <v>60.080001831054688</v>
      </c>
      <c r="I5238" s="67">
        <v>0.875</v>
      </c>
    </row>
    <row r="5239" spans="2:9" x14ac:dyDescent="0.3">
      <c r="B5239" t="s">
        <v>11268</v>
      </c>
      <c r="C5239" t="s">
        <v>11269</v>
      </c>
      <c r="D5239" s="28" t="s">
        <v>1203</v>
      </c>
      <c r="E5239" s="28" t="s">
        <v>1116</v>
      </c>
      <c r="F5239" s="13">
        <v>43.6</v>
      </c>
      <c r="G5239" s="13">
        <v>-79.400000000000006</v>
      </c>
      <c r="H5239" s="13">
        <v>48.560001373291016</v>
      </c>
      <c r="I5239" s="67">
        <v>0.875</v>
      </c>
    </row>
    <row r="5240" spans="2:9" x14ac:dyDescent="0.3">
      <c r="B5240" t="s">
        <v>11270</v>
      </c>
      <c r="C5240" t="s">
        <v>11271</v>
      </c>
      <c r="D5240" s="28" t="s">
        <v>4105</v>
      </c>
      <c r="E5240" s="28" t="s">
        <v>2124</v>
      </c>
      <c r="F5240" s="13">
        <v>44.2</v>
      </c>
      <c r="G5240" s="13">
        <v>-74.400000000000006</v>
      </c>
      <c r="H5240" s="13">
        <v>42.080001831054688</v>
      </c>
      <c r="I5240" s="67">
        <v>0.875</v>
      </c>
    </row>
    <row r="5241" spans="2:9" x14ac:dyDescent="0.3">
      <c r="B5241" t="s">
        <v>2131</v>
      </c>
      <c r="C5241" t="s">
        <v>2132</v>
      </c>
      <c r="D5241" s="28" t="s">
        <v>4105</v>
      </c>
      <c r="E5241" s="28" t="s">
        <v>2124</v>
      </c>
      <c r="F5241" s="13">
        <v>43.4</v>
      </c>
      <c r="G5241" s="13">
        <v>-75.3</v>
      </c>
      <c r="H5241" s="13">
        <v>44.060001373291016</v>
      </c>
      <c r="I5241" s="67">
        <v>0.87699997425079346</v>
      </c>
    </row>
    <row r="5242" spans="2:9" x14ac:dyDescent="0.3">
      <c r="B5242" t="s">
        <v>11272</v>
      </c>
      <c r="C5242" t="s">
        <v>11273</v>
      </c>
      <c r="D5242" s="28" t="s">
        <v>1203</v>
      </c>
      <c r="E5242" s="28" t="s">
        <v>12131</v>
      </c>
      <c r="F5242" s="13">
        <v>62.2</v>
      </c>
      <c r="G5242" s="13">
        <v>-133.30000000000001</v>
      </c>
      <c r="H5242" s="13">
        <v>28.219999313354492</v>
      </c>
      <c r="I5242" s="67">
        <v>0.87699997425079346</v>
      </c>
    </row>
    <row r="5243" spans="2:9" x14ac:dyDescent="0.3">
      <c r="B5243" t="s">
        <v>11274</v>
      </c>
      <c r="C5243" t="s">
        <v>11275</v>
      </c>
      <c r="D5243" s="28" t="s">
        <v>1203</v>
      </c>
      <c r="E5243" s="28" t="s">
        <v>1124</v>
      </c>
      <c r="F5243" s="13">
        <v>47.4</v>
      </c>
      <c r="G5243" s="13">
        <v>-72.7</v>
      </c>
      <c r="H5243" s="13">
        <v>40.099998474121094</v>
      </c>
      <c r="I5243" s="67">
        <v>0.87699997425079346</v>
      </c>
    </row>
    <row r="5244" spans="2:9" x14ac:dyDescent="0.3">
      <c r="B5244" t="s">
        <v>855</v>
      </c>
      <c r="C5244" t="s">
        <v>856</v>
      </c>
      <c r="D5244" s="28" t="s">
        <v>4105</v>
      </c>
      <c r="E5244" s="28" t="s">
        <v>852</v>
      </c>
      <c r="F5244" s="13">
        <v>30.6</v>
      </c>
      <c r="G5244" s="13">
        <v>-88.2</v>
      </c>
      <c r="H5244" s="13">
        <v>64.94000244140625</v>
      </c>
      <c r="I5244" s="67">
        <v>0.87699997425079346</v>
      </c>
    </row>
    <row r="5245" spans="2:9" x14ac:dyDescent="0.3">
      <c r="B5245" t="s">
        <v>2924</v>
      </c>
      <c r="C5245" t="s">
        <v>2925</v>
      </c>
      <c r="D5245" s="28" t="s">
        <v>4105</v>
      </c>
      <c r="E5245" s="28" t="s">
        <v>2926</v>
      </c>
      <c r="F5245" s="13">
        <v>39.6</v>
      </c>
      <c r="G5245" s="13">
        <v>-75.599999999999994</v>
      </c>
      <c r="H5245" s="13">
        <v>53.060001373291016</v>
      </c>
      <c r="I5245" s="67">
        <v>0.87699997425079346</v>
      </c>
    </row>
    <row r="5246" spans="2:9" x14ac:dyDescent="0.3">
      <c r="B5246" t="s">
        <v>11276</v>
      </c>
      <c r="C5246" t="s">
        <v>11277</v>
      </c>
      <c r="D5246" s="28" t="s">
        <v>4105</v>
      </c>
      <c r="E5246" s="28" t="s">
        <v>1727</v>
      </c>
      <c r="F5246" s="13">
        <v>43.9</v>
      </c>
      <c r="G5246" s="13">
        <v>-70</v>
      </c>
      <c r="H5246" s="13">
        <v>42.979999542236328</v>
      </c>
      <c r="I5246" s="67">
        <v>0.87800002098083496</v>
      </c>
    </row>
    <row r="5247" spans="2:9" x14ac:dyDescent="0.3">
      <c r="B5247" t="s">
        <v>2350</v>
      </c>
      <c r="C5247" t="s">
        <v>2351</v>
      </c>
      <c r="D5247" s="28" t="s">
        <v>4105</v>
      </c>
      <c r="E5247" s="28" t="s">
        <v>2319</v>
      </c>
      <c r="F5247" s="13">
        <v>41.7</v>
      </c>
      <c r="G5247" s="13">
        <v>-77.3</v>
      </c>
      <c r="H5247" s="13">
        <v>44.959999084472656</v>
      </c>
      <c r="I5247" s="67">
        <v>0.87800002098083496</v>
      </c>
    </row>
    <row r="5248" spans="2:9" x14ac:dyDescent="0.3">
      <c r="B5248" t="s">
        <v>11278</v>
      </c>
      <c r="C5248" t="s">
        <v>11279</v>
      </c>
      <c r="D5248" s="28" t="s">
        <v>4105</v>
      </c>
      <c r="E5248" s="28" t="s">
        <v>2820</v>
      </c>
      <c r="F5248" s="13">
        <v>64.8</v>
      </c>
      <c r="G5248" s="13">
        <v>-147.80000000000001</v>
      </c>
      <c r="H5248" s="13">
        <v>23</v>
      </c>
      <c r="I5248" s="67">
        <v>0.87900000810623169</v>
      </c>
    </row>
    <row r="5249" spans="2:9" x14ac:dyDescent="0.3">
      <c r="B5249" t="s">
        <v>3413</v>
      </c>
      <c r="C5249" t="s">
        <v>1020</v>
      </c>
      <c r="D5249" s="28" t="s">
        <v>4105</v>
      </c>
      <c r="E5249" s="28" t="s">
        <v>1007</v>
      </c>
      <c r="F5249" s="13">
        <v>35</v>
      </c>
      <c r="G5249" s="13">
        <v>-77</v>
      </c>
      <c r="H5249" s="13">
        <v>60.979999542236328</v>
      </c>
      <c r="I5249" s="67">
        <v>0.87900000810623169</v>
      </c>
    </row>
    <row r="5250" spans="2:9" x14ac:dyDescent="0.3">
      <c r="B5250" t="s">
        <v>11280</v>
      </c>
      <c r="C5250" t="s">
        <v>11281</v>
      </c>
      <c r="D5250" s="28" t="s">
        <v>4105</v>
      </c>
      <c r="E5250" s="28" t="s">
        <v>1743</v>
      </c>
      <c r="F5250" s="13">
        <v>42.5</v>
      </c>
      <c r="G5250" s="13">
        <v>-70.8</v>
      </c>
      <c r="H5250" s="13">
        <v>48.020000457763672</v>
      </c>
      <c r="I5250" s="67">
        <v>0.87999999523162842</v>
      </c>
    </row>
    <row r="5251" spans="2:9" x14ac:dyDescent="0.3">
      <c r="B5251" t="s">
        <v>11282</v>
      </c>
      <c r="C5251" t="s">
        <v>11283</v>
      </c>
      <c r="D5251" s="28" t="s">
        <v>4105</v>
      </c>
      <c r="E5251" s="28" t="s">
        <v>2319</v>
      </c>
      <c r="F5251" s="13">
        <v>40.299999999999997</v>
      </c>
      <c r="G5251" s="13">
        <v>-76</v>
      </c>
      <c r="H5251" s="13">
        <v>48.020000457763672</v>
      </c>
      <c r="I5251" s="67">
        <v>0.87999999523162842</v>
      </c>
    </row>
    <row r="5252" spans="2:9" x14ac:dyDescent="0.3">
      <c r="B5252" t="s">
        <v>1730</v>
      </c>
      <c r="C5252" t="s">
        <v>1731</v>
      </c>
      <c r="D5252" s="28" t="s">
        <v>4105</v>
      </c>
      <c r="E5252" s="28" t="s">
        <v>1727</v>
      </c>
      <c r="F5252" s="13">
        <v>44.9</v>
      </c>
      <c r="G5252" s="13">
        <v>-69.2</v>
      </c>
      <c r="H5252" s="13">
        <v>42.080001831054688</v>
      </c>
      <c r="I5252" s="67">
        <v>0.87999999523162842</v>
      </c>
    </row>
    <row r="5253" spans="2:9" x14ac:dyDescent="0.3">
      <c r="B5253" t="s">
        <v>11284</v>
      </c>
      <c r="C5253" t="s">
        <v>11285</v>
      </c>
      <c r="D5253" s="28" t="s">
        <v>4105</v>
      </c>
      <c r="E5253" s="28" t="s">
        <v>1743</v>
      </c>
      <c r="F5253" s="13">
        <v>42.5</v>
      </c>
      <c r="G5253" s="13">
        <v>-72.5</v>
      </c>
      <c r="H5253" s="13">
        <v>46.040000915527344</v>
      </c>
      <c r="I5253" s="67">
        <v>0.87999999523162842</v>
      </c>
    </row>
    <row r="5254" spans="2:9" x14ac:dyDescent="0.3">
      <c r="B5254" t="s">
        <v>11286</v>
      </c>
      <c r="C5254" t="s">
        <v>11287</v>
      </c>
      <c r="D5254" s="28" t="s">
        <v>4105</v>
      </c>
      <c r="E5254" s="28" t="s">
        <v>1003</v>
      </c>
      <c r="F5254" s="13">
        <v>28.6</v>
      </c>
      <c r="G5254" s="13">
        <v>-80.7</v>
      </c>
      <c r="H5254" s="13">
        <v>71.959999084472656</v>
      </c>
      <c r="I5254" s="67">
        <v>0.87999999523162842</v>
      </c>
    </row>
    <row r="5255" spans="2:9" x14ac:dyDescent="0.3">
      <c r="B5255" t="s">
        <v>11288</v>
      </c>
      <c r="C5255" t="s">
        <v>11289</v>
      </c>
      <c r="D5255" s="28" t="s">
        <v>4105</v>
      </c>
      <c r="E5255" s="28" t="s">
        <v>2569</v>
      </c>
      <c r="F5255" s="13">
        <v>44.5</v>
      </c>
      <c r="G5255" s="13">
        <v>-72.599999999999994</v>
      </c>
      <c r="H5255" s="13">
        <v>42.080001831054688</v>
      </c>
      <c r="I5255" s="67">
        <v>0.87999999523162842</v>
      </c>
    </row>
    <row r="5256" spans="2:9" x14ac:dyDescent="0.3">
      <c r="B5256" t="s">
        <v>2908</v>
      </c>
      <c r="C5256" t="s">
        <v>2909</v>
      </c>
      <c r="D5256" s="28" t="s">
        <v>4105</v>
      </c>
      <c r="E5256" s="28" t="s">
        <v>2319</v>
      </c>
      <c r="F5256" s="13">
        <v>39.799999999999997</v>
      </c>
      <c r="G5256" s="13">
        <v>-75.2</v>
      </c>
      <c r="H5256" s="13">
        <v>53.959999084472656</v>
      </c>
      <c r="I5256" s="67">
        <v>0.87999999523162842</v>
      </c>
    </row>
    <row r="5257" spans="2:9" x14ac:dyDescent="0.3">
      <c r="B5257" t="s">
        <v>11290</v>
      </c>
      <c r="C5257" t="s">
        <v>11291</v>
      </c>
      <c r="D5257" s="28" t="s">
        <v>4105</v>
      </c>
      <c r="E5257" s="28" t="s">
        <v>2354</v>
      </c>
      <c r="F5257" s="13">
        <v>34.9</v>
      </c>
      <c r="G5257" s="13">
        <v>-81</v>
      </c>
      <c r="H5257" s="13">
        <v>55.939998626708984</v>
      </c>
      <c r="I5257" s="67">
        <v>0.87999999523162842</v>
      </c>
    </row>
    <row r="5258" spans="2:9" x14ac:dyDescent="0.3">
      <c r="B5258" t="s">
        <v>9149</v>
      </c>
      <c r="C5258" t="s">
        <v>11292</v>
      </c>
      <c r="D5258" s="28" t="s">
        <v>1203</v>
      </c>
      <c r="E5258" s="28" t="s">
        <v>12130</v>
      </c>
      <c r="F5258" s="13">
        <v>46.1</v>
      </c>
      <c r="G5258" s="13">
        <v>-67.5</v>
      </c>
      <c r="H5258" s="13">
        <v>42.799999237060547</v>
      </c>
      <c r="I5258" s="67">
        <v>0.87999999523162842</v>
      </c>
    </row>
    <row r="5259" spans="2:9" x14ac:dyDescent="0.3">
      <c r="B5259" t="s">
        <v>2898</v>
      </c>
      <c r="C5259" t="s">
        <v>2899</v>
      </c>
      <c r="D5259" s="28" t="s">
        <v>4105</v>
      </c>
      <c r="E5259" s="28" t="s">
        <v>2576</v>
      </c>
      <c r="F5259" s="13">
        <v>37.299999999999997</v>
      </c>
      <c r="G5259" s="13">
        <v>-79.2</v>
      </c>
      <c r="H5259" s="13">
        <v>53.060001373291016</v>
      </c>
      <c r="I5259" s="67">
        <v>0.88099998235702515</v>
      </c>
    </row>
    <row r="5260" spans="2:9" x14ac:dyDescent="0.3">
      <c r="B5260" t="s">
        <v>11293</v>
      </c>
      <c r="C5260" t="s">
        <v>11294</v>
      </c>
      <c r="D5260" s="28" t="s">
        <v>4105</v>
      </c>
      <c r="E5260" s="28" t="s">
        <v>1322</v>
      </c>
      <c r="F5260" s="13">
        <v>41.9</v>
      </c>
      <c r="G5260" s="13">
        <v>-71.900000000000006</v>
      </c>
      <c r="H5260" s="13">
        <v>44.959999084472656</v>
      </c>
      <c r="I5260" s="67">
        <v>0.88099998235702515</v>
      </c>
    </row>
    <row r="5261" spans="2:9" x14ac:dyDescent="0.3">
      <c r="B5261" t="s">
        <v>11295</v>
      </c>
      <c r="C5261" t="s">
        <v>11296</v>
      </c>
      <c r="D5261" s="28" t="s">
        <v>4105</v>
      </c>
      <c r="E5261" s="28" t="s">
        <v>2076</v>
      </c>
      <c r="F5261" s="13">
        <v>42.8</v>
      </c>
      <c r="G5261" s="13">
        <v>-71.900000000000006</v>
      </c>
      <c r="H5261" s="13">
        <v>44.959999084472656</v>
      </c>
      <c r="I5261" s="67">
        <v>0.88200002908706665</v>
      </c>
    </row>
    <row r="5262" spans="2:9" x14ac:dyDescent="0.3">
      <c r="B5262" t="s">
        <v>11297</v>
      </c>
      <c r="C5262" t="s">
        <v>11298</v>
      </c>
      <c r="D5262" s="28" t="s">
        <v>4105</v>
      </c>
      <c r="E5262" s="28" t="s">
        <v>2820</v>
      </c>
      <c r="F5262" s="13">
        <v>64.8</v>
      </c>
      <c r="G5262" s="13">
        <v>-147.6</v>
      </c>
      <c r="H5262" s="13">
        <v>23</v>
      </c>
      <c r="I5262" s="67">
        <v>0.88200002908706665</v>
      </c>
    </row>
    <row r="5263" spans="2:9" x14ac:dyDescent="0.3">
      <c r="B5263" t="s">
        <v>3841</v>
      </c>
      <c r="C5263" t="s">
        <v>3842</v>
      </c>
      <c r="D5263" s="28" t="s">
        <v>4105</v>
      </c>
      <c r="E5263" s="28" t="s">
        <v>364</v>
      </c>
      <c r="F5263" s="13">
        <v>26.5</v>
      </c>
      <c r="G5263" s="13">
        <v>-99.1</v>
      </c>
      <c r="H5263" s="13">
        <v>69.980003356933594</v>
      </c>
      <c r="I5263" s="67">
        <v>0.88200002908706665</v>
      </c>
    </row>
    <row r="5264" spans="2:9" x14ac:dyDescent="0.3">
      <c r="B5264" t="s">
        <v>11299</v>
      </c>
      <c r="C5264" t="s">
        <v>11300</v>
      </c>
      <c r="D5264" s="28" t="s">
        <v>4105</v>
      </c>
      <c r="E5264" s="28" t="s">
        <v>1007</v>
      </c>
      <c r="F5264" s="13">
        <v>35.4</v>
      </c>
      <c r="G5264" s="13">
        <v>-81.3</v>
      </c>
      <c r="H5264" s="13">
        <v>55.939998626708984</v>
      </c>
      <c r="I5264" s="67">
        <v>0.88200002908706665</v>
      </c>
    </row>
    <row r="5265" spans="2:9" x14ac:dyDescent="0.3">
      <c r="B5265" t="s">
        <v>11301</v>
      </c>
      <c r="C5265" t="s">
        <v>11302</v>
      </c>
      <c r="D5265" s="28" t="s">
        <v>4105</v>
      </c>
      <c r="E5265" s="28" t="s">
        <v>2076</v>
      </c>
      <c r="F5265" s="13">
        <v>42.9</v>
      </c>
      <c r="G5265" s="13">
        <v>-71.400000000000006</v>
      </c>
      <c r="H5265" s="13">
        <v>48.020000457763672</v>
      </c>
      <c r="I5265" s="67">
        <v>0.88200002908706665</v>
      </c>
    </row>
    <row r="5266" spans="2:9" x14ac:dyDescent="0.3">
      <c r="B5266" t="s">
        <v>11303</v>
      </c>
      <c r="C5266" t="s">
        <v>11304</v>
      </c>
      <c r="D5266" s="28" t="s">
        <v>4105</v>
      </c>
      <c r="E5266" s="28" t="s">
        <v>2124</v>
      </c>
      <c r="F5266" s="13">
        <v>40.799999999999997</v>
      </c>
      <c r="G5266" s="13">
        <v>-72.599999999999994</v>
      </c>
      <c r="H5266" s="13">
        <v>51.979999542236328</v>
      </c>
      <c r="I5266" s="67">
        <v>0.88200002908706665</v>
      </c>
    </row>
    <row r="5267" spans="2:9" x14ac:dyDescent="0.3">
      <c r="B5267" t="s">
        <v>11305</v>
      </c>
      <c r="C5267" t="s">
        <v>11306</v>
      </c>
      <c r="D5267" s="28" t="s">
        <v>4105</v>
      </c>
      <c r="E5267" s="28" t="s">
        <v>1007</v>
      </c>
      <c r="F5267" s="13">
        <v>34.299999999999997</v>
      </c>
      <c r="G5267" s="13">
        <v>-78.7</v>
      </c>
      <c r="H5267" s="13">
        <v>60.080001831054688</v>
      </c>
      <c r="I5267" s="67">
        <v>0.88200002908706665</v>
      </c>
    </row>
    <row r="5268" spans="2:9" x14ac:dyDescent="0.3">
      <c r="B5268" t="s">
        <v>505</v>
      </c>
      <c r="C5268" t="s">
        <v>506</v>
      </c>
      <c r="D5268" s="28" t="s">
        <v>4105</v>
      </c>
      <c r="E5268" s="28" t="s">
        <v>365</v>
      </c>
      <c r="F5268" s="13">
        <v>29.9</v>
      </c>
      <c r="G5268" s="13">
        <v>-90.2</v>
      </c>
      <c r="H5268" s="13">
        <v>68</v>
      </c>
      <c r="I5268" s="67">
        <v>0.88300001621246338</v>
      </c>
    </row>
    <row r="5269" spans="2:9" x14ac:dyDescent="0.3">
      <c r="B5269" t="s">
        <v>3591</v>
      </c>
      <c r="C5269" t="s">
        <v>3592</v>
      </c>
      <c r="D5269" s="28" t="s">
        <v>4105</v>
      </c>
      <c r="E5269" s="28" t="s">
        <v>1322</v>
      </c>
      <c r="F5269" s="13">
        <v>41.5</v>
      </c>
      <c r="G5269" s="13">
        <v>-72</v>
      </c>
      <c r="H5269" s="13">
        <v>48.919998168945313</v>
      </c>
      <c r="I5269" s="67">
        <v>0.88300001621246338</v>
      </c>
    </row>
    <row r="5270" spans="2:9" x14ac:dyDescent="0.3">
      <c r="B5270" t="s">
        <v>11307</v>
      </c>
      <c r="C5270" t="s">
        <v>11308</v>
      </c>
      <c r="D5270" s="28" t="s">
        <v>4105</v>
      </c>
      <c r="E5270" s="28" t="s">
        <v>2124</v>
      </c>
      <c r="F5270" s="13">
        <v>40.799999999999997</v>
      </c>
      <c r="G5270" s="13">
        <v>-72.8</v>
      </c>
      <c r="H5270" s="13">
        <v>53.060001373291016</v>
      </c>
      <c r="I5270" s="67">
        <v>0.88300001621246338</v>
      </c>
    </row>
    <row r="5271" spans="2:9" x14ac:dyDescent="0.3">
      <c r="B5271" t="s">
        <v>11309</v>
      </c>
      <c r="C5271" t="s">
        <v>11310</v>
      </c>
      <c r="D5271" s="28" t="s">
        <v>4105</v>
      </c>
      <c r="E5271" s="28" t="s">
        <v>2319</v>
      </c>
      <c r="F5271" s="13">
        <v>40.4</v>
      </c>
      <c r="G5271" s="13">
        <v>-78.400000000000006</v>
      </c>
      <c r="H5271" s="13">
        <v>48.020000457763672</v>
      </c>
      <c r="I5271" s="67">
        <v>0.88400000333786011</v>
      </c>
    </row>
    <row r="5272" spans="2:9" x14ac:dyDescent="0.3">
      <c r="B5272" t="s">
        <v>1320</v>
      </c>
      <c r="C5272" t="s">
        <v>1321</v>
      </c>
      <c r="D5272" s="28" t="s">
        <v>4105</v>
      </c>
      <c r="E5272" s="28" t="s">
        <v>1322</v>
      </c>
      <c r="F5272" s="13">
        <v>41.9</v>
      </c>
      <c r="G5272" s="13">
        <v>-73.2</v>
      </c>
      <c r="H5272" s="13">
        <v>44.959999084472656</v>
      </c>
      <c r="I5272" s="67">
        <v>0.88400000333786011</v>
      </c>
    </row>
    <row r="5273" spans="2:9" x14ac:dyDescent="0.3">
      <c r="B5273" t="s">
        <v>11311</v>
      </c>
      <c r="C5273" t="s">
        <v>11312</v>
      </c>
      <c r="D5273" s="28" t="s">
        <v>4105</v>
      </c>
      <c r="E5273" s="28" t="s">
        <v>1322</v>
      </c>
      <c r="F5273" s="13">
        <v>41.7</v>
      </c>
      <c r="G5273" s="13">
        <v>-72.099999999999994</v>
      </c>
      <c r="H5273" s="13">
        <v>46.939998626708984</v>
      </c>
      <c r="I5273" s="67">
        <v>0.88400000333786011</v>
      </c>
    </row>
    <row r="5274" spans="2:9" x14ac:dyDescent="0.3">
      <c r="B5274" t="s">
        <v>3006</v>
      </c>
      <c r="C5274" t="s">
        <v>3007</v>
      </c>
      <c r="D5274" s="28" t="s">
        <v>4105</v>
      </c>
      <c r="E5274" s="28" t="s">
        <v>2319</v>
      </c>
      <c r="F5274" s="13">
        <v>40.200000000000003</v>
      </c>
      <c r="G5274" s="13">
        <v>-78.3</v>
      </c>
      <c r="H5274" s="13">
        <v>50</v>
      </c>
      <c r="I5274" s="67">
        <v>0.88499999046325684</v>
      </c>
    </row>
    <row r="5275" spans="2:9" x14ac:dyDescent="0.3">
      <c r="B5275" t="s">
        <v>11313</v>
      </c>
      <c r="C5275" t="s">
        <v>11314</v>
      </c>
      <c r="D5275" s="28" t="s">
        <v>1203</v>
      </c>
      <c r="E5275" s="28" t="s">
        <v>3527</v>
      </c>
      <c r="F5275" s="13">
        <v>70.400000000000006</v>
      </c>
      <c r="G5275" s="13">
        <v>-68.5</v>
      </c>
      <c r="H5275" s="13">
        <v>19.579999923706055</v>
      </c>
      <c r="I5275" s="67">
        <v>0.88499999046325684</v>
      </c>
    </row>
    <row r="5276" spans="2:9" x14ac:dyDescent="0.3">
      <c r="B5276" t="s">
        <v>11315</v>
      </c>
      <c r="C5276" t="s">
        <v>11316</v>
      </c>
      <c r="D5276" s="28" t="s">
        <v>4105</v>
      </c>
      <c r="E5276" s="28" t="s">
        <v>1743</v>
      </c>
      <c r="F5276" s="13">
        <v>42.5</v>
      </c>
      <c r="G5276" s="13">
        <v>-71.7</v>
      </c>
      <c r="H5276" s="13">
        <v>48.020000457763672</v>
      </c>
      <c r="I5276" s="67">
        <v>0.88499999046325684</v>
      </c>
    </row>
    <row r="5277" spans="2:9" x14ac:dyDescent="0.3">
      <c r="B5277" t="s">
        <v>421</v>
      </c>
      <c r="C5277" t="s">
        <v>422</v>
      </c>
      <c r="D5277" s="28" t="s">
        <v>4105</v>
      </c>
      <c r="E5277" s="28" t="s">
        <v>364</v>
      </c>
      <c r="F5277" s="13">
        <v>28.3</v>
      </c>
      <c r="G5277" s="13">
        <v>-96.8</v>
      </c>
      <c r="H5277" s="13">
        <v>72.860000610351563</v>
      </c>
      <c r="I5277" s="67">
        <v>0.88499999046325684</v>
      </c>
    </row>
    <row r="5278" spans="2:9" x14ac:dyDescent="0.3">
      <c r="B5278" t="s">
        <v>11317</v>
      </c>
      <c r="C5278" t="s">
        <v>11318</v>
      </c>
      <c r="D5278" s="28" t="s">
        <v>4105</v>
      </c>
      <c r="E5278" s="28" t="s">
        <v>1003</v>
      </c>
      <c r="F5278" s="13">
        <v>26.9</v>
      </c>
      <c r="G5278" s="13">
        <v>-81.900000000000006</v>
      </c>
      <c r="H5278" s="13">
        <v>71.05999755859375</v>
      </c>
      <c r="I5278" s="67">
        <v>0.88499999046325684</v>
      </c>
    </row>
    <row r="5279" spans="2:9" x14ac:dyDescent="0.3">
      <c r="B5279" t="s">
        <v>11319</v>
      </c>
      <c r="C5279" t="s">
        <v>11320</v>
      </c>
      <c r="D5279" s="28" t="s">
        <v>1203</v>
      </c>
      <c r="E5279" s="28" t="s">
        <v>3527</v>
      </c>
      <c r="F5279" s="13">
        <v>67.5</v>
      </c>
      <c r="G5279" s="13">
        <v>-64</v>
      </c>
      <c r="H5279" s="13">
        <v>24.440000534057617</v>
      </c>
      <c r="I5279" s="67">
        <v>0.88499999046325684</v>
      </c>
    </row>
    <row r="5280" spans="2:9" x14ac:dyDescent="0.3">
      <c r="B5280" t="s">
        <v>2190</v>
      </c>
      <c r="C5280" t="s">
        <v>2191</v>
      </c>
      <c r="D5280" s="28" t="s">
        <v>4105</v>
      </c>
      <c r="E5280" s="28" t="s">
        <v>1007</v>
      </c>
      <c r="F5280" s="13">
        <v>35.200000000000003</v>
      </c>
      <c r="G5280" s="13">
        <v>-82.2</v>
      </c>
      <c r="H5280" s="13">
        <v>57.020000457763672</v>
      </c>
      <c r="I5280" s="67">
        <v>0.88499999046325684</v>
      </c>
    </row>
    <row r="5281" spans="2:9" x14ac:dyDescent="0.3">
      <c r="B5281" t="s">
        <v>11321</v>
      </c>
      <c r="C5281" t="s">
        <v>11322</v>
      </c>
      <c r="D5281" s="28" t="s">
        <v>4105</v>
      </c>
      <c r="E5281" s="28" t="s">
        <v>3026</v>
      </c>
      <c r="F5281" s="13">
        <v>41.3</v>
      </c>
      <c r="G5281" s="13">
        <v>-71.7</v>
      </c>
      <c r="H5281" s="13">
        <v>53.060001373291016</v>
      </c>
      <c r="I5281" s="67">
        <v>0.88499999046325684</v>
      </c>
    </row>
    <row r="5282" spans="2:9" x14ac:dyDescent="0.3">
      <c r="B5282" t="s">
        <v>11323</v>
      </c>
      <c r="C5282" t="s">
        <v>1039</v>
      </c>
      <c r="D5282" s="28" t="s">
        <v>4105</v>
      </c>
      <c r="E5282" s="28" t="s">
        <v>1007</v>
      </c>
      <c r="F5282" s="13">
        <v>35.1</v>
      </c>
      <c r="G5282" s="13">
        <v>-76.8</v>
      </c>
      <c r="H5282" s="13">
        <v>60.979999542236328</v>
      </c>
      <c r="I5282" s="67">
        <v>0.88599997758865356</v>
      </c>
    </row>
    <row r="5283" spans="2:9" x14ac:dyDescent="0.3">
      <c r="B5283" t="s">
        <v>1728</v>
      </c>
      <c r="C5283" t="s">
        <v>1729</v>
      </c>
      <c r="D5283" s="28" t="s">
        <v>4105</v>
      </c>
      <c r="E5283" s="28" t="s">
        <v>1727</v>
      </c>
      <c r="F5283" s="13">
        <v>46.4</v>
      </c>
      <c r="G5283" s="13">
        <v>-67.8</v>
      </c>
      <c r="H5283" s="13">
        <v>42.080001831054688</v>
      </c>
      <c r="I5283" s="67">
        <v>0.88599997758865356</v>
      </c>
    </row>
    <row r="5284" spans="2:9" x14ac:dyDescent="0.3">
      <c r="B5284" t="s">
        <v>11324</v>
      </c>
      <c r="C5284" t="s">
        <v>11325</v>
      </c>
      <c r="D5284" s="28" t="s">
        <v>4105</v>
      </c>
      <c r="E5284" s="28" t="s">
        <v>1727</v>
      </c>
      <c r="F5284" s="13">
        <v>45.4</v>
      </c>
      <c r="G5284" s="13">
        <v>-69.5</v>
      </c>
      <c r="H5284" s="13">
        <v>42.080001831054688</v>
      </c>
      <c r="I5284" s="67">
        <v>0.88599997758865356</v>
      </c>
    </row>
    <row r="5285" spans="2:9" x14ac:dyDescent="0.3">
      <c r="B5285" t="s">
        <v>11326</v>
      </c>
      <c r="C5285" t="s">
        <v>11327</v>
      </c>
      <c r="D5285" s="28" t="s">
        <v>4105</v>
      </c>
      <c r="E5285" s="28" t="s">
        <v>2085</v>
      </c>
      <c r="F5285" s="13">
        <v>40.4</v>
      </c>
      <c r="G5285" s="13">
        <v>-74.400000000000006</v>
      </c>
      <c r="H5285" s="13">
        <v>51.080001831054688</v>
      </c>
      <c r="I5285" s="67">
        <v>0.88599997758865356</v>
      </c>
    </row>
    <row r="5286" spans="2:9" x14ac:dyDescent="0.3">
      <c r="B5286" t="s">
        <v>11328</v>
      </c>
      <c r="C5286" t="s">
        <v>11329</v>
      </c>
      <c r="D5286" s="28" t="s">
        <v>4105</v>
      </c>
      <c r="E5286" s="28" t="s">
        <v>2076</v>
      </c>
      <c r="F5286" s="13">
        <v>43.2</v>
      </c>
      <c r="G5286" s="13">
        <v>-70.900000000000006</v>
      </c>
      <c r="H5286" s="13">
        <v>46.939998626708984</v>
      </c>
      <c r="I5286" s="67">
        <v>0.88599997758865356</v>
      </c>
    </row>
    <row r="5287" spans="2:9" x14ac:dyDescent="0.3">
      <c r="B5287" t="s">
        <v>11330</v>
      </c>
      <c r="C5287" t="s">
        <v>11331</v>
      </c>
      <c r="D5287" s="28" t="s">
        <v>1203</v>
      </c>
      <c r="E5287" s="28" t="s">
        <v>12130</v>
      </c>
      <c r="F5287" s="13">
        <v>47.4</v>
      </c>
      <c r="G5287" s="13">
        <v>-68.3</v>
      </c>
      <c r="H5287" s="13">
        <v>41.180000305175781</v>
      </c>
      <c r="I5287" s="67">
        <v>0.88700002431869507</v>
      </c>
    </row>
    <row r="5288" spans="2:9" x14ac:dyDescent="0.3">
      <c r="B5288" t="s">
        <v>11332</v>
      </c>
      <c r="C5288" t="s">
        <v>11333</v>
      </c>
      <c r="D5288" s="28" t="s">
        <v>4105</v>
      </c>
      <c r="E5288" s="28" t="s">
        <v>1007</v>
      </c>
      <c r="F5288" s="13">
        <v>35.5</v>
      </c>
      <c r="G5288" s="13">
        <v>-76.2</v>
      </c>
      <c r="H5288" s="13">
        <v>62.060001373291016</v>
      </c>
      <c r="I5288" s="67">
        <v>0.88700002431869507</v>
      </c>
    </row>
    <row r="5289" spans="2:9" x14ac:dyDescent="0.3">
      <c r="B5289" t="s">
        <v>11334</v>
      </c>
      <c r="C5289" t="s">
        <v>11335</v>
      </c>
      <c r="D5289" s="28" t="s">
        <v>4105</v>
      </c>
      <c r="E5289" s="28" t="s">
        <v>2319</v>
      </c>
      <c r="F5289" s="13">
        <v>40.9</v>
      </c>
      <c r="G5289" s="13">
        <v>-76.8</v>
      </c>
      <c r="H5289" s="13">
        <v>48.020000457763672</v>
      </c>
      <c r="I5289" s="67">
        <v>0.88700002431869507</v>
      </c>
    </row>
    <row r="5290" spans="2:9" x14ac:dyDescent="0.3">
      <c r="B5290" t="s">
        <v>11336</v>
      </c>
      <c r="C5290" t="s">
        <v>11337</v>
      </c>
      <c r="D5290" s="28" t="s">
        <v>4105</v>
      </c>
      <c r="E5290" s="28" t="s">
        <v>2576</v>
      </c>
      <c r="F5290" s="13">
        <v>37.200000000000003</v>
      </c>
      <c r="G5290" s="13">
        <v>-77.3</v>
      </c>
      <c r="H5290" s="13">
        <v>55.040000915527344</v>
      </c>
      <c r="I5290" s="67">
        <v>0.88700002431869507</v>
      </c>
    </row>
    <row r="5291" spans="2:9" x14ac:dyDescent="0.3">
      <c r="B5291" t="s">
        <v>11338</v>
      </c>
      <c r="C5291" t="s">
        <v>11339</v>
      </c>
      <c r="D5291" s="28" t="s">
        <v>1203</v>
      </c>
      <c r="E5291" s="28" t="s">
        <v>1124</v>
      </c>
      <c r="F5291" s="13">
        <v>45.4</v>
      </c>
      <c r="G5291" s="13">
        <v>-71.599999999999994</v>
      </c>
      <c r="H5291" s="13">
        <v>41.360000610351563</v>
      </c>
      <c r="I5291" s="67">
        <v>0.88700002431869507</v>
      </c>
    </row>
    <row r="5292" spans="2:9" x14ac:dyDescent="0.3">
      <c r="B5292" t="s">
        <v>3758</v>
      </c>
      <c r="C5292" t="s">
        <v>3759</v>
      </c>
      <c r="D5292" s="28" t="s">
        <v>4105</v>
      </c>
      <c r="E5292" s="28" t="s">
        <v>2124</v>
      </c>
      <c r="F5292" s="13">
        <v>42.6</v>
      </c>
      <c r="G5292" s="13">
        <v>-75.5</v>
      </c>
      <c r="H5292" s="13">
        <v>44.060001373291016</v>
      </c>
      <c r="I5292" s="67">
        <v>0.88700002431869507</v>
      </c>
    </row>
    <row r="5293" spans="2:9" x14ac:dyDescent="0.3">
      <c r="B5293" t="s">
        <v>11340</v>
      </c>
      <c r="C5293" t="s">
        <v>11341</v>
      </c>
      <c r="D5293" s="28" t="s">
        <v>4105</v>
      </c>
      <c r="E5293" s="28" t="s">
        <v>1743</v>
      </c>
      <c r="F5293" s="13">
        <v>42.5</v>
      </c>
      <c r="G5293" s="13">
        <v>-70.900000000000006</v>
      </c>
      <c r="H5293" s="13">
        <v>48.919998168945313</v>
      </c>
      <c r="I5293" s="67">
        <v>0.8880000114440918</v>
      </c>
    </row>
    <row r="5294" spans="2:9" x14ac:dyDescent="0.3">
      <c r="B5294" t="s">
        <v>11342</v>
      </c>
      <c r="C5294" t="s">
        <v>11343</v>
      </c>
      <c r="D5294" s="28" t="s">
        <v>4105</v>
      </c>
      <c r="E5294" s="28" t="s">
        <v>1743</v>
      </c>
      <c r="F5294" s="13">
        <v>42.7</v>
      </c>
      <c r="G5294" s="13">
        <v>-71</v>
      </c>
      <c r="H5294" s="13">
        <v>46.939998626708984</v>
      </c>
      <c r="I5294" s="67">
        <v>0.8880000114440918</v>
      </c>
    </row>
    <row r="5295" spans="2:9" x14ac:dyDescent="0.3">
      <c r="B5295" t="s">
        <v>632</v>
      </c>
      <c r="C5295" t="s">
        <v>2570</v>
      </c>
      <c r="D5295" s="28" t="s">
        <v>4105</v>
      </c>
      <c r="E5295" s="28" t="s">
        <v>2569</v>
      </c>
      <c r="F5295" s="13">
        <v>44.9</v>
      </c>
      <c r="G5295" s="13">
        <v>-72.099999999999994</v>
      </c>
      <c r="H5295" s="13">
        <v>44.060001373291016</v>
      </c>
      <c r="I5295" s="67">
        <v>0.8880000114440918</v>
      </c>
    </row>
    <row r="5296" spans="2:9" x14ac:dyDescent="0.3">
      <c r="B5296" t="s">
        <v>11344</v>
      </c>
      <c r="C5296" t="s">
        <v>11345</v>
      </c>
      <c r="D5296" s="28" t="s">
        <v>1203</v>
      </c>
      <c r="E5296" s="28" t="s">
        <v>3527</v>
      </c>
      <c r="F5296" s="13">
        <v>67.5</v>
      </c>
      <c r="G5296" s="13">
        <v>-64</v>
      </c>
      <c r="H5296" s="13">
        <v>24.620000839233398</v>
      </c>
      <c r="I5296" s="67">
        <v>0.8880000114440918</v>
      </c>
    </row>
    <row r="5297" spans="2:9" x14ac:dyDescent="0.3">
      <c r="B5297" t="s">
        <v>1741</v>
      </c>
      <c r="C5297" t="s">
        <v>1742</v>
      </c>
      <c r="D5297" s="28" t="s">
        <v>4105</v>
      </c>
      <c r="E5297" s="28" t="s">
        <v>1743</v>
      </c>
      <c r="F5297" s="13">
        <v>42.3</v>
      </c>
      <c r="G5297" s="13">
        <v>-72.5</v>
      </c>
      <c r="H5297" s="13">
        <v>46.939998626708984</v>
      </c>
      <c r="I5297" s="67">
        <v>0.88899999856948853</v>
      </c>
    </row>
    <row r="5298" spans="2:9" x14ac:dyDescent="0.3">
      <c r="B5298" t="s">
        <v>3357</v>
      </c>
      <c r="C5298" t="s">
        <v>3358</v>
      </c>
      <c r="D5298" s="28" t="s">
        <v>4105</v>
      </c>
      <c r="E5298" s="28" t="s">
        <v>2820</v>
      </c>
      <c r="F5298" s="13">
        <v>57.1</v>
      </c>
      <c r="G5298" s="13">
        <v>-170.2</v>
      </c>
      <c r="H5298" s="13">
        <v>39.020000457763672</v>
      </c>
      <c r="I5298" s="67">
        <v>0.88899999856948853</v>
      </c>
    </row>
    <row r="5299" spans="2:9" x14ac:dyDescent="0.3">
      <c r="B5299" t="s">
        <v>11346</v>
      </c>
      <c r="C5299" t="s">
        <v>11347</v>
      </c>
      <c r="D5299" s="28" t="s">
        <v>4105</v>
      </c>
      <c r="E5299" s="28" t="s">
        <v>2319</v>
      </c>
      <c r="F5299" s="13">
        <v>40.1</v>
      </c>
      <c r="G5299" s="13">
        <v>-76.2</v>
      </c>
      <c r="H5299" s="13">
        <v>51.979999542236328</v>
      </c>
      <c r="I5299" s="67">
        <v>0.88999998569488525</v>
      </c>
    </row>
    <row r="5300" spans="2:9" x14ac:dyDescent="0.3">
      <c r="B5300" t="s">
        <v>11348</v>
      </c>
      <c r="C5300" t="s">
        <v>11349</v>
      </c>
      <c r="D5300" s="28" t="s">
        <v>4105</v>
      </c>
      <c r="E5300" s="28" t="s">
        <v>2319</v>
      </c>
      <c r="F5300" s="13">
        <v>41.1</v>
      </c>
      <c r="G5300" s="13">
        <v>-77.400000000000006</v>
      </c>
      <c r="H5300" s="13">
        <v>46.040000915527344</v>
      </c>
      <c r="I5300" s="67">
        <v>0.88999998569488525</v>
      </c>
    </row>
    <row r="5301" spans="2:9" x14ac:dyDescent="0.3">
      <c r="B5301" t="s">
        <v>3418</v>
      </c>
      <c r="C5301" t="s">
        <v>1027</v>
      </c>
      <c r="D5301" s="28" t="s">
        <v>4105</v>
      </c>
      <c r="E5301" s="28" t="s">
        <v>1007</v>
      </c>
      <c r="F5301" s="13">
        <v>34.700000000000003</v>
      </c>
      <c r="G5301" s="13">
        <v>-77.3</v>
      </c>
      <c r="H5301" s="13">
        <v>62.959999084472656</v>
      </c>
      <c r="I5301" s="67">
        <v>0.88999998569488525</v>
      </c>
    </row>
    <row r="5302" spans="2:9" x14ac:dyDescent="0.3">
      <c r="B5302" t="s">
        <v>2782</v>
      </c>
      <c r="C5302" t="s">
        <v>11350</v>
      </c>
      <c r="D5302" s="28" t="s">
        <v>4105</v>
      </c>
      <c r="E5302" s="28" t="s">
        <v>2124</v>
      </c>
      <c r="F5302" s="13">
        <v>43.9</v>
      </c>
      <c r="G5302" s="13">
        <v>-75.8</v>
      </c>
      <c r="H5302" s="13">
        <v>48.020000457763672</v>
      </c>
      <c r="I5302" s="67">
        <v>0.88999998569488525</v>
      </c>
    </row>
    <row r="5303" spans="2:9" x14ac:dyDescent="0.3">
      <c r="B5303" t="s">
        <v>11351</v>
      </c>
      <c r="C5303" t="s">
        <v>11352</v>
      </c>
      <c r="D5303" s="28" t="s">
        <v>4105</v>
      </c>
      <c r="E5303" s="28" t="s">
        <v>2124</v>
      </c>
      <c r="F5303" s="13">
        <v>41.4</v>
      </c>
      <c r="G5303" s="13">
        <v>-73.599999999999994</v>
      </c>
      <c r="H5303" s="13">
        <v>48.020000457763672</v>
      </c>
      <c r="I5303" s="67">
        <v>0.89099997282028198</v>
      </c>
    </row>
    <row r="5304" spans="2:9" x14ac:dyDescent="0.3">
      <c r="B5304" t="s">
        <v>2079</v>
      </c>
      <c r="C5304" t="s">
        <v>2080</v>
      </c>
      <c r="D5304" s="28" t="s">
        <v>4105</v>
      </c>
      <c r="E5304" s="28" t="s">
        <v>2076</v>
      </c>
      <c r="F5304" s="13">
        <v>42.9</v>
      </c>
      <c r="G5304" s="13">
        <v>-72.3</v>
      </c>
      <c r="H5304" s="13">
        <v>44.959999084472656</v>
      </c>
      <c r="I5304" s="67">
        <v>0.89099997282028198</v>
      </c>
    </row>
    <row r="5305" spans="2:9" x14ac:dyDescent="0.3">
      <c r="B5305" t="s">
        <v>2835</v>
      </c>
      <c r="C5305" t="s">
        <v>2836</v>
      </c>
      <c r="D5305" s="28" t="s">
        <v>4105</v>
      </c>
      <c r="E5305" s="28" t="s">
        <v>1004</v>
      </c>
      <c r="F5305" s="13">
        <v>32.6</v>
      </c>
      <c r="G5305" s="13">
        <v>-83.6</v>
      </c>
      <c r="H5305" s="13">
        <v>60.979999542236328</v>
      </c>
      <c r="I5305" s="67">
        <v>0.89099997282028198</v>
      </c>
    </row>
    <row r="5306" spans="2:9" x14ac:dyDescent="0.3">
      <c r="B5306" t="s">
        <v>2886</v>
      </c>
      <c r="C5306" t="s">
        <v>2887</v>
      </c>
      <c r="D5306" s="28" t="s">
        <v>4105</v>
      </c>
      <c r="E5306" s="28" t="s">
        <v>364</v>
      </c>
      <c r="F5306" s="13">
        <v>26.1</v>
      </c>
      <c r="G5306" s="13">
        <v>-98.2</v>
      </c>
      <c r="H5306" s="13">
        <v>73.040000915527344</v>
      </c>
      <c r="I5306" s="67">
        <v>0.89099997282028198</v>
      </c>
    </row>
    <row r="5307" spans="2:9" x14ac:dyDescent="0.3">
      <c r="B5307" t="s">
        <v>11353</v>
      </c>
      <c r="C5307" t="s">
        <v>11354</v>
      </c>
      <c r="D5307" s="28" t="s">
        <v>4105</v>
      </c>
      <c r="E5307" s="28" t="s">
        <v>2576</v>
      </c>
      <c r="F5307" s="13">
        <v>37.5</v>
      </c>
      <c r="G5307" s="13">
        <v>-80</v>
      </c>
      <c r="H5307" s="13">
        <v>51.080001831054688</v>
      </c>
      <c r="I5307" s="67">
        <v>0.89200001955032349</v>
      </c>
    </row>
    <row r="5308" spans="2:9" x14ac:dyDescent="0.3">
      <c r="B5308" t="s">
        <v>11355</v>
      </c>
      <c r="C5308" t="s">
        <v>11356</v>
      </c>
      <c r="D5308" s="28" t="s">
        <v>4105</v>
      </c>
      <c r="E5308" s="28" t="s">
        <v>1007</v>
      </c>
      <c r="F5308" s="13">
        <v>35.200000000000003</v>
      </c>
      <c r="G5308" s="13">
        <v>-75.599999999999994</v>
      </c>
      <c r="H5308" s="13">
        <v>66.019996643066406</v>
      </c>
      <c r="I5308" s="67">
        <v>0.89200001955032349</v>
      </c>
    </row>
    <row r="5309" spans="2:9" x14ac:dyDescent="0.3">
      <c r="B5309" t="s">
        <v>3675</v>
      </c>
      <c r="C5309" t="s">
        <v>11357</v>
      </c>
      <c r="D5309" s="28" t="s">
        <v>4105</v>
      </c>
      <c r="E5309" s="28" t="s">
        <v>1743</v>
      </c>
      <c r="F5309" s="13">
        <v>42.6</v>
      </c>
      <c r="G5309" s="13">
        <v>-71.3</v>
      </c>
      <c r="H5309" s="13">
        <v>46.939998626708984</v>
      </c>
      <c r="I5309" s="67">
        <v>0.89200001955032349</v>
      </c>
    </row>
    <row r="5310" spans="2:9" x14ac:dyDescent="0.3">
      <c r="B5310" t="s">
        <v>11358</v>
      </c>
      <c r="C5310" t="s">
        <v>11359</v>
      </c>
      <c r="D5310" s="28" t="s">
        <v>4105</v>
      </c>
      <c r="E5310" s="28" t="s">
        <v>2124</v>
      </c>
      <c r="F5310" s="13">
        <v>41.7</v>
      </c>
      <c r="G5310" s="13">
        <v>-73.7</v>
      </c>
      <c r="H5310" s="13">
        <v>46.759998321533203</v>
      </c>
      <c r="I5310" s="67">
        <v>0.89200001955032349</v>
      </c>
    </row>
    <row r="5311" spans="2:9" x14ac:dyDescent="0.3">
      <c r="B5311" t="s">
        <v>11360</v>
      </c>
      <c r="C5311" t="s">
        <v>1017</v>
      </c>
      <c r="D5311" s="28" t="s">
        <v>4105</v>
      </c>
      <c r="E5311" s="28" t="s">
        <v>1007</v>
      </c>
      <c r="F5311" s="13">
        <v>35.299999999999997</v>
      </c>
      <c r="G5311" s="13">
        <v>-76.3</v>
      </c>
      <c r="H5311" s="13">
        <v>62.060001373291016</v>
      </c>
      <c r="I5311" s="67">
        <v>0.89200001955032349</v>
      </c>
    </row>
    <row r="5312" spans="2:9" x14ac:dyDescent="0.3">
      <c r="B5312" t="s">
        <v>11361</v>
      </c>
      <c r="C5312" t="s">
        <v>11362</v>
      </c>
      <c r="D5312" s="28" t="s">
        <v>4105</v>
      </c>
      <c r="E5312" s="28" t="s">
        <v>1007</v>
      </c>
      <c r="F5312" s="13">
        <v>34.5</v>
      </c>
      <c r="G5312" s="13">
        <v>-77.7</v>
      </c>
      <c r="H5312" s="13">
        <v>60.080001831054688</v>
      </c>
      <c r="I5312" s="67">
        <v>0.89300000667572021</v>
      </c>
    </row>
    <row r="5313" spans="2:9" x14ac:dyDescent="0.3">
      <c r="B5313" t="s">
        <v>2074</v>
      </c>
      <c r="C5313" t="s">
        <v>2075</v>
      </c>
      <c r="D5313" s="28" t="s">
        <v>4105</v>
      </c>
      <c r="E5313" s="28" t="s">
        <v>2076</v>
      </c>
      <c r="F5313" s="13">
        <v>44.4</v>
      </c>
      <c r="G5313" s="13">
        <v>-71.099999999999994</v>
      </c>
      <c r="H5313" s="13">
        <v>42.080001831054688</v>
      </c>
      <c r="I5313" s="67">
        <v>0.89300000667572021</v>
      </c>
    </row>
    <row r="5314" spans="2:9" x14ac:dyDescent="0.3">
      <c r="B5314" t="s">
        <v>3419</v>
      </c>
      <c r="C5314" t="s">
        <v>3420</v>
      </c>
      <c r="D5314" s="28" t="s">
        <v>4105</v>
      </c>
      <c r="E5314" s="28" t="s">
        <v>2085</v>
      </c>
      <c r="F5314" s="13">
        <v>39.4</v>
      </c>
      <c r="G5314" s="13">
        <v>-74.5</v>
      </c>
      <c r="H5314" s="13">
        <v>55.040000915527344</v>
      </c>
      <c r="I5314" s="67">
        <v>0.89399999380111694</v>
      </c>
    </row>
    <row r="5315" spans="2:9" x14ac:dyDescent="0.3">
      <c r="B5315" t="s">
        <v>11363</v>
      </c>
      <c r="C5315" t="s">
        <v>11364</v>
      </c>
      <c r="D5315" s="28" t="s">
        <v>4105</v>
      </c>
      <c r="E5315" s="28" t="s">
        <v>364</v>
      </c>
      <c r="F5315" s="13">
        <v>26.2</v>
      </c>
      <c r="G5315" s="13">
        <v>-97.6</v>
      </c>
      <c r="H5315" s="13">
        <v>71.959999084472656</v>
      </c>
      <c r="I5315" s="67">
        <v>0.89399999380111694</v>
      </c>
    </row>
    <row r="5316" spans="2:9" x14ac:dyDescent="0.3">
      <c r="B5316" t="s">
        <v>11365</v>
      </c>
      <c r="C5316" t="s">
        <v>11366</v>
      </c>
      <c r="D5316" s="28" t="s">
        <v>4105</v>
      </c>
      <c r="E5316" s="28" t="s">
        <v>1727</v>
      </c>
      <c r="F5316" s="13">
        <v>44.9</v>
      </c>
      <c r="G5316" s="13">
        <v>-70.599999999999994</v>
      </c>
      <c r="H5316" s="13">
        <v>39.020000457763672</v>
      </c>
      <c r="I5316" s="67">
        <v>0.89399999380111694</v>
      </c>
    </row>
    <row r="5317" spans="2:9" x14ac:dyDescent="0.3">
      <c r="B5317" t="s">
        <v>11367</v>
      </c>
      <c r="C5317" t="s">
        <v>11368</v>
      </c>
      <c r="D5317" s="28" t="s">
        <v>4105</v>
      </c>
      <c r="E5317" s="28" t="s">
        <v>1004</v>
      </c>
      <c r="F5317" s="13">
        <v>31.3</v>
      </c>
      <c r="G5317" s="13">
        <v>-81.2</v>
      </c>
      <c r="H5317" s="13">
        <v>66.919998168945313</v>
      </c>
      <c r="I5317" s="67">
        <v>0.89399999380111694</v>
      </c>
    </row>
    <row r="5318" spans="2:9" x14ac:dyDescent="0.3">
      <c r="B5318" t="s">
        <v>2844</v>
      </c>
      <c r="C5318" t="s">
        <v>2845</v>
      </c>
      <c r="D5318" s="28" t="s">
        <v>4105</v>
      </c>
      <c r="E5318" s="28" t="s">
        <v>2664</v>
      </c>
      <c r="F5318" s="13">
        <v>37.200000000000003</v>
      </c>
      <c r="G5318" s="13">
        <v>-81.2</v>
      </c>
      <c r="H5318" s="13">
        <v>55.040000915527344</v>
      </c>
      <c r="I5318" s="67">
        <v>0.89499998092651367</v>
      </c>
    </row>
    <row r="5319" spans="2:9" x14ac:dyDescent="0.3">
      <c r="B5319" t="s">
        <v>11369</v>
      </c>
      <c r="C5319" t="s">
        <v>11370</v>
      </c>
      <c r="D5319" s="28" t="s">
        <v>1203</v>
      </c>
      <c r="E5319" s="28" t="s">
        <v>12130</v>
      </c>
      <c r="F5319" s="13">
        <v>47.9</v>
      </c>
      <c r="G5319" s="13">
        <v>-66.3</v>
      </c>
      <c r="H5319" s="13">
        <v>40.819999694824219</v>
      </c>
      <c r="I5319" s="67">
        <v>0.89499998092651367</v>
      </c>
    </row>
    <row r="5320" spans="2:9" x14ac:dyDescent="0.3">
      <c r="B5320" t="s">
        <v>3002</v>
      </c>
      <c r="C5320" t="s">
        <v>3003</v>
      </c>
      <c r="D5320" s="28" t="s">
        <v>4105</v>
      </c>
      <c r="E5320" s="28" t="s">
        <v>2085</v>
      </c>
      <c r="F5320" s="13">
        <v>40.6</v>
      </c>
      <c r="G5320" s="13">
        <v>-74.099999999999994</v>
      </c>
      <c r="H5320" s="13">
        <v>55.040000915527344</v>
      </c>
      <c r="I5320" s="67">
        <v>0.89499998092651367</v>
      </c>
    </row>
    <row r="5321" spans="2:9" x14ac:dyDescent="0.3">
      <c r="B5321" t="s">
        <v>11371</v>
      </c>
      <c r="C5321" t="s">
        <v>11372</v>
      </c>
      <c r="D5321" s="28" t="s">
        <v>4105</v>
      </c>
      <c r="E5321" s="28" t="s">
        <v>1727</v>
      </c>
      <c r="F5321" s="13">
        <v>45.1</v>
      </c>
      <c r="G5321" s="13">
        <v>-69.099999999999994</v>
      </c>
      <c r="H5321" s="13">
        <v>41</v>
      </c>
      <c r="I5321" s="67">
        <v>0.89600002765655518</v>
      </c>
    </row>
    <row r="5322" spans="2:9" x14ac:dyDescent="0.3">
      <c r="B5322" t="s">
        <v>375</v>
      </c>
      <c r="C5322" t="s">
        <v>2171</v>
      </c>
      <c r="D5322" s="28" t="s">
        <v>4105</v>
      </c>
      <c r="E5322" s="28" t="s">
        <v>1007</v>
      </c>
      <c r="F5322" s="13">
        <v>34.6</v>
      </c>
      <c r="G5322" s="13">
        <v>-79</v>
      </c>
      <c r="H5322" s="13">
        <v>57.919998168945313</v>
      </c>
      <c r="I5322" s="67">
        <v>0.89600002765655518</v>
      </c>
    </row>
    <row r="5323" spans="2:9" x14ac:dyDescent="0.3">
      <c r="B5323" t="s">
        <v>2196</v>
      </c>
      <c r="C5323" t="s">
        <v>1032</v>
      </c>
      <c r="D5323" s="28" t="s">
        <v>4105</v>
      </c>
      <c r="E5323" s="28" t="s">
        <v>1007</v>
      </c>
      <c r="F5323" s="13">
        <v>35.6</v>
      </c>
      <c r="G5323" s="13">
        <v>-77.900000000000006</v>
      </c>
      <c r="H5323" s="13">
        <v>57.919998168945313</v>
      </c>
      <c r="I5323" s="67">
        <v>0.89600002765655518</v>
      </c>
    </row>
    <row r="5324" spans="2:9" x14ac:dyDescent="0.3">
      <c r="B5324" t="s">
        <v>1406</v>
      </c>
      <c r="C5324" t="s">
        <v>11373</v>
      </c>
      <c r="D5324" s="28" t="s">
        <v>4105</v>
      </c>
      <c r="E5324" s="28" t="s">
        <v>2820</v>
      </c>
      <c r="F5324" s="13">
        <v>64.8</v>
      </c>
      <c r="G5324" s="13">
        <v>-147.69999999999999</v>
      </c>
      <c r="H5324" s="13">
        <v>24.079999923706055</v>
      </c>
      <c r="I5324" s="67">
        <v>0.8970000147819519</v>
      </c>
    </row>
    <row r="5325" spans="2:9" x14ac:dyDescent="0.3">
      <c r="B5325" t="s">
        <v>3022</v>
      </c>
      <c r="C5325" t="s">
        <v>3023</v>
      </c>
      <c r="D5325" s="28" t="s">
        <v>4105</v>
      </c>
      <c r="E5325" s="28" t="s">
        <v>1727</v>
      </c>
      <c r="F5325" s="13">
        <v>43.6</v>
      </c>
      <c r="G5325" s="13">
        <v>-70.3</v>
      </c>
      <c r="H5325" s="13">
        <v>46.939998626708984</v>
      </c>
      <c r="I5325" s="67">
        <v>0.8970000147819519</v>
      </c>
    </row>
    <row r="5326" spans="2:9" x14ac:dyDescent="0.3">
      <c r="B5326" t="s">
        <v>11374</v>
      </c>
      <c r="C5326" t="s">
        <v>11375</v>
      </c>
      <c r="D5326" s="28" t="s">
        <v>1203</v>
      </c>
      <c r="E5326" s="28" t="s">
        <v>3527</v>
      </c>
      <c r="F5326" s="13">
        <v>75.3</v>
      </c>
      <c r="G5326" s="13">
        <v>-105.7</v>
      </c>
      <c r="H5326" s="13">
        <v>3.7400000095367432</v>
      </c>
      <c r="I5326" s="67">
        <v>0.8970000147819519</v>
      </c>
    </row>
    <row r="5327" spans="2:9" x14ac:dyDescent="0.3">
      <c r="B5327" t="s">
        <v>1125</v>
      </c>
      <c r="C5327" t="s">
        <v>1126</v>
      </c>
      <c r="D5327" s="28" t="s">
        <v>1203</v>
      </c>
      <c r="E5327" s="28" t="s">
        <v>1124</v>
      </c>
      <c r="F5327" s="13">
        <v>48.3</v>
      </c>
      <c r="G5327" s="13">
        <v>-71</v>
      </c>
      <c r="H5327" s="13">
        <v>39.200000762939453</v>
      </c>
      <c r="I5327" s="67">
        <v>0.89800000190734863</v>
      </c>
    </row>
    <row r="5328" spans="2:9" x14ac:dyDescent="0.3">
      <c r="B5328" t="s">
        <v>11376</v>
      </c>
      <c r="C5328" t="s">
        <v>11377</v>
      </c>
      <c r="D5328" s="28" t="s">
        <v>4105</v>
      </c>
      <c r="E5328" s="28" t="s">
        <v>2354</v>
      </c>
      <c r="F5328" s="13">
        <v>34.700000000000003</v>
      </c>
      <c r="G5328" s="13">
        <v>-79.8</v>
      </c>
      <c r="H5328" s="13">
        <v>57.919998168945313</v>
      </c>
      <c r="I5328" s="67">
        <v>0.89800000190734863</v>
      </c>
    </row>
    <row r="5329" spans="2:9" x14ac:dyDescent="0.3">
      <c r="B5329" t="s">
        <v>11378</v>
      </c>
      <c r="C5329" t="s">
        <v>11379</v>
      </c>
      <c r="D5329" s="28" t="s">
        <v>4105</v>
      </c>
      <c r="E5329" s="28" t="s">
        <v>2085</v>
      </c>
      <c r="F5329" s="13">
        <v>39.9</v>
      </c>
      <c r="G5329" s="13">
        <v>-74.8</v>
      </c>
      <c r="H5329" s="13">
        <v>53.060001373291016</v>
      </c>
      <c r="I5329" s="67">
        <v>0.89800000190734863</v>
      </c>
    </row>
    <row r="5330" spans="2:9" x14ac:dyDescent="0.3">
      <c r="B5330" t="s">
        <v>11380</v>
      </c>
      <c r="C5330" t="s">
        <v>11381</v>
      </c>
      <c r="D5330" s="28" t="s">
        <v>4105</v>
      </c>
      <c r="E5330" s="28" t="s">
        <v>1322</v>
      </c>
      <c r="F5330" s="13">
        <v>41.1</v>
      </c>
      <c r="G5330" s="13">
        <v>-73.5</v>
      </c>
      <c r="H5330" s="13">
        <v>51.080001831054688</v>
      </c>
      <c r="I5330" s="67">
        <v>0.89800000190734863</v>
      </c>
    </row>
    <row r="5331" spans="2:9" x14ac:dyDescent="0.3">
      <c r="B5331" t="s">
        <v>11382</v>
      </c>
      <c r="C5331" t="s">
        <v>11383</v>
      </c>
      <c r="D5331" s="28" t="s">
        <v>4105</v>
      </c>
      <c r="E5331" s="28" t="s">
        <v>1743</v>
      </c>
      <c r="F5331" s="13">
        <v>42</v>
      </c>
      <c r="G5331" s="13">
        <v>-71</v>
      </c>
      <c r="H5331" s="13">
        <v>50</v>
      </c>
      <c r="I5331" s="67">
        <v>0.89899998903274536</v>
      </c>
    </row>
    <row r="5332" spans="2:9" x14ac:dyDescent="0.3">
      <c r="B5332" t="s">
        <v>3449</v>
      </c>
      <c r="C5332" t="s">
        <v>3450</v>
      </c>
      <c r="D5332" s="28" t="s">
        <v>4105</v>
      </c>
      <c r="E5332" s="28" t="s">
        <v>1004</v>
      </c>
      <c r="F5332" s="13">
        <v>32.5</v>
      </c>
      <c r="G5332" s="13">
        <v>-84.9</v>
      </c>
      <c r="H5332" s="13">
        <v>62.959999084472656</v>
      </c>
      <c r="I5332" s="67">
        <v>0.89899998903274536</v>
      </c>
    </row>
    <row r="5333" spans="2:9" x14ac:dyDescent="0.3">
      <c r="B5333" t="s">
        <v>11384</v>
      </c>
      <c r="C5333" t="s">
        <v>11385</v>
      </c>
      <c r="D5333" s="28" t="s">
        <v>4105</v>
      </c>
      <c r="E5333" s="28" t="s">
        <v>2124</v>
      </c>
      <c r="F5333" s="13">
        <v>42.2</v>
      </c>
      <c r="G5333" s="13">
        <v>-74.900000000000006</v>
      </c>
      <c r="H5333" s="13">
        <v>44.959999084472656</v>
      </c>
      <c r="I5333" s="67">
        <v>0.89899998903274536</v>
      </c>
    </row>
    <row r="5334" spans="2:9" x14ac:dyDescent="0.3">
      <c r="B5334" t="s">
        <v>11386</v>
      </c>
      <c r="C5334" t="s">
        <v>11387</v>
      </c>
      <c r="D5334" s="28" t="s">
        <v>1203</v>
      </c>
      <c r="E5334" s="28" t="s">
        <v>1124</v>
      </c>
      <c r="F5334" s="13">
        <v>48.4</v>
      </c>
      <c r="G5334" s="13">
        <v>-71.099999999999994</v>
      </c>
      <c r="H5334" s="13">
        <v>41.360000610351563</v>
      </c>
      <c r="I5334" s="67">
        <v>0.89899998903274536</v>
      </c>
    </row>
    <row r="5335" spans="2:9" x14ac:dyDescent="0.3">
      <c r="B5335" t="s">
        <v>3385</v>
      </c>
      <c r="C5335" t="s">
        <v>3386</v>
      </c>
      <c r="D5335" s="28" t="s">
        <v>4105</v>
      </c>
      <c r="E5335" s="28" t="s">
        <v>2820</v>
      </c>
      <c r="F5335" s="13">
        <v>66.8</v>
      </c>
      <c r="G5335" s="13">
        <v>-162.6</v>
      </c>
      <c r="H5335" s="13">
        <v>28.040000915527344</v>
      </c>
      <c r="I5335" s="67">
        <v>0.89899998903274536</v>
      </c>
    </row>
    <row r="5336" spans="2:9" x14ac:dyDescent="0.3">
      <c r="B5336" t="s">
        <v>11388</v>
      </c>
      <c r="C5336" t="s">
        <v>11389</v>
      </c>
      <c r="D5336" s="28" t="s">
        <v>4105</v>
      </c>
      <c r="E5336" s="28" t="s">
        <v>364</v>
      </c>
      <c r="F5336" s="13">
        <v>26.5</v>
      </c>
      <c r="G5336" s="13">
        <v>-98.1</v>
      </c>
      <c r="H5336" s="13">
        <v>71.05999755859375</v>
      </c>
      <c r="I5336" s="67">
        <v>0.89899998903274536</v>
      </c>
    </row>
    <row r="5337" spans="2:9" x14ac:dyDescent="0.3">
      <c r="B5337" t="s">
        <v>11390</v>
      </c>
      <c r="C5337" t="s">
        <v>11391</v>
      </c>
      <c r="D5337" s="28" t="s">
        <v>4105</v>
      </c>
      <c r="E5337" s="28" t="s">
        <v>2085</v>
      </c>
      <c r="F5337" s="13">
        <v>40.4</v>
      </c>
      <c r="G5337" s="13">
        <v>-74.7</v>
      </c>
      <c r="H5337" s="13">
        <v>50</v>
      </c>
      <c r="I5337" s="67">
        <v>0.89899998903274536</v>
      </c>
    </row>
    <row r="5338" spans="2:9" x14ac:dyDescent="0.3">
      <c r="B5338" t="s">
        <v>11392</v>
      </c>
      <c r="C5338" t="s">
        <v>11393</v>
      </c>
      <c r="D5338" s="28" t="s">
        <v>4105</v>
      </c>
      <c r="E5338" s="28" t="s">
        <v>1738</v>
      </c>
      <c r="F5338" s="13">
        <v>39</v>
      </c>
      <c r="G5338" s="13">
        <v>-76.900000000000006</v>
      </c>
      <c r="H5338" s="13">
        <v>53.060001373291016</v>
      </c>
      <c r="I5338" s="67">
        <v>0.89999997615814209</v>
      </c>
    </row>
    <row r="5339" spans="2:9" x14ac:dyDescent="0.3">
      <c r="B5339" t="s">
        <v>758</v>
      </c>
      <c r="C5339" t="s">
        <v>11394</v>
      </c>
      <c r="D5339" s="28" t="s">
        <v>4105</v>
      </c>
      <c r="E5339" s="28" t="s">
        <v>2076</v>
      </c>
      <c r="F5339" s="13">
        <v>44.4</v>
      </c>
      <c r="G5339" s="13">
        <v>-71.5</v>
      </c>
      <c r="H5339" s="13">
        <v>42.080001831054688</v>
      </c>
      <c r="I5339" s="67">
        <v>0.89999997615814209</v>
      </c>
    </row>
    <row r="5340" spans="2:9" x14ac:dyDescent="0.3">
      <c r="B5340" t="s">
        <v>539</v>
      </c>
      <c r="C5340" t="s">
        <v>540</v>
      </c>
      <c r="D5340" s="28" t="s">
        <v>4105</v>
      </c>
      <c r="E5340" s="28" t="s">
        <v>367</v>
      </c>
      <c r="F5340" s="13">
        <v>30.4</v>
      </c>
      <c r="G5340" s="13">
        <v>-88.5</v>
      </c>
      <c r="H5340" s="13">
        <v>66.919998168945313</v>
      </c>
      <c r="I5340" s="67">
        <v>0.89999997615814209</v>
      </c>
    </row>
    <row r="5341" spans="2:9" x14ac:dyDescent="0.3">
      <c r="B5341" t="s">
        <v>3389</v>
      </c>
      <c r="C5341" t="s">
        <v>3390</v>
      </c>
      <c r="D5341" s="28" t="s">
        <v>4105</v>
      </c>
      <c r="E5341" s="28" t="s">
        <v>2820</v>
      </c>
      <c r="F5341" s="13">
        <v>71.2</v>
      </c>
      <c r="G5341" s="13">
        <v>-156.69999999999999</v>
      </c>
      <c r="H5341" s="13">
        <v>21.920000076293945</v>
      </c>
      <c r="I5341" s="67">
        <v>0.90100002288818359</v>
      </c>
    </row>
    <row r="5342" spans="2:9" x14ac:dyDescent="0.3">
      <c r="B5342" t="s">
        <v>11395</v>
      </c>
      <c r="C5342" t="s">
        <v>11396</v>
      </c>
      <c r="D5342" s="28" t="s">
        <v>4105</v>
      </c>
      <c r="E5342" s="28" t="s">
        <v>2354</v>
      </c>
      <c r="F5342" s="13">
        <v>34.799999999999997</v>
      </c>
      <c r="G5342" s="13">
        <v>-82.3</v>
      </c>
      <c r="H5342" s="13">
        <v>59</v>
      </c>
      <c r="I5342" s="67">
        <v>0.90100002288818359</v>
      </c>
    </row>
    <row r="5343" spans="2:9" x14ac:dyDescent="0.3">
      <c r="B5343" t="s">
        <v>2906</v>
      </c>
      <c r="C5343" t="s">
        <v>2907</v>
      </c>
      <c r="D5343" s="28" t="s">
        <v>4105</v>
      </c>
      <c r="E5343" s="28" t="s">
        <v>2576</v>
      </c>
      <c r="F5343" s="13">
        <v>36.9</v>
      </c>
      <c r="G5343" s="13">
        <v>-76.099999999999994</v>
      </c>
      <c r="H5343" s="13">
        <v>60.979999542236328</v>
      </c>
      <c r="I5343" s="67">
        <v>0.90100002288818359</v>
      </c>
    </row>
    <row r="5344" spans="2:9" x14ac:dyDescent="0.3">
      <c r="B5344" t="s">
        <v>2912</v>
      </c>
      <c r="C5344" t="s">
        <v>2913</v>
      </c>
      <c r="D5344" s="28" t="s">
        <v>4105</v>
      </c>
      <c r="E5344" s="28" t="s">
        <v>2576</v>
      </c>
      <c r="F5344" s="13">
        <v>37.299999999999997</v>
      </c>
      <c r="G5344" s="13">
        <v>-79.900000000000006</v>
      </c>
      <c r="H5344" s="13">
        <v>53.959999084472656</v>
      </c>
      <c r="I5344" s="67">
        <v>0.90100002288818359</v>
      </c>
    </row>
    <row r="5345" spans="2:9" x14ac:dyDescent="0.3">
      <c r="B5345" t="s">
        <v>618</v>
      </c>
      <c r="C5345" t="s">
        <v>619</v>
      </c>
      <c r="D5345" s="28" t="s">
        <v>4105</v>
      </c>
      <c r="E5345" s="28" t="s">
        <v>364</v>
      </c>
      <c r="F5345" s="13">
        <v>28</v>
      </c>
      <c r="G5345" s="13">
        <v>-97</v>
      </c>
      <c r="H5345" s="13">
        <v>75.019996643066406</v>
      </c>
      <c r="I5345" s="67">
        <v>0.90100002288818359</v>
      </c>
    </row>
    <row r="5346" spans="2:9" x14ac:dyDescent="0.3">
      <c r="B5346" t="s">
        <v>2573</v>
      </c>
      <c r="C5346" t="s">
        <v>2574</v>
      </c>
      <c r="D5346" s="28" t="s">
        <v>4105</v>
      </c>
      <c r="E5346" s="28" t="s">
        <v>2569</v>
      </c>
      <c r="F5346" s="13">
        <v>44.4</v>
      </c>
      <c r="G5346" s="13">
        <v>-72</v>
      </c>
      <c r="H5346" s="13">
        <v>46.040000915527344</v>
      </c>
      <c r="I5346" s="67">
        <v>0.90100002288818359</v>
      </c>
    </row>
    <row r="5347" spans="2:9" x14ac:dyDescent="0.3">
      <c r="B5347" t="s">
        <v>11397</v>
      </c>
      <c r="C5347" t="s">
        <v>11398</v>
      </c>
      <c r="D5347" s="28" t="s">
        <v>1203</v>
      </c>
      <c r="E5347" s="28" t="s">
        <v>1124</v>
      </c>
      <c r="F5347" s="13">
        <v>49.2</v>
      </c>
      <c r="G5347" s="13">
        <v>-68.099999999999994</v>
      </c>
      <c r="H5347" s="13">
        <v>39.919998168945313</v>
      </c>
      <c r="I5347" s="67">
        <v>0.90200001001358032</v>
      </c>
    </row>
    <row r="5348" spans="2:9" x14ac:dyDescent="0.3">
      <c r="B5348" t="s">
        <v>11399</v>
      </c>
      <c r="C5348" t="s">
        <v>11400</v>
      </c>
      <c r="D5348" s="28" t="s">
        <v>4105</v>
      </c>
      <c r="E5348" s="28" t="s">
        <v>1743</v>
      </c>
      <c r="F5348" s="13">
        <v>42.1</v>
      </c>
      <c r="G5348" s="13">
        <v>-72.099999999999994</v>
      </c>
      <c r="H5348" s="13">
        <v>46.040000915527344</v>
      </c>
      <c r="I5348" s="67">
        <v>0.90200001001358032</v>
      </c>
    </row>
    <row r="5349" spans="2:9" x14ac:dyDescent="0.3">
      <c r="B5349" t="s">
        <v>11401</v>
      </c>
      <c r="C5349" t="s">
        <v>11402</v>
      </c>
      <c r="D5349" s="28" t="s">
        <v>1203</v>
      </c>
      <c r="E5349" s="28" t="s">
        <v>1124</v>
      </c>
      <c r="F5349" s="13">
        <v>45.8</v>
      </c>
      <c r="G5349" s="13">
        <v>-75.599999999999994</v>
      </c>
      <c r="H5349" s="13">
        <v>42.439998626708984</v>
      </c>
      <c r="I5349" s="67">
        <v>0.90200001001358032</v>
      </c>
    </row>
    <row r="5350" spans="2:9" x14ac:dyDescent="0.3">
      <c r="B5350" t="s">
        <v>11403</v>
      </c>
      <c r="C5350" t="s">
        <v>11404</v>
      </c>
      <c r="D5350" s="28" t="s">
        <v>1203</v>
      </c>
      <c r="E5350" s="28" t="s">
        <v>1124</v>
      </c>
      <c r="F5350" s="13">
        <v>45.3</v>
      </c>
      <c r="G5350" s="13">
        <v>-73.3</v>
      </c>
      <c r="H5350" s="13">
        <v>47.119998931884766</v>
      </c>
      <c r="I5350" s="67">
        <v>0.90200001001358032</v>
      </c>
    </row>
    <row r="5351" spans="2:9" x14ac:dyDescent="0.3">
      <c r="B5351" t="s">
        <v>11405</v>
      </c>
      <c r="C5351" t="s">
        <v>11406</v>
      </c>
      <c r="D5351" s="28" t="s">
        <v>4105</v>
      </c>
      <c r="E5351" s="28" t="s">
        <v>2076</v>
      </c>
      <c r="F5351" s="13">
        <v>44</v>
      </c>
      <c r="G5351" s="13">
        <v>-71.599999999999994</v>
      </c>
      <c r="H5351" s="13">
        <v>44.060001373291016</v>
      </c>
      <c r="I5351" s="67">
        <v>0.90200001001358032</v>
      </c>
    </row>
    <row r="5352" spans="2:9" x14ac:dyDescent="0.3">
      <c r="B5352" t="s">
        <v>11407</v>
      </c>
      <c r="C5352" t="s">
        <v>11408</v>
      </c>
      <c r="D5352" s="28" t="s">
        <v>4105</v>
      </c>
      <c r="E5352" s="28" t="s">
        <v>2319</v>
      </c>
      <c r="F5352" s="13">
        <v>39.799999999999997</v>
      </c>
      <c r="G5352" s="13">
        <v>-76.3</v>
      </c>
      <c r="H5352" s="13">
        <v>53.060001373291016</v>
      </c>
      <c r="I5352" s="67">
        <v>0.90200001001358032</v>
      </c>
    </row>
    <row r="5353" spans="2:9" x14ac:dyDescent="0.3">
      <c r="B5353" t="s">
        <v>11409</v>
      </c>
      <c r="C5353" t="s">
        <v>11410</v>
      </c>
      <c r="D5353" s="28" t="s">
        <v>4105</v>
      </c>
      <c r="E5353" s="28" t="s">
        <v>1743</v>
      </c>
      <c r="F5353" s="13">
        <v>41.8</v>
      </c>
      <c r="G5353" s="13">
        <v>-71</v>
      </c>
      <c r="H5353" s="13">
        <v>51.080001831054688</v>
      </c>
      <c r="I5353" s="67">
        <v>0.90200001001358032</v>
      </c>
    </row>
    <row r="5354" spans="2:9" x14ac:dyDescent="0.3">
      <c r="B5354" t="s">
        <v>1734</v>
      </c>
      <c r="C5354" t="s">
        <v>1735</v>
      </c>
      <c r="D5354" s="28" t="s">
        <v>4105</v>
      </c>
      <c r="E5354" s="28" t="s">
        <v>1727</v>
      </c>
      <c r="F5354" s="13">
        <v>45.6</v>
      </c>
      <c r="G5354" s="13">
        <v>-70.2</v>
      </c>
      <c r="H5354" s="13">
        <v>39.020000457763672</v>
      </c>
      <c r="I5354" s="67">
        <v>0.90299999713897705</v>
      </c>
    </row>
    <row r="5355" spans="2:9" x14ac:dyDescent="0.3">
      <c r="B5355" t="s">
        <v>11411</v>
      </c>
      <c r="C5355" t="s">
        <v>11412</v>
      </c>
      <c r="D5355" s="28" t="s">
        <v>4105</v>
      </c>
      <c r="E5355" s="28" t="s">
        <v>2076</v>
      </c>
      <c r="F5355" s="13">
        <v>42.9</v>
      </c>
      <c r="G5355" s="13">
        <v>-72.3</v>
      </c>
      <c r="H5355" s="13">
        <v>44.959999084472656</v>
      </c>
      <c r="I5355" s="67">
        <v>0.90299999713897705</v>
      </c>
    </row>
    <row r="5356" spans="2:9" x14ac:dyDescent="0.3">
      <c r="B5356" t="s">
        <v>11413</v>
      </c>
      <c r="C5356" t="s">
        <v>11414</v>
      </c>
      <c r="D5356" s="28" t="s">
        <v>4105</v>
      </c>
      <c r="E5356" s="28" t="s">
        <v>1743</v>
      </c>
      <c r="F5356" s="13">
        <v>42.1</v>
      </c>
      <c r="G5356" s="13">
        <v>-72.7</v>
      </c>
      <c r="H5356" s="13">
        <v>48.020000457763672</v>
      </c>
      <c r="I5356" s="67">
        <v>0.90299999713897705</v>
      </c>
    </row>
    <row r="5357" spans="2:9" x14ac:dyDescent="0.3">
      <c r="B5357" t="s">
        <v>11415</v>
      </c>
      <c r="C5357" t="s">
        <v>11416</v>
      </c>
      <c r="D5357" s="28" t="s">
        <v>4105</v>
      </c>
      <c r="E5357" s="28" t="s">
        <v>1322</v>
      </c>
      <c r="F5357" s="13">
        <v>41.3</v>
      </c>
      <c r="G5357" s="13">
        <v>-73.400000000000006</v>
      </c>
      <c r="H5357" s="13">
        <v>48.919998168945313</v>
      </c>
      <c r="I5357" s="67">
        <v>0.90399998426437378</v>
      </c>
    </row>
    <row r="5358" spans="2:9" x14ac:dyDescent="0.3">
      <c r="B5358" t="s">
        <v>11417</v>
      </c>
      <c r="C5358" t="s">
        <v>11418</v>
      </c>
      <c r="D5358" s="28" t="s">
        <v>4105</v>
      </c>
      <c r="E5358" s="28" t="s">
        <v>2820</v>
      </c>
      <c r="F5358" s="13">
        <v>58.4</v>
      </c>
      <c r="G5358" s="13">
        <v>-135.6</v>
      </c>
      <c r="H5358" s="13">
        <v>40.819999694824219</v>
      </c>
      <c r="I5358" s="67">
        <v>0.90399998426437378</v>
      </c>
    </row>
    <row r="5359" spans="2:9" x14ac:dyDescent="0.3">
      <c r="B5359" t="s">
        <v>866</v>
      </c>
      <c r="C5359" t="s">
        <v>867</v>
      </c>
      <c r="D5359" s="28" t="s">
        <v>4105</v>
      </c>
      <c r="E5359" s="28" t="s">
        <v>852</v>
      </c>
      <c r="F5359" s="13">
        <v>30.6</v>
      </c>
      <c r="G5359" s="13">
        <v>-88</v>
      </c>
      <c r="H5359" s="13">
        <v>68</v>
      </c>
      <c r="I5359" s="67">
        <v>0.90399998426437378</v>
      </c>
    </row>
    <row r="5360" spans="2:9" x14ac:dyDescent="0.3">
      <c r="B5360" t="s">
        <v>2850</v>
      </c>
      <c r="C5360" t="s">
        <v>2851</v>
      </c>
      <c r="D5360" s="28" t="s">
        <v>4105</v>
      </c>
      <c r="E5360" s="28" t="s">
        <v>2664</v>
      </c>
      <c r="F5360" s="13">
        <v>37.700000000000003</v>
      </c>
      <c r="G5360" s="13">
        <v>-81.099999999999994</v>
      </c>
      <c r="H5360" s="13">
        <v>53.060001373291016</v>
      </c>
      <c r="I5360" s="67">
        <v>0.90499997138977051</v>
      </c>
    </row>
    <row r="5361" spans="2:9" x14ac:dyDescent="0.3">
      <c r="B5361" t="s">
        <v>2086</v>
      </c>
      <c r="C5361" t="s">
        <v>2087</v>
      </c>
      <c r="D5361" s="28" t="s">
        <v>4105</v>
      </c>
      <c r="E5361" s="28" t="s">
        <v>2085</v>
      </c>
      <c r="F5361" s="13">
        <v>41</v>
      </c>
      <c r="G5361" s="13">
        <v>-74.400000000000006</v>
      </c>
      <c r="H5361" s="13">
        <v>48.020000457763672</v>
      </c>
      <c r="I5361" s="67">
        <v>0.90499997138977051</v>
      </c>
    </row>
    <row r="5362" spans="2:9" x14ac:dyDescent="0.3">
      <c r="B5362" t="s">
        <v>11419</v>
      </c>
      <c r="C5362" t="s">
        <v>11420</v>
      </c>
      <c r="D5362" s="28" t="s">
        <v>4105</v>
      </c>
      <c r="E5362" s="28" t="s">
        <v>2085</v>
      </c>
      <c r="F5362" s="13">
        <v>40.6</v>
      </c>
      <c r="G5362" s="13">
        <v>-75.2</v>
      </c>
      <c r="H5362" s="13">
        <v>51.080001831054688</v>
      </c>
      <c r="I5362" s="67">
        <v>0.90499997138977051</v>
      </c>
    </row>
    <row r="5363" spans="2:9" x14ac:dyDescent="0.3">
      <c r="B5363" t="s">
        <v>11421</v>
      </c>
      <c r="C5363" t="s">
        <v>11422</v>
      </c>
      <c r="D5363" s="28" t="s">
        <v>4105</v>
      </c>
      <c r="E5363" s="28" t="s">
        <v>2124</v>
      </c>
      <c r="F5363" s="13">
        <v>41.5</v>
      </c>
      <c r="G5363" s="13">
        <v>-73.900000000000006</v>
      </c>
      <c r="H5363" s="13">
        <v>51.080001831054688</v>
      </c>
      <c r="I5363" s="67">
        <v>0.90499997138977051</v>
      </c>
    </row>
    <row r="5364" spans="2:9" x14ac:dyDescent="0.3">
      <c r="B5364" t="s">
        <v>11423</v>
      </c>
      <c r="C5364" t="s">
        <v>11424</v>
      </c>
      <c r="D5364" s="28" t="s">
        <v>4105</v>
      </c>
      <c r="E5364" s="28" t="s">
        <v>2820</v>
      </c>
      <c r="F5364" s="13">
        <v>59.5</v>
      </c>
      <c r="G5364" s="13">
        <v>-139.6</v>
      </c>
      <c r="H5364" s="13">
        <v>40.099998474121094</v>
      </c>
      <c r="I5364" s="67">
        <v>0.90499997138977051</v>
      </c>
    </row>
    <row r="5365" spans="2:9" x14ac:dyDescent="0.3">
      <c r="B5365" t="s">
        <v>3667</v>
      </c>
      <c r="C5365" t="s">
        <v>3668</v>
      </c>
      <c r="D5365" s="28" t="s">
        <v>4105</v>
      </c>
      <c r="E5365" s="28" t="s">
        <v>1743</v>
      </c>
      <c r="F5365" s="13">
        <v>42.1</v>
      </c>
      <c r="G5365" s="13">
        <v>-71.900000000000006</v>
      </c>
      <c r="H5365" s="13">
        <v>46.040000915527344</v>
      </c>
      <c r="I5365" s="67">
        <v>0.90600001811981201</v>
      </c>
    </row>
    <row r="5366" spans="2:9" x14ac:dyDescent="0.3">
      <c r="B5366" t="s">
        <v>2848</v>
      </c>
      <c r="C5366" t="s">
        <v>2849</v>
      </c>
      <c r="D5366" s="28" t="s">
        <v>4105</v>
      </c>
      <c r="E5366" s="28" t="s">
        <v>2354</v>
      </c>
      <c r="F5366" s="13">
        <v>34.799999999999997</v>
      </c>
      <c r="G5366" s="13">
        <v>-82.2</v>
      </c>
      <c r="H5366" s="13">
        <v>57.919998168945313</v>
      </c>
      <c r="I5366" s="67">
        <v>0.90600001811981201</v>
      </c>
    </row>
    <row r="5367" spans="2:9" x14ac:dyDescent="0.3">
      <c r="B5367" t="s">
        <v>11425</v>
      </c>
      <c r="C5367" t="s">
        <v>11426</v>
      </c>
      <c r="D5367" s="28" t="s">
        <v>4105</v>
      </c>
      <c r="E5367" s="28" t="s">
        <v>2569</v>
      </c>
      <c r="F5367" s="13">
        <v>44.7</v>
      </c>
      <c r="G5367" s="13">
        <v>-71.8</v>
      </c>
      <c r="H5367" s="13">
        <v>42.979999542236328</v>
      </c>
      <c r="I5367" s="67">
        <v>0.90600001811981201</v>
      </c>
    </row>
    <row r="5368" spans="2:9" x14ac:dyDescent="0.3">
      <c r="B5368" t="s">
        <v>11427</v>
      </c>
      <c r="C5368" t="s">
        <v>11428</v>
      </c>
      <c r="D5368" s="28" t="s">
        <v>4105</v>
      </c>
      <c r="E5368" s="28" t="s">
        <v>1322</v>
      </c>
      <c r="F5368" s="13">
        <v>41.5</v>
      </c>
      <c r="G5368" s="13">
        <v>-72.8</v>
      </c>
      <c r="H5368" s="13">
        <v>50</v>
      </c>
      <c r="I5368" s="67">
        <v>0.90600001811981201</v>
      </c>
    </row>
    <row r="5369" spans="2:9" x14ac:dyDescent="0.3">
      <c r="B5369" t="s">
        <v>11429</v>
      </c>
      <c r="C5369" t="s">
        <v>11430</v>
      </c>
      <c r="D5369" s="28" t="s">
        <v>4105</v>
      </c>
      <c r="E5369" s="28" t="s">
        <v>2569</v>
      </c>
      <c r="F5369" s="13">
        <v>44.7</v>
      </c>
      <c r="G5369" s="13">
        <v>-71.7</v>
      </c>
      <c r="H5369" s="13">
        <v>42.979999542236328</v>
      </c>
      <c r="I5369" s="67">
        <v>0.90600001811981201</v>
      </c>
    </row>
    <row r="5370" spans="2:9" x14ac:dyDescent="0.3">
      <c r="B5370" t="s">
        <v>11431</v>
      </c>
      <c r="C5370" t="s">
        <v>1015</v>
      </c>
      <c r="D5370" s="28" t="s">
        <v>4105</v>
      </c>
      <c r="E5370" s="28" t="s">
        <v>1007</v>
      </c>
      <c r="F5370" s="13">
        <v>36.200000000000003</v>
      </c>
      <c r="G5370" s="13">
        <v>-76.099999999999994</v>
      </c>
      <c r="H5370" s="13">
        <v>62.060001373291016</v>
      </c>
      <c r="I5370" s="67">
        <v>0.90700000524520874</v>
      </c>
    </row>
    <row r="5371" spans="2:9" x14ac:dyDescent="0.3">
      <c r="B5371" t="s">
        <v>2077</v>
      </c>
      <c r="C5371" t="s">
        <v>2078</v>
      </c>
      <c r="D5371" s="28" t="s">
        <v>4105</v>
      </c>
      <c r="E5371" s="28" t="s">
        <v>2076</v>
      </c>
      <c r="F5371" s="13">
        <v>43</v>
      </c>
      <c r="G5371" s="13">
        <v>-71</v>
      </c>
      <c r="H5371" s="13">
        <v>46.939998626708984</v>
      </c>
      <c r="I5371" s="67">
        <v>0.90700000524520874</v>
      </c>
    </row>
    <row r="5372" spans="2:9" x14ac:dyDescent="0.3">
      <c r="B5372" t="s">
        <v>11432</v>
      </c>
      <c r="C5372" t="s">
        <v>11433</v>
      </c>
      <c r="D5372" s="28" t="s">
        <v>4105</v>
      </c>
      <c r="E5372" s="28" t="s">
        <v>1007</v>
      </c>
      <c r="F5372" s="13">
        <v>34.700000000000003</v>
      </c>
      <c r="G5372" s="13">
        <v>-79.3</v>
      </c>
      <c r="H5372" s="13">
        <v>60.080001831054688</v>
      </c>
      <c r="I5372" s="67">
        <v>0.90700000524520874</v>
      </c>
    </row>
    <row r="5373" spans="2:9" x14ac:dyDescent="0.3">
      <c r="B5373" t="s">
        <v>3347</v>
      </c>
      <c r="C5373" t="s">
        <v>3348</v>
      </c>
      <c r="D5373" s="28" t="s">
        <v>4105</v>
      </c>
      <c r="E5373" s="28" t="s">
        <v>2820</v>
      </c>
      <c r="F5373" s="13">
        <v>59.5</v>
      </c>
      <c r="G5373" s="13">
        <v>-139.6</v>
      </c>
      <c r="H5373" s="13">
        <v>41</v>
      </c>
      <c r="I5373" s="67">
        <v>0.90700000524520874</v>
      </c>
    </row>
    <row r="5374" spans="2:9" x14ac:dyDescent="0.3">
      <c r="B5374" t="s">
        <v>11434</v>
      </c>
      <c r="C5374" t="s">
        <v>11435</v>
      </c>
      <c r="D5374" s="28" t="s">
        <v>4105</v>
      </c>
      <c r="E5374" s="28" t="s">
        <v>2576</v>
      </c>
      <c r="F5374" s="13">
        <v>36.6</v>
      </c>
      <c r="G5374" s="13">
        <v>-75.900000000000006</v>
      </c>
      <c r="H5374" s="13">
        <v>64.040000915527344</v>
      </c>
      <c r="I5374" s="67">
        <v>0.90799999237060547</v>
      </c>
    </row>
    <row r="5375" spans="2:9" x14ac:dyDescent="0.3">
      <c r="B5375" t="s">
        <v>11436</v>
      </c>
      <c r="C5375" t="s">
        <v>11437</v>
      </c>
      <c r="D5375" s="28" t="s">
        <v>4105</v>
      </c>
      <c r="E5375" s="28" t="s">
        <v>2076</v>
      </c>
      <c r="F5375" s="13">
        <v>44.5</v>
      </c>
      <c r="G5375" s="13">
        <v>-71.099999999999994</v>
      </c>
      <c r="H5375" s="13">
        <v>41</v>
      </c>
      <c r="I5375" s="67">
        <v>0.90799999237060547</v>
      </c>
    </row>
    <row r="5376" spans="2:9" x14ac:dyDescent="0.3">
      <c r="B5376" t="s">
        <v>2884</v>
      </c>
      <c r="C5376" t="s">
        <v>2885</v>
      </c>
      <c r="D5376" s="28" t="s">
        <v>4105</v>
      </c>
      <c r="E5376" s="28" t="s">
        <v>364</v>
      </c>
      <c r="F5376" s="13">
        <v>25.9</v>
      </c>
      <c r="G5376" s="13">
        <v>-97.4</v>
      </c>
      <c r="H5376" s="13">
        <v>73.94000244140625</v>
      </c>
      <c r="I5376" s="67">
        <v>0.90799999237060547</v>
      </c>
    </row>
    <row r="5377" spans="2:9" x14ac:dyDescent="0.3">
      <c r="B5377" t="s">
        <v>11438</v>
      </c>
      <c r="C5377" t="s">
        <v>11439</v>
      </c>
      <c r="D5377" s="28" t="s">
        <v>4105</v>
      </c>
      <c r="E5377" s="28" t="s">
        <v>2354</v>
      </c>
      <c r="F5377" s="13">
        <v>35.1</v>
      </c>
      <c r="G5377" s="13">
        <v>-82.6</v>
      </c>
      <c r="H5377" s="13">
        <v>55.040000915527344</v>
      </c>
      <c r="I5377" s="67">
        <v>0.90799999237060547</v>
      </c>
    </row>
    <row r="5378" spans="2:9" x14ac:dyDescent="0.3">
      <c r="B5378" t="s">
        <v>3016</v>
      </c>
      <c r="C5378" t="s">
        <v>3017</v>
      </c>
      <c r="D5378" s="28" t="s">
        <v>4105</v>
      </c>
      <c r="E5378" s="28" t="s">
        <v>2076</v>
      </c>
      <c r="F5378" s="13">
        <v>43.1</v>
      </c>
      <c r="G5378" s="13">
        <v>-71.5</v>
      </c>
      <c r="H5378" s="13">
        <v>46.040000915527344</v>
      </c>
      <c r="I5378" s="67">
        <v>0.90799999237060547</v>
      </c>
    </row>
    <row r="5379" spans="2:9" x14ac:dyDescent="0.3">
      <c r="B5379" t="s">
        <v>11440</v>
      </c>
      <c r="C5379" t="s">
        <v>11441</v>
      </c>
      <c r="D5379" s="28" t="s">
        <v>1203</v>
      </c>
      <c r="E5379" s="28" t="s">
        <v>1124</v>
      </c>
      <c r="F5379" s="13">
        <v>45</v>
      </c>
      <c r="G5379" s="13">
        <v>-72.8</v>
      </c>
      <c r="H5379" s="13">
        <v>45.680000305175781</v>
      </c>
      <c r="I5379" s="67">
        <v>0.90799999237060547</v>
      </c>
    </row>
    <row r="5380" spans="2:9" x14ac:dyDescent="0.3">
      <c r="B5380" t="s">
        <v>11442</v>
      </c>
      <c r="C5380" t="s">
        <v>11443</v>
      </c>
      <c r="D5380" s="28" t="s">
        <v>4105</v>
      </c>
      <c r="E5380" s="28" t="s">
        <v>1727</v>
      </c>
      <c r="F5380" s="13">
        <v>43.6</v>
      </c>
      <c r="G5380" s="13">
        <v>-70.599999999999994</v>
      </c>
      <c r="H5380" s="13">
        <v>44.060001373291016</v>
      </c>
      <c r="I5380" s="67">
        <v>0.90799999237060547</v>
      </c>
    </row>
    <row r="5381" spans="2:9" x14ac:dyDescent="0.3">
      <c r="B5381" t="s">
        <v>11444</v>
      </c>
      <c r="C5381" t="s">
        <v>11445</v>
      </c>
      <c r="D5381" s="28" t="s">
        <v>4105</v>
      </c>
      <c r="E5381" s="28" t="s">
        <v>2124</v>
      </c>
      <c r="F5381" s="13">
        <v>42.8</v>
      </c>
      <c r="G5381" s="13">
        <v>-75.7</v>
      </c>
      <c r="H5381" s="13">
        <v>44.959999084472656</v>
      </c>
      <c r="I5381" s="67">
        <v>0.90799999237060547</v>
      </c>
    </row>
    <row r="5382" spans="2:9" x14ac:dyDescent="0.3">
      <c r="B5382" t="s">
        <v>11446</v>
      </c>
      <c r="C5382" t="s">
        <v>11447</v>
      </c>
      <c r="D5382" s="28" t="s">
        <v>4105</v>
      </c>
      <c r="E5382" s="28" t="s">
        <v>1743</v>
      </c>
      <c r="F5382" s="13">
        <v>42.3</v>
      </c>
      <c r="G5382" s="13">
        <v>-72.900000000000006</v>
      </c>
      <c r="H5382" s="13">
        <v>44.060001373291016</v>
      </c>
      <c r="I5382" s="67">
        <v>0.90799999237060547</v>
      </c>
    </row>
    <row r="5383" spans="2:9" x14ac:dyDescent="0.3">
      <c r="B5383" t="s">
        <v>2167</v>
      </c>
      <c r="C5383" t="s">
        <v>2168</v>
      </c>
      <c r="D5383" s="28" t="s">
        <v>4105</v>
      </c>
      <c r="E5383" s="28" t="s">
        <v>1007</v>
      </c>
      <c r="F5383" s="13">
        <v>34.700000000000003</v>
      </c>
      <c r="G5383" s="13">
        <v>-79.400000000000006</v>
      </c>
      <c r="H5383" s="13">
        <v>60.080001831054688</v>
      </c>
      <c r="I5383" s="67">
        <v>0.9089999794960022</v>
      </c>
    </row>
    <row r="5384" spans="2:9" x14ac:dyDescent="0.3">
      <c r="B5384" t="s">
        <v>11448</v>
      </c>
      <c r="C5384" t="s">
        <v>11449</v>
      </c>
      <c r="D5384" s="28" t="s">
        <v>4105</v>
      </c>
      <c r="E5384" s="28" t="s">
        <v>2124</v>
      </c>
      <c r="F5384" s="13">
        <v>44.8</v>
      </c>
      <c r="G5384" s="13">
        <v>-74.3</v>
      </c>
      <c r="H5384" s="13">
        <v>46.040000915527344</v>
      </c>
      <c r="I5384" s="67">
        <v>0.9089999794960022</v>
      </c>
    </row>
    <row r="5385" spans="2:9" x14ac:dyDescent="0.3">
      <c r="B5385" t="s">
        <v>1493</v>
      </c>
      <c r="C5385" t="s">
        <v>3860</v>
      </c>
      <c r="D5385" s="28" t="s">
        <v>4105</v>
      </c>
      <c r="E5385" s="28" t="s">
        <v>2569</v>
      </c>
      <c r="F5385" s="13">
        <v>43.8</v>
      </c>
      <c r="G5385" s="13">
        <v>-72.8</v>
      </c>
      <c r="H5385" s="13">
        <v>42.979999542236328</v>
      </c>
      <c r="I5385" s="67">
        <v>0.9089999794960022</v>
      </c>
    </row>
    <row r="5386" spans="2:9" x14ac:dyDescent="0.3">
      <c r="B5386" t="s">
        <v>2993</v>
      </c>
      <c r="C5386" t="s">
        <v>2994</v>
      </c>
      <c r="D5386" s="28" t="s">
        <v>4105</v>
      </c>
      <c r="E5386" s="28" t="s">
        <v>1727</v>
      </c>
      <c r="F5386" s="13">
        <v>44.7</v>
      </c>
      <c r="G5386" s="13">
        <v>-68.8</v>
      </c>
      <c r="H5386" s="13">
        <v>46.939998626708984</v>
      </c>
      <c r="I5386" s="67">
        <v>0.9100000262260437</v>
      </c>
    </row>
    <row r="5387" spans="2:9" x14ac:dyDescent="0.3">
      <c r="B5387" t="s">
        <v>11450</v>
      </c>
      <c r="C5387" t="s">
        <v>11451</v>
      </c>
      <c r="D5387" s="28" t="s">
        <v>4105</v>
      </c>
      <c r="E5387" s="28" t="s">
        <v>2569</v>
      </c>
      <c r="F5387" s="13">
        <v>43.6</v>
      </c>
      <c r="G5387" s="13">
        <v>-72.3</v>
      </c>
      <c r="H5387" s="13">
        <v>42.979999542236328</v>
      </c>
      <c r="I5387" s="67">
        <v>0.9100000262260437</v>
      </c>
    </row>
    <row r="5388" spans="2:9" x14ac:dyDescent="0.3">
      <c r="B5388" t="s">
        <v>11452</v>
      </c>
      <c r="C5388" t="s">
        <v>11453</v>
      </c>
      <c r="D5388" s="28" t="s">
        <v>1203</v>
      </c>
      <c r="E5388" s="28" t="s">
        <v>1124</v>
      </c>
      <c r="F5388" s="13">
        <v>47.8</v>
      </c>
      <c r="G5388" s="13">
        <v>-69.5</v>
      </c>
      <c r="H5388" s="13">
        <v>41.180000305175781</v>
      </c>
      <c r="I5388" s="67">
        <v>0.9100000262260437</v>
      </c>
    </row>
    <row r="5389" spans="2:9" x14ac:dyDescent="0.3">
      <c r="B5389" t="s">
        <v>11454</v>
      </c>
      <c r="C5389" t="s">
        <v>11455</v>
      </c>
      <c r="D5389" s="28" t="s">
        <v>4105</v>
      </c>
      <c r="E5389" s="28" t="s">
        <v>1007</v>
      </c>
      <c r="F5389" s="13">
        <v>35.700000000000003</v>
      </c>
      <c r="G5389" s="13">
        <v>-80.3</v>
      </c>
      <c r="H5389" s="13">
        <v>57.020000457763672</v>
      </c>
      <c r="I5389" s="67">
        <v>0.91100001335144043</v>
      </c>
    </row>
    <row r="5390" spans="2:9" x14ac:dyDescent="0.3">
      <c r="B5390" t="s">
        <v>11456</v>
      </c>
      <c r="C5390" t="s">
        <v>11457</v>
      </c>
      <c r="D5390" s="28" t="s">
        <v>4105</v>
      </c>
      <c r="E5390" s="28" t="s">
        <v>1003</v>
      </c>
      <c r="F5390" s="13">
        <v>25.9</v>
      </c>
      <c r="G5390" s="13">
        <v>-80.900000000000006</v>
      </c>
      <c r="H5390" s="13">
        <v>75.019996643066406</v>
      </c>
      <c r="I5390" s="67">
        <v>0.91100001335144043</v>
      </c>
    </row>
    <row r="5391" spans="2:9" x14ac:dyDescent="0.3">
      <c r="B5391" t="s">
        <v>2571</v>
      </c>
      <c r="C5391" t="s">
        <v>2572</v>
      </c>
      <c r="D5391" s="28" t="s">
        <v>4105</v>
      </c>
      <c r="E5391" s="28" t="s">
        <v>2569</v>
      </c>
      <c r="F5391" s="13">
        <v>43.6</v>
      </c>
      <c r="G5391" s="13">
        <v>-72.900000000000006</v>
      </c>
      <c r="H5391" s="13">
        <v>46.939998626708984</v>
      </c>
      <c r="I5391" s="67">
        <v>0.91100001335144043</v>
      </c>
    </row>
    <row r="5392" spans="2:9" x14ac:dyDescent="0.3">
      <c r="B5392" t="s">
        <v>11458</v>
      </c>
      <c r="C5392" t="s">
        <v>1026</v>
      </c>
      <c r="D5392" s="28" t="s">
        <v>4105</v>
      </c>
      <c r="E5392" s="28" t="s">
        <v>1007</v>
      </c>
      <c r="F5392" s="13">
        <v>35.5</v>
      </c>
      <c r="G5392" s="13">
        <v>-78.3</v>
      </c>
      <c r="H5392" s="13">
        <v>57.919998168945313</v>
      </c>
      <c r="I5392" s="67">
        <v>0.91100001335144043</v>
      </c>
    </row>
    <row r="5393" spans="2:9" x14ac:dyDescent="0.3">
      <c r="B5393" t="s">
        <v>11459</v>
      </c>
      <c r="C5393" t="s">
        <v>11460</v>
      </c>
      <c r="D5393" s="28" t="s">
        <v>1203</v>
      </c>
      <c r="E5393" s="28" t="s">
        <v>12131</v>
      </c>
      <c r="F5393" s="13">
        <v>60.7</v>
      </c>
      <c r="G5393" s="13">
        <v>-135</v>
      </c>
      <c r="H5393" s="13">
        <v>32.720001220703125</v>
      </c>
      <c r="I5393" s="67">
        <v>0.91100001335144043</v>
      </c>
    </row>
    <row r="5394" spans="2:9" x14ac:dyDescent="0.3">
      <c r="B5394" t="s">
        <v>11461</v>
      </c>
      <c r="C5394" t="s">
        <v>11462</v>
      </c>
      <c r="D5394" s="28" t="s">
        <v>4105</v>
      </c>
      <c r="E5394" s="28" t="s">
        <v>364</v>
      </c>
      <c r="F5394" s="13">
        <v>28.2</v>
      </c>
      <c r="G5394" s="13">
        <v>-96.7</v>
      </c>
      <c r="H5394" s="13">
        <v>73.94000244140625</v>
      </c>
      <c r="I5394" s="67">
        <v>0.91200000047683716</v>
      </c>
    </row>
    <row r="5395" spans="2:9" x14ac:dyDescent="0.3">
      <c r="B5395" t="s">
        <v>11463</v>
      </c>
      <c r="C5395" t="s">
        <v>11464</v>
      </c>
      <c r="D5395" s="28" t="s">
        <v>4105</v>
      </c>
      <c r="E5395" s="28" t="s">
        <v>1322</v>
      </c>
      <c r="F5395" s="13">
        <v>41.8</v>
      </c>
      <c r="G5395" s="13">
        <v>-73</v>
      </c>
      <c r="H5395" s="13">
        <v>46.939998626708984</v>
      </c>
      <c r="I5395" s="67">
        <v>0.91200000047683716</v>
      </c>
    </row>
    <row r="5396" spans="2:9" x14ac:dyDescent="0.3">
      <c r="B5396" t="s">
        <v>901</v>
      </c>
      <c r="C5396" t="s">
        <v>902</v>
      </c>
      <c r="D5396" s="28" t="s">
        <v>4105</v>
      </c>
      <c r="E5396" s="28" t="s">
        <v>852</v>
      </c>
      <c r="F5396" s="13">
        <v>31.8</v>
      </c>
      <c r="G5396" s="13">
        <v>-86.6</v>
      </c>
      <c r="H5396" s="13">
        <v>62.959999084472656</v>
      </c>
      <c r="I5396" s="67">
        <v>0.91200000047683716</v>
      </c>
    </row>
    <row r="5397" spans="2:9" x14ac:dyDescent="0.3">
      <c r="B5397" t="s">
        <v>1750</v>
      </c>
      <c r="C5397" t="s">
        <v>1751</v>
      </c>
      <c r="D5397" s="28" t="s">
        <v>4105</v>
      </c>
      <c r="E5397" s="28" t="s">
        <v>1743</v>
      </c>
      <c r="F5397" s="13">
        <v>42.6</v>
      </c>
      <c r="G5397" s="13">
        <v>-71.099999999999994</v>
      </c>
      <c r="H5397" s="13">
        <v>48.919998168945313</v>
      </c>
      <c r="I5397" s="67">
        <v>0.91200000047683716</v>
      </c>
    </row>
    <row r="5398" spans="2:9" x14ac:dyDescent="0.3">
      <c r="B5398" t="s">
        <v>11465</v>
      </c>
      <c r="C5398" t="s">
        <v>11466</v>
      </c>
      <c r="D5398" s="28" t="s">
        <v>4105</v>
      </c>
      <c r="E5398" s="28" t="s">
        <v>2076</v>
      </c>
      <c r="F5398" s="13">
        <v>44.7</v>
      </c>
      <c r="G5398" s="13">
        <v>-71.599999999999994</v>
      </c>
      <c r="H5398" s="13">
        <v>42.979999542236328</v>
      </c>
      <c r="I5398" s="67">
        <v>0.91200000047683716</v>
      </c>
    </row>
    <row r="5399" spans="2:9" x14ac:dyDescent="0.3">
      <c r="B5399" t="s">
        <v>11467</v>
      </c>
      <c r="C5399" t="s">
        <v>11468</v>
      </c>
      <c r="D5399" s="28" t="s">
        <v>4105</v>
      </c>
      <c r="E5399" s="28" t="s">
        <v>2820</v>
      </c>
      <c r="F5399" s="13">
        <v>60</v>
      </c>
      <c r="G5399" s="13">
        <v>-148</v>
      </c>
      <c r="H5399" s="13">
        <v>41</v>
      </c>
      <c r="I5399" s="67">
        <v>0.91200000047683716</v>
      </c>
    </row>
    <row r="5400" spans="2:9" x14ac:dyDescent="0.3">
      <c r="B5400" t="s">
        <v>11469</v>
      </c>
      <c r="C5400" t="s">
        <v>11470</v>
      </c>
      <c r="D5400" s="28" t="s">
        <v>4105</v>
      </c>
      <c r="E5400" s="28" t="s">
        <v>2820</v>
      </c>
      <c r="F5400" s="13">
        <v>64.900000000000006</v>
      </c>
      <c r="G5400" s="13">
        <v>-147.5</v>
      </c>
      <c r="H5400" s="13">
        <v>24.979999542236328</v>
      </c>
      <c r="I5400" s="67">
        <v>0.91299998760223389</v>
      </c>
    </row>
    <row r="5401" spans="2:9" x14ac:dyDescent="0.3">
      <c r="B5401" t="s">
        <v>11471</v>
      </c>
      <c r="C5401" t="s">
        <v>11472</v>
      </c>
      <c r="D5401" s="28" t="s">
        <v>4105</v>
      </c>
      <c r="E5401" s="28" t="s">
        <v>2085</v>
      </c>
      <c r="F5401" s="13">
        <v>40.200000000000003</v>
      </c>
      <c r="G5401" s="13">
        <v>-74.8</v>
      </c>
      <c r="H5401" s="13">
        <v>53.959999084472656</v>
      </c>
      <c r="I5401" s="67">
        <v>0.91299998760223389</v>
      </c>
    </row>
    <row r="5402" spans="2:9" x14ac:dyDescent="0.3">
      <c r="B5402" t="s">
        <v>2838</v>
      </c>
      <c r="C5402" t="s">
        <v>2839</v>
      </c>
      <c r="D5402" s="28" t="s">
        <v>4105</v>
      </c>
      <c r="E5402" s="28" t="s">
        <v>1004</v>
      </c>
      <c r="F5402" s="13">
        <v>33.299999999999997</v>
      </c>
      <c r="G5402" s="13">
        <v>-81.900000000000006</v>
      </c>
      <c r="H5402" s="13">
        <v>60.979999542236328</v>
      </c>
      <c r="I5402" s="67">
        <v>0.91399997472763062</v>
      </c>
    </row>
    <row r="5403" spans="2:9" x14ac:dyDescent="0.3">
      <c r="B5403" t="s">
        <v>2088</v>
      </c>
      <c r="C5403" t="s">
        <v>2089</v>
      </c>
      <c r="D5403" s="28" t="s">
        <v>4105</v>
      </c>
      <c r="E5403" s="28" t="s">
        <v>2085</v>
      </c>
      <c r="F5403" s="13">
        <v>40.5</v>
      </c>
      <c r="G5403" s="13">
        <v>-74.8</v>
      </c>
      <c r="H5403" s="13">
        <v>50</v>
      </c>
      <c r="I5403" s="67">
        <v>0.91399997472763062</v>
      </c>
    </row>
    <row r="5404" spans="2:9" x14ac:dyDescent="0.3">
      <c r="B5404" t="s">
        <v>11473</v>
      </c>
      <c r="C5404" t="s">
        <v>11474</v>
      </c>
      <c r="D5404" s="28" t="s">
        <v>1203</v>
      </c>
      <c r="E5404" s="28" t="s">
        <v>1124</v>
      </c>
      <c r="F5404" s="13">
        <v>47.3</v>
      </c>
      <c r="G5404" s="13">
        <v>-71.099999999999994</v>
      </c>
      <c r="H5404" s="13">
        <v>36.860000610351563</v>
      </c>
      <c r="I5404" s="67">
        <v>0.91399997472763062</v>
      </c>
    </row>
    <row r="5405" spans="2:9" x14ac:dyDescent="0.3">
      <c r="B5405" t="s">
        <v>11475</v>
      </c>
      <c r="C5405" t="s">
        <v>11476</v>
      </c>
      <c r="D5405" s="28" t="s">
        <v>4105</v>
      </c>
      <c r="E5405" s="28" t="s">
        <v>2820</v>
      </c>
      <c r="F5405" s="13">
        <v>60.7</v>
      </c>
      <c r="G5405" s="13">
        <v>-149.19999999999999</v>
      </c>
      <c r="H5405" s="13">
        <v>37.040000915527344</v>
      </c>
      <c r="I5405" s="67">
        <v>0.91399997472763062</v>
      </c>
    </row>
    <row r="5406" spans="2:9" x14ac:dyDescent="0.3">
      <c r="B5406" t="s">
        <v>941</v>
      </c>
      <c r="C5406" t="s">
        <v>942</v>
      </c>
      <c r="D5406" s="28" t="s">
        <v>4105</v>
      </c>
      <c r="E5406" s="28" t="s">
        <v>852</v>
      </c>
      <c r="F5406" s="13">
        <v>32.200000000000003</v>
      </c>
      <c r="G5406" s="13">
        <v>-86.4</v>
      </c>
      <c r="H5406" s="13">
        <v>62.959999084472656</v>
      </c>
      <c r="I5406" s="67">
        <v>0.91399997472763062</v>
      </c>
    </row>
    <row r="5407" spans="2:9" x14ac:dyDescent="0.3">
      <c r="B5407" t="s">
        <v>2904</v>
      </c>
      <c r="C5407" t="s">
        <v>2905</v>
      </c>
      <c r="D5407" s="28" t="s">
        <v>4105</v>
      </c>
      <c r="E5407" s="28" t="s">
        <v>2664</v>
      </c>
      <c r="F5407" s="13">
        <v>39.6</v>
      </c>
      <c r="G5407" s="13">
        <v>-79.900000000000006</v>
      </c>
      <c r="H5407" s="13">
        <v>53.959999084472656</v>
      </c>
      <c r="I5407" s="67">
        <v>0.91399997472763062</v>
      </c>
    </row>
    <row r="5408" spans="2:9" x14ac:dyDescent="0.3">
      <c r="B5408" t="s">
        <v>11477</v>
      </c>
      <c r="C5408" t="s">
        <v>11478</v>
      </c>
      <c r="D5408" s="28" t="s">
        <v>4105</v>
      </c>
      <c r="E5408" s="28" t="s">
        <v>2569</v>
      </c>
      <c r="F5408" s="13">
        <v>44.2</v>
      </c>
      <c r="G5408" s="13">
        <v>-72.400000000000006</v>
      </c>
      <c r="H5408" s="13">
        <v>42.979999542236328</v>
      </c>
      <c r="I5408" s="67">
        <v>0.91399997472763062</v>
      </c>
    </row>
    <row r="5409" spans="2:9" x14ac:dyDescent="0.3">
      <c r="B5409" t="s">
        <v>11479</v>
      </c>
      <c r="C5409" t="s">
        <v>11480</v>
      </c>
      <c r="D5409" s="28" t="s">
        <v>4105</v>
      </c>
      <c r="E5409" s="28" t="s">
        <v>1743</v>
      </c>
      <c r="F5409" s="13">
        <v>42.4</v>
      </c>
      <c r="G5409" s="13">
        <v>-71.2</v>
      </c>
      <c r="H5409" s="13">
        <v>50</v>
      </c>
      <c r="I5409" s="67">
        <v>0.91500002145767212</v>
      </c>
    </row>
    <row r="5410" spans="2:9" x14ac:dyDescent="0.3">
      <c r="B5410" t="s">
        <v>2143</v>
      </c>
      <c r="C5410" t="s">
        <v>2144</v>
      </c>
      <c r="D5410" s="28" t="s">
        <v>4105</v>
      </c>
      <c r="E5410" s="28" t="s">
        <v>2124</v>
      </c>
      <c r="F5410" s="13">
        <v>43.7</v>
      </c>
      <c r="G5410" s="13">
        <v>-74.2</v>
      </c>
      <c r="H5410" s="13">
        <v>42.080001831054688</v>
      </c>
      <c r="I5410" s="67">
        <v>0.91500002145767212</v>
      </c>
    </row>
    <row r="5411" spans="2:9" x14ac:dyDescent="0.3">
      <c r="B5411" t="s">
        <v>11481</v>
      </c>
      <c r="C5411" t="s">
        <v>11482</v>
      </c>
      <c r="D5411" s="28" t="s">
        <v>1203</v>
      </c>
      <c r="E5411" s="28" t="s">
        <v>1124</v>
      </c>
      <c r="F5411" s="13">
        <v>46</v>
      </c>
      <c r="G5411" s="13">
        <v>-71.2</v>
      </c>
      <c r="H5411" s="13">
        <v>44.240001678466797</v>
      </c>
      <c r="I5411" s="67">
        <v>0.91500002145767212</v>
      </c>
    </row>
    <row r="5412" spans="2:9" x14ac:dyDescent="0.3">
      <c r="B5412" t="s">
        <v>3012</v>
      </c>
      <c r="C5412" t="s">
        <v>3013</v>
      </c>
      <c r="D5412" s="28" t="s">
        <v>4105</v>
      </c>
      <c r="E5412" s="28" t="s">
        <v>1322</v>
      </c>
      <c r="F5412" s="13">
        <v>41.9</v>
      </c>
      <c r="G5412" s="13">
        <v>-72.599999999999994</v>
      </c>
      <c r="H5412" s="13">
        <v>51.080001831054688</v>
      </c>
      <c r="I5412" s="67">
        <v>0.91600000858306885</v>
      </c>
    </row>
    <row r="5413" spans="2:9" x14ac:dyDescent="0.3">
      <c r="B5413" t="s">
        <v>2997</v>
      </c>
      <c r="C5413" t="s">
        <v>2998</v>
      </c>
      <c r="D5413" s="28" t="s">
        <v>4105</v>
      </c>
      <c r="E5413" s="28" t="s">
        <v>1727</v>
      </c>
      <c r="F5413" s="13">
        <v>46.1</v>
      </c>
      <c r="G5413" s="13">
        <v>-67.7</v>
      </c>
      <c r="H5413" s="13">
        <v>44.060001373291016</v>
      </c>
      <c r="I5413" s="67">
        <v>0.91600000858306885</v>
      </c>
    </row>
    <row r="5414" spans="2:9" x14ac:dyDescent="0.3">
      <c r="B5414" t="s">
        <v>11483</v>
      </c>
      <c r="C5414" t="s">
        <v>1014</v>
      </c>
      <c r="D5414" s="28" t="s">
        <v>4105</v>
      </c>
      <c r="E5414" s="28" t="s">
        <v>2354</v>
      </c>
      <c r="F5414" s="13">
        <v>33.799999999999997</v>
      </c>
      <c r="G5414" s="13">
        <v>-78.7</v>
      </c>
      <c r="H5414" s="13">
        <v>64.040000915527344</v>
      </c>
      <c r="I5414" s="67">
        <v>0.91600000858306885</v>
      </c>
    </row>
    <row r="5415" spans="2:9" x14ac:dyDescent="0.3">
      <c r="B5415" t="s">
        <v>11484</v>
      </c>
      <c r="C5415" t="s">
        <v>11485</v>
      </c>
      <c r="D5415" s="28" t="s">
        <v>4105</v>
      </c>
      <c r="E5415" s="28" t="s">
        <v>1003</v>
      </c>
      <c r="F5415" s="13">
        <v>30.3</v>
      </c>
      <c r="G5415" s="13">
        <v>-87.3</v>
      </c>
      <c r="H5415" s="13">
        <v>69.080001831054688</v>
      </c>
      <c r="I5415" s="67">
        <v>0.91600000858306885</v>
      </c>
    </row>
    <row r="5416" spans="2:9" x14ac:dyDescent="0.3">
      <c r="B5416" t="s">
        <v>2918</v>
      </c>
      <c r="C5416" t="s">
        <v>1013</v>
      </c>
      <c r="D5416" s="28" t="s">
        <v>4105</v>
      </c>
      <c r="E5416" s="28" t="s">
        <v>1007</v>
      </c>
      <c r="F5416" s="13">
        <v>34.200000000000003</v>
      </c>
      <c r="G5416" s="13">
        <v>-77.8</v>
      </c>
      <c r="H5416" s="13">
        <v>64.040000915527344</v>
      </c>
      <c r="I5416" s="67">
        <v>0.91600000858306885</v>
      </c>
    </row>
    <row r="5417" spans="2:9" x14ac:dyDescent="0.3">
      <c r="B5417" t="s">
        <v>11486</v>
      </c>
      <c r="C5417" t="s">
        <v>11487</v>
      </c>
      <c r="D5417" s="28" t="s">
        <v>4105</v>
      </c>
      <c r="E5417" s="28" t="s">
        <v>2820</v>
      </c>
      <c r="F5417" s="13">
        <v>64.8</v>
      </c>
      <c r="G5417" s="13">
        <v>-147.6</v>
      </c>
      <c r="H5417" s="13">
        <v>24.979999542236328</v>
      </c>
      <c r="I5417" s="67">
        <v>0.91699999570846558</v>
      </c>
    </row>
    <row r="5418" spans="2:9" x14ac:dyDescent="0.3">
      <c r="B5418" t="s">
        <v>3665</v>
      </c>
      <c r="C5418" t="s">
        <v>3666</v>
      </c>
      <c r="D5418" s="28" t="s">
        <v>4105</v>
      </c>
      <c r="E5418" s="28" t="s">
        <v>1743</v>
      </c>
      <c r="F5418" s="13">
        <v>42.6</v>
      </c>
      <c r="G5418" s="13">
        <v>-72.099999999999994</v>
      </c>
      <c r="H5418" s="13">
        <v>44.959999084472656</v>
      </c>
      <c r="I5418" s="67">
        <v>0.9179999828338623</v>
      </c>
    </row>
    <row r="5419" spans="2:9" x14ac:dyDescent="0.3">
      <c r="B5419" t="s">
        <v>11488</v>
      </c>
      <c r="C5419" t="s">
        <v>11489</v>
      </c>
      <c r="D5419" s="28" t="s">
        <v>1203</v>
      </c>
      <c r="E5419" s="28" t="s">
        <v>1124</v>
      </c>
      <c r="F5419" s="13">
        <v>48.8</v>
      </c>
      <c r="G5419" s="13">
        <v>-72.5</v>
      </c>
      <c r="H5419" s="13">
        <v>39.560001373291016</v>
      </c>
      <c r="I5419" s="67">
        <v>0.9179999828338623</v>
      </c>
    </row>
    <row r="5420" spans="2:9" x14ac:dyDescent="0.3">
      <c r="B5420" t="s">
        <v>11490</v>
      </c>
      <c r="C5420" t="s">
        <v>11491</v>
      </c>
      <c r="D5420" s="28" t="s">
        <v>4105</v>
      </c>
      <c r="E5420" s="28" t="s">
        <v>1743</v>
      </c>
      <c r="F5420" s="13">
        <v>41.9</v>
      </c>
      <c r="G5420" s="13">
        <v>-71.099999999999994</v>
      </c>
      <c r="H5420" s="13">
        <v>48.020000457763672</v>
      </c>
      <c r="I5420" s="67">
        <v>0.9179999828338623</v>
      </c>
    </row>
    <row r="5421" spans="2:9" x14ac:dyDescent="0.3">
      <c r="B5421" t="s">
        <v>11492</v>
      </c>
      <c r="C5421" t="s">
        <v>11493</v>
      </c>
      <c r="D5421" s="28" t="s">
        <v>4105</v>
      </c>
      <c r="E5421" s="28" t="s">
        <v>2820</v>
      </c>
      <c r="F5421" s="13">
        <v>65.900000000000006</v>
      </c>
      <c r="G5421" s="13">
        <v>-149.80000000000001</v>
      </c>
      <c r="H5421" s="13">
        <v>23</v>
      </c>
      <c r="I5421" s="67">
        <v>0.9179999828338623</v>
      </c>
    </row>
    <row r="5422" spans="2:9" x14ac:dyDescent="0.3">
      <c r="B5422" t="s">
        <v>11494</v>
      </c>
      <c r="C5422" t="s">
        <v>11495</v>
      </c>
      <c r="D5422" s="28" t="s">
        <v>4105</v>
      </c>
      <c r="E5422" s="28" t="s">
        <v>2319</v>
      </c>
      <c r="F5422" s="13">
        <v>40.799999999999997</v>
      </c>
      <c r="G5422" s="13">
        <v>-76.7</v>
      </c>
      <c r="H5422" s="13">
        <v>50</v>
      </c>
      <c r="I5422" s="67">
        <v>0.9179999828338623</v>
      </c>
    </row>
    <row r="5423" spans="2:9" x14ac:dyDescent="0.3">
      <c r="B5423" t="s">
        <v>11496</v>
      </c>
      <c r="C5423" t="s">
        <v>11497</v>
      </c>
      <c r="D5423" s="28" t="s">
        <v>4105</v>
      </c>
      <c r="E5423" s="28" t="s">
        <v>1727</v>
      </c>
      <c r="F5423" s="13">
        <v>47.2</v>
      </c>
      <c r="G5423" s="13">
        <v>-68.3</v>
      </c>
      <c r="H5423" s="13">
        <v>42.080001831054688</v>
      </c>
      <c r="I5423" s="67">
        <v>0.91900002956390381</v>
      </c>
    </row>
    <row r="5424" spans="2:9" x14ac:dyDescent="0.3">
      <c r="B5424" t="s">
        <v>11498</v>
      </c>
      <c r="C5424" t="s">
        <v>1011</v>
      </c>
      <c r="D5424" s="28" t="s">
        <v>4105</v>
      </c>
      <c r="E5424" s="28" t="s">
        <v>2354</v>
      </c>
      <c r="F5424" s="13">
        <v>33.299999999999997</v>
      </c>
      <c r="G5424" s="13">
        <v>-79.3</v>
      </c>
      <c r="H5424" s="13">
        <v>64.94000244140625</v>
      </c>
      <c r="I5424" s="67">
        <v>0.91900002956390381</v>
      </c>
    </row>
    <row r="5425" spans="2:9" x14ac:dyDescent="0.3">
      <c r="B5425" t="s">
        <v>11499</v>
      </c>
      <c r="C5425" t="s">
        <v>11500</v>
      </c>
      <c r="D5425" s="28" t="s">
        <v>4105</v>
      </c>
      <c r="E5425" s="28" t="s">
        <v>2820</v>
      </c>
      <c r="F5425" s="13">
        <v>59.7</v>
      </c>
      <c r="G5425" s="13">
        <v>-151.19999999999999</v>
      </c>
      <c r="H5425" s="13">
        <v>39.020000457763672</v>
      </c>
      <c r="I5425" s="67">
        <v>0.91900002956390381</v>
      </c>
    </row>
    <row r="5426" spans="2:9" x14ac:dyDescent="0.3">
      <c r="B5426" t="s">
        <v>11501</v>
      </c>
      <c r="C5426" t="s">
        <v>11502</v>
      </c>
      <c r="D5426" s="28" t="s">
        <v>4105</v>
      </c>
      <c r="E5426" s="28" t="s">
        <v>2820</v>
      </c>
      <c r="F5426" s="13">
        <v>60.7</v>
      </c>
      <c r="G5426" s="13">
        <v>-150.4</v>
      </c>
      <c r="H5426" s="13">
        <v>36.5</v>
      </c>
      <c r="I5426" s="67">
        <v>0.91900002956390381</v>
      </c>
    </row>
    <row r="5427" spans="2:9" x14ac:dyDescent="0.3">
      <c r="B5427" t="s">
        <v>11503</v>
      </c>
      <c r="C5427" t="s">
        <v>11504</v>
      </c>
      <c r="D5427" s="28" t="s">
        <v>4105</v>
      </c>
      <c r="E5427" s="28" t="s">
        <v>1727</v>
      </c>
      <c r="F5427" s="13">
        <v>46.9</v>
      </c>
      <c r="G5427" s="13">
        <v>-67.8</v>
      </c>
      <c r="H5427" s="13">
        <v>42.439998626708984</v>
      </c>
      <c r="I5427" s="67">
        <v>0.91900002956390381</v>
      </c>
    </row>
    <row r="5428" spans="2:9" x14ac:dyDescent="0.3">
      <c r="B5428" t="s">
        <v>1333</v>
      </c>
      <c r="C5428" t="s">
        <v>1334</v>
      </c>
      <c r="D5428" s="28" t="s">
        <v>4105</v>
      </c>
      <c r="E5428" s="28" t="s">
        <v>1003</v>
      </c>
      <c r="F5428" s="13">
        <v>27.4</v>
      </c>
      <c r="G5428" s="13">
        <v>-80.3</v>
      </c>
      <c r="H5428" s="13">
        <v>73.94000244140625</v>
      </c>
      <c r="I5428" s="67">
        <v>0.92000001668930054</v>
      </c>
    </row>
    <row r="5429" spans="2:9" x14ac:dyDescent="0.3">
      <c r="B5429" t="s">
        <v>11505</v>
      </c>
      <c r="C5429" t="s">
        <v>11506</v>
      </c>
      <c r="D5429" s="28" t="s">
        <v>4105</v>
      </c>
      <c r="E5429" s="28" t="s">
        <v>2076</v>
      </c>
      <c r="F5429" s="13">
        <v>43.7</v>
      </c>
      <c r="G5429" s="13">
        <v>-72.2</v>
      </c>
      <c r="H5429" s="13">
        <v>46.939998626708984</v>
      </c>
      <c r="I5429" s="67">
        <v>0.92000001668930054</v>
      </c>
    </row>
    <row r="5430" spans="2:9" x14ac:dyDescent="0.3">
      <c r="B5430" t="s">
        <v>11507</v>
      </c>
      <c r="C5430" t="s">
        <v>11508</v>
      </c>
      <c r="D5430" s="28" t="s">
        <v>4105</v>
      </c>
      <c r="E5430" s="28" t="s">
        <v>2076</v>
      </c>
      <c r="F5430" s="13">
        <v>42.8</v>
      </c>
      <c r="G5430" s="13">
        <v>-72</v>
      </c>
      <c r="H5430" s="13">
        <v>46.939998626708984</v>
      </c>
      <c r="I5430" s="67">
        <v>0.92000001668930054</v>
      </c>
    </row>
    <row r="5431" spans="2:9" x14ac:dyDescent="0.3">
      <c r="B5431" t="s">
        <v>11509</v>
      </c>
      <c r="C5431" t="s">
        <v>11510</v>
      </c>
      <c r="D5431" s="28" t="s">
        <v>4105</v>
      </c>
      <c r="E5431" s="28" t="s">
        <v>2076</v>
      </c>
      <c r="F5431" s="13">
        <v>42.8</v>
      </c>
      <c r="G5431" s="13">
        <v>-72</v>
      </c>
      <c r="H5431" s="13">
        <v>46.939998626708984</v>
      </c>
      <c r="I5431" s="67">
        <v>0.92000001668930054</v>
      </c>
    </row>
    <row r="5432" spans="2:9" x14ac:dyDescent="0.3">
      <c r="B5432" t="s">
        <v>11511</v>
      </c>
      <c r="C5432" t="s">
        <v>1038</v>
      </c>
      <c r="D5432" s="28" t="s">
        <v>4105</v>
      </c>
      <c r="E5432" s="28" t="s">
        <v>1007</v>
      </c>
      <c r="F5432" s="13">
        <v>34.6</v>
      </c>
      <c r="G5432" s="13">
        <v>-79</v>
      </c>
      <c r="H5432" s="13">
        <v>60.080001831054688</v>
      </c>
      <c r="I5432" s="67">
        <v>0.92000001668930054</v>
      </c>
    </row>
    <row r="5433" spans="2:9" x14ac:dyDescent="0.3">
      <c r="B5433" t="s">
        <v>11512</v>
      </c>
      <c r="C5433" t="s">
        <v>11513</v>
      </c>
      <c r="D5433" s="28" t="s">
        <v>4105</v>
      </c>
      <c r="E5433" s="28" t="s">
        <v>2319</v>
      </c>
      <c r="F5433" s="13">
        <v>39.799999999999997</v>
      </c>
      <c r="G5433" s="13">
        <v>-75.7</v>
      </c>
      <c r="H5433" s="13">
        <v>51.619998931884766</v>
      </c>
      <c r="I5433" s="67">
        <v>0.92100000381469727</v>
      </c>
    </row>
    <row r="5434" spans="2:9" x14ac:dyDescent="0.3">
      <c r="B5434" t="s">
        <v>11514</v>
      </c>
      <c r="C5434" t="s">
        <v>11515</v>
      </c>
      <c r="D5434" s="28" t="s">
        <v>1203</v>
      </c>
      <c r="E5434" s="28" t="s">
        <v>1124</v>
      </c>
      <c r="F5434" s="13">
        <v>48.6</v>
      </c>
      <c r="G5434" s="13">
        <v>-68.2</v>
      </c>
      <c r="H5434" s="13">
        <v>41.540000915527344</v>
      </c>
      <c r="I5434" s="67">
        <v>0.92100000381469727</v>
      </c>
    </row>
    <row r="5435" spans="2:9" x14ac:dyDescent="0.3">
      <c r="B5435" t="s">
        <v>11516</v>
      </c>
      <c r="C5435" t="s">
        <v>11517</v>
      </c>
      <c r="D5435" s="28" t="s">
        <v>4105</v>
      </c>
      <c r="E5435" s="28" t="s">
        <v>2076</v>
      </c>
      <c r="F5435" s="13">
        <v>42.9</v>
      </c>
      <c r="G5435" s="13">
        <v>-72.2</v>
      </c>
      <c r="H5435" s="13">
        <v>44.959999084472656</v>
      </c>
      <c r="I5435" s="67">
        <v>0.92100000381469727</v>
      </c>
    </row>
    <row r="5436" spans="2:9" x14ac:dyDescent="0.3">
      <c r="B5436" t="s">
        <v>11518</v>
      </c>
      <c r="C5436" t="s">
        <v>11519</v>
      </c>
      <c r="D5436" s="28" t="s">
        <v>4105</v>
      </c>
      <c r="E5436" s="28" t="s">
        <v>2319</v>
      </c>
      <c r="F5436" s="13">
        <v>40.1</v>
      </c>
      <c r="G5436" s="13">
        <v>-75.400000000000006</v>
      </c>
      <c r="H5436" s="13">
        <v>53.060001373291016</v>
      </c>
      <c r="I5436" s="67">
        <v>0.92100000381469727</v>
      </c>
    </row>
    <row r="5437" spans="2:9" x14ac:dyDescent="0.3">
      <c r="B5437" t="s">
        <v>11520</v>
      </c>
      <c r="C5437" t="s">
        <v>11521</v>
      </c>
      <c r="D5437" s="28" t="s">
        <v>4105</v>
      </c>
      <c r="E5437" s="28" t="s">
        <v>1727</v>
      </c>
      <c r="F5437" s="13">
        <v>43.3</v>
      </c>
      <c r="G5437" s="13">
        <v>-70.5</v>
      </c>
      <c r="H5437" s="13">
        <v>48.020000457763672</v>
      </c>
      <c r="I5437" s="67">
        <v>0.92100000381469727</v>
      </c>
    </row>
    <row r="5438" spans="2:9" x14ac:dyDescent="0.3">
      <c r="B5438" t="s">
        <v>11522</v>
      </c>
      <c r="C5438" t="s">
        <v>11523</v>
      </c>
      <c r="D5438" s="28" t="s">
        <v>1203</v>
      </c>
      <c r="E5438" s="28" t="s">
        <v>3527</v>
      </c>
      <c r="F5438" s="13">
        <v>64.2</v>
      </c>
      <c r="G5438" s="13">
        <v>-76.5</v>
      </c>
      <c r="H5438" s="13">
        <v>29.299999237060547</v>
      </c>
      <c r="I5438" s="67">
        <v>0.92199999094009399</v>
      </c>
    </row>
    <row r="5439" spans="2:9" x14ac:dyDescent="0.3">
      <c r="B5439" t="s">
        <v>11524</v>
      </c>
      <c r="C5439" t="s">
        <v>11525</v>
      </c>
      <c r="D5439" s="28" t="s">
        <v>4105</v>
      </c>
      <c r="E5439" s="28" t="s">
        <v>2076</v>
      </c>
      <c r="F5439" s="13">
        <v>45</v>
      </c>
      <c r="G5439" s="13">
        <v>-71.2</v>
      </c>
      <c r="H5439" s="13">
        <v>42.080001831054688</v>
      </c>
      <c r="I5439" s="67">
        <v>0.92199999094009399</v>
      </c>
    </row>
    <row r="5440" spans="2:9" x14ac:dyDescent="0.3">
      <c r="B5440" t="s">
        <v>11526</v>
      </c>
      <c r="C5440" t="s">
        <v>11527</v>
      </c>
      <c r="D5440" s="28" t="s">
        <v>4105</v>
      </c>
      <c r="E5440" s="28" t="s">
        <v>2076</v>
      </c>
      <c r="F5440" s="13">
        <v>42.7</v>
      </c>
      <c r="G5440" s="13">
        <v>-71.400000000000006</v>
      </c>
      <c r="H5440" s="13">
        <v>46.939998626708984</v>
      </c>
      <c r="I5440" s="67">
        <v>0.92199999094009399</v>
      </c>
    </row>
    <row r="5441" spans="2:9" x14ac:dyDescent="0.3">
      <c r="B5441" t="s">
        <v>1482</v>
      </c>
      <c r="C5441" t="s">
        <v>11528</v>
      </c>
      <c r="D5441" s="28" t="s">
        <v>4105</v>
      </c>
      <c r="E5441" s="28" t="s">
        <v>2319</v>
      </c>
      <c r="F5441" s="13">
        <v>41.4</v>
      </c>
      <c r="G5441" s="13">
        <v>-76.400000000000006</v>
      </c>
      <c r="H5441" s="13">
        <v>48.919998168945313</v>
      </c>
      <c r="I5441" s="67">
        <v>0.92199999094009399</v>
      </c>
    </row>
    <row r="5442" spans="2:9" x14ac:dyDescent="0.3">
      <c r="B5442" t="s">
        <v>11529</v>
      </c>
      <c r="C5442" t="s">
        <v>11530</v>
      </c>
      <c r="D5442" s="28" t="s">
        <v>4105</v>
      </c>
      <c r="E5442" s="28" t="s">
        <v>2319</v>
      </c>
      <c r="F5442" s="13">
        <v>41.1</v>
      </c>
      <c r="G5442" s="13">
        <v>-75.3</v>
      </c>
      <c r="H5442" s="13">
        <v>48.020000457763672</v>
      </c>
      <c r="I5442" s="67">
        <v>0.92199999094009399</v>
      </c>
    </row>
    <row r="5443" spans="2:9" x14ac:dyDescent="0.3">
      <c r="B5443" t="s">
        <v>11531</v>
      </c>
      <c r="C5443" t="s">
        <v>11532</v>
      </c>
      <c r="D5443" s="28" t="s">
        <v>1203</v>
      </c>
      <c r="E5443" s="28" t="s">
        <v>1133</v>
      </c>
      <c r="F5443" s="13">
        <v>56.5</v>
      </c>
      <c r="G5443" s="13">
        <v>-61.6</v>
      </c>
      <c r="H5443" s="13">
        <v>35.060001373291016</v>
      </c>
      <c r="I5443" s="67">
        <v>0.92199999094009399</v>
      </c>
    </row>
    <row r="5444" spans="2:9" x14ac:dyDescent="0.3">
      <c r="B5444" t="s">
        <v>11533</v>
      </c>
      <c r="C5444" t="s">
        <v>11534</v>
      </c>
      <c r="D5444" s="28" t="s">
        <v>4105</v>
      </c>
      <c r="E5444" s="28" t="s">
        <v>2569</v>
      </c>
      <c r="F5444" s="13">
        <v>44</v>
      </c>
      <c r="G5444" s="13">
        <v>-72.900000000000006</v>
      </c>
      <c r="H5444" s="13">
        <v>44.959999084472656</v>
      </c>
      <c r="I5444" s="67">
        <v>0.92199999094009399</v>
      </c>
    </row>
    <row r="5445" spans="2:9" x14ac:dyDescent="0.3">
      <c r="B5445" t="s">
        <v>1927</v>
      </c>
      <c r="C5445" t="s">
        <v>11535</v>
      </c>
      <c r="D5445" s="28" t="s">
        <v>4105</v>
      </c>
      <c r="E5445" s="28" t="s">
        <v>2076</v>
      </c>
      <c r="F5445" s="13">
        <v>43.3</v>
      </c>
      <c r="G5445" s="13">
        <v>-71.7</v>
      </c>
      <c r="H5445" s="13">
        <v>44.959999084472656</v>
      </c>
      <c r="I5445" s="67">
        <v>0.92199999094009399</v>
      </c>
    </row>
    <row r="5446" spans="2:9" x14ac:dyDescent="0.3">
      <c r="B5446" t="s">
        <v>11536</v>
      </c>
      <c r="C5446" t="s">
        <v>11537</v>
      </c>
      <c r="D5446" s="28" t="s">
        <v>4105</v>
      </c>
      <c r="E5446" s="28" t="s">
        <v>2820</v>
      </c>
      <c r="F5446" s="13">
        <v>61</v>
      </c>
      <c r="G5446" s="13">
        <v>-153.80000000000001</v>
      </c>
      <c r="H5446" s="13">
        <v>32</v>
      </c>
      <c r="I5446" s="67">
        <v>0.92199999094009399</v>
      </c>
    </row>
    <row r="5447" spans="2:9" x14ac:dyDescent="0.3">
      <c r="B5447" t="s">
        <v>3663</v>
      </c>
      <c r="C5447" t="s">
        <v>3664</v>
      </c>
      <c r="D5447" s="28" t="s">
        <v>4105</v>
      </c>
      <c r="E5447" s="28" t="s">
        <v>1743</v>
      </c>
      <c r="F5447" s="13">
        <v>42.4</v>
      </c>
      <c r="G5447" s="13">
        <v>-72</v>
      </c>
      <c r="H5447" s="13">
        <v>46.040000915527344</v>
      </c>
      <c r="I5447" s="67">
        <v>0.92299997806549072</v>
      </c>
    </row>
    <row r="5448" spans="2:9" x14ac:dyDescent="0.3">
      <c r="B5448" t="s">
        <v>11538</v>
      </c>
      <c r="C5448" t="s">
        <v>11539</v>
      </c>
      <c r="D5448" s="28" t="s">
        <v>4105</v>
      </c>
      <c r="E5448" s="28" t="s">
        <v>2820</v>
      </c>
      <c r="F5448" s="13">
        <v>64.2</v>
      </c>
      <c r="G5448" s="13">
        <v>-145.19999999999999</v>
      </c>
      <c r="H5448" s="13">
        <v>30.920000076293945</v>
      </c>
      <c r="I5448" s="67">
        <v>0.92299997806549072</v>
      </c>
    </row>
    <row r="5449" spans="2:9" x14ac:dyDescent="0.3">
      <c r="B5449" t="s">
        <v>11540</v>
      </c>
      <c r="C5449" t="s">
        <v>11541</v>
      </c>
      <c r="D5449" s="28" t="s">
        <v>4105</v>
      </c>
      <c r="E5449" s="28" t="s">
        <v>2076</v>
      </c>
      <c r="F5449" s="13">
        <v>44</v>
      </c>
      <c r="G5449" s="13">
        <v>-71.099999999999994</v>
      </c>
      <c r="H5449" s="13">
        <v>44.060001373291016</v>
      </c>
      <c r="I5449" s="67">
        <v>0.92299997806549072</v>
      </c>
    </row>
    <row r="5450" spans="2:9" x14ac:dyDescent="0.3">
      <c r="B5450" t="s">
        <v>11542</v>
      </c>
      <c r="C5450" t="s">
        <v>11543</v>
      </c>
      <c r="D5450" s="28" t="s">
        <v>1203</v>
      </c>
      <c r="E5450" s="28" t="s">
        <v>1116</v>
      </c>
      <c r="F5450" s="13">
        <v>45.9</v>
      </c>
      <c r="G5450" s="13">
        <v>-77.3</v>
      </c>
      <c r="H5450" s="13">
        <v>45.680000305175781</v>
      </c>
      <c r="I5450" s="67">
        <v>0.92299997806549072</v>
      </c>
    </row>
    <row r="5451" spans="2:9" x14ac:dyDescent="0.3">
      <c r="B5451" t="s">
        <v>11544</v>
      </c>
      <c r="C5451" t="s">
        <v>11545</v>
      </c>
      <c r="D5451" s="28" t="s">
        <v>4105</v>
      </c>
      <c r="E5451" s="28" t="s">
        <v>1727</v>
      </c>
      <c r="F5451" s="13">
        <v>45.8</v>
      </c>
      <c r="G5451" s="13">
        <v>-69.900000000000006</v>
      </c>
      <c r="H5451" s="13">
        <v>39.919998168945313</v>
      </c>
      <c r="I5451" s="67">
        <v>0.92299997806549072</v>
      </c>
    </row>
    <row r="5452" spans="2:9" x14ac:dyDescent="0.3">
      <c r="B5452" t="s">
        <v>2573</v>
      </c>
      <c r="C5452" t="s">
        <v>11546</v>
      </c>
      <c r="D5452" s="28" t="s">
        <v>4105</v>
      </c>
      <c r="E5452" s="28" t="s">
        <v>2569</v>
      </c>
      <c r="F5452" s="13">
        <v>44.4</v>
      </c>
      <c r="G5452" s="13">
        <v>-72</v>
      </c>
      <c r="H5452" s="13">
        <v>46.939998626708984</v>
      </c>
      <c r="I5452" s="67">
        <v>0.92299997806549072</v>
      </c>
    </row>
    <row r="5453" spans="2:9" x14ac:dyDescent="0.3">
      <c r="B5453" t="s">
        <v>2155</v>
      </c>
      <c r="C5453" t="s">
        <v>2156</v>
      </c>
      <c r="D5453" s="28" t="s">
        <v>4105</v>
      </c>
      <c r="E5453" s="28" t="s">
        <v>2124</v>
      </c>
      <c r="F5453" s="13">
        <v>43.5</v>
      </c>
      <c r="G5453" s="13">
        <v>-73.400000000000006</v>
      </c>
      <c r="H5453" s="13">
        <v>48.919998168945313</v>
      </c>
      <c r="I5453" s="67">
        <v>0.92299997806549072</v>
      </c>
    </row>
    <row r="5454" spans="2:9" x14ac:dyDescent="0.3">
      <c r="B5454" t="s">
        <v>537</v>
      </c>
      <c r="C5454" t="s">
        <v>538</v>
      </c>
      <c r="D5454" s="28" t="s">
        <v>4105</v>
      </c>
      <c r="E5454" s="28" t="s">
        <v>364</v>
      </c>
      <c r="F5454" s="13">
        <v>27.7</v>
      </c>
      <c r="G5454" s="13">
        <v>-97.5</v>
      </c>
      <c r="H5454" s="13">
        <v>73.040000915527344</v>
      </c>
      <c r="I5454" s="67">
        <v>0.92400002479553223</v>
      </c>
    </row>
    <row r="5455" spans="2:9" x14ac:dyDescent="0.3">
      <c r="B5455" t="s">
        <v>11547</v>
      </c>
      <c r="C5455" t="s">
        <v>11548</v>
      </c>
      <c r="D5455" s="28" t="s">
        <v>4105</v>
      </c>
      <c r="E5455" s="28" t="s">
        <v>2124</v>
      </c>
      <c r="F5455" s="13">
        <v>42.5</v>
      </c>
      <c r="G5455" s="13">
        <v>-77.7</v>
      </c>
      <c r="H5455" s="13">
        <v>48.919998168945313</v>
      </c>
      <c r="I5455" s="67">
        <v>0.92400002479553223</v>
      </c>
    </row>
    <row r="5456" spans="2:9" x14ac:dyDescent="0.3">
      <c r="B5456" t="s">
        <v>2145</v>
      </c>
      <c r="C5456" t="s">
        <v>2146</v>
      </c>
      <c r="D5456" s="28" t="s">
        <v>4105</v>
      </c>
      <c r="E5456" s="28" t="s">
        <v>2124</v>
      </c>
      <c r="F5456" s="13">
        <v>42.4</v>
      </c>
      <c r="G5456" s="13">
        <v>-76.400000000000006</v>
      </c>
      <c r="H5456" s="13">
        <v>48.919998168945313</v>
      </c>
      <c r="I5456" s="67">
        <v>0.92400002479553223</v>
      </c>
    </row>
    <row r="5457" spans="2:9" x14ac:dyDescent="0.3">
      <c r="B5457" t="s">
        <v>11549</v>
      </c>
      <c r="C5457" t="s">
        <v>11550</v>
      </c>
      <c r="D5457" s="28" t="s">
        <v>4105</v>
      </c>
      <c r="E5457" s="28" t="s">
        <v>2354</v>
      </c>
      <c r="F5457" s="13">
        <v>33.700000000000003</v>
      </c>
      <c r="G5457" s="13">
        <v>-81.8</v>
      </c>
      <c r="H5457" s="13">
        <v>59</v>
      </c>
      <c r="I5457" s="67">
        <v>0.92400002479553223</v>
      </c>
    </row>
    <row r="5458" spans="2:9" x14ac:dyDescent="0.3">
      <c r="B5458" t="s">
        <v>11551</v>
      </c>
      <c r="C5458" t="s">
        <v>11552</v>
      </c>
      <c r="D5458" s="28" t="s">
        <v>4105</v>
      </c>
      <c r="E5458" s="28" t="s">
        <v>2319</v>
      </c>
      <c r="F5458" s="13">
        <v>41.6</v>
      </c>
      <c r="G5458" s="13">
        <v>-75</v>
      </c>
      <c r="H5458" s="13">
        <v>46.939998626708984</v>
      </c>
      <c r="I5458" s="67">
        <v>0.92400002479553223</v>
      </c>
    </row>
    <row r="5459" spans="2:9" x14ac:dyDescent="0.3">
      <c r="B5459" t="s">
        <v>11553</v>
      </c>
      <c r="C5459" t="s">
        <v>11554</v>
      </c>
      <c r="D5459" s="28" t="s">
        <v>4105</v>
      </c>
      <c r="E5459" s="28" t="s">
        <v>1743</v>
      </c>
      <c r="F5459" s="13">
        <v>42.1</v>
      </c>
      <c r="G5459" s="13">
        <v>-71.099999999999994</v>
      </c>
      <c r="H5459" s="13">
        <v>51.080001831054688</v>
      </c>
      <c r="I5459" s="67">
        <v>0.92400002479553223</v>
      </c>
    </row>
    <row r="5460" spans="2:9" x14ac:dyDescent="0.3">
      <c r="B5460" t="s">
        <v>11555</v>
      </c>
      <c r="C5460" t="s">
        <v>11556</v>
      </c>
      <c r="D5460" s="28" t="s">
        <v>1203</v>
      </c>
      <c r="E5460" s="28" t="s">
        <v>3526</v>
      </c>
      <c r="F5460" s="13">
        <v>61.2</v>
      </c>
      <c r="G5460" s="13">
        <v>-123.7</v>
      </c>
      <c r="H5460" s="13">
        <v>24.260000228881836</v>
      </c>
      <c r="I5460" s="67">
        <v>0.92400002479553223</v>
      </c>
    </row>
    <row r="5461" spans="2:9" x14ac:dyDescent="0.3">
      <c r="B5461" t="s">
        <v>11557</v>
      </c>
      <c r="C5461" t="s">
        <v>11558</v>
      </c>
      <c r="D5461" s="28" t="s">
        <v>4105</v>
      </c>
      <c r="E5461" s="28" t="s">
        <v>364</v>
      </c>
      <c r="F5461" s="13">
        <v>26.5</v>
      </c>
      <c r="G5461" s="13">
        <v>-99.1</v>
      </c>
      <c r="H5461" s="13">
        <v>71.959999084472656</v>
      </c>
      <c r="I5461" s="67">
        <v>0.92500001192092896</v>
      </c>
    </row>
    <row r="5462" spans="2:9" x14ac:dyDescent="0.3">
      <c r="B5462" t="s">
        <v>2831</v>
      </c>
      <c r="C5462" t="s">
        <v>2832</v>
      </c>
      <c r="D5462" s="28" t="s">
        <v>4105</v>
      </c>
      <c r="E5462" s="28" t="s">
        <v>1007</v>
      </c>
      <c r="F5462" s="13">
        <v>35.700000000000003</v>
      </c>
      <c r="G5462" s="13">
        <v>-81.3</v>
      </c>
      <c r="H5462" s="13">
        <v>57.020000457763672</v>
      </c>
      <c r="I5462" s="67">
        <v>0.92500001192092896</v>
      </c>
    </row>
    <row r="5463" spans="2:9" x14ac:dyDescent="0.3">
      <c r="B5463" t="s">
        <v>11559</v>
      </c>
      <c r="C5463" t="s">
        <v>11560</v>
      </c>
      <c r="D5463" s="28" t="s">
        <v>4105</v>
      </c>
      <c r="E5463" s="28" t="s">
        <v>1003</v>
      </c>
      <c r="F5463" s="13">
        <v>30.3</v>
      </c>
      <c r="G5463" s="13">
        <v>-81.5</v>
      </c>
      <c r="H5463" s="13">
        <v>71.05999755859375</v>
      </c>
      <c r="I5463" s="67">
        <v>0.92500001192092896</v>
      </c>
    </row>
    <row r="5464" spans="2:9" x14ac:dyDescent="0.3">
      <c r="B5464" t="s">
        <v>2567</v>
      </c>
      <c r="C5464" t="s">
        <v>2568</v>
      </c>
      <c r="D5464" s="28" t="s">
        <v>4105</v>
      </c>
      <c r="E5464" s="28" t="s">
        <v>2569</v>
      </c>
      <c r="F5464" s="13">
        <v>44.5</v>
      </c>
      <c r="G5464" s="13">
        <v>-72.8</v>
      </c>
      <c r="H5464" s="13">
        <v>42.080001831054688</v>
      </c>
      <c r="I5464" s="67">
        <v>0.92500001192092896</v>
      </c>
    </row>
    <row r="5465" spans="2:9" x14ac:dyDescent="0.3">
      <c r="B5465" t="s">
        <v>11561</v>
      </c>
      <c r="C5465" t="s">
        <v>11562</v>
      </c>
      <c r="D5465" s="28" t="s">
        <v>4105</v>
      </c>
      <c r="E5465" s="28" t="s">
        <v>2354</v>
      </c>
      <c r="F5465" s="13">
        <v>33.4</v>
      </c>
      <c r="G5465" s="13">
        <v>-80.8</v>
      </c>
      <c r="H5465" s="13">
        <v>62.959999084472656</v>
      </c>
      <c r="I5465" s="67">
        <v>0.92500001192092896</v>
      </c>
    </row>
    <row r="5466" spans="2:9" x14ac:dyDescent="0.3">
      <c r="B5466" t="s">
        <v>11563</v>
      </c>
      <c r="C5466" t="s">
        <v>11564</v>
      </c>
      <c r="D5466" s="28" t="s">
        <v>4105</v>
      </c>
      <c r="E5466" s="28" t="s">
        <v>2820</v>
      </c>
      <c r="F5466" s="13">
        <v>60.1</v>
      </c>
      <c r="G5466" s="13">
        <v>-154.30000000000001</v>
      </c>
      <c r="H5466" s="13">
        <v>37.400001525878906</v>
      </c>
      <c r="I5466" s="67">
        <v>0.92500001192092896</v>
      </c>
    </row>
    <row r="5467" spans="2:9" x14ac:dyDescent="0.3">
      <c r="B5467" t="s">
        <v>11565</v>
      </c>
      <c r="C5467" t="s">
        <v>11566</v>
      </c>
      <c r="D5467" s="28" t="s">
        <v>4105</v>
      </c>
      <c r="E5467" s="28" t="s">
        <v>2085</v>
      </c>
      <c r="F5467" s="13">
        <v>40.799999999999997</v>
      </c>
      <c r="G5467" s="13">
        <v>-74</v>
      </c>
      <c r="H5467" s="13">
        <v>55.040000915527344</v>
      </c>
      <c r="I5467" s="67">
        <v>0.92500001192092896</v>
      </c>
    </row>
    <row r="5468" spans="2:9" x14ac:dyDescent="0.3">
      <c r="B5468" t="s">
        <v>9149</v>
      </c>
      <c r="C5468" t="s">
        <v>11567</v>
      </c>
      <c r="D5468" s="28" t="s">
        <v>4105</v>
      </c>
      <c r="E5468" s="28" t="s">
        <v>2569</v>
      </c>
      <c r="F5468" s="13">
        <v>43.6</v>
      </c>
      <c r="G5468" s="13">
        <v>-72.5</v>
      </c>
      <c r="H5468" s="13">
        <v>44.060001373291016</v>
      </c>
      <c r="I5468" s="67">
        <v>0.92500001192092896</v>
      </c>
    </row>
    <row r="5469" spans="2:9" x14ac:dyDescent="0.3">
      <c r="B5469" t="s">
        <v>11568</v>
      </c>
      <c r="C5469" t="s">
        <v>11569</v>
      </c>
      <c r="D5469" s="28" t="s">
        <v>4105</v>
      </c>
      <c r="E5469" s="28" t="s">
        <v>1727</v>
      </c>
      <c r="F5469" s="13">
        <v>43.9</v>
      </c>
      <c r="G5469" s="13">
        <v>-70.900000000000006</v>
      </c>
      <c r="H5469" s="13">
        <v>44.959999084472656</v>
      </c>
      <c r="I5469" s="67">
        <v>0.92599999904632568</v>
      </c>
    </row>
    <row r="5470" spans="2:9" x14ac:dyDescent="0.3">
      <c r="B5470" t="s">
        <v>11570</v>
      </c>
      <c r="C5470" t="s">
        <v>11571</v>
      </c>
      <c r="D5470" s="28" t="s">
        <v>4105</v>
      </c>
      <c r="E5470" s="28" t="s">
        <v>2820</v>
      </c>
      <c r="F5470" s="13">
        <v>66.2</v>
      </c>
      <c r="G5470" s="13">
        <v>-155.6</v>
      </c>
      <c r="H5470" s="13">
        <v>28.940000534057617</v>
      </c>
      <c r="I5470" s="67">
        <v>0.92599999904632568</v>
      </c>
    </row>
    <row r="5471" spans="2:9" x14ac:dyDescent="0.3">
      <c r="B5471" t="s">
        <v>11572</v>
      </c>
      <c r="C5471" t="s">
        <v>11573</v>
      </c>
      <c r="D5471" s="28" t="s">
        <v>4105</v>
      </c>
      <c r="E5471" s="28" t="s">
        <v>1727</v>
      </c>
      <c r="F5471" s="13">
        <v>45.6</v>
      </c>
      <c r="G5471" s="13">
        <v>-68.599999999999994</v>
      </c>
      <c r="H5471" s="13">
        <v>44.959999084472656</v>
      </c>
      <c r="I5471" s="67">
        <v>0.92599999904632568</v>
      </c>
    </row>
    <row r="5472" spans="2:9" x14ac:dyDescent="0.3">
      <c r="B5472" t="s">
        <v>11574</v>
      </c>
      <c r="C5472" t="s">
        <v>11575</v>
      </c>
      <c r="D5472" s="28" t="s">
        <v>4105</v>
      </c>
      <c r="E5472" s="28" t="s">
        <v>1003</v>
      </c>
      <c r="F5472" s="13">
        <v>28.7</v>
      </c>
      <c r="G5472" s="13">
        <v>-80.8</v>
      </c>
      <c r="H5472" s="13">
        <v>73.040000915527344</v>
      </c>
      <c r="I5472" s="67">
        <v>0.92599999904632568</v>
      </c>
    </row>
    <row r="5473" spans="2:9" x14ac:dyDescent="0.3">
      <c r="B5473" t="s">
        <v>407</v>
      </c>
      <c r="C5473" t="s">
        <v>408</v>
      </c>
      <c r="D5473" s="28" t="s">
        <v>4105</v>
      </c>
      <c r="E5473" s="28" t="s">
        <v>364</v>
      </c>
      <c r="F5473" s="13">
        <v>29.1</v>
      </c>
      <c r="G5473" s="13">
        <v>-95.4</v>
      </c>
      <c r="H5473" s="13">
        <v>71.05999755859375</v>
      </c>
      <c r="I5473" s="67">
        <v>0.92699998617172241</v>
      </c>
    </row>
    <row r="5474" spans="2:9" x14ac:dyDescent="0.3">
      <c r="B5474" t="s">
        <v>3020</v>
      </c>
      <c r="C5474" t="s">
        <v>3021</v>
      </c>
      <c r="D5474" s="28" t="s">
        <v>4105</v>
      </c>
      <c r="E5474" s="28" t="s">
        <v>1322</v>
      </c>
      <c r="F5474" s="13">
        <v>41.7</v>
      </c>
      <c r="G5474" s="13">
        <v>-72.599999999999994</v>
      </c>
      <c r="H5474" s="13">
        <v>51.080001831054688</v>
      </c>
      <c r="I5474" s="67">
        <v>0.92699998617172241</v>
      </c>
    </row>
    <row r="5475" spans="2:9" x14ac:dyDescent="0.3">
      <c r="B5475" t="s">
        <v>11576</v>
      </c>
      <c r="C5475" t="s">
        <v>11577</v>
      </c>
      <c r="D5475" s="28" t="s">
        <v>4105</v>
      </c>
      <c r="E5475" s="28" t="s">
        <v>1003</v>
      </c>
      <c r="F5475" s="13">
        <v>25.5</v>
      </c>
      <c r="G5475" s="13">
        <v>-80.400000000000006</v>
      </c>
      <c r="H5475" s="13">
        <v>73.94000244140625</v>
      </c>
      <c r="I5475" s="67">
        <v>0.92699998617172241</v>
      </c>
    </row>
    <row r="5476" spans="2:9" x14ac:dyDescent="0.3">
      <c r="B5476" t="s">
        <v>11578</v>
      </c>
      <c r="C5476" t="s">
        <v>11579</v>
      </c>
      <c r="D5476" s="28" t="s">
        <v>4105</v>
      </c>
      <c r="E5476" s="28" t="s">
        <v>2319</v>
      </c>
      <c r="F5476" s="13">
        <v>40</v>
      </c>
      <c r="G5476" s="13">
        <v>-75</v>
      </c>
      <c r="H5476" s="13">
        <v>55.939998626708984</v>
      </c>
      <c r="I5476" s="67">
        <v>0.92699998617172241</v>
      </c>
    </row>
    <row r="5477" spans="2:9" x14ac:dyDescent="0.3">
      <c r="B5477" t="s">
        <v>11580</v>
      </c>
      <c r="C5477" t="s">
        <v>11581</v>
      </c>
      <c r="D5477" s="28" t="s">
        <v>1203</v>
      </c>
      <c r="E5477" s="28" t="s">
        <v>3526</v>
      </c>
      <c r="F5477" s="13">
        <v>76.2</v>
      </c>
      <c r="G5477" s="13">
        <v>-119.3</v>
      </c>
      <c r="H5477" s="13">
        <v>5.5399999618530273</v>
      </c>
      <c r="I5477" s="67">
        <v>0.92799997329711914</v>
      </c>
    </row>
    <row r="5478" spans="2:9" x14ac:dyDescent="0.3">
      <c r="B5478" t="s">
        <v>11582</v>
      </c>
      <c r="C5478" t="s">
        <v>11583</v>
      </c>
      <c r="D5478" s="28" t="s">
        <v>1203</v>
      </c>
      <c r="E5478" s="28" t="s">
        <v>3527</v>
      </c>
      <c r="F5478" s="13">
        <v>72.7</v>
      </c>
      <c r="G5478" s="13">
        <v>-77.900000000000006</v>
      </c>
      <c r="H5478" s="13">
        <v>16.520000457763672</v>
      </c>
      <c r="I5478" s="67">
        <v>0.92799997329711914</v>
      </c>
    </row>
    <row r="5479" spans="2:9" x14ac:dyDescent="0.3">
      <c r="B5479" t="s">
        <v>11584</v>
      </c>
      <c r="C5479" t="s">
        <v>11585</v>
      </c>
      <c r="D5479" s="28" t="s">
        <v>4105</v>
      </c>
      <c r="E5479" s="28" t="s">
        <v>2820</v>
      </c>
      <c r="F5479" s="13">
        <v>60.1</v>
      </c>
      <c r="G5479" s="13">
        <v>-154.30000000000001</v>
      </c>
      <c r="H5479" s="13">
        <v>37.939998626708984</v>
      </c>
      <c r="I5479" s="67">
        <v>0.92799997329711914</v>
      </c>
    </row>
    <row r="5480" spans="2:9" x14ac:dyDescent="0.3">
      <c r="B5480" t="s">
        <v>11586</v>
      </c>
      <c r="C5480" t="s">
        <v>11587</v>
      </c>
      <c r="D5480" s="28" t="s">
        <v>4105</v>
      </c>
      <c r="E5480" s="28" t="s">
        <v>1003</v>
      </c>
      <c r="F5480" s="13">
        <v>30.7</v>
      </c>
      <c r="G5480" s="13">
        <v>-87</v>
      </c>
      <c r="H5480" s="13">
        <v>66.919998168945313</v>
      </c>
      <c r="I5480" s="67">
        <v>0.92799997329711914</v>
      </c>
    </row>
    <row r="5481" spans="2:9" x14ac:dyDescent="0.3">
      <c r="B5481" t="s">
        <v>11588</v>
      </c>
      <c r="C5481" t="s">
        <v>11589</v>
      </c>
      <c r="D5481" s="28" t="s">
        <v>4105</v>
      </c>
      <c r="E5481" s="28" t="s">
        <v>2820</v>
      </c>
      <c r="F5481" s="13">
        <v>65</v>
      </c>
      <c r="G5481" s="13">
        <v>-148.5</v>
      </c>
      <c r="H5481" s="13">
        <v>30.020000457763672</v>
      </c>
      <c r="I5481" s="67">
        <v>0.93000000715255737</v>
      </c>
    </row>
    <row r="5482" spans="2:9" x14ac:dyDescent="0.3">
      <c r="B5482" t="s">
        <v>2921</v>
      </c>
      <c r="C5482" t="s">
        <v>1023</v>
      </c>
      <c r="D5482" s="28" t="s">
        <v>4105</v>
      </c>
      <c r="E5482" s="28" t="s">
        <v>1007</v>
      </c>
      <c r="F5482" s="13">
        <v>34.9</v>
      </c>
      <c r="G5482" s="13">
        <v>-76.8</v>
      </c>
      <c r="H5482" s="13">
        <v>64.94000244140625</v>
      </c>
      <c r="I5482" s="67">
        <v>0.93000000715255737</v>
      </c>
    </row>
    <row r="5483" spans="2:9" x14ac:dyDescent="0.3">
      <c r="B5483" t="s">
        <v>11590</v>
      </c>
      <c r="C5483" t="s">
        <v>11591</v>
      </c>
      <c r="D5483" s="28" t="s">
        <v>4105</v>
      </c>
      <c r="E5483" s="28" t="s">
        <v>2820</v>
      </c>
      <c r="F5483" s="13">
        <v>60.4</v>
      </c>
      <c r="G5483" s="13">
        <v>-145.30000000000001</v>
      </c>
      <c r="H5483" s="13">
        <v>41.180000305175781</v>
      </c>
      <c r="I5483" s="67">
        <v>0.93000000715255737</v>
      </c>
    </row>
    <row r="5484" spans="2:9" x14ac:dyDescent="0.3">
      <c r="B5484" t="s">
        <v>11592</v>
      </c>
      <c r="C5484" t="s">
        <v>11593</v>
      </c>
      <c r="D5484" s="28" t="s">
        <v>4105</v>
      </c>
      <c r="E5484" s="28" t="s">
        <v>2319</v>
      </c>
      <c r="F5484" s="13">
        <v>41.9</v>
      </c>
      <c r="G5484" s="13">
        <v>-77.099999999999994</v>
      </c>
      <c r="H5484" s="13">
        <v>48.020000457763672</v>
      </c>
      <c r="I5484" s="67">
        <v>0.93000000715255737</v>
      </c>
    </row>
    <row r="5485" spans="2:9" x14ac:dyDescent="0.3">
      <c r="B5485" t="s">
        <v>11594</v>
      </c>
      <c r="C5485" t="s">
        <v>11595</v>
      </c>
      <c r="D5485" s="28" t="s">
        <v>4105</v>
      </c>
      <c r="E5485" s="28" t="s">
        <v>2569</v>
      </c>
      <c r="F5485" s="13">
        <v>44.6</v>
      </c>
      <c r="G5485" s="13">
        <v>-71.8</v>
      </c>
      <c r="H5485" s="13">
        <v>41</v>
      </c>
      <c r="I5485" s="67">
        <v>0.93000000715255737</v>
      </c>
    </row>
    <row r="5486" spans="2:9" x14ac:dyDescent="0.3">
      <c r="B5486" t="s">
        <v>11596</v>
      </c>
      <c r="C5486" t="s">
        <v>11597</v>
      </c>
      <c r="D5486" s="28" t="s">
        <v>4105</v>
      </c>
      <c r="E5486" s="28" t="s">
        <v>1007</v>
      </c>
      <c r="F5486" s="13">
        <v>35.1</v>
      </c>
      <c r="G5486" s="13">
        <v>-81.099999999999994</v>
      </c>
      <c r="H5486" s="13">
        <v>59</v>
      </c>
      <c r="I5486" s="67">
        <v>0.93000000715255737</v>
      </c>
    </row>
    <row r="5487" spans="2:9" x14ac:dyDescent="0.3">
      <c r="B5487" t="s">
        <v>11598</v>
      </c>
      <c r="C5487" t="s">
        <v>11599</v>
      </c>
      <c r="D5487" s="28" t="s">
        <v>4105</v>
      </c>
      <c r="E5487" s="28" t="s">
        <v>2820</v>
      </c>
      <c r="F5487" s="13">
        <v>67.7</v>
      </c>
      <c r="G5487" s="13">
        <v>-164.5</v>
      </c>
      <c r="H5487" s="13">
        <v>31.100000381469727</v>
      </c>
      <c r="I5487" s="67">
        <v>0.93000000715255737</v>
      </c>
    </row>
    <row r="5488" spans="2:9" x14ac:dyDescent="0.3">
      <c r="B5488" t="s">
        <v>11600</v>
      </c>
      <c r="C5488" t="s">
        <v>1028</v>
      </c>
      <c r="D5488" s="28" t="s">
        <v>4105</v>
      </c>
      <c r="E5488" s="28" t="s">
        <v>1007</v>
      </c>
      <c r="F5488" s="13">
        <v>34</v>
      </c>
      <c r="G5488" s="13">
        <v>-78.5</v>
      </c>
      <c r="H5488" s="13">
        <v>62.060001373291016</v>
      </c>
      <c r="I5488" s="67">
        <v>0.93000000715255737</v>
      </c>
    </row>
    <row r="5489" spans="2:9" x14ac:dyDescent="0.3">
      <c r="B5489" t="s">
        <v>11601</v>
      </c>
      <c r="C5489" t="s">
        <v>11602</v>
      </c>
      <c r="D5489" s="28" t="s">
        <v>4105</v>
      </c>
      <c r="E5489" s="28" t="s">
        <v>2319</v>
      </c>
      <c r="F5489" s="13">
        <v>41.7</v>
      </c>
      <c r="G5489" s="13">
        <v>-75.400000000000006</v>
      </c>
      <c r="H5489" s="13">
        <v>44.959999084472656</v>
      </c>
      <c r="I5489" s="67">
        <v>0.93000000715255737</v>
      </c>
    </row>
    <row r="5490" spans="2:9" x14ac:dyDescent="0.3">
      <c r="B5490" t="s">
        <v>11603</v>
      </c>
      <c r="C5490" t="s">
        <v>11604</v>
      </c>
      <c r="D5490" s="28" t="s">
        <v>4105</v>
      </c>
      <c r="E5490" s="28" t="s">
        <v>2124</v>
      </c>
      <c r="F5490" s="13">
        <v>41.6</v>
      </c>
      <c r="G5490" s="13">
        <v>-73.8</v>
      </c>
      <c r="H5490" s="13">
        <v>51.080001831054688</v>
      </c>
      <c r="I5490" s="67">
        <v>0.93000000715255737</v>
      </c>
    </row>
    <row r="5491" spans="2:9" x14ac:dyDescent="0.3">
      <c r="B5491" t="s">
        <v>2149</v>
      </c>
      <c r="C5491" t="s">
        <v>2150</v>
      </c>
      <c r="D5491" s="28" t="s">
        <v>4105</v>
      </c>
      <c r="E5491" s="28" t="s">
        <v>2124</v>
      </c>
      <c r="F5491" s="13">
        <v>43.7</v>
      </c>
      <c r="G5491" s="13">
        <v>-75.400000000000006</v>
      </c>
      <c r="H5491" s="13">
        <v>46.939998626708984</v>
      </c>
      <c r="I5491" s="67">
        <v>0.9309999942779541</v>
      </c>
    </row>
    <row r="5492" spans="2:9" x14ac:dyDescent="0.3">
      <c r="B5492" t="s">
        <v>11605</v>
      </c>
      <c r="C5492" t="s">
        <v>11606</v>
      </c>
      <c r="D5492" s="28" t="s">
        <v>4105</v>
      </c>
      <c r="E5492" s="28" t="s">
        <v>2124</v>
      </c>
      <c r="F5492" s="13">
        <v>41.5</v>
      </c>
      <c r="G5492" s="13">
        <v>-74.2</v>
      </c>
      <c r="H5492" s="13">
        <v>48.919998168945313</v>
      </c>
      <c r="I5492" s="67">
        <v>0.9309999942779541</v>
      </c>
    </row>
    <row r="5493" spans="2:9" x14ac:dyDescent="0.3">
      <c r="B5493" t="s">
        <v>11607</v>
      </c>
      <c r="C5493" t="s">
        <v>1047</v>
      </c>
      <c r="D5493" s="28" t="s">
        <v>1203</v>
      </c>
      <c r="E5493" s="28" t="s">
        <v>1124</v>
      </c>
      <c r="F5493" s="13">
        <v>48</v>
      </c>
      <c r="G5493" s="13">
        <v>-65.3</v>
      </c>
      <c r="H5493" s="13">
        <v>43.159999847412109</v>
      </c>
      <c r="I5493" s="67">
        <v>0.9309999942779541</v>
      </c>
    </row>
    <row r="5494" spans="2:9" x14ac:dyDescent="0.3">
      <c r="B5494" t="s">
        <v>11608</v>
      </c>
      <c r="C5494" t="s">
        <v>11609</v>
      </c>
      <c r="D5494" s="28" t="s">
        <v>1203</v>
      </c>
      <c r="E5494" s="28" t="s">
        <v>1124</v>
      </c>
      <c r="F5494" s="13">
        <v>50.2</v>
      </c>
      <c r="G5494" s="13">
        <v>-66.2</v>
      </c>
      <c r="H5494" s="13">
        <v>39.380001068115234</v>
      </c>
      <c r="I5494" s="67">
        <v>0.9309999942779541</v>
      </c>
    </row>
    <row r="5495" spans="2:9" x14ac:dyDescent="0.3">
      <c r="B5495" t="s">
        <v>11610</v>
      </c>
      <c r="C5495" t="s">
        <v>11611</v>
      </c>
      <c r="D5495" s="28" t="s">
        <v>4105</v>
      </c>
      <c r="E5495" s="28" t="s">
        <v>2085</v>
      </c>
      <c r="F5495" s="13">
        <v>40.799999999999997</v>
      </c>
      <c r="G5495" s="13">
        <v>-74.2</v>
      </c>
      <c r="H5495" s="13">
        <v>53.959999084472656</v>
      </c>
      <c r="I5495" s="67">
        <v>0.93199998140335083</v>
      </c>
    </row>
    <row r="5496" spans="2:9" x14ac:dyDescent="0.3">
      <c r="B5496" t="s">
        <v>11612</v>
      </c>
      <c r="C5496" t="s">
        <v>11613</v>
      </c>
      <c r="D5496" s="28" t="s">
        <v>4105</v>
      </c>
      <c r="E5496" s="28" t="s">
        <v>2124</v>
      </c>
      <c r="F5496" s="13">
        <v>42.4</v>
      </c>
      <c r="G5496" s="13">
        <v>-75</v>
      </c>
      <c r="H5496" s="13">
        <v>46.939998626708984</v>
      </c>
      <c r="I5496" s="67">
        <v>0.93199998140335083</v>
      </c>
    </row>
    <row r="5497" spans="2:9" x14ac:dyDescent="0.3">
      <c r="B5497" t="s">
        <v>11614</v>
      </c>
      <c r="C5497" t="s">
        <v>11615</v>
      </c>
      <c r="D5497" s="28" t="s">
        <v>1203</v>
      </c>
      <c r="E5497" s="28" t="s">
        <v>3526</v>
      </c>
      <c r="F5497" s="13">
        <v>70.7</v>
      </c>
      <c r="G5497" s="13">
        <v>-117.8</v>
      </c>
      <c r="H5497" s="13">
        <v>21.020000457763672</v>
      </c>
      <c r="I5497" s="67">
        <v>0.93199998140335083</v>
      </c>
    </row>
    <row r="5498" spans="2:9" x14ac:dyDescent="0.3">
      <c r="B5498" t="s">
        <v>11616</v>
      </c>
      <c r="C5498" t="s">
        <v>11617</v>
      </c>
      <c r="D5498" s="28" t="s">
        <v>4105</v>
      </c>
      <c r="E5498" s="28" t="s">
        <v>2319</v>
      </c>
      <c r="F5498" s="13">
        <v>40.299999999999997</v>
      </c>
      <c r="G5498" s="13">
        <v>-76.400000000000006</v>
      </c>
      <c r="H5498" s="13">
        <v>51.979999542236328</v>
      </c>
      <c r="I5498" s="67">
        <v>0.93199998140335083</v>
      </c>
    </row>
    <row r="5499" spans="2:9" x14ac:dyDescent="0.3">
      <c r="B5499" t="s">
        <v>11618</v>
      </c>
      <c r="C5499" t="s">
        <v>11619</v>
      </c>
      <c r="D5499" s="28" t="s">
        <v>4105</v>
      </c>
      <c r="E5499" s="28" t="s">
        <v>1004</v>
      </c>
      <c r="F5499" s="13">
        <v>30.9</v>
      </c>
      <c r="G5499" s="13">
        <v>-81.400000000000006</v>
      </c>
      <c r="H5499" s="13">
        <v>69.980003356933594</v>
      </c>
      <c r="I5499" s="67">
        <v>0.93199998140335083</v>
      </c>
    </row>
    <row r="5500" spans="2:9" x14ac:dyDescent="0.3">
      <c r="B5500" t="s">
        <v>11620</v>
      </c>
      <c r="C5500" t="s">
        <v>11621</v>
      </c>
      <c r="D5500" s="28" t="s">
        <v>4105</v>
      </c>
      <c r="E5500" s="28" t="s">
        <v>2820</v>
      </c>
      <c r="F5500" s="13">
        <v>63.4</v>
      </c>
      <c r="G5500" s="13">
        <v>-150.80000000000001</v>
      </c>
      <c r="H5500" s="13">
        <v>26.059999465942383</v>
      </c>
      <c r="I5500" s="67">
        <v>0.93199998140335083</v>
      </c>
    </row>
    <row r="5501" spans="2:9" x14ac:dyDescent="0.3">
      <c r="B5501" t="s">
        <v>11622</v>
      </c>
      <c r="C5501" t="s">
        <v>11623</v>
      </c>
      <c r="D5501" s="28" t="s">
        <v>4105</v>
      </c>
      <c r="E5501" s="28" t="s">
        <v>1007</v>
      </c>
      <c r="F5501" s="13">
        <v>35.200000000000003</v>
      </c>
      <c r="G5501" s="13">
        <v>-75.599999999999994</v>
      </c>
      <c r="H5501" s="13">
        <v>68</v>
      </c>
      <c r="I5501" s="67">
        <v>0.93300002813339233</v>
      </c>
    </row>
    <row r="5502" spans="2:9" x14ac:dyDescent="0.3">
      <c r="B5502" t="s">
        <v>2995</v>
      </c>
      <c r="C5502" t="s">
        <v>2996</v>
      </c>
      <c r="D5502" s="28" t="s">
        <v>4105</v>
      </c>
      <c r="E5502" s="28" t="s">
        <v>1727</v>
      </c>
      <c r="F5502" s="13">
        <v>46.8</v>
      </c>
      <c r="G5502" s="13">
        <v>-68</v>
      </c>
      <c r="H5502" s="13">
        <v>44.060001373291016</v>
      </c>
      <c r="I5502" s="67">
        <v>0.93300002813339233</v>
      </c>
    </row>
    <row r="5503" spans="2:9" x14ac:dyDescent="0.3">
      <c r="B5503" t="s">
        <v>11624</v>
      </c>
      <c r="C5503" t="s">
        <v>11625</v>
      </c>
      <c r="D5503" s="28" t="s">
        <v>4105</v>
      </c>
      <c r="E5503" s="28" t="s">
        <v>1004</v>
      </c>
      <c r="F5503" s="13">
        <v>33.4</v>
      </c>
      <c r="G5503" s="13">
        <v>-82.4</v>
      </c>
      <c r="H5503" s="13">
        <v>59</v>
      </c>
      <c r="I5503" s="67">
        <v>0.93300002813339233</v>
      </c>
    </row>
    <row r="5504" spans="2:9" x14ac:dyDescent="0.3">
      <c r="B5504" t="s">
        <v>11626</v>
      </c>
      <c r="C5504" t="s">
        <v>11627</v>
      </c>
      <c r="D5504" s="28" t="s">
        <v>1203</v>
      </c>
      <c r="E5504" s="28" t="s">
        <v>12131</v>
      </c>
      <c r="F5504" s="13">
        <v>60.7</v>
      </c>
      <c r="G5504" s="13">
        <v>-135.1</v>
      </c>
      <c r="H5504" s="13">
        <v>33.259998321533203</v>
      </c>
      <c r="I5504" s="67">
        <v>0.93300002813339233</v>
      </c>
    </row>
    <row r="5505" spans="2:9" x14ac:dyDescent="0.3">
      <c r="B5505" t="s">
        <v>11628</v>
      </c>
      <c r="C5505" t="s">
        <v>11629</v>
      </c>
      <c r="D5505" s="28" t="s">
        <v>4105</v>
      </c>
      <c r="E5505" s="28" t="s">
        <v>1004</v>
      </c>
      <c r="F5505" s="13">
        <v>34</v>
      </c>
      <c r="G5505" s="13">
        <v>-85.2</v>
      </c>
      <c r="H5505" s="13">
        <v>60.080001831054688</v>
      </c>
      <c r="I5505" s="67">
        <v>0.93400001525878906</v>
      </c>
    </row>
    <row r="5506" spans="2:9" x14ac:dyDescent="0.3">
      <c r="B5506" t="s">
        <v>11630</v>
      </c>
      <c r="C5506" t="s">
        <v>11631</v>
      </c>
      <c r="D5506" s="28" t="s">
        <v>4105</v>
      </c>
      <c r="E5506" s="28" t="s">
        <v>1003</v>
      </c>
      <c r="F5506" s="13">
        <v>30.4</v>
      </c>
      <c r="G5506" s="13">
        <v>-86.4</v>
      </c>
      <c r="H5506" s="13">
        <v>71.05999755859375</v>
      </c>
      <c r="I5506" s="67">
        <v>0.93400001525878906</v>
      </c>
    </row>
    <row r="5507" spans="2:9" x14ac:dyDescent="0.3">
      <c r="B5507" t="s">
        <v>11632</v>
      </c>
      <c r="C5507" t="s">
        <v>11633</v>
      </c>
      <c r="D5507" s="28" t="s">
        <v>4105</v>
      </c>
      <c r="E5507" s="28" t="s">
        <v>2569</v>
      </c>
      <c r="F5507" s="13">
        <v>44.5</v>
      </c>
      <c r="G5507" s="13">
        <v>-72.5</v>
      </c>
      <c r="H5507" s="13">
        <v>46.040000915527344</v>
      </c>
      <c r="I5507" s="67">
        <v>0.93400001525878906</v>
      </c>
    </row>
    <row r="5508" spans="2:9" x14ac:dyDescent="0.3">
      <c r="B5508" t="s">
        <v>11634</v>
      </c>
      <c r="C5508" t="s">
        <v>11635</v>
      </c>
      <c r="D5508" s="28" t="s">
        <v>4105</v>
      </c>
      <c r="E5508" s="28" t="s">
        <v>1003</v>
      </c>
      <c r="F5508" s="13">
        <v>27.4</v>
      </c>
      <c r="G5508" s="13">
        <v>-80.3</v>
      </c>
      <c r="H5508" s="13">
        <v>75.019996643066406</v>
      </c>
      <c r="I5508" s="67">
        <v>0.93400001525878906</v>
      </c>
    </row>
    <row r="5509" spans="2:9" x14ac:dyDescent="0.3">
      <c r="B5509" t="s">
        <v>11636</v>
      </c>
      <c r="C5509" t="s">
        <v>1055</v>
      </c>
      <c r="D5509" s="28" t="s">
        <v>4105</v>
      </c>
      <c r="E5509" s="28" t="s">
        <v>1003</v>
      </c>
      <c r="F5509" s="13">
        <v>26.8</v>
      </c>
      <c r="G5509" s="13">
        <v>-80</v>
      </c>
      <c r="H5509" s="13">
        <v>77</v>
      </c>
      <c r="I5509" s="67">
        <v>0.93400001525878906</v>
      </c>
    </row>
    <row r="5510" spans="2:9" x14ac:dyDescent="0.3">
      <c r="B5510" t="s">
        <v>11637</v>
      </c>
      <c r="C5510" t="s">
        <v>11638</v>
      </c>
      <c r="D5510" s="28" t="s">
        <v>4105</v>
      </c>
      <c r="E5510" s="28" t="s">
        <v>1003</v>
      </c>
      <c r="F5510" s="13">
        <v>30.3</v>
      </c>
      <c r="G5510" s="13">
        <v>-87.1</v>
      </c>
      <c r="H5510" s="13">
        <v>69.980003356933594</v>
      </c>
      <c r="I5510" s="67">
        <v>0.93400001525878906</v>
      </c>
    </row>
    <row r="5511" spans="2:9" x14ac:dyDescent="0.3">
      <c r="B5511" t="s">
        <v>2914</v>
      </c>
      <c r="C5511" t="s">
        <v>2915</v>
      </c>
      <c r="D5511" s="28" t="s">
        <v>4105</v>
      </c>
      <c r="E5511" s="28" t="s">
        <v>2576</v>
      </c>
      <c r="F5511" s="13">
        <v>38.799999999999997</v>
      </c>
      <c r="G5511" s="13">
        <v>-77</v>
      </c>
      <c r="H5511" s="13">
        <v>59</v>
      </c>
      <c r="I5511" s="67">
        <v>0.93400001525878906</v>
      </c>
    </row>
    <row r="5512" spans="2:9" x14ac:dyDescent="0.3">
      <c r="B5512" t="s">
        <v>11639</v>
      </c>
      <c r="C5512" t="s">
        <v>11640</v>
      </c>
      <c r="D5512" s="28" t="s">
        <v>4105</v>
      </c>
      <c r="E5512" s="28" t="s">
        <v>2319</v>
      </c>
      <c r="F5512" s="13">
        <v>39.9</v>
      </c>
      <c r="G5512" s="13">
        <v>-76.8</v>
      </c>
      <c r="H5512" s="13">
        <v>53.060001373291016</v>
      </c>
      <c r="I5512" s="67">
        <v>0.93400001525878906</v>
      </c>
    </row>
    <row r="5513" spans="2:9" x14ac:dyDescent="0.3">
      <c r="B5513" t="s">
        <v>11641</v>
      </c>
      <c r="C5513" t="s">
        <v>11642</v>
      </c>
      <c r="D5513" s="28" t="s">
        <v>4105</v>
      </c>
      <c r="E5513" s="28" t="s">
        <v>2076</v>
      </c>
      <c r="F5513" s="13">
        <v>43.2</v>
      </c>
      <c r="G5513" s="13">
        <v>-72</v>
      </c>
      <c r="H5513" s="13">
        <v>44.959999084472656</v>
      </c>
      <c r="I5513" s="67">
        <v>0.93500000238418579</v>
      </c>
    </row>
    <row r="5514" spans="2:9" x14ac:dyDescent="0.3">
      <c r="B5514" t="s">
        <v>3359</v>
      </c>
      <c r="C5514" t="s">
        <v>3360</v>
      </c>
      <c r="D5514" s="28" t="s">
        <v>4105</v>
      </c>
      <c r="E5514" s="28" t="s">
        <v>2820</v>
      </c>
      <c r="F5514" s="13">
        <v>60.4</v>
      </c>
      <c r="G5514" s="13">
        <v>-145.4</v>
      </c>
      <c r="H5514" s="13">
        <v>42.080001831054688</v>
      </c>
      <c r="I5514" s="67">
        <v>0.93500000238418579</v>
      </c>
    </row>
    <row r="5515" spans="2:9" x14ac:dyDescent="0.3">
      <c r="B5515" t="s">
        <v>11643</v>
      </c>
      <c r="C5515" t="s">
        <v>11644</v>
      </c>
      <c r="D5515" s="28" t="s">
        <v>4105</v>
      </c>
      <c r="E5515" s="28" t="s">
        <v>2076</v>
      </c>
      <c r="F5515" s="13">
        <v>43.4</v>
      </c>
      <c r="G5515" s="13">
        <v>-71.599999999999994</v>
      </c>
      <c r="H5515" s="13">
        <v>44.959999084472656</v>
      </c>
      <c r="I5515" s="67">
        <v>0.93500000238418579</v>
      </c>
    </row>
    <row r="5516" spans="2:9" x14ac:dyDescent="0.3">
      <c r="B5516" t="s">
        <v>11645</v>
      </c>
      <c r="C5516" t="s">
        <v>11646</v>
      </c>
      <c r="D5516" s="28" t="s">
        <v>1203</v>
      </c>
      <c r="E5516" s="28" t="s">
        <v>1124</v>
      </c>
      <c r="F5516" s="13">
        <v>50.1</v>
      </c>
      <c r="G5516" s="13">
        <v>-66.400000000000006</v>
      </c>
      <c r="H5516" s="13">
        <v>41.720001220703125</v>
      </c>
      <c r="I5516" s="67">
        <v>0.93500000238418579</v>
      </c>
    </row>
    <row r="5517" spans="2:9" x14ac:dyDescent="0.3">
      <c r="B5517" t="s">
        <v>11647</v>
      </c>
      <c r="C5517" t="s">
        <v>11648</v>
      </c>
      <c r="D5517" s="28" t="s">
        <v>4105</v>
      </c>
      <c r="E5517" s="28" t="s">
        <v>2076</v>
      </c>
      <c r="F5517" s="13">
        <v>43.9</v>
      </c>
      <c r="G5517" s="13">
        <v>-71.099999999999994</v>
      </c>
      <c r="H5517" s="13">
        <v>46.040000915527344</v>
      </c>
      <c r="I5517" s="67">
        <v>0.93500000238418579</v>
      </c>
    </row>
    <row r="5518" spans="2:9" x14ac:dyDescent="0.3">
      <c r="B5518" t="s">
        <v>3473</v>
      </c>
      <c r="C5518" t="s">
        <v>3474</v>
      </c>
      <c r="D5518" s="28" t="s">
        <v>4105</v>
      </c>
      <c r="E5518" s="28" t="s">
        <v>2569</v>
      </c>
      <c r="F5518" s="13">
        <v>44.2</v>
      </c>
      <c r="G5518" s="13">
        <v>-72.5</v>
      </c>
      <c r="H5518" s="13">
        <v>46.939998626708984</v>
      </c>
      <c r="I5518" s="67">
        <v>0.93599998950958252</v>
      </c>
    </row>
    <row r="5519" spans="2:9" x14ac:dyDescent="0.3">
      <c r="B5519" t="s">
        <v>11649</v>
      </c>
      <c r="C5519" t="s">
        <v>11650</v>
      </c>
      <c r="D5519" s="28" t="s">
        <v>4105</v>
      </c>
      <c r="E5519" s="28" t="s">
        <v>2820</v>
      </c>
      <c r="F5519" s="13">
        <v>59.7</v>
      </c>
      <c r="G5519" s="13">
        <v>-154.9</v>
      </c>
      <c r="H5519" s="13">
        <v>39.919998168945313</v>
      </c>
      <c r="I5519" s="67">
        <v>0.93599998950958252</v>
      </c>
    </row>
    <row r="5520" spans="2:9" x14ac:dyDescent="0.3">
      <c r="B5520" t="s">
        <v>11651</v>
      </c>
      <c r="C5520" t="s">
        <v>11652</v>
      </c>
      <c r="D5520" s="28" t="s">
        <v>1203</v>
      </c>
      <c r="E5520" s="28" t="s">
        <v>1124</v>
      </c>
      <c r="F5520" s="13">
        <v>46.2</v>
      </c>
      <c r="G5520" s="13">
        <v>-72.599999999999994</v>
      </c>
      <c r="H5520" s="13">
        <v>46.400001525878906</v>
      </c>
      <c r="I5520" s="67">
        <v>0.93599998950958252</v>
      </c>
    </row>
    <row r="5521" spans="2:9" x14ac:dyDescent="0.3">
      <c r="B5521" t="s">
        <v>11653</v>
      </c>
      <c r="C5521" t="s">
        <v>11654</v>
      </c>
      <c r="D5521" s="28" t="s">
        <v>1203</v>
      </c>
      <c r="E5521" s="28" t="s">
        <v>3526</v>
      </c>
      <c r="F5521" s="13">
        <v>65.2</v>
      </c>
      <c r="G5521" s="13">
        <v>-126.8</v>
      </c>
      <c r="H5521" s="13">
        <v>23.180000305175781</v>
      </c>
      <c r="I5521" s="67">
        <v>0.93599998950958252</v>
      </c>
    </row>
    <row r="5522" spans="2:9" x14ac:dyDescent="0.3">
      <c r="B5522" t="s">
        <v>11655</v>
      </c>
      <c r="C5522" t="s">
        <v>11656</v>
      </c>
      <c r="D5522" s="28" t="s">
        <v>4105</v>
      </c>
      <c r="E5522" s="28" t="s">
        <v>2319</v>
      </c>
      <c r="F5522" s="13">
        <v>40.299999999999997</v>
      </c>
      <c r="G5522" s="13">
        <v>-75.3</v>
      </c>
      <c r="H5522" s="13">
        <v>51.080001831054688</v>
      </c>
      <c r="I5522" s="67">
        <v>0.93599998950958252</v>
      </c>
    </row>
    <row r="5523" spans="2:9" x14ac:dyDescent="0.3">
      <c r="B5523" t="s">
        <v>2882</v>
      </c>
      <c r="C5523" t="s">
        <v>2883</v>
      </c>
      <c r="D5523" s="28" t="s">
        <v>4105</v>
      </c>
      <c r="E5523" s="28" t="s">
        <v>1003</v>
      </c>
      <c r="F5523" s="13">
        <v>26.6</v>
      </c>
      <c r="G5523" s="13">
        <v>-80</v>
      </c>
      <c r="H5523" s="13">
        <v>77</v>
      </c>
      <c r="I5523" s="67">
        <v>0.93599998950958252</v>
      </c>
    </row>
    <row r="5524" spans="2:9" x14ac:dyDescent="0.3">
      <c r="B5524" t="s">
        <v>11657</v>
      </c>
      <c r="C5524" t="s">
        <v>11658</v>
      </c>
      <c r="D5524" s="28" t="s">
        <v>1203</v>
      </c>
      <c r="E5524" s="28" t="s">
        <v>1124</v>
      </c>
      <c r="F5524" s="13">
        <v>46.2</v>
      </c>
      <c r="G5524" s="13">
        <v>-70.7</v>
      </c>
      <c r="H5524" s="13">
        <v>43.520000457763672</v>
      </c>
      <c r="I5524" s="67">
        <v>0.93699997663497925</v>
      </c>
    </row>
    <row r="5525" spans="2:9" x14ac:dyDescent="0.3">
      <c r="B5525" t="s">
        <v>11659</v>
      </c>
      <c r="C5525" t="s">
        <v>11660</v>
      </c>
      <c r="D5525" s="28" t="s">
        <v>4105</v>
      </c>
      <c r="E5525" s="28" t="s">
        <v>2820</v>
      </c>
      <c r="F5525" s="13">
        <v>61.3</v>
      </c>
      <c r="G5525" s="13">
        <v>-142.5</v>
      </c>
      <c r="H5525" s="13">
        <v>28.940000534057617</v>
      </c>
      <c r="I5525" s="67">
        <v>0.93699997663497925</v>
      </c>
    </row>
    <row r="5526" spans="2:9" x14ac:dyDescent="0.3">
      <c r="B5526" t="s">
        <v>11661</v>
      </c>
      <c r="C5526" t="s">
        <v>11662</v>
      </c>
      <c r="D5526" s="28" t="s">
        <v>4105</v>
      </c>
      <c r="E5526" s="28" t="s">
        <v>2085</v>
      </c>
      <c r="F5526" s="13">
        <v>40.799999999999997</v>
      </c>
      <c r="G5526" s="13">
        <v>-74.3</v>
      </c>
      <c r="H5526" s="13">
        <v>51.979999542236328</v>
      </c>
      <c r="I5526" s="67">
        <v>0.93800002336502075</v>
      </c>
    </row>
    <row r="5527" spans="2:9" x14ac:dyDescent="0.3">
      <c r="B5527" t="s">
        <v>11663</v>
      </c>
      <c r="C5527" t="s">
        <v>11664</v>
      </c>
      <c r="D5527" s="28" t="s">
        <v>1203</v>
      </c>
      <c r="E5527" s="28" t="s">
        <v>3527</v>
      </c>
      <c r="F5527" s="13">
        <v>64.2</v>
      </c>
      <c r="G5527" s="13">
        <v>-76.5</v>
      </c>
      <c r="H5527" s="13">
        <v>29.659999847412109</v>
      </c>
      <c r="I5527" s="67">
        <v>0.93800002336502075</v>
      </c>
    </row>
    <row r="5528" spans="2:9" x14ac:dyDescent="0.3">
      <c r="B5528" t="s">
        <v>11665</v>
      </c>
      <c r="C5528" t="s">
        <v>11666</v>
      </c>
      <c r="D5528" s="28" t="s">
        <v>4105</v>
      </c>
      <c r="E5528" s="28" t="s">
        <v>2319</v>
      </c>
      <c r="F5528" s="13">
        <v>40.299999999999997</v>
      </c>
      <c r="G5528" s="13">
        <v>-75.099999999999994</v>
      </c>
      <c r="H5528" s="13">
        <v>53.959999084472656</v>
      </c>
      <c r="I5528" s="67">
        <v>0.93800002336502075</v>
      </c>
    </row>
    <row r="5529" spans="2:9" x14ac:dyDescent="0.3">
      <c r="B5529" t="s">
        <v>11667</v>
      </c>
      <c r="C5529" t="s">
        <v>11668</v>
      </c>
      <c r="D5529" s="28" t="s">
        <v>4105</v>
      </c>
      <c r="E5529" s="28" t="s">
        <v>2076</v>
      </c>
      <c r="F5529" s="13">
        <v>43.8</v>
      </c>
      <c r="G5529" s="13">
        <v>-71.3</v>
      </c>
      <c r="H5529" s="13">
        <v>44.959999084472656</v>
      </c>
      <c r="I5529" s="67">
        <v>0.93800002336502075</v>
      </c>
    </row>
    <row r="5530" spans="2:9" x14ac:dyDescent="0.3">
      <c r="B5530" t="s">
        <v>11669</v>
      </c>
      <c r="C5530" t="s">
        <v>11670</v>
      </c>
      <c r="D5530" s="28" t="s">
        <v>4105</v>
      </c>
      <c r="E5530" s="28" t="s">
        <v>2820</v>
      </c>
      <c r="F5530" s="13">
        <v>58.4</v>
      </c>
      <c r="G5530" s="13">
        <v>-135.80000000000001</v>
      </c>
      <c r="H5530" s="13">
        <v>42.080001831054688</v>
      </c>
      <c r="I5530" s="67">
        <v>0.93800002336502075</v>
      </c>
    </row>
    <row r="5531" spans="2:9" x14ac:dyDescent="0.3">
      <c r="B5531" t="s">
        <v>1344</v>
      </c>
      <c r="C5531" t="s">
        <v>1345</v>
      </c>
      <c r="D5531" s="28" t="s">
        <v>4105</v>
      </c>
      <c r="E5531" s="28" t="s">
        <v>1003</v>
      </c>
      <c r="F5531" s="13">
        <v>28.1</v>
      </c>
      <c r="G5531" s="13">
        <v>-80.599999999999994</v>
      </c>
      <c r="H5531" s="13">
        <v>73.94000244140625</v>
      </c>
      <c r="I5531" s="67">
        <v>0.93800002336502075</v>
      </c>
    </row>
    <row r="5532" spans="2:9" x14ac:dyDescent="0.3">
      <c r="B5532" t="s">
        <v>11671</v>
      </c>
      <c r="C5532" t="s">
        <v>11672</v>
      </c>
      <c r="D5532" s="28" t="s">
        <v>4105</v>
      </c>
      <c r="E5532" s="28" t="s">
        <v>1003</v>
      </c>
      <c r="F5532" s="13">
        <v>27.1</v>
      </c>
      <c r="G5532" s="13">
        <v>-81.3</v>
      </c>
      <c r="H5532" s="13">
        <v>69.980003356933594</v>
      </c>
      <c r="I5532" s="67">
        <v>0.93900001049041748</v>
      </c>
    </row>
    <row r="5533" spans="2:9" x14ac:dyDescent="0.3">
      <c r="B5533" t="s">
        <v>11673</v>
      </c>
      <c r="C5533" t="s">
        <v>11674</v>
      </c>
      <c r="D5533" s="28" t="s">
        <v>4105</v>
      </c>
      <c r="E5533" s="28" t="s">
        <v>1004</v>
      </c>
      <c r="F5533" s="13">
        <v>33.4</v>
      </c>
      <c r="G5533" s="13">
        <v>-82</v>
      </c>
      <c r="H5533" s="13">
        <v>64.94000244140625</v>
      </c>
      <c r="I5533" s="67">
        <v>0.93900001049041748</v>
      </c>
    </row>
    <row r="5534" spans="2:9" x14ac:dyDescent="0.3">
      <c r="B5534" t="s">
        <v>882</v>
      </c>
      <c r="C5534" t="s">
        <v>883</v>
      </c>
      <c r="D5534" s="28" t="s">
        <v>4105</v>
      </c>
      <c r="E5534" s="28" t="s">
        <v>852</v>
      </c>
      <c r="F5534" s="13">
        <v>31.4</v>
      </c>
      <c r="G5534" s="13">
        <v>-87</v>
      </c>
      <c r="H5534" s="13">
        <v>64.94000244140625</v>
      </c>
      <c r="I5534" s="67">
        <v>0.93900001049041748</v>
      </c>
    </row>
    <row r="5535" spans="2:9" x14ac:dyDescent="0.3">
      <c r="B5535" t="s">
        <v>1896</v>
      </c>
      <c r="C5535" t="s">
        <v>11675</v>
      </c>
      <c r="D5535" s="28" t="s">
        <v>4105</v>
      </c>
      <c r="E5535" s="28" t="s">
        <v>1727</v>
      </c>
      <c r="F5535" s="13">
        <v>44.6</v>
      </c>
      <c r="G5535" s="13">
        <v>-70.099999999999994</v>
      </c>
      <c r="H5535" s="13">
        <v>44.060001373291016</v>
      </c>
      <c r="I5535" s="67">
        <v>0.93900001049041748</v>
      </c>
    </row>
    <row r="5536" spans="2:9" x14ac:dyDescent="0.3">
      <c r="B5536" t="s">
        <v>2916</v>
      </c>
      <c r="C5536" t="s">
        <v>2917</v>
      </c>
      <c r="D5536" s="28" t="s">
        <v>4105</v>
      </c>
      <c r="E5536" s="28" t="s">
        <v>2354</v>
      </c>
      <c r="F5536" s="13">
        <v>34.1</v>
      </c>
      <c r="G5536" s="13">
        <v>-79.7</v>
      </c>
      <c r="H5536" s="13">
        <v>64.040000915527344</v>
      </c>
      <c r="I5536" s="67">
        <v>0.93900001049041748</v>
      </c>
    </row>
    <row r="5537" spans="2:9" x14ac:dyDescent="0.3">
      <c r="B5537" t="s">
        <v>11676</v>
      </c>
      <c r="C5537" t="s">
        <v>11677</v>
      </c>
      <c r="D5537" s="28" t="s">
        <v>4105</v>
      </c>
      <c r="E5537" s="28" t="s">
        <v>364</v>
      </c>
      <c r="F5537" s="13">
        <v>26.5</v>
      </c>
      <c r="G5537" s="13">
        <v>-98</v>
      </c>
      <c r="H5537" s="13">
        <v>73.040000915527344</v>
      </c>
      <c r="I5537" s="67">
        <v>0.93900001049041748</v>
      </c>
    </row>
    <row r="5538" spans="2:9" x14ac:dyDescent="0.3">
      <c r="B5538" t="s">
        <v>11678</v>
      </c>
      <c r="C5538" t="s">
        <v>11679</v>
      </c>
      <c r="D5538" s="28" t="s">
        <v>4105</v>
      </c>
      <c r="E5538" s="28" t="s">
        <v>1007</v>
      </c>
      <c r="F5538" s="13">
        <v>35.9</v>
      </c>
      <c r="G5538" s="13">
        <v>-82</v>
      </c>
      <c r="H5538" s="13">
        <v>53.060001373291016</v>
      </c>
      <c r="I5538" s="67">
        <v>0.93900001049041748</v>
      </c>
    </row>
    <row r="5539" spans="2:9" x14ac:dyDescent="0.3">
      <c r="B5539" t="s">
        <v>11680</v>
      </c>
      <c r="C5539" t="s">
        <v>11681</v>
      </c>
      <c r="D5539" s="28" t="s">
        <v>4105</v>
      </c>
      <c r="E5539" s="28" t="s">
        <v>2085</v>
      </c>
      <c r="F5539" s="13">
        <v>41</v>
      </c>
      <c r="G5539" s="13">
        <v>-74.2</v>
      </c>
      <c r="H5539" s="13">
        <v>51.080001831054688</v>
      </c>
      <c r="I5539" s="67">
        <v>0.93900001049041748</v>
      </c>
    </row>
    <row r="5540" spans="2:9" x14ac:dyDescent="0.3">
      <c r="B5540" t="s">
        <v>2135</v>
      </c>
      <c r="C5540" t="s">
        <v>2136</v>
      </c>
      <c r="D5540" s="28" t="s">
        <v>4105</v>
      </c>
      <c r="E5540" s="28" t="s">
        <v>2124</v>
      </c>
      <c r="F5540" s="13">
        <v>42.7</v>
      </c>
      <c r="G5540" s="13">
        <v>-74.900000000000006</v>
      </c>
      <c r="H5540" s="13">
        <v>48.020000457763672</v>
      </c>
      <c r="I5540" s="67">
        <v>0.93999999761581421</v>
      </c>
    </row>
    <row r="5541" spans="2:9" x14ac:dyDescent="0.3">
      <c r="B5541" t="s">
        <v>11682</v>
      </c>
      <c r="C5541" t="s">
        <v>11683</v>
      </c>
      <c r="D5541" s="28" t="s">
        <v>1203</v>
      </c>
      <c r="E5541" s="28" t="s">
        <v>1116</v>
      </c>
      <c r="F5541" s="13">
        <v>42.8</v>
      </c>
      <c r="G5541" s="13">
        <v>-78.900000000000006</v>
      </c>
      <c r="H5541" s="13">
        <v>53.599998474121094</v>
      </c>
      <c r="I5541" s="67">
        <v>0.93999999761581421</v>
      </c>
    </row>
    <row r="5542" spans="2:9" x14ac:dyDescent="0.3">
      <c r="B5542" t="s">
        <v>11684</v>
      </c>
      <c r="C5542" t="s">
        <v>11685</v>
      </c>
      <c r="D5542" s="28" t="s">
        <v>4105</v>
      </c>
      <c r="E5542" s="28" t="s">
        <v>2076</v>
      </c>
      <c r="F5542" s="13">
        <v>43.6</v>
      </c>
      <c r="G5542" s="13">
        <v>-72.3</v>
      </c>
      <c r="H5542" s="13">
        <v>48.020000457763672</v>
      </c>
      <c r="I5542" s="67">
        <v>0.93999999761581421</v>
      </c>
    </row>
    <row r="5543" spans="2:9" x14ac:dyDescent="0.3">
      <c r="B5543" t="s">
        <v>11686</v>
      </c>
      <c r="C5543" t="s">
        <v>11687</v>
      </c>
      <c r="D5543" s="28" t="s">
        <v>4105</v>
      </c>
      <c r="E5543" s="28" t="s">
        <v>1743</v>
      </c>
      <c r="F5543" s="13">
        <v>42.3</v>
      </c>
      <c r="G5543" s="13">
        <v>-73.2</v>
      </c>
      <c r="H5543" s="13">
        <v>48.919998168945313</v>
      </c>
      <c r="I5543" s="67">
        <v>0.93999999761581421</v>
      </c>
    </row>
    <row r="5544" spans="2:9" x14ac:dyDescent="0.3">
      <c r="B5544" t="s">
        <v>11688</v>
      </c>
      <c r="C5544" t="s">
        <v>11689</v>
      </c>
      <c r="D5544" s="28" t="s">
        <v>4105</v>
      </c>
      <c r="E5544" s="28" t="s">
        <v>1007</v>
      </c>
      <c r="F5544" s="13">
        <v>34.9</v>
      </c>
      <c r="G5544" s="13">
        <v>-79.599999999999994</v>
      </c>
      <c r="H5544" s="13">
        <v>60.979999542236328</v>
      </c>
      <c r="I5544" s="67">
        <v>0.93999999761581421</v>
      </c>
    </row>
    <row r="5545" spans="2:9" x14ac:dyDescent="0.3">
      <c r="B5545" t="s">
        <v>11690</v>
      </c>
      <c r="C5545" t="s">
        <v>11691</v>
      </c>
      <c r="D5545" s="28" t="s">
        <v>4105</v>
      </c>
      <c r="E5545" s="28" t="s">
        <v>1743</v>
      </c>
      <c r="F5545" s="13">
        <v>42.6</v>
      </c>
      <c r="G5545" s="13">
        <v>-72.2</v>
      </c>
      <c r="H5545" s="13">
        <v>48.020000457763672</v>
      </c>
      <c r="I5545" s="67">
        <v>0.93999999761581421</v>
      </c>
    </row>
    <row r="5546" spans="2:9" x14ac:dyDescent="0.3">
      <c r="B5546" t="s">
        <v>2866</v>
      </c>
      <c r="C5546" t="s">
        <v>2867</v>
      </c>
      <c r="D5546" s="28" t="s">
        <v>4105</v>
      </c>
      <c r="E5546" s="28" t="s">
        <v>2319</v>
      </c>
      <c r="F5546" s="13">
        <v>41.8</v>
      </c>
      <c r="G5546" s="13">
        <v>-78.599999999999994</v>
      </c>
      <c r="H5546" s="13">
        <v>48.919998168945313</v>
      </c>
      <c r="I5546" s="67">
        <v>0.94099998474121094</v>
      </c>
    </row>
    <row r="5547" spans="2:9" x14ac:dyDescent="0.3">
      <c r="B5547" t="s">
        <v>11692</v>
      </c>
      <c r="C5547" t="s">
        <v>11693</v>
      </c>
      <c r="D5547" s="28" t="s">
        <v>1203</v>
      </c>
      <c r="E5547" s="28" t="s">
        <v>3526</v>
      </c>
      <c r="F5547" s="13">
        <v>66.2</v>
      </c>
      <c r="G5547" s="13">
        <v>-128.6</v>
      </c>
      <c r="H5547" s="13">
        <v>23.180000305175781</v>
      </c>
      <c r="I5547" s="67">
        <v>0.94099998474121094</v>
      </c>
    </row>
    <row r="5548" spans="2:9" x14ac:dyDescent="0.3">
      <c r="B5548" t="s">
        <v>11694</v>
      </c>
      <c r="C5548" t="s">
        <v>11695</v>
      </c>
      <c r="D5548" s="28" t="s">
        <v>4105</v>
      </c>
      <c r="E5548" s="28" t="s">
        <v>1003</v>
      </c>
      <c r="F5548" s="13">
        <v>26.4</v>
      </c>
      <c r="G5548" s="13">
        <v>-80.2</v>
      </c>
      <c r="H5548" s="13">
        <v>75.919998168945313</v>
      </c>
      <c r="I5548" s="67">
        <v>0.94099998474121094</v>
      </c>
    </row>
    <row r="5549" spans="2:9" x14ac:dyDescent="0.3">
      <c r="B5549" t="s">
        <v>3810</v>
      </c>
      <c r="C5549" t="s">
        <v>3811</v>
      </c>
      <c r="D5549" s="28" t="s">
        <v>4105</v>
      </c>
      <c r="E5549" s="28" t="s">
        <v>2319</v>
      </c>
      <c r="F5549" s="13">
        <v>40.1</v>
      </c>
      <c r="G5549" s="13">
        <v>-74.900000000000006</v>
      </c>
      <c r="H5549" s="13">
        <v>53.959999084472656</v>
      </c>
      <c r="I5549" s="67">
        <v>0.94099998474121094</v>
      </c>
    </row>
    <row r="5550" spans="2:9" x14ac:dyDescent="0.3">
      <c r="B5550" t="s">
        <v>11696</v>
      </c>
      <c r="C5550" t="s">
        <v>11697</v>
      </c>
      <c r="D5550" s="28" t="s">
        <v>4105</v>
      </c>
      <c r="E5550" s="28" t="s">
        <v>2569</v>
      </c>
      <c r="F5550" s="13">
        <v>43.3</v>
      </c>
      <c r="G5550" s="13">
        <v>-72.5</v>
      </c>
      <c r="H5550" s="13">
        <v>46.939998626708984</v>
      </c>
      <c r="I5550" s="67">
        <v>0.94099998474121094</v>
      </c>
    </row>
    <row r="5551" spans="2:9" x14ac:dyDescent="0.3">
      <c r="B5551" t="s">
        <v>3031</v>
      </c>
      <c r="C5551" t="s">
        <v>3032</v>
      </c>
      <c r="D5551" s="28" t="s">
        <v>4105</v>
      </c>
      <c r="E5551" s="28" t="s">
        <v>2319</v>
      </c>
      <c r="F5551" s="13">
        <v>41.3</v>
      </c>
      <c r="G5551" s="13">
        <v>-75.7</v>
      </c>
      <c r="H5551" s="13">
        <v>53.060001373291016</v>
      </c>
      <c r="I5551" s="67">
        <v>0.94099998474121094</v>
      </c>
    </row>
    <row r="5552" spans="2:9" x14ac:dyDescent="0.3">
      <c r="B5552" t="s">
        <v>11698</v>
      </c>
      <c r="C5552" t="s">
        <v>11699</v>
      </c>
      <c r="D5552" s="28" t="s">
        <v>1203</v>
      </c>
      <c r="E5552" s="28" t="s">
        <v>1124</v>
      </c>
      <c r="F5552" s="13">
        <v>45.5</v>
      </c>
      <c r="G5552" s="13">
        <v>-73.5</v>
      </c>
      <c r="H5552" s="13">
        <v>49.639999389648438</v>
      </c>
      <c r="I5552" s="67">
        <v>0.94199997186660767</v>
      </c>
    </row>
    <row r="5553" spans="2:9" x14ac:dyDescent="0.3">
      <c r="B5553" t="s">
        <v>11700</v>
      </c>
      <c r="C5553" t="s">
        <v>11701</v>
      </c>
      <c r="D5553" s="28" t="s">
        <v>4105</v>
      </c>
      <c r="E5553" s="28" t="s">
        <v>2820</v>
      </c>
      <c r="F5553" s="13">
        <v>66.8</v>
      </c>
      <c r="G5553" s="13">
        <v>-154.30000000000001</v>
      </c>
      <c r="H5553" s="13">
        <v>26.059999465942383</v>
      </c>
      <c r="I5553" s="67">
        <v>0.94199997186660767</v>
      </c>
    </row>
    <row r="5554" spans="2:9" x14ac:dyDescent="0.3">
      <c r="B5554" t="s">
        <v>11702</v>
      </c>
      <c r="C5554" t="s">
        <v>11703</v>
      </c>
      <c r="D5554" s="28" t="s">
        <v>1203</v>
      </c>
      <c r="E5554" s="28" t="s">
        <v>1124</v>
      </c>
      <c r="F5554" s="13">
        <v>46.8</v>
      </c>
      <c r="G5554" s="13">
        <v>-71.3</v>
      </c>
      <c r="H5554" s="13">
        <v>45.139999389648438</v>
      </c>
      <c r="I5554" s="67">
        <v>0.94199997186660767</v>
      </c>
    </row>
    <row r="5555" spans="2:9" x14ac:dyDescent="0.3">
      <c r="B5555" t="s">
        <v>11704</v>
      </c>
      <c r="C5555" t="s">
        <v>11705</v>
      </c>
      <c r="D5555" s="28" t="s">
        <v>1203</v>
      </c>
      <c r="E5555" s="28" t="s">
        <v>1124</v>
      </c>
      <c r="F5555" s="13">
        <v>49.2</v>
      </c>
      <c r="G5555" s="13">
        <v>-73.3</v>
      </c>
      <c r="H5555" s="13">
        <v>38.299999237060547</v>
      </c>
      <c r="I5555" s="67">
        <v>0.94300001859664917</v>
      </c>
    </row>
    <row r="5556" spans="2:9" x14ac:dyDescent="0.3">
      <c r="B5556" t="s">
        <v>11706</v>
      </c>
      <c r="C5556" t="s">
        <v>11707</v>
      </c>
      <c r="D5556" s="28" t="s">
        <v>4105</v>
      </c>
      <c r="E5556" s="28" t="s">
        <v>2576</v>
      </c>
      <c r="F5556" s="13">
        <v>36.5</v>
      </c>
      <c r="G5556" s="13">
        <v>-79.3</v>
      </c>
      <c r="H5556" s="13">
        <v>57.020000457763672</v>
      </c>
      <c r="I5556" s="67">
        <v>0.94300001859664917</v>
      </c>
    </row>
    <row r="5557" spans="2:9" x14ac:dyDescent="0.3">
      <c r="B5557" t="s">
        <v>11708</v>
      </c>
      <c r="C5557" t="s">
        <v>11709</v>
      </c>
      <c r="D5557" s="28" t="s">
        <v>4105</v>
      </c>
      <c r="E5557" s="28" t="s">
        <v>2319</v>
      </c>
      <c r="F5557" s="13">
        <v>40.5</v>
      </c>
      <c r="G5557" s="13">
        <v>-75.900000000000006</v>
      </c>
      <c r="H5557" s="13">
        <v>51.080001831054688</v>
      </c>
      <c r="I5557" s="67">
        <v>0.94300001859664917</v>
      </c>
    </row>
    <row r="5558" spans="2:9" x14ac:dyDescent="0.3">
      <c r="B5558" t="s">
        <v>3754</v>
      </c>
      <c r="C5558" t="s">
        <v>3755</v>
      </c>
      <c r="D5558" s="28" t="s">
        <v>4105</v>
      </c>
      <c r="E5558" s="28" t="s">
        <v>2124</v>
      </c>
      <c r="F5558" s="13">
        <v>43.9</v>
      </c>
      <c r="G5558" s="13">
        <v>-74.2</v>
      </c>
      <c r="H5558" s="13">
        <v>44.060001373291016</v>
      </c>
      <c r="I5558" s="67">
        <v>0.94300001859664917</v>
      </c>
    </row>
    <row r="5559" spans="2:9" x14ac:dyDescent="0.3">
      <c r="B5559" t="s">
        <v>3361</v>
      </c>
      <c r="C5559" t="s">
        <v>3362</v>
      </c>
      <c r="D5559" s="28" t="s">
        <v>4105</v>
      </c>
      <c r="E5559" s="28" t="s">
        <v>2820</v>
      </c>
      <c r="F5559" s="13">
        <v>64.8</v>
      </c>
      <c r="G5559" s="13">
        <v>-147.80000000000001</v>
      </c>
      <c r="H5559" s="13">
        <v>26.059999465942383</v>
      </c>
      <c r="I5559" s="67">
        <v>0.9440000057220459</v>
      </c>
    </row>
    <row r="5560" spans="2:9" x14ac:dyDescent="0.3">
      <c r="B5560" t="s">
        <v>11710</v>
      </c>
      <c r="C5560" t="s">
        <v>11711</v>
      </c>
      <c r="D5560" s="28" t="s">
        <v>1203</v>
      </c>
      <c r="E5560" s="28" t="s">
        <v>3527</v>
      </c>
      <c r="F5560" s="13">
        <v>68.7</v>
      </c>
      <c r="G5560" s="13">
        <v>-81.2</v>
      </c>
      <c r="H5560" s="13">
        <v>25.879999160766602</v>
      </c>
      <c r="I5560" s="67">
        <v>0.9440000057220459</v>
      </c>
    </row>
    <row r="5561" spans="2:9" x14ac:dyDescent="0.3">
      <c r="B5561" t="s">
        <v>2952</v>
      </c>
      <c r="C5561" t="s">
        <v>2953</v>
      </c>
      <c r="D5561" s="28" t="s">
        <v>4105</v>
      </c>
      <c r="E5561" s="28" t="s">
        <v>1003</v>
      </c>
      <c r="F5561" s="13">
        <v>30.4</v>
      </c>
      <c r="G5561" s="13">
        <v>-87.1</v>
      </c>
      <c r="H5561" s="13">
        <v>69.980003356933594</v>
      </c>
      <c r="I5561" s="67">
        <v>0.9440000057220459</v>
      </c>
    </row>
    <row r="5562" spans="2:9" x14ac:dyDescent="0.3">
      <c r="B5562" t="s">
        <v>2153</v>
      </c>
      <c r="C5562" t="s">
        <v>2154</v>
      </c>
      <c r="D5562" s="28" t="s">
        <v>4105</v>
      </c>
      <c r="E5562" s="28" t="s">
        <v>2124</v>
      </c>
      <c r="F5562" s="13">
        <v>41.3</v>
      </c>
      <c r="G5562" s="13">
        <v>-74.599999999999994</v>
      </c>
      <c r="H5562" s="13">
        <v>51.080001831054688</v>
      </c>
      <c r="I5562" s="67">
        <v>0.9440000057220459</v>
      </c>
    </row>
    <row r="5563" spans="2:9" x14ac:dyDescent="0.3">
      <c r="B5563" t="s">
        <v>11712</v>
      </c>
      <c r="C5563" t="s">
        <v>11713</v>
      </c>
      <c r="D5563" s="28" t="s">
        <v>1203</v>
      </c>
      <c r="E5563" s="28" t="s">
        <v>1124</v>
      </c>
      <c r="F5563" s="13">
        <v>48.9</v>
      </c>
      <c r="G5563" s="13">
        <v>-71</v>
      </c>
      <c r="H5563" s="13">
        <v>41</v>
      </c>
      <c r="I5563" s="67">
        <v>0.94499999284744263</v>
      </c>
    </row>
    <row r="5564" spans="2:9" x14ac:dyDescent="0.3">
      <c r="B5564" t="s">
        <v>11714</v>
      </c>
      <c r="C5564" t="s">
        <v>11715</v>
      </c>
      <c r="D5564" s="28" t="s">
        <v>4105</v>
      </c>
      <c r="E5564" s="28" t="s">
        <v>1743</v>
      </c>
      <c r="F5564" s="13">
        <v>42.5</v>
      </c>
      <c r="G5564" s="13">
        <v>-72.2</v>
      </c>
      <c r="H5564" s="13">
        <v>48.919998168945313</v>
      </c>
      <c r="I5564" s="67">
        <v>0.94499999284744263</v>
      </c>
    </row>
    <row r="5565" spans="2:9" x14ac:dyDescent="0.3">
      <c r="B5565" t="s">
        <v>11716</v>
      </c>
      <c r="C5565" t="s">
        <v>11717</v>
      </c>
      <c r="D5565" s="28" t="s">
        <v>1203</v>
      </c>
      <c r="E5565" s="28" t="s">
        <v>3527</v>
      </c>
      <c r="F5565" s="13">
        <v>72.599999999999994</v>
      </c>
      <c r="G5565" s="13">
        <v>-77.900000000000006</v>
      </c>
      <c r="H5565" s="13">
        <v>17.420000076293945</v>
      </c>
      <c r="I5565" s="67">
        <v>0.94499999284744263</v>
      </c>
    </row>
    <row r="5566" spans="2:9" x14ac:dyDescent="0.3">
      <c r="B5566" t="s">
        <v>11718</v>
      </c>
      <c r="C5566" t="s">
        <v>11719</v>
      </c>
      <c r="D5566" s="28" t="s">
        <v>4105</v>
      </c>
      <c r="E5566" s="28" t="s">
        <v>2820</v>
      </c>
      <c r="F5566" s="13">
        <v>59.4</v>
      </c>
      <c r="G5566" s="13">
        <v>-151.69999999999999</v>
      </c>
      <c r="H5566" s="13">
        <v>41</v>
      </c>
      <c r="I5566" s="67">
        <v>0.94499999284744263</v>
      </c>
    </row>
    <row r="5567" spans="2:9" x14ac:dyDescent="0.3">
      <c r="B5567" t="s">
        <v>11720</v>
      </c>
      <c r="C5567" t="s">
        <v>11721</v>
      </c>
      <c r="D5567" s="28" t="s">
        <v>4105</v>
      </c>
      <c r="E5567" s="28" t="s">
        <v>2085</v>
      </c>
      <c r="F5567" s="13">
        <v>40.6</v>
      </c>
      <c r="G5567" s="13">
        <v>-74.599999999999994</v>
      </c>
      <c r="H5567" s="13">
        <v>53.959999084472656</v>
      </c>
      <c r="I5567" s="67">
        <v>0.94499999284744263</v>
      </c>
    </row>
    <row r="5568" spans="2:9" x14ac:dyDescent="0.3">
      <c r="B5568" t="s">
        <v>11722</v>
      </c>
      <c r="C5568" t="s">
        <v>11723</v>
      </c>
      <c r="D5568" s="28" t="s">
        <v>4105</v>
      </c>
      <c r="E5568" s="28" t="s">
        <v>1004</v>
      </c>
      <c r="F5568" s="13">
        <v>32.6</v>
      </c>
      <c r="G5568" s="13">
        <v>-83.6</v>
      </c>
      <c r="H5568" s="13">
        <v>62.959999084472656</v>
      </c>
      <c r="I5568" s="67">
        <v>0.94499999284744263</v>
      </c>
    </row>
    <row r="5569" spans="2:9" x14ac:dyDescent="0.3">
      <c r="B5569" t="s">
        <v>11724</v>
      </c>
      <c r="C5569" t="s">
        <v>11725</v>
      </c>
      <c r="D5569" s="28" t="s">
        <v>4105</v>
      </c>
      <c r="E5569" s="28" t="s">
        <v>2319</v>
      </c>
      <c r="F5569" s="13">
        <v>40.799999999999997</v>
      </c>
      <c r="G5569" s="13">
        <v>-75.599999999999994</v>
      </c>
      <c r="H5569" s="13">
        <v>48.919998168945313</v>
      </c>
      <c r="I5569" s="67">
        <v>0.94599997997283936</v>
      </c>
    </row>
    <row r="5570" spans="2:9" x14ac:dyDescent="0.3">
      <c r="B5570" t="s">
        <v>11726</v>
      </c>
      <c r="C5570" t="s">
        <v>11727</v>
      </c>
      <c r="D5570" s="28" t="s">
        <v>4105</v>
      </c>
      <c r="E5570" s="28" t="s">
        <v>2354</v>
      </c>
      <c r="F5570" s="13">
        <v>34.6</v>
      </c>
      <c r="G5570" s="13">
        <v>-80.2</v>
      </c>
      <c r="H5570" s="13">
        <v>62.959999084472656</v>
      </c>
      <c r="I5570" s="67">
        <v>0.94599997997283936</v>
      </c>
    </row>
    <row r="5571" spans="2:9" x14ac:dyDescent="0.3">
      <c r="B5571" t="s">
        <v>11728</v>
      </c>
      <c r="C5571" t="s">
        <v>11729</v>
      </c>
      <c r="D5571" s="28" t="s">
        <v>4105</v>
      </c>
      <c r="E5571" s="28" t="s">
        <v>2124</v>
      </c>
      <c r="F5571" s="13">
        <v>43.3</v>
      </c>
      <c r="G5571" s="13">
        <v>-76.3</v>
      </c>
      <c r="H5571" s="13">
        <v>50</v>
      </c>
      <c r="I5571" s="67">
        <v>0.94599997997283936</v>
      </c>
    </row>
    <row r="5572" spans="2:9" x14ac:dyDescent="0.3">
      <c r="B5572" t="s">
        <v>11730</v>
      </c>
      <c r="C5572" t="s">
        <v>11731</v>
      </c>
      <c r="D5572" s="28" t="s">
        <v>4105</v>
      </c>
      <c r="E5572" s="28" t="s">
        <v>2569</v>
      </c>
      <c r="F5572" s="13">
        <v>44.8</v>
      </c>
      <c r="G5572" s="13">
        <v>-71.8</v>
      </c>
      <c r="H5572" s="13">
        <v>44.959999084472656</v>
      </c>
      <c r="I5572" s="67">
        <v>0.94599997997283936</v>
      </c>
    </row>
    <row r="5573" spans="2:9" x14ac:dyDescent="0.3">
      <c r="B5573" t="s">
        <v>11732</v>
      </c>
      <c r="C5573" t="s">
        <v>11733</v>
      </c>
      <c r="D5573" s="28" t="s">
        <v>4105</v>
      </c>
      <c r="E5573" s="28" t="s">
        <v>2820</v>
      </c>
      <c r="F5573" s="13">
        <v>64.900000000000006</v>
      </c>
      <c r="G5573" s="13">
        <v>-148.19999999999999</v>
      </c>
      <c r="H5573" s="13">
        <v>33.080001831054688</v>
      </c>
      <c r="I5573" s="67">
        <v>0.94599997997283936</v>
      </c>
    </row>
    <row r="5574" spans="2:9" x14ac:dyDescent="0.3">
      <c r="B5574" t="s">
        <v>11734</v>
      </c>
      <c r="C5574" t="s">
        <v>11735</v>
      </c>
      <c r="D5574" s="28" t="s">
        <v>4105</v>
      </c>
      <c r="E5574" s="28" t="s">
        <v>1007</v>
      </c>
      <c r="F5574" s="13">
        <v>36</v>
      </c>
      <c r="G5574" s="13">
        <v>-79.400000000000006</v>
      </c>
      <c r="H5574" s="13">
        <v>57.020000457763672</v>
      </c>
      <c r="I5574" s="67">
        <v>0.94700002670288086</v>
      </c>
    </row>
    <row r="5575" spans="2:9" x14ac:dyDescent="0.3">
      <c r="B5575" t="s">
        <v>11736</v>
      </c>
      <c r="C5575" t="s">
        <v>11737</v>
      </c>
      <c r="D5575" s="28" t="s">
        <v>1203</v>
      </c>
      <c r="E5575" s="28" t="s">
        <v>1124</v>
      </c>
      <c r="F5575" s="13">
        <v>46.6</v>
      </c>
      <c r="G5575" s="13">
        <v>-71.900000000000006</v>
      </c>
      <c r="H5575" s="13">
        <v>45.5</v>
      </c>
      <c r="I5575" s="67">
        <v>0.94700002670288086</v>
      </c>
    </row>
    <row r="5576" spans="2:9" x14ac:dyDescent="0.3">
      <c r="B5576" t="s">
        <v>11738</v>
      </c>
      <c r="C5576" t="s">
        <v>11739</v>
      </c>
      <c r="D5576" s="28" t="s">
        <v>4105</v>
      </c>
      <c r="E5576" s="28" t="s">
        <v>2569</v>
      </c>
      <c r="F5576" s="13">
        <v>44.5</v>
      </c>
      <c r="G5576" s="13">
        <v>-73.099999999999994</v>
      </c>
      <c r="H5576" s="13">
        <v>50</v>
      </c>
      <c r="I5576" s="67">
        <v>0.94700002670288086</v>
      </c>
    </row>
    <row r="5577" spans="2:9" x14ac:dyDescent="0.3">
      <c r="B5577" t="s">
        <v>11740</v>
      </c>
      <c r="C5577" t="s">
        <v>11741</v>
      </c>
      <c r="D5577" s="28" t="s">
        <v>4105</v>
      </c>
      <c r="E5577" s="28" t="s">
        <v>1003</v>
      </c>
      <c r="F5577" s="13">
        <v>30.1</v>
      </c>
      <c r="G5577" s="13">
        <v>-82.5</v>
      </c>
      <c r="H5577" s="13">
        <v>68</v>
      </c>
      <c r="I5577" s="67">
        <v>0.94700002670288086</v>
      </c>
    </row>
    <row r="5578" spans="2:9" x14ac:dyDescent="0.3">
      <c r="B5578" t="s">
        <v>11742</v>
      </c>
      <c r="C5578" t="s">
        <v>11743</v>
      </c>
      <c r="D5578" s="28" t="s">
        <v>4105</v>
      </c>
      <c r="E5578" s="28" t="s">
        <v>2124</v>
      </c>
      <c r="F5578" s="13">
        <v>41.7</v>
      </c>
      <c r="G5578" s="13">
        <v>-73.900000000000006</v>
      </c>
      <c r="H5578" s="13">
        <v>51.979999542236328</v>
      </c>
      <c r="I5578" s="67">
        <v>0.94700002670288086</v>
      </c>
    </row>
    <row r="5579" spans="2:9" x14ac:dyDescent="0.3">
      <c r="B5579" t="s">
        <v>11744</v>
      </c>
      <c r="C5579" t="s">
        <v>11745</v>
      </c>
      <c r="D5579" s="28" t="s">
        <v>4105</v>
      </c>
      <c r="E5579" s="28" t="s">
        <v>1003</v>
      </c>
      <c r="F5579" s="13">
        <v>25.3</v>
      </c>
      <c r="G5579" s="13">
        <v>-80.599999999999994</v>
      </c>
      <c r="H5579" s="13">
        <v>75.019996643066406</v>
      </c>
      <c r="I5579" s="67">
        <v>0.94800001382827759</v>
      </c>
    </row>
    <row r="5580" spans="2:9" x14ac:dyDescent="0.3">
      <c r="B5580" t="s">
        <v>11746</v>
      </c>
      <c r="C5580" t="s">
        <v>11747</v>
      </c>
      <c r="D5580" s="28" t="s">
        <v>4105</v>
      </c>
      <c r="E5580" s="28" t="s">
        <v>2124</v>
      </c>
      <c r="F5580" s="13">
        <v>43.3</v>
      </c>
      <c r="G5580" s="13">
        <v>-76.3</v>
      </c>
      <c r="H5580" s="13">
        <v>50</v>
      </c>
      <c r="I5580" s="67">
        <v>0.94800001382827759</v>
      </c>
    </row>
    <row r="5581" spans="2:9" x14ac:dyDescent="0.3">
      <c r="B5581" t="s">
        <v>11748</v>
      </c>
      <c r="C5581" t="s">
        <v>11749</v>
      </c>
      <c r="D5581" s="28" t="s">
        <v>1203</v>
      </c>
      <c r="E5581" s="28" t="s">
        <v>1124</v>
      </c>
      <c r="F5581" s="13">
        <v>47.5</v>
      </c>
      <c r="G5581" s="13">
        <v>-71.2</v>
      </c>
      <c r="H5581" s="13">
        <v>39.740001678466797</v>
      </c>
      <c r="I5581" s="67">
        <v>0.94800001382827759</v>
      </c>
    </row>
    <row r="5582" spans="2:9" x14ac:dyDescent="0.3">
      <c r="B5582" t="s">
        <v>2344</v>
      </c>
      <c r="C5582" t="s">
        <v>2345</v>
      </c>
      <c r="D5582" s="28" t="s">
        <v>4105</v>
      </c>
      <c r="E5582" s="28" t="s">
        <v>2319</v>
      </c>
      <c r="F5582" s="13">
        <v>41.7</v>
      </c>
      <c r="G5582" s="13">
        <v>-76.400000000000006</v>
      </c>
      <c r="H5582" s="13">
        <v>51.080001831054688</v>
      </c>
      <c r="I5582" s="67">
        <v>0.94800001382827759</v>
      </c>
    </row>
    <row r="5583" spans="2:9" x14ac:dyDescent="0.3">
      <c r="B5583" t="s">
        <v>888</v>
      </c>
      <c r="C5583" t="s">
        <v>889</v>
      </c>
      <c r="D5583" s="28" t="s">
        <v>4105</v>
      </c>
      <c r="E5583" s="28" t="s">
        <v>852</v>
      </c>
      <c r="F5583" s="13">
        <v>31.8</v>
      </c>
      <c r="G5583" s="13">
        <v>-86</v>
      </c>
      <c r="H5583" s="13">
        <v>64.94000244140625</v>
      </c>
      <c r="I5583" s="67">
        <v>0.94800001382827759</v>
      </c>
    </row>
    <row r="5584" spans="2:9" x14ac:dyDescent="0.3">
      <c r="B5584" t="s">
        <v>11750</v>
      </c>
      <c r="C5584" t="s">
        <v>11751</v>
      </c>
      <c r="D5584" s="28" t="s">
        <v>4105</v>
      </c>
      <c r="E5584" s="28" t="s">
        <v>1007</v>
      </c>
      <c r="F5584" s="13">
        <v>36.1</v>
      </c>
      <c r="G5584" s="13">
        <v>-80.2</v>
      </c>
      <c r="H5584" s="13">
        <v>59</v>
      </c>
      <c r="I5584" s="67">
        <v>0.94800001382827759</v>
      </c>
    </row>
    <row r="5585" spans="2:9" x14ac:dyDescent="0.3">
      <c r="B5585" t="s">
        <v>11752</v>
      </c>
      <c r="C5585" t="s">
        <v>11753</v>
      </c>
      <c r="D5585" s="28" t="s">
        <v>1203</v>
      </c>
      <c r="E5585" s="28" t="s">
        <v>1124</v>
      </c>
      <c r="F5585" s="13">
        <v>50.7</v>
      </c>
      <c r="G5585" s="13">
        <v>-71</v>
      </c>
      <c r="H5585" s="13">
        <v>38.299999237060547</v>
      </c>
      <c r="I5585" s="67">
        <v>0.94900000095367432</v>
      </c>
    </row>
    <row r="5586" spans="2:9" x14ac:dyDescent="0.3">
      <c r="B5586" t="s">
        <v>11754</v>
      </c>
      <c r="C5586" t="s">
        <v>11755</v>
      </c>
      <c r="D5586" s="28" t="s">
        <v>4105</v>
      </c>
      <c r="E5586" s="28" t="s">
        <v>1004</v>
      </c>
      <c r="F5586" s="13">
        <v>32.200000000000003</v>
      </c>
      <c r="G5586" s="13">
        <v>-83.9</v>
      </c>
      <c r="H5586" s="13">
        <v>66.019996643066406</v>
      </c>
      <c r="I5586" s="67">
        <v>0.94900000095367432</v>
      </c>
    </row>
    <row r="5587" spans="2:9" x14ac:dyDescent="0.3">
      <c r="B5587" t="s">
        <v>11756</v>
      </c>
      <c r="C5587" t="s">
        <v>11757</v>
      </c>
      <c r="D5587" s="28" t="s">
        <v>4105</v>
      </c>
      <c r="E5587" s="28" t="s">
        <v>1743</v>
      </c>
      <c r="F5587" s="13">
        <v>42.4</v>
      </c>
      <c r="G5587" s="13">
        <v>-73.2</v>
      </c>
      <c r="H5587" s="13">
        <v>48.020000457763672</v>
      </c>
      <c r="I5587" s="67">
        <v>0.94900000095367432</v>
      </c>
    </row>
    <row r="5588" spans="2:9" x14ac:dyDescent="0.3">
      <c r="B5588" t="s">
        <v>11758</v>
      </c>
      <c r="C5588" t="s">
        <v>11759</v>
      </c>
      <c r="D5588" s="28" t="s">
        <v>1203</v>
      </c>
      <c r="E5588" s="28" t="s">
        <v>12131</v>
      </c>
      <c r="F5588" s="13">
        <v>61</v>
      </c>
      <c r="G5588" s="13">
        <v>-137</v>
      </c>
      <c r="H5588" s="13">
        <v>31.100000381469727</v>
      </c>
      <c r="I5588" s="67">
        <v>0.94999998807907104</v>
      </c>
    </row>
    <row r="5589" spans="2:9" x14ac:dyDescent="0.3">
      <c r="B5589" t="s">
        <v>11760</v>
      </c>
      <c r="C5589" t="s">
        <v>11761</v>
      </c>
      <c r="D5589" s="28" t="s">
        <v>4105</v>
      </c>
      <c r="E5589" s="28" t="s">
        <v>2319</v>
      </c>
      <c r="F5589" s="13">
        <v>40.299999999999997</v>
      </c>
      <c r="G5589" s="13">
        <v>-75.900000000000006</v>
      </c>
      <c r="H5589" s="13">
        <v>55.040000915527344</v>
      </c>
      <c r="I5589" s="67">
        <v>0.94999998807907104</v>
      </c>
    </row>
    <row r="5590" spans="2:9" x14ac:dyDescent="0.3">
      <c r="B5590" t="s">
        <v>11762</v>
      </c>
      <c r="C5590" t="s">
        <v>11763</v>
      </c>
      <c r="D5590" s="28" t="s">
        <v>4105</v>
      </c>
      <c r="E5590" s="28" t="s">
        <v>1003</v>
      </c>
      <c r="F5590" s="13">
        <v>29.1</v>
      </c>
      <c r="G5590" s="13">
        <v>-81</v>
      </c>
      <c r="H5590" s="13">
        <v>75.919998168945313</v>
      </c>
      <c r="I5590" s="67">
        <v>0.95099997520446777</v>
      </c>
    </row>
    <row r="5591" spans="2:9" x14ac:dyDescent="0.3">
      <c r="B5591" t="s">
        <v>11764</v>
      </c>
      <c r="C5591" t="s">
        <v>11765</v>
      </c>
      <c r="D5591" s="28" t="s">
        <v>1203</v>
      </c>
      <c r="E5591" s="28" t="s">
        <v>3527</v>
      </c>
      <c r="F5591" s="13">
        <v>63.7</v>
      </c>
      <c r="G5591" s="13">
        <v>-68.5</v>
      </c>
      <c r="H5591" s="13">
        <v>30.920000076293945</v>
      </c>
      <c r="I5591" s="67">
        <v>0.95099997520446777</v>
      </c>
    </row>
    <row r="5592" spans="2:9" x14ac:dyDescent="0.3">
      <c r="B5592" t="s">
        <v>648</v>
      </c>
      <c r="C5592" t="s">
        <v>649</v>
      </c>
      <c r="D5592" s="28" t="s">
        <v>4105</v>
      </c>
      <c r="E5592" s="28" t="s">
        <v>364</v>
      </c>
      <c r="F5592" s="13">
        <v>27.5</v>
      </c>
      <c r="G5592" s="13">
        <v>-97.8</v>
      </c>
      <c r="H5592" s="13">
        <v>73.94000244140625</v>
      </c>
      <c r="I5592" s="67">
        <v>0.95099997520446777</v>
      </c>
    </row>
    <row r="5593" spans="2:9" x14ac:dyDescent="0.3">
      <c r="B5593" t="s">
        <v>11766</v>
      </c>
      <c r="C5593" t="s">
        <v>11767</v>
      </c>
      <c r="D5593" s="28" t="s">
        <v>4105</v>
      </c>
      <c r="E5593" s="28" t="s">
        <v>1004</v>
      </c>
      <c r="F5593" s="13">
        <v>31.2</v>
      </c>
      <c r="G5593" s="13">
        <v>-81.599999999999994</v>
      </c>
      <c r="H5593" s="13">
        <v>69.980003356933594</v>
      </c>
      <c r="I5593" s="67">
        <v>0.95099997520446777</v>
      </c>
    </row>
    <row r="5594" spans="2:9" x14ac:dyDescent="0.3">
      <c r="B5594" t="s">
        <v>11768</v>
      </c>
      <c r="C5594" t="s">
        <v>11769</v>
      </c>
      <c r="D5594" s="28" t="s">
        <v>4105</v>
      </c>
      <c r="E5594" s="28" t="s">
        <v>2124</v>
      </c>
      <c r="F5594" s="13">
        <v>42.1</v>
      </c>
      <c r="G5594" s="13">
        <v>-75.099999999999994</v>
      </c>
      <c r="H5594" s="13">
        <v>48.020000457763672</v>
      </c>
      <c r="I5594" s="67">
        <v>0.95099997520446777</v>
      </c>
    </row>
    <row r="5595" spans="2:9" x14ac:dyDescent="0.3">
      <c r="B5595" t="s">
        <v>11770</v>
      </c>
      <c r="C5595" t="s">
        <v>11771</v>
      </c>
      <c r="D5595" s="28" t="s">
        <v>4105</v>
      </c>
      <c r="E5595" s="28" t="s">
        <v>2820</v>
      </c>
      <c r="F5595" s="13">
        <v>60.3</v>
      </c>
      <c r="G5595" s="13">
        <v>-149.4</v>
      </c>
      <c r="H5595" s="13">
        <v>39.020000457763672</v>
      </c>
      <c r="I5595" s="67">
        <v>0.95200002193450928</v>
      </c>
    </row>
    <row r="5596" spans="2:9" x14ac:dyDescent="0.3">
      <c r="B5596" t="s">
        <v>2892</v>
      </c>
      <c r="C5596" t="s">
        <v>2893</v>
      </c>
      <c r="D5596" s="28" t="s">
        <v>4105</v>
      </c>
      <c r="E5596" s="28" t="s">
        <v>1007</v>
      </c>
      <c r="F5596" s="13">
        <v>36</v>
      </c>
      <c r="G5596" s="13">
        <v>-79.900000000000006</v>
      </c>
      <c r="H5596" s="13">
        <v>59</v>
      </c>
      <c r="I5596" s="67">
        <v>0.95200002193450928</v>
      </c>
    </row>
    <row r="5597" spans="2:9" x14ac:dyDescent="0.3">
      <c r="B5597" t="s">
        <v>11772</v>
      </c>
      <c r="C5597" t="s">
        <v>11773</v>
      </c>
      <c r="D5597" s="28" t="s">
        <v>1203</v>
      </c>
      <c r="E5597" s="28" t="s">
        <v>1124</v>
      </c>
      <c r="F5597" s="13">
        <v>49.3</v>
      </c>
      <c r="G5597" s="13">
        <v>-67.3</v>
      </c>
      <c r="H5597" s="13">
        <v>41.720001220703125</v>
      </c>
      <c r="I5597" s="67">
        <v>0.95200002193450928</v>
      </c>
    </row>
    <row r="5598" spans="2:9" x14ac:dyDescent="0.3">
      <c r="B5598" t="s">
        <v>3597</v>
      </c>
      <c r="C5598" t="s">
        <v>3598</v>
      </c>
      <c r="D5598" s="28" t="s">
        <v>4105</v>
      </c>
      <c r="E5598" s="28" t="s">
        <v>1003</v>
      </c>
      <c r="F5598" s="13">
        <v>28.6</v>
      </c>
      <c r="G5598" s="13">
        <v>-80.8</v>
      </c>
      <c r="H5598" s="13">
        <v>73.94000244140625</v>
      </c>
      <c r="I5598" s="67">
        <v>0.95200002193450928</v>
      </c>
    </row>
    <row r="5599" spans="2:9" x14ac:dyDescent="0.3">
      <c r="B5599" t="s">
        <v>878</v>
      </c>
      <c r="C5599" t="s">
        <v>879</v>
      </c>
      <c r="D5599" s="28" t="s">
        <v>4105</v>
      </c>
      <c r="E5599" s="28" t="s">
        <v>852</v>
      </c>
      <c r="F5599" s="13">
        <v>31.7</v>
      </c>
      <c r="G5599" s="13">
        <v>-86</v>
      </c>
      <c r="H5599" s="13">
        <v>64.760002136230469</v>
      </c>
      <c r="I5599" s="67">
        <v>0.95200002193450928</v>
      </c>
    </row>
    <row r="5600" spans="2:9" x14ac:dyDescent="0.3">
      <c r="B5600" t="s">
        <v>11774</v>
      </c>
      <c r="C5600" t="s">
        <v>11775</v>
      </c>
      <c r="D5600" s="28" t="s">
        <v>4105</v>
      </c>
      <c r="E5600" s="28" t="s">
        <v>1003</v>
      </c>
      <c r="F5600" s="13">
        <v>27.6</v>
      </c>
      <c r="G5600" s="13">
        <v>-80.400000000000006</v>
      </c>
      <c r="H5600" s="13">
        <v>73.94000244140625</v>
      </c>
      <c r="I5600" s="67">
        <v>0.95200002193450928</v>
      </c>
    </row>
    <row r="5601" spans="2:9" x14ac:dyDescent="0.3">
      <c r="B5601" t="s">
        <v>11776</v>
      </c>
      <c r="C5601" t="s">
        <v>11777</v>
      </c>
      <c r="D5601" s="28" t="s">
        <v>4105</v>
      </c>
      <c r="E5601" s="28" t="s">
        <v>2354</v>
      </c>
      <c r="F5601" s="13">
        <v>33.299999999999997</v>
      </c>
      <c r="G5601" s="13">
        <v>-81.3</v>
      </c>
      <c r="H5601" s="13">
        <v>63.139999389648438</v>
      </c>
      <c r="I5601" s="67">
        <v>0.95300000905990601</v>
      </c>
    </row>
    <row r="5602" spans="2:9" x14ac:dyDescent="0.3">
      <c r="B5602" t="s">
        <v>11778</v>
      </c>
      <c r="C5602" t="s">
        <v>11779</v>
      </c>
      <c r="D5602" s="28" t="s">
        <v>4105</v>
      </c>
      <c r="E5602" s="28" t="s">
        <v>2820</v>
      </c>
      <c r="F5602" s="13">
        <v>60.4</v>
      </c>
      <c r="G5602" s="13">
        <v>-149.69999999999999</v>
      </c>
      <c r="H5602" s="13">
        <v>39.919998168945313</v>
      </c>
      <c r="I5602" s="67">
        <v>0.95300000905990601</v>
      </c>
    </row>
    <row r="5603" spans="2:9" x14ac:dyDescent="0.3">
      <c r="B5603" t="s">
        <v>11780</v>
      </c>
      <c r="C5603" t="s">
        <v>11781</v>
      </c>
      <c r="D5603" s="28" t="s">
        <v>1203</v>
      </c>
      <c r="E5603" s="28" t="s">
        <v>1124</v>
      </c>
      <c r="F5603" s="13">
        <v>47</v>
      </c>
      <c r="G5603" s="13">
        <v>-70.7</v>
      </c>
      <c r="H5603" s="13">
        <v>45.319999694824219</v>
      </c>
      <c r="I5603" s="67">
        <v>0.95300000905990601</v>
      </c>
    </row>
    <row r="5604" spans="2:9" x14ac:dyDescent="0.3">
      <c r="B5604" t="s">
        <v>11782</v>
      </c>
      <c r="C5604" t="s">
        <v>11783</v>
      </c>
      <c r="D5604" s="28" t="s">
        <v>4105</v>
      </c>
      <c r="E5604" s="28" t="s">
        <v>1003</v>
      </c>
      <c r="F5604" s="13">
        <v>25.8</v>
      </c>
      <c r="G5604" s="13">
        <v>-81.3</v>
      </c>
      <c r="H5604" s="13">
        <v>74.120002746582031</v>
      </c>
      <c r="I5604" s="67">
        <v>0.95300000905990601</v>
      </c>
    </row>
    <row r="5605" spans="2:9" x14ac:dyDescent="0.3">
      <c r="B5605" t="s">
        <v>11784</v>
      </c>
      <c r="C5605" t="s">
        <v>11785</v>
      </c>
      <c r="D5605" s="28" t="s">
        <v>1203</v>
      </c>
      <c r="E5605" s="28" t="s">
        <v>3527</v>
      </c>
      <c r="F5605" s="13">
        <v>68.7</v>
      </c>
      <c r="G5605" s="13">
        <v>-81.2</v>
      </c>
      <c r="H5605" s="13">
        <v>25.879999160766602</v>
      </c>
      <c r="I5605" s="67">
        <v>0.95300000905990601</v>
      </c>
    </row>
    <row r="5606" spans="2:9" x14ac:dyDescent="0.3">
      <c r="B5606" t="s">
        <v>11786</v>
      </c>
      <c r="C5606" t="s">
        <v>11787</v>
      </c>
      <c r="D5606" s="28" t="s">
        <v>4105</v>
      </c>
      <c r="E5606" s="28" t="s">
        <v>1004</v>
      </c>
      <c r="F5606" s="13">
        <v>30.9</v>
      </c>
      <c r="G5606" s="13">
        <v>-81.7</v>
      </c>
      <c r="H5606" s="13">
        <v>68</v>
      </c>
      <c r="I5606" s="67">
        <v>0.95300000905990601</v>
      </c>
    </row>
    <row r="5607" spans="2:9" x14ac:dyDescent="0.3">
      <c r="B5607" t="s">
        <v>11788</v>
      </c>
      <c r="C5607" t="s">
        <v>11789</v>
      </c>
      <c r="D5607" s="28" t="s">
        <v>4105</v>
      </c>
      <c r="E5607" s="28" t="s">
        <v>2820</v>
      </c>
      <c r="F5607" s="13">
        <v>60</v>
      </c>
      <c r="G5607" s="13">
        <v>-151.6</v>
      </c>
      <c r="H5607" s="13">
        <v>37.040000915527344</v>
      </c>
      <c r="I5607" s="67">
        <v>0.95399999618530273</v>
      </c>
    </row>
    <row r="5608" spans="2:9" x14ac:dyDescent="0.3">
      <c r="B5608" t="s">
        <v>11790</v>
      </c>
      <c r="C5608" t="s">
        <v>11791</v>
      </c>
      <c r="D5608" s="28" t="s">
        <v>1203</v>
      </c>
      <c r="E5608" s="28" t="s">
        <v>3526</v>
      </c>
      <c r="F5608" s="13">
        <v>69.599999999999994</v>
      </c>
      <c r="G5608" s="13">
        <v>-135.4</v>
      </c>
      <c r="H5608" s="13">
        <v>25.340000152587891</v>
      </c>
      <c r="I5608" s="67">
        <v>0.95399999618530273</v>
      </c>
    </row>
    <row r="5609" spans="2:9" x14ac:dyDescent="0.3">
      <c r="B5609" t="s">
        <v>11792</v>
      </c>
      <c r="C5609" t="s">
        <v>11793</v>
      </c>
      <c r="D5609" s="28" t="s">
        <v>1203</v>
      </c>
      <c r="E5609" s="28" t="s">
        <v>1124</v>
      </c>
      <c r="F5609" s="13">
        <v>46.7</v>
      </c>
      <c r="G5609" s="13">
        <v>-71.2</v>
      </c>
      <c r="H5609" s="13">
        <v>45.5</v>
      </c>
      <c r="I5609" s="67">
        <v>0.95399999618530273</v>
      </c>
    </row>
    <row r="5610" spans="2:9" x14ac:dyDescent="0.3">
      <c r="B5610" t="s">
        <v>2092</v>
      </c>
      <c r="C5610" t="s">
        <v>2093</v>
      </c>
      <c r="D5610" s="28" t="s">
        <v>4105</v>
      </c>
      <c r="E5610" s="28" t="s">
        <v>2085</v>
      </c>
      <c r="F5610" s="13">
        <v>41.2</v>
      </c>
      <c r="G5610" s="13">
        <v>-74.599999999999994</v>
      </c>
      <c r="H5610" s="13">
        <v>51.080001831054688</v>
      </c>
      <c r="I5610" s="67">
        <v>0.95399999618530273</v>
      </c>
    </row>
    <row r="5611" spans="2:9" x14ac:dyDescent="0.3">
      <c r="B5611" t="s">
        <v>2151</v>
      </c>
      <c r="C5611" t="s">
        <v>2152</v>
      </c>
      <c r="D5611" s="28" t="s">
        <v>4105</v>
      </c>
      <c r="E5611" s="28" t="s">
        <v>2124</v>
      </c>
      <c r="F5611" s="13">
        <v>42.5</v>
      </c>
      <c r="G5611" s="13">
        <v>-75.5</v>
      </c>
      <c r="H5611" s="13">
        <v>48.020000457763672</v>
      </c>
      <c r="I5611" s="67">
        <v>0.95499998331069946</v>
      </c>
    </row>
    <row r="5612" spans="2:9" x14ac:dyDescent="0.3">
      <c r="B5612" t="s">
        <v>11794</v>
      </c>
      <c r="C5612" t="s">
        <v>11795</v>
      </c>
      <c r="D5612" s="28" t="s">
        <v>1203</v>
      </c>
      <c r="E5612" s="28" t="s">
        <v>1116</v>
      </c>
      <c r="F5612" s="13">
        <v>43.8</v>
      </c>
      <c r="G5612" s="13">
        <v>-77.099999999999994</v>
      </c>
      <c r="H5612" s="13">
        <v>52.520000457763672</v>
      </c>
      <c r="I5612" s="67">
        <v>0.95499998331069946</v>
      </c>
    </row>
    <row r="5613" spans="2:9" x14ac:dyDescent="0.3">
      <c r="B5613" t="s">
        <v>11796</v>
      </c>
      <c r="C5613" t="s">
        <v>11797</v>
      </c>
      <c r="D5613" s="28" t="s">
        <v>1203</v>
      </c>
      <c r="E5613" s="28" t="s">
        <v>1124</v>
      </c>
      <c r="F5613" s="13">
        <v>46.3</v>
      </c>
      <c r="G5613" s="13">
        <v>-72.5</v>
      </c>
      <c r="H5613" s="13">
        <v>47.840000152587891</v>
      </c>
      <c r="I5613" s="67">
        <v>0.95499998331069946</v>
      </c>
    </row>
    <row r="5614" spans="2:9" x14ac:dyDescent="0.3">
      <c r="B5614" t="s">
        <v>11798</v>
      </c>
      <c r="C5614" t="s">
        <v>11799</v>
      </c>
      <c r="D5614" s="28" t="s">
        <v>4105</v>
      </c>
      <c r="E5614" s="28" t="s">
        <v>1003</v>
      </c>
      <c r="F5614" s="13">
        <v>26.5</v>
      </c>
      <c r="G5614" s="13">
        <v>-81.7</v>
      </c>
      <c r="H5614" s="13">
        <v>73.94000244140625</v>
      </c>
      <c r="I5614" s="67">
        <v>0.95599997043609619</v>
      </c>
    </row>
    <row r="5615" spans="2:9" x14ac:dyDescent="0.3">
      <c r="B5615" t="s">
        <v>11800</v>
      </c>
      <c r="C5615" t="s">
        <v>11801</v>
      </c>
      <c r="D5615" s="28" t="s">
        <v>4105</v>
      </c>
      <c r="E5615" s="28" t="s">
        <v>1004</v>
      </c>
      <c r="F5615" s="13">
        <v>32</v>
      </c>
      <c r="G5615" s="13">
        <v>-84.3</v>
      </c>
      <c r="H5615" s="13">
        <v>64.94000244140625</v>
      </c>
      <c r="I5615" s="67">
        <v>0.95599997043609619</v>
      </c>
    </row>
    <row r="5616" spans="2:9" x14ac:dyDescent="0.3">
      <c r="B5616" t="s">
        <v>11802</v>
      </c>
      <c r="C5616" t="s">
        <v>11803</v>
      </c>
      <c r="D5616" s="28" t="s">
        <v>4105</v>
      </c>
      <c r="E5616" s="28" t="s">
        <v>1003</v>
      </c>
      <c r="F5616" s="13">
        <v>26.9</v>
      </c>
      <c r="G5616" s="13">
        <v>-81.900000000000006</v>
      </c>
      <c r="H5616" s="13">
        <v>73.040000915527344</v>
      </c>
      <c r="I5616" s="67">
        <v>0.95599997043609619</v>
      </c>
    </row>
    <row r="5617" spans="2:9" x14ac:dyDescent="0.3">
      <c r="B5617" t="s">
        <v>11804</v>
      </c>
      <c r="C5617" t="s">
        <v>11805</v>
      </c>
      <c r="D5617" s="28" t="s">
        <v>1203</v>
      </c>
      <c r="E5617" s="28" t="s">
        <v>1124</v>
      </c>
      <c r="F5617" s="13">
        <v>49.1</v>
      </c>
      <c r="G5617" s="13">
        <v>-66.599999999999994</v>
      </c>
      <c r="H5617" s="13">
        <v>42.799999237060547</v>
      </c>
      <c r="I5617" s="67">
        <v>0.9570000171661377</v>
      </c>
    </row>
    <row r="5618" spans="2:9" x14ac:dyDescent="0.3">
      <c r="B5618" t="s">
        <v>11806</v>
      </c>
      <c r="C5618" t="s">
        <v>11807</v>
      </c>
      <c r="D5618" s="28" t="s">
        <v>1203</v>
      </c>
      <c r="E5618" s="28" t="s">
        <v>1124</v>
      </c>
      <c r="F5618" s="13">
        <v>47.2</v>
      </c>
      <c r="G5618" s="13">
        <v>-70.599999999999994</v>
      </c>
      <c r="H5618" s="13">
        <v>41</v>
      </c>
      <c r="I5618" s="67">
        <v>0.9570000171661377</v>
      </c>
    </row>
    <row r="5619" spans="2:9" x14ac:dyDescent="0.3">
      <c r="B5619" t="s">
        <v>11808</v>
      </c>
      <c r="C5619" t="s">
        <v>11809</v>
      </c>
      <c r="D5619" s="28" t="s">
        <v>1203</v>
      </c>
      <c r="E5619" s="28" t="s">
        <v>1133</v>
      </c>
      <c r="F5619" s="13">
        <v>53.5</v>
      </c>
      <c r="G5619" s="13">
        <v>-64.099999999999994</v>
      </c>
      <c r="H5619" s="13">
        <v>34.700000762939453</v>
      </c>
      <c r="I5619" s="67">
        <v>0.9570000171661377</v>
      </c>
    </row>
    <row r="5620" spans="2:9" x14ac:dyDescent="0.3">
      <c r="B5620" t="s">
        <v>11810</v>
      </c>
      <c r="C5620" t="s">
        <v>11811</v>
      </c>
      <c r="D5620" s="28" t="s">
        <v>1203</v>
      </c>
      <c r="E5620" s="28" t="s">
        <v>1124</v>
      </c>
      <c r="F5620" s="13">
        <v>46.1</v>
      </c>
      <c r="G5620" s="13">
        <v>-72.900000000000006</v>
      </c>
      <c r="H5620" s="13">
        <v>48.200000762939453</v>
      </c>
      <c r="I5620" s="67">
        <v>0.9570000171661377</v>
      </c>
    </row>
    <row r="5621" spans="2:9" x14ac:dyDescent="0.3">
      <c r="B5621" t="s">
        <v>11812</v>
      </c>
      <c r="C5621" t="s">
        <v>11813</v>
      </c>
      <c r="D5621" s="28" t="s">
        <v>4105</v>
      </c>
      <c r="E5621" s="28" t="s">
        <v>1007</v>
      </c>
      <c r="F5621" s="13">
        <v>35</v>
      </c>
      <c r="G5621" s="13">
        <v>-80.599999999999994</v>
      </c>
      <c r="H5621" s="13">
        <v>60.979999542236328</v>
      </c>
      <c r="I5621" s="67">
        <v>0.9570000171661377</v>
      </c>
    </row>
    <row r="5622" spans="2:9" x14ac:dyDescent="0.3">
      <c r="B5622" t="s">
        <v>11814</v>
      </c>
      <c r="C5622" t="s">
        <v>11815</v>
      </c>
      <c r="D5622" s="28" t="s">
        <v>4105</v>
      </c>
      <c r="E5622" s="28" t="s">
        <v>1743</v>
      </c>
      <c r="F5622" s="13">
        <v>42.6</v>
      </c>
      <c r="G5622" s="13">
        <v>-73.099999999999994</v>
      </c>
      <c r="H5622" s="13">
        <v>50</v>
      </c>
      <c r="I5622" s="67">
        <v>0.9570000171661377</v>
      </c>
    </row>
    <row r="5623" spans="2:9" x14ac:dyDescent="0.3">
      <c r="B5623" t="s">
        <v>11816</v>
      </c>
      <c r="C5623" t="s">
        <v>11817</v>
      </c>
      <c r="D5623" s="28" t="s">
        <v>4105</v>
      </c>
      <c r="E5623" s="28" t="s">
        <v>1003</v>
      </c>
      <c r="F5623" s="13">
        <v>25.9</v>
      </c>
      <c r="G5623" s="13">
        <v>-81.2</v>
      </c>
      <c r="H5623" s="13">
        <v>75.019996643066406</v>
      </c>
      <c r="I5623" s="67">
        <v>0.9570000171661377</v>
      </c>
    </row>
    <row r="5624" spans="2:9" x14ac:dyDescent="0.3">
      <c r="B5624" t="s">
        <v>11818</v>
      </c>
      <c r="C5624" t="s">
        <v>11819</v>
      </c>
      <c r="D5624" s="28" t="s">
        <v>4105</v>
      </c>
      <c r="E5624" s="28" t="s">
        <v>2569</v>
      </c>
      <c r="F5624" s="13">
        <v>42.8</v>
      </c>
      <c r="G5624" s="13">
        <v>-73.2</v>
      </c>
      <c r="H5624" s="13">
        <v>51.080001831054688</v>
      </c>
      <c r="I5624" s="67">
        <v>0.95800000429153442</v>
      </c>
    </row>
    <row r="5625" spans="2:9" x14ac:dyDescent="0.3">
      <c r="B5625" t="s">
        <v>11820</v>
      </c>
      <c r="C5625" t="s">
        <v>11821</v>
      </c>
      <c r="D5625" s="28" t="s">
        <v>4105</v>
      </c>
      <c r="E5625" s="28" t="s">
        <v>2576</v>
      </c>
      <c r="F5625" s="13">
        <v>36.5</v>
      </c>
      <c r="G5625" s="13">
        <v>-79.3</v>
      </c>
      <c r="H5625" s="13">
        <v>59</v>
      </c>
      <c r="I5625" s="67">
        <v>0.95800000429153442</v>
      </c>
    </row>
    <row r="5626" spans="2:9" x14ac:dyDescent="0.3">
      <c r="B5626" t="s">
        <v>3363</v>
      </c>
      <c r="C5626" t="s">
        <v>3364</v>
      </c>
      <c r="D5626" s="28" t="s">
        <v>4105</v>
      </c>
      <c r="E5626" s="28" t="s">
        <v>2820</v>
      </c>
      <c r="F5626" s="13">
        <v>62.9</v>
      </c>
      <c r="G5626" s="13">
        <v>-141.9</v>
      </c>
      <c r="H5626" s="13">
        <v>23</v>
      </c>
      <c r="I5626" s="67">
        <v>0.95800000429153442</v>
      </c>
    </row>
    <row r="5627" spans="2:9" x14ac:dyDescent="0.3">
      <c r="B5627" t="s">
        <v>11822</v>
      </c>
      <c r="C5627" t="s">
        <v>11823</v>
      </c>
      <c r="D5627" s="28" t="s">
        <v>4105</v>
      </c>
      <c r="E5627" s="28" t="s">
        <v>2820</v>
      </c>
      <c r="F5627" s="13">
        <v>61.5</v>
      </c>
      <c r="G5627" s="13">
        <v>-149</v>
      </c>
      <c r="H5627" s="13">
        <v>39.919998168945313</v>
      </c>
      <c r="I5627" s="67">
        <v>0.95800000429153442</v>
      </c>
    </row>
    <row r="5628" spans="2:9" x14ac:dyDescent="0.3">
      <c r="B5628" t="s">
        <v>3008</v>
      </c>
      <c r="C5628" t="s">
        <v>3009</v>
      </c>
      <c r="D5628" s="28" t="s">
        <v>4105</v>
      </c>
      <c r="E5628" s="28" t="s">
        <v>2319</v>
      </c>
      <c r="F5628" s="13">
        <v>40.6</v>
      </c>
      <c r="G5628" s="13">
        <v>-75.400000000000006</v>
      </c>
      <c r="H5628" s="13">
        <v>55.040000915527344</v>
      </c>
      <c r="I5628" s="67">
        <v>0.95899999141693115</v>
      </c>
    </row>
    <row r="5629" spans="2:9" x14ac:dyDescent="0.3">
      <c r="B5629" t="s">
        <v>880</v>
      </c>
      <c r="C5629" t="s">
        <v>881</v>
      </c>
      <c r="D5629" s="28" t="s">
        <v>4105</v>
      </c>
      <c r="E5629" s="28" t="s">
        <v>852</v>
      </c>
      <c r="F5629" s="13">
        <v>31.1</v>
      </c>
      <c r="G5629" s="13">
        <v>-87</v>
      </c>
      <c r="H5629" s="13">
        <v>65.120002746582031</v>
      </c>
      <c r="I5629" s="67">
        <v>0.95899999141693115</v>
      </c>
    </row>
    <row r="5630" spans="2:9" x14ac:dyDescent="0.3">
      <c r="B5630" t="s">
        <v>11824</v>
      </c>
      <c r="C5630" t="s">
        <v>11825</v>
      </c>
      <c r="D5630" s="28" t="s">
        <v>4105</v>
      </c>
      <c r="E5630" s="28" t="s">
        <v>364</v>
      </c>
      <c r="F5630" s="13">
        <v>26.5</v>
      </c>
      <c r="G5630" s="13">
        <v>-98</v>
      </c>
      <c r="H5630" s="13">
        <v>73.760002136230469</v>
      </c>
      <c r="I5630" s="67">
        <v>0.95899999141693115</v>
      </c>
    </row>
    <row r="5631" spans="2:9" x14ac:dyDescent="0.3">
      <c r="B5631" t="s">
        <v>11826</v>
      </c>
      <c r="C5631" t="s">
        <v>11827</v>
      </c>
      <c r="D5631" s="28" t="s">
        <v>4105</v>
      </c>
      <c r="E5631" s="28" t="s">
        <v>2354</v>
      </c>
      <c r="F5631" s="13">
        <v>32.6</v>
      </c>
      <c r="G5631" s="13">
        <v>-80.3</v>
      </c>
      <c r="H5631" s="13">
        <v>69.080001831054688</v>
      </c>
      <c r="I5631" s="67">
        <v>0.95899999141693115</v>
      </c>
    </row>
    <row r="5632" spans="2:9" x14ac:dyDescent="0.3">
      <c r="B5632" t="s">
        <v>11828</v>
      </c>
      <c r="C5632" t="s">
        <v>11829</v>
      </c>
      <c r="D5632" s="28" t="s">
        <v>4105</v>
      </c>
      <c r="E5632" s="28" t="s">
        <v>2319</v>
      </c>
      <c r="F5632" s="13">
        <v>40.200000000000003</v>
      </c>
      <c r="G5632" s="13">
        <v>-76.8</v>
      </c>
      <c r="H5632" s="13">
        <v>57.020000457763672</v>
      </c>
      <c r="I5632" s="67">
        <v>0.95899999141693115</v>
      </c>
    </row>
    <row r="5633" spans="2:9" x14ac:dyDescent="0.3">
      <c r="B5633" t="s">
        <v>11830</v>
      </c>
      <c r="C5633" t="s">
        <v>11831</v>
      </c>
      <c r="D5633" s="28" t="s">
        <v>1203</v>
      </c>
      <c r="E5633" s="28" t="s">
        <v>1124</v>
      </c>
      <c r="F5633" s="13">
        <v>47.9</v>
      </c>
      <c r="G5633" s="13">
        <v>-74.599999999999994</v>
      </c>
      <c r="H5633" s="13">
        <v>41.720001220703125</v>
      </c>
      <c r="I5633" s="67">
        <v>0.95999997854232788</v>
      </c>
    </row>
    <row r="5634" spans="2:9" x14ac:dyDescent="0.3">
      <c r="B5634" t="s">
        <v>11832</v>
      </c>
      <c r="C5634" t="s">
        <v>11833</v>
      </c>
      <c r="D5634" s="28" t="s">
        <v>4105</v>
      </c>
      <c r="E5634" s="28" t="s">
        <v>1003</v>
      </c>
      <c r="F5634" s="13">
        <v>27.6</v>
      </c>
      <c r="G5634" s="13">
        <v>-80.2</v>
      </c>
      <c r="H5634" s="13">
        <v>75.919998168945313</v>
      </c>
      <c r="I5634" s="67">
        <v>0.95999997854232788</v>
      </c>
    </row>
    <row r="5635" spans="2:9" x14ac:dyDescent="0.3">
      <c r="B5635" t="s">
        <v>11834</v>
      </c>
      <c r="C5635" t="s">
        <v>11835</v>
      </c>
      <c r="D5635" s="28" t="s">
        <v>4105</v>
      </c>
      <c r="E5635" s="28" t="s">
        <v>2820</v>
      </c>
      <c r="F5635" s="13">
        <v>65.400000000000006</v>
      </c>
      <c r="G5635" s="13">
        <v>-144.6</v>
      </c>
      <c r="H5635" s="13">
        <v>21.020000457763672</v>
      </c>
      <c r="I5635" s="67">
        <v>0.96100002527236938</v>
      </c>
    </row>
    <row r="5636" spans="2:9" x14ac:dyDescent="0.3">
      <c r="B5636" t="s">
        <v>11836</v>
      </c>
      <c r="C5636" t="s">
        <v>11837</v>
      </c>
      <c r="D5636" s="28" t="s">
        <v>4105</v>
      </c>
      <c r="E5636" s="28" t="s">
        <v>2820</v>
      </c>
      <c r="F5636" s="13">
        <v>65</v>
      </c>
      <c r="G5636" s="13">
        <v>-147.30000000000001</v>
      </c>
      <c r="H5636" s="13">
        <v>33.080001831054688</v>
      </c>
      <c r="I5636" s="67">
        <v>0.96100002527236938</v>
      </c>
    </row>
    <row r="5637" spans="2:9" x14ac:dyDescent="0.3">
      <c r="B5637" t="s">
        <v>11838</v>
      </c>
      <c r="C5637" t="s">
        <v>11839</v>
      </c>
      <c r="D5637" s="28" t="s">
        <v>4105</v>
      </c>
      <c r="E5637" s="28" t="s">
        <v>2820</v>
      </c>
      <c r="F5637" s="13">
        <v>62.9</v>
      </c>
      <c r="G5637" s="13">
        <v>-145.5</v>
      </c>
      <c r="H5637" s="13">
        <v>28.940000534057617</v>
      </c>
      <c r="I5637" s="67">
        <v>0.96100002527236938</v>
      </c>
    </row>
    <row r="5638" spans="2:9" x14ac:dyDescent="0.3">
      <c r="B5638" t="s">
        <v>11840</v>
      </c>
      <c r="C5638" t="s">
        <v>11841</v>
      </c>
      <c r="D5638" s="28" t="s">
        <v>1203</v>
      </c>
      <c r="E5638" s="28" t="s">
        <v>12131</v>
      </c>
      <c r="F5638" s="13">
        <v>66.900000000000006</v>
      </c>
      <c r="G5638" s="13">
        <v>-136.19999999999999</v>
      </c>
      <c r="H5638" s="13">
        <v>26.780000686645508</v>
      </c>
      <c r="I5638" s="67">
        <v>0.96100002527236938</v>
      </c>
    </row>
    <row r="5639" spans="2:9" x14ac:dyDescent="0.3">
      <c r="B5639" t="s">
        <v>11842</v>
      </c>
      <c r="C5639" t="s">
        <v>11843</v>
      </c>
      <c r="D5639" s="28" t="s">
        <v>4105</v>
      </c>
      <c r="E5639" s="28" t="s">
        <v>2124</v>
      </c>
      <c r="F5639" s="13">
        <v>42.7</v>
      </c>
      <c r="G5639" s="13">
        <v>-75.5</v>
      </c>
      <c r="H5639" s="13">
        <v>48.919998168945313</v>
      </c>
      <c r="I5639" s="67">
        <v>0.96100002527236938</v>
      </c>
    </row>
    <row r="5640" spans="2:9" x14ac:dyDescent="0.3">
      <c r="B5640" t="s">
        <v>11808</v>
      </c>
      <c r="C5640" t="s">
        <v>11844</v>
      </c>
      <c r="D5640" s="28" t="s">
        <v>1203</v>
      </c>
      <c r="E5640" s="28" t="s">
        <v>1133</v>
      </c>
      <c r="F5640" s="13">
        <v>53.5</v>
      </c>
      <c r="G5640" s="13">
        <v>-64.099999999999994</v>
      </c>
      <c r="H5640" s="13">
        <v>35.419998168945313</v>
      </c>
      <c r="I5640" s="67">
        <v>0.96200001239776611</v>
      </c>
    </row>
    <row r="5641" spans="2:9" x14ac:dyDescent="0.3">
      <c r="B5641" t="s">
        <v>3018</v>
      </c>
      <c r="C5641" t="s">
        <v>3019</v>
      </c>
      <c r="D5641" s="28" t="s">
        <v>4105</v>
      </c>
      <c r="E5641" s="28" t="s">
        <v>2124</v>
      </c>
      <c r="F5641" s="13">
        <v>43.3</v>
      </c>
      <c r="G5641" s="13">
        <v>-73.599999999999994</v>
      </c>
      <c r="H5641" s="13">
        <v>50</v>
      </c>
      <c r="I5641" s="67">
        <v>0.96200001239776611</v>
      </c>
    </row>
    <row r="5642" spans="2:9" x14ac:dyDescent="0.3">
      <c r="B5642" t="s">
        <v>3447</v>
      </c>
      <c r="C5642" t="s">
        <v>3448</v>
      </c>
      <c r="D5642" s="28" t="s">
        <v>4105</v>
      </c>
      <c r="E5642" s="28" t="s">
        <v>1003</v>
      </c>
      <c r="F5642" s="13">
        <v>30.2</v>
      </c>
      <c r="G5642" s="13">
        <v>-81.599999999999994</v>
      </c>
      <c r="H5642" s="13">
        <v>73.040000915527344</v>
      </c>
      <c r="I5642" s="67">
        <v>0.96200001239776611</v>
      </c>
    </row>
    <row r="5643" spans="2:9" x14ac:dyDescent="0.3">
      <c r="B5643" t="s">
        <v>11845</v>
      </c>
      <c r="C5643" t="s">
        <v>11846</v>
      </c>
      <c r="D5643" s="28" t="s">
        <v>1203</v>
      </c>
      <c r="E5643" s="28" t="s">
        <v>3526</v>
      </c>
      <c r="F5643" s="13">
        <v>69.3</v>
      </c>
      <c r="G5643" s="13">
        <v>-124</v>
      </c>
      <c r="H5643" s="13">
        <v>26.959999084472656</v>
      </c>
      <c r="I5643" s="67">
        <v>0.96200001239776611</v>
      </c>
    </row>
    <row r="5644" spans="2:9" x14ac:dyDescent="0.3">
      <c r="B5644" t="s">
        <v>3485</v>
      </c>
      <c r="C5644" t="s">
        <v>3486</v>
      </c>
      <c r="D5644" s="28" t="s">
        <v>4105</v>
      </c>
      <c r="E5644" s="28" t="s">
        <v>2124</v>
      </c>
      <c r="F5644" s="13">
        <v>43.9</v>
      </c>
      <c r="G5644" s="13">
        <v>-76</v>
      </c>
      <c r="H5644" s="13">
        <v>51.979999542236328</v>
      </c>
      <c r="I5644" s="67">
        <v>0.96200001239776611</v>
      </c>
    </row>
    <row r="5645" spans="2:9" x14ac:dyDescent="0.3">
      <c r="B5645" t="s">
        <v>11847</v>
      </c>
      <c r="C5645" t="s">
        <v>11848</v>
      </c>
      <c r="D5645" s="28" t="s">
        <v>1203</v>
      </c>
      <c r="E5645" s="28" t="s">
        <v>1124</v>
      </c>
      <c r="F5645" s="13">
        <v>51.5</v>
      </c>
      <c r="G5645" s="13">
        <v>-71.099999999999994</v>
      </c>
      <c r="H5645" s="13">
        <v>36.860000610351563</v>
      </c>
      <c r="I5645" s="67">
        <v>0.96299999952316284</v>
      </c>
    </row>
    <row r="5646" spans="2:9" x14ac:dyDescent="0.3">
      <c r="B5646" t="s">
        <v>11849</v>
      </c>
      <c r="C5646" t="s">
        <v>11850</v>
      </c>
      <c r="D5646" s="28" t="s">
        <v>4105</v>
      </c>
      <c r="E5646" s="28" t="s">
        <v>2319</v>
      </c>
      <c r="F5646" s="13">
        <v>40.1</v>
      </c>
      <c r="G5646" s="13">
        <v>-76.7</v>
      </c>
      <c r="H5646" s="13">
        <v>55.040000915527344</v>
      </c>
      <c r="I5646" s="67">
        <v>0.96299999952316284</v>
      </c>
    </row>
    <row r="5647" spans="2:9" x14ac:dyDescent="0.3">
      <c r="B5647" t="s">
        <v>11397</v>
      </c>
      <c r="C5647" t="s">
        <v>11851</v>
      </c>
      <c r="D5647" s="28" t="s">
        <v>1203</v>
      </c>
      <c r="E5647" s="28" t="s">
        <v>1124</v>
      </c>
      <c r="F5647" s="13">
        <v>49.1</v>
      </c>
      <c r="G5647" s="13">
        <v>-68.2</v>
      </c>
      <c r="H5647" s="13">
        <v>42.259998321533203</v>
      </c>
      <c r="I5647" s="67">
        <v>0.96399998664855957</v>
      </c>
    </row>
    <row r="5648" spans="2:9" x14ac:dyDescent="0.3">
      <c r="B5648" t="s">
        <v>11852</v>
      </c>
      <c r="C5648" t="s">
        <v>1054</v>
      </c>
      <c r="D5648" s="28" t="s">
        <v>4105</v>
      </c>
      <c r="E5648" s="28" t="s">
        <v>1003</v>
      </c>
      <c r="F5648" s="13">
        <v>29.7</v>
      </c>
      <c r="G5648" s="13">
        <v>-81.400000000000006</v>
      </c>
      <c r="H5648" s="13">
        <v>71.05999755859375</v>
      </c>
      <c r="I5648" s="67">
        <v>0.96399998664855957</v>
      </c>
    </row>
    <row r="5649" spans="2:9" x14ac:dyDescent="0.3">
      <c r="B5649" t="s">
        <v>11853</v>
      </c>
      <c r="C5649" t="s">
        <v>11854</v>
      </c>
      <c r="D5649" s="28" t="s">
        <v>4105</v>
      </c>
      <c r="E5649" s="28" t="s">
        <v>2820</v>
      </c>
      <c r="F5649" s="13">
        <v>63.6</v>
      </c>
      <c r="G5649" s="13">
        <v>-151.6</v>
      </c>
      <c r="H5649" s="13">
        <v>26.959999084472656</v>
      </c>
      <c r="I5649" s="67">
        <v>0.96399998664855957</v>
      </c>
    </row>
    <row r="5650" spans="2:9" x14ac:dyDescent="0.3">
      <c r="B5650" t="s">
        <v>11855</v>
      </c>
      <c r="C5650" t="s">
        <v>11856</v>
      </c>
      <c r="D5650" s="28" t="s">
        <v>4105</v>
      </c>
      <c r="E5650" s="28" t="s">
        <v>1003</v>
      </c>
      <c r="F5650" s="13">
        <v>25.7</v>
      </c>
      <c r="G5650" s="13">
        <v>-80.3</v>
      </c>
      <c r="H5650" s="13">
        <v>77</v>
      </c>
      <c r="I5650" s="67">
        <v>0.96399998664855957</v>
      </c>
    </row>
    <row r="5651" spans="2:9" x14ac:dyDescent="0.3">
      <c r="B5651" t="s">
        <v>11857</v>
      </c>
      <c r="C5651" t="s">
        <v>11858</v>
      </c>
      <c r="D5651" s="28" t="s">
        <v>4105</v>
      </c>
      <c r="E5651" s="28" t="s">
        <v>2124</v>
      </c>
      <c r="F5651" s="13">
        <v>42.6</v>
      </c>
      <c r="G5651" s="13">
        <v>-77</v>
      </c>
      <c r="H5651" s="13">
        <v>53.060001373291016</v>
      </c>
      <c r="I5651" s="67">
        <v>0.96399998664855957</v>
      </c>
    </row>
    <row r="5652" spans="2:9" x14ac:dyDescent="0.3">
      <c r="B5652" t="s">
        <v>11859</v>
      </c>
      <c r="C5652" t="s">
        <v>11860</v>
      </c>
      <c r="D5652" s="28" t="s">
        <v>1203</v>
      </c>
      <c r="E5652" s="28" t="s">
        <v>1116</v>
      </c>
      <c r="F5652" s="13">
        <v>42.8</v>
      </c>
      <c r="G5652" s="13">
        <v>-79.2</v>
      </c>
      <c r="H5652" s="13">
        <v>56.119998931884766</v>
      </c>
      <c r="I5652" s="67">
        <v>0.96399998664855957</v>
      </c>
    </row>
    <row r="5653" spans="2:9" x14ac:dyDescent="0.3">
      <c r="B5653" t="s">
        <v>11796</v>
      </c>
      <c r="C5653" t="s">
        <v>11861</v>
      </c>
      <c r="D5653" s="28" t="s">
        <v>1203</v>
      </c>
      <c r="E5653" s="28" t="s">
        <v>1124</v>
      </c>
      <c r="F5653" s="13">
        <v>46.3</v>
      </c>
      <c r="G5653" s="13">
        <v>-72.599999999999994</v>
      </c>
      <c r="H5653" s="13">
        <v>47.119998931884766</v>
      </c>
      <c r="I5653" s="67">
        <v>0.96399998664855957</v>
      </c>
    </row>
    <row r="5654" spans="2:9" x14ac:dyDescent="0.3">
      <c r="B5654" t="s">
        <v>11862</v>
      </c>
      <c r="C5654" t="s">
        <v>11863</v>
      </c>
      <c r="D5654" s="28" t="s">
        <v>1203</v>
      </c>
      <c r="E5654" s="28" t="s">
        <v>3527</v>
      </c>
      <c r="F5654" s="13">
        <v>63.3</v>
      </c>
      <c r="G5654" s="13">
        <v>-64.099999999999994</v>
      </c>
      <c r="H5654" s="13">
        <v>28.940000534057617</v>
      </c>
      <c r="I5654" s="67">
        <v>0.9649999737739563</v>
      </c>
    </row>
    <row r="5655" spans="2:9" x14ac:dyDescent="0.3">
      <c r="B5655" t="s">
        <v>3593</v>
      </c>
      <c r="C5655" t="s">
        <v>3594</v>
      </c>
      <c r="D5655" s="28" t="s">
        <v>4105</v>
      </c>
      <c r="E5655" s="28" t="s">
        <v>1003</v>
      </c>
      <c r="F5655" s="13">
        <v>29.4</v>
      </c>
      <c r="G5655" s="13">
        <v>-81.5</v>
      </c>
      <c r="H5655" s="13">
        <v>73.94000244140625</v>
      </c>
      <c r="I5655" s="67">
        <v>0.9649999737739563</v>
      </c>
    </row>
    <row r="5656" spans="2:9" x14ac:dyDescent="0.3">
      <c r="B5656" t="s">
        <v>11864</v>
      </c>
      <c r="C5656" t="s">
        <v>11865</v>
      </c>
      <c r="D5656" s="28" t="s">
        <v>4105</v>
      </c>
      <c r="E5656" s="28" t="s">
        <v>1003</v>
      </c>
      <c r="F5656" s="13">
        <v>26.7</v>
      </c>
      <c r="G5656" s="13">
        <v>-81.3</v>
      </c>
      <c r="H5656" s="13">
        <v>71.959999084472656</v>
      </c>
      <c r="I5656" s="67">
        <v>0.9649999737739563</v>
      </c>
    </row>
    <row r="5657" spans="2:9" x14ac:dyDescent="0.3">
      <c r="B5657" t="s">
        <v>11866</v>
      </c>
      <c r="C5657" t="s">
        <v>11867</v>
      </c>
      <c r="D5657" s="28" t="s">
        <v>4105</v>
      </c>
      <c r="E5657" s="28" t="s">
        <v>2820</v>
      </c>
      <c r="F5657" s="13">
        <v>64.099999999999994</v>
      </c>
      <c r="G5657" s="13">
        <v>-145.80000000000001</v>
      </c>
      <c r="H5657" s="13">
        <v>30.920000076293945</v>
      </c>
      <c r="I5657" s="67">
        <v>0.9649999737739563</v>
      </c>
    </row>
    <row r="5658" spans="2:9" x14ac:dyDescent="0.3">
      <c r="B5658" t="s">
        <v>11868</v>
      </c>
      <c r="C5658" t="s">
        <v>11869</v>
      </c>
      <c r="D5658" s="28" t="s">
        <v>4105</v>
      </c>
      <c r="E5658" s="28" t="s">
        <v>2085</v>
      </c>
      <c r="F5658" s="13">
        <v>41</v>
      </c>
      <c r="G5658" s="13">
        <v>-74.7</v>
      </c>
      <c r="H5658" s="13">
        <v>53.060001373291016</v>
      </c>
      <c r="I5658" s="67">
        <v>0.9660000205039978</v>
      </c>
    </row>
    <row r="5659" spans="2:9" x14ac:dyDescent="0.3">
      <c r="B5659" t="s">
        <v>11870</v>
      </c>
      <c r="C5659" t="s">
        <v>11871</v>
      </c>
      <c r="D5659" s="28" t="s">
        <v>1203</v>
      </c>
      <c r="E5659" s="28" t="s">
        <v>1116</v>
      </c>
      <c r="F5659" s="13">
        <v>44.4</v>
      </c>
      <c r="G5659" s="13">
        <v>-75.8</v>
      </c>
      <c r="H5659" s="13">
        <v>51.799999237060547</v>
      </c>
      <c r="I5659" s="67">
        <v>0.9660000205039978</v>
      </c>
    </row>
    <row r="5660" spans="2:9" x14ac:dyDescent="0.3">
      <c r="B5660" t="s">
        <v>3351</v>
      </c>
      <c r="C5660" t="s">
        <v>3352</v>
      </c>
      <c r="D5660" s="28" t="s">
        <v>4105</v>
      </c>
      <c r="E5660" s="28" t="s">
        <v>2820</v>
      </c>
      <c r="F5660" s="13">
        <v>58.6</v>
      </c>
      <c r="G5660" s="13">
        <v>-156.6</v>
      </c>
      <c r="H5660" s="13">
        <v>39.919998168945313</v>
      </c>
      <c r="I5660" s="67">
        <v>0.9660000205039978</v>
      </c>
    </row>
    <row r="5661" spans="2:9" x14ac:dyDescent="0.3">
      <c r="B5661" t="s">
        <v>11872</v>
      </c>
      <c r="C5661" t="s">
        <v>11873</v>
      </c>
      <c r="D5661" s="28" t="s">
        <v>4105</v>
      </c>
      <c r="E5661" s="28" t="s">
        <v>1003</v>
      </c>
      <c r="F5661" s="13">
        <v>26.2</v>
      </c>
      <c r="G5661" s="13">
        <v>-81.2</v>
      </c>
      <c r="H5661" s="13">
        <v>73.94000244140625</v>
      </c>
      <c r="I5661" s="67">
        <v>0.9660000205039978</v>
      </c>
    </row>
    <row r="5662" spans="2:9" x14ac:dyDescent="0.3">
      <c r="B5662" t="s">
        <v>11874</v>
      </c>
      <c r="C5662" t="s">
        <v>11875</v>
      </c>
      <c r="D5662" s="28" t="s">
        <v>1203</v>
      </c>
      <c r="E5662" s="28" t="s">
        <v>1124</v>
      </c>
      <c r="F5662" s="13">
        <v>49.2</v>
      </c>
      <c r="G5662" s="13">
        <v>-65.3</v>
      </c>
      <c r="H5662" s="13">
        <v>44.060001373291016</v>
      </c>
      <c r="I5662" s="67">
        <v>0.96700000762939453</v>
      </c>
    </row>
    <row r="5663" spans="2:9" x14ac:dyDescent="0.3">
      <c r="B5663" t="s">
        <v>2943</v>
      </c>
      <c r="C5663" t="s">
        <v>1022</v>
      </c>
      <c r="D5663" s="28" t="s">
        <v>4105</v>
      </c>
      <c r="E5663" s="28" t="s">
        <v>2354</v>
      </c>
      <c r="F5663" s="13">
        <v>32.799999999999997</v>
      </c>
      <c r="G5663" s="13">
        <v>-80</v>
      </c>
      <c r="H5663" s="13">
        <v>68</v>
      </c>
      <c r="I5663" s="67">
        <v>0.96700000762939453</v>
      </c>
    </row>
    <row r="5664" spans="2:9" x14ac:dyDescent="0.3">
      <c r="B5664" t="s">
        <v>2821</v>
      </c>
      <c r="C5664" t="s">
        <v>2822</v>
      </c>
      <c r="D5664" s="28" t="s">
        <v>4105</v>
      </c>
      <c r="E5664" s="28" t="s">
        <v>2820</v>
      </c>
      <c r="F5664" s="13">
        <v>64.8</v>
      </c>
      <c r="G5664" s="13">
        <v>-147.80000000000001</v>
      </c>
      <c r="H5664" s="13">
        <v>28.040000915527344</v>
      </c>
      <c r="I5664" s="67">
        <v>0.96700000762939453</v>
      </c>
    </row>
    <row r="5665" spans="2:9" x14ac:dyDescent="0.3">
      <c r="B5665" t="s">
        <v>756</v>
      </c>
      <c r="C5665" t="s">
        <v>2949</v>
      </c>
      <c r="D5665" s="28" t="s">
        <v>4105</v>
      </c>
      <c r="E5665" s="28" t="s">
        <v>1003</v>
      </c>
      <c r="F5665" s="13">
        <v>30.4</v>
      </c>
      <c r="G5665" s="13">
        <v>-81.7</v>
      </c>
      <c r="H5665" s="13">
        <v>69.980003356933594</v>
      </c>
      <c r="I5665" s="67">
        <v>0.96700000762939453</v>
      </c>
    </row>
    <row r="5666" spans="2:9" x14ac:dyDescent="0.3">
      <c r="B5666" t="s">
        <v>11876</v>
      </c>
      <c r="C5666" t="s">
        <v>11877</v>
      </c>
      <c r="D5666" s="28" t="s">
        <v>4105</v>
      </c>
      <c r="E5666" s="28" t="s">
        <v>1004</v>
      </c>
      <c r="F5666" s="13">
        <v>31.7</v>
      </c>
      <c r="G5666" s="13">
        <v>-81.400000000000006</v>
      </c>
      <c r="H5666" s="13">
        <v>69.080001831054688</v>
      </c>
      <c r="I5666" s="67">
        <v>0.96700000762939453</v>
      </c>
    </row>
    <row r="5667" spans="2:9" x14ac:dyDescent="0.3">
      <c r="B5667" t="s">
        <v>11878</v>
      </c>
      <c r="C5667" t="s">
        <v>11879</v>
      </c>
      <c r="D5667" s="28" t="s">
        <v>4105</v>
      </c>
      <c r="E5667" s="28" t="s">
        <v>2820</v>
      </c>
      <c r="F5667" s="13">
        <v>60.7</v>
      </c>
      <c r="G5667" s="13">
        <v>-150.80000000000001</v>
      </c>
      <c r="H5667" s="13">
        <v>41</v>
      </c>
      <c r="I5667" s="67">
        <v>0.96700000762939453</v>
      </c>
    </row>
    <row r="5668" spans="2:9" x14ac:dyDescent="0.3">
      <c r="B5668" t="s">
        <v>11880</v>
      </c>
      <c r="C5668" t="s">
        <v>11881</v>
      </c>
      <c r="D5668" s="28" t="s">
        <v>4105</v>
      </c>
      <c r="E5668" s="28" t="s">
        <v>2820</v>
      </c>
      <c r="F5668" s="13">
        <v>60.9</v>
      </c>
      <c r="G5668" s="13">
        <v>-149.1</v>
      </c>
      <c r="H5668" s="13">
        <v>39.919998168945313</v>
      </c>
      <c r="I5668" s="67">
        <v>0.96799999475479126</v>
      </c>
    </row>
    <row r="5669" spans="2:9" x14ac:dyDescent="0.3">
      <c r="B5669" t="s">
        <v>11882</v>
      </c>
      <c r="C5669" t="s">
        <v>11883</v>
      </c>
      <c r="D5669" s="28" t="s">
        <v>4105</v>
      </c>
      <c r="E5669" s="28" t="s">
        <v>1003</v>
      </c>
      <c r="F5669" s="13">
        <v>25.5</v>
      </c>
      <c r="G5669" s="13">
        <v>-80.5</v>
      </c>
      <c r="H5669" s="13">
        <v>75.019996643066406</v>
      </c>
      <c r="I5669" s="67">
        <v>0.96799999475479126</v>
      </c>
    </row>
    <row r="5670" spans="2:9" x14ac:dyDescent="0.3">
      <c r="B5670" t="s">
        <v>11884</v>
      </c>
      <c r="C5670" t="s">
        <v>11885</v>
      </c>
      <c r="D5670" s="28" t="s">
        <v>1203</v>
      </c>
      <c r="E5670" s="28" t="s">
        <v>3526</v>
      </c>
      <c r="F5670" s="13">
        <v>67.099999999999994</v>
      </c>
      <c r="G5670" s="13">
        <v>-130.19999999999999</v>
      </c>
      <c r="H5670" s="13">
        <v>27.139999389648438</v>
      </c>
      <c r="I5670" s="67">
        <v>0.96799999475479126</v>
      </c>
    </row>
    <row r="5671" spans="2:9" x14ac:dyDescent="0.3">
      <c r="B5671" t="s">
        <v>11886</v>
      </c>
      <c r="C5671" t="s">
        <v>1012</v>
      </c>
      <c r="D5671" s="28" t="s">
        <v>4105</v>
      </c>
      <c r="E5671" s="28" t="s">
        <v>2354</v>
      </c>
      <c r="F5671" s="13">
        <v>33.1</v>
      </c>
      <c r="G5671" s="13">
        <v>-79.3</v>
      </c>
      <c r="H5671" s="13">
        <v>67.639999389648438</v>
      </c>
      <c r="I5671" s="67">
        <v>0.96799999475479126</v>
      </c>
    </row>
    <row r="5672" spans="2:9" x14ac:dyDescent="0.3">
      <c r="B5672" t="s">
        <v>11887</v>
      </c>
      <c r="C5672" t="s">
        <v>11888</v>
      </c>
      <c r="D5672" s="28" t="s">
        <v>4105</v>
      </c>
      <c r="E5672" s="28" t="s">
        <v>1004</v>
      </c>
      <c r="F5672" s="13">
        <v>30.8</v>
      </c>
      <c r="G5672" s="13">
        <v>-81.400000000000006</v>
      </c>
      <c r="H5672" s="13">
        <v>71.779998779296875</v>
      </c>
      <c r="I5672" s="67">
        <v>0.96899998188018799</v>
      </c>
    </row>
    <row r="5673" spans="2:9" x14ac:dyDescent="0.3">
      <c r="B5673" t="s">
        <v>11889</v>
      </c>
      <c r="C5673" t="s">
        <v>11890</v>
      </c>
      <c r="D5673" s="28" t="s">
        <v>4105</v>
      </c>
      <c r="E5673" s="28" t="s">
        <v>2820</v>
      </c>
      <c r="F5673" s="13">
        <v>65.099999999999994</v>
      </c>
      <c r="G5673" s="13">
        <v>-147.5</v>
      </c>
      <c r="H5673" s="13">
        <v>33.979999542236328</v>
      </c>
      <c r="I5673" s="67">
        <v>0.96899998188018799</v>
      </c>
    </row>
    <row r="5674" spans="2:9" x14ac:dyDescent="0.3">
      <c r="B5674" t="s">
        <v>11891</v>
      </c>
      <c r="C5674" t="s">
        <v>11892</v>
      </c>
      <c r="D5674" s="28" t="s">
        <v>1203</v>
      </c>
      <c r="E5674" s="28" t="s">
        <v>1124</v>
      </c>
      <c r="F5674" s="13">
        <v>46.3</v>
      </c>
      <c r="G5674" s="13">
        <v>-72</v>
      </c>
      <c r="H5674" s="13">
        <v>47.840000152587891</v>
      </c>
      <c r="I5674" s="67">
        <v>0.96899998188018799</v>
      </c>
    </row>
    <row r="5675" spans="2:9" x14ac:dyDescent="0.3">
      <c r="B5675" t="s">
        <v>11893</v>
      </c>
      <c r="C5675" t="s">
        <v>11894</v>
      </c>
      <c r="D5675" s="28" t="s">
        <v>4105</v>
      </c>
      <c r="E5675" s="28" t="s">
        <v>2820</v>
      </c>
      <c r="F5675" s="13">
        <v>60.4</v>
      </c>
      <c r="G5675" s="13">
        <v>-151</v>
      </c>
      <c r="H5675" s="13">
        <v>39.020000457763672</v>
      </c>
      <c r="I5675" s="67">
        <v>0.96899998188018799</v>
      </c>
    </row>
    <row r="5676" spans="2:9" x14ac:dyDescent="0.3">
      <c r="B5676" t="s">
        <v>547</v>
      </c>
      <c r="C5676" t="s">
        <v>1325</v>
      </c>
      <c r="D5676" s="28" t="s">
        <v>4105</v>
      </c>
      <c r="E5676" s="28" t="s">
        <v>1003</v>
      </c>
      <c r="F5676" s="13">
        <v>27.2</v>
      </c>
      <c r="G5676" s="13">
        <v>-81.8</v>
      </c>
      <c r="H5676" s="13">
        <v>71.05999755859375</v>
      </c>
      <c r="I5676" s="67">
        <v>0.97000002861022949</v>
      </c>
    </row>
    <row r="5677" spans="2:9" x14ac:dyDescent="0.3">
      <c r="B5677" t="s">
        <v>11895</v>
      </c>
      <c r="C5677" t="s">
        <v>11896</v>
      </c>
      <c r="D5677" s="28" t="s">
        <v>1203</v>
      </c>
      <c r="E5677" s="28" t="s">
        <v>1124</v>
      </c>
      <c r="F5677" s="13">
        <v>49.1</v>
      </c>
      <c r="G5677" s="13">
        <v>-68.2</v>
      </c>
      <c r="H5677" s="13">
        <v>42.439998626708984</v>
      </c>
      <c r="I5677" s="67">
        <v>0.97000002861022949</v>
      </c>
    </row>
    <row r="5678" spans="2:9" x14ac:dyDescent="0.3">
      <c r="B5678" t="s">
        <v>11897</v>
      </c>
      <c r="C5678" t="s">
        <v>11898</v>
      </c>
      <c r="D5678" s="28" t="s">
        <v>4105</v>
      </c>
      <c r="E5678" s="28" t="s">
        <v>1003</v>
      </c>
      <c r="F5678" s="13">
        <v>27.8</v>
      </c>
      <c r="G5678" s="13">
        <v>-81.8</v>
      </c>
      <c r="H5678" s="13">
        <v>73.040000915527344</v>
      </c>
      <c r="I5678" s="67">
        <v>0.97000002861022949</v>
      </c>
    </row>
    <row r="5679" spans="2:9" x14ac:dyDescent="0.3">
      <c r="B5679" t="s">
        <v>1348</v>
      </c>
      <c r="C5679" t="s">
        <v>1349</v>
      </c>
      <c r="D5679" s="28" t="s">
        <v>4105</v>
      </c>
      <c r="E5679" s="28" t="s">
        <v>1003</v>
      </c>
      <c r="F5679" s="13">
        <v>26.1</v>
      </c>
      <c r="G5679" s="13">
        <v>-81.599999999999994</v>
      </c>
      <c r="H5679" s="13">
        <v>73.94000244140625</v>
      </c>
      <c r="I5679" s="67">
        <v>0.97000002861022949</v>
      </c>
    </row>
    <row r="5680" spans="2:9" x14ac:dyDescent="0.3">
      <c r="B5680" t="s">
        <v>1356</v>
      </c>
      <c r="C5680" t="s">
        <v>1053</v>
      </c>
      <c r="D5680" s="28" t="s">
        <v>4105</v>
      </c>
      <c r="E5680" s="28" t="s">
        <v>1003</v>
      </c>
      <c r="F5680" s="13">
        <v>28.1</v>
      </c>
      <c r="G5680" s="13">
        <v>-82.7</v>
      </c>
      <c r="H5680" s="13">
        <v>73.94000244140625</v>
      </c>
      <c r="I5680" s="67">
        <v>0.97000002861022949</v>
      </c>
    </row>
    <row r="5681" spans="2:9" x14ac:dyDescent="0.3">
      <c r="B5681" t="s">
        <v>11899</v>
      </c>
      <c r="C5681" t="s">
        <v>11900</v>
      </c>
      <c r="D5681" s="28" t="s">
        <v>4105</v>
      </c>
      <c r="E5681" s="28" t="s">
        <v>2820</v>
      </c>
      <c r="F5681" s="13">
        <v>63.3</v>
      </c>
      <c r="G5681" s="13">
        <v>-143</v>
      </c>
      <c r="H5681" s="13">
        <v>26.059999465942383</v>
      </c>
      <c r="I5681" s="67">
        <v>0.97000002861022949</v>
      </c>
    </row>
    <row r="5682" spans="2:9" x14ac:dyDescent="0.3">
      <c r="B5682" t="s">
        <v>3004</v>
      </c>
      <c r="C5682" t="s">
        <v>3005</v>
      </c>
      <c r="D5682" s="28" t="s">
        <v>4105</v>
      </c>
      <c r="E5682" s="28" t="s">
        <v>2124</v>
      </c>
      <c r="F5682" s="13">
        <v>42.7</v>
      </c>
      <c r="G5682" s="13">
        <v>-73.8</v>
      </c>
      <c r="H5682" s="13">
        <v>53.060001373291016</v>
      </c>
      <c r="I5682" s="67">
        <v>0.97100001573562622</v>
      </c>
    </row>
    <row r="5683" spans="2:9" x14ac:dyDescent="0.3">
      <c r="B5683" t="s">
        <v>11901</v>
      </c>
      <c r="C5683" t="s">
        <v>11902</v>
      </c>
      <c r="D5683" s="28" t="s">
        <v>4105</v>
      </c>
      <c r="E5683" s="28" t="s">
        <v>2820</v>
      </c>
      <c r="F5683" s="13">
        <v>64.900000000000006</v>
      </c>
      <c r="G5683" s="13">
        <v>-147.5</v>
      </c>
      <c r="H5683" s="13">
        <v>34.340000152587891</v>
      </c>
      <c r="I5683" s="67">
        <v>0.97100001573562622</v>
      </c>
    </row>
    <row r="5684" spans="2:9" x14ac:dyDescent="0.3">
      <c r="B5684" t="s">
        <v>3353</v>
      </c>
      <c r="C5684" t="s">
        <v>3354</v>
      </c>
      <c r="D5684" s="28" t="s">
        <v>4105</v>
      </c>
      <c r="E5684" s="28" t="s">
        <v>2820</v>
      </c>
      <c r="F5684" s="13">
        <v>59.6</v>
      </c>
      <c r="G5684" s="13">
        <v>-151.4</v>
      </c>
      <c r="H5684" s="13">
        <v>42.979999542236328</v>
      </c>
      <c r="I5684" s="67">
        <v>0.97100001573562622</v>
      </c>
    </row>
    <row r="5685" spans="2:9" x14ac:dyDescent="0.3">
      <c r="B5685" t="s">
        <v>2944</v>
      </c>
      <c r="C5685" t="s">
        <v>2945</v>
      </c>
      <c r="D5685" s="28" t="s">
        <v>4105</v>
      </c>
      <c r="E5685" s="28" t="s">
        <v>1007</v>
      </c>
      <c r="F5685" s="13">
        <v>35.200000000000003</v>
      </c>
      <c r="G5685" s="13">
        <v>-80.900000000000006</v>
      </c>
      <c r="H5685" s="13">
        <v>64.040000915527344</v>
      </c>
      <c r="I5685" s="67">
        <v>0.97200000286102295</v>
      </c>
    </row>
    <row r="5686" spans="2:9" x14ac:dyDescent="0.3">
      <c r="B5686" t="s">
        <v>11903</v>
      </c>
      <c r="C5686" t="s">
        <v>11904</v>
      </c>
      <c r="D5686" s="28" t="s">
        <v>4105</v>
      </c>
      <c r="E5686" s="28" t="s">
        <v>2820</v>
      </c>
      <c r="F5686" s="13">
        <v>63.4</v>
      </c>
      <c r="G5686" s="13">
        <v>-150.80000000000001</v>
      </c>
      <c r="H5686" s="13">
        <v>28.579999923706055</v>
      </c>
      <c r="I5686" s="67">
        <v>0.97200000286102295</v>
      </c>
    </row>
    <row r="5687" spans="2:9" x14ac:dyDescent="0.3">
      <c r="B5687" t="s">
        <v>11905</v>
      </c>
      <c r="C5687" t="s">
        <v>11906</v>
      </c>
      <c r="D5687" s="28" t="s">
        <v>4105</v>
      </c>
      <c r="E5687" s="28" t="s">
        <v>2820</v>
      </c>
      <c r="F5687" s="13">
        <v>64.5</v>
      </c>
      <c r="G5687" s="13">
        <v>-149</v>
      </c>
      <c r="H5687" s="13">
        <v>30.200000762939453</v>
      </c>
      <c r="I5687" s="67">
        <v>0.97200000286102295</v>
      </c>
    </row>
    <row r="5688" spans="2:9" x14ac:dyDescent="0.3">
      <c r="B5688" t="s">
        <v>11907</v>
      </c>
      <c r="C5688" t="s">
        <v>11908</v>
      </c>
      <c r="D5688" s="28" t="s">
        <v>4105</v>
      </c>
      <c r="E5688" s="28" t="s">
        <v>2124</v>
      </c>
      <c r="F5688" s="13">
        <v>43.5</v>
      </c>
      <c r="G5688" s="13">
        <v>-76.099999999999994</v>
      </c>
      <c r="H5688" s="13">
        <v>51.979999542236328</v>
      </c>
      <c r="I5688" s="67">
        <v>0.97200000286102295</v>
      </c>
    </row>
    <row r="5689" spans="2:9" x14ac:dyDescent="0.3">
      <c r="B5689" t="s">
        <v>11909</v>
      </c>
      <c r="C5689" t="s">
        <v>11910</v>
      </c>
      <c r="D5689" s="28" t="s">
        <v>1203</v>
      </c>
      <c r="E5689" s="28" t="s">
        <v>1124</v>
      </c>
      <c r="F5689" s="13">
        <v>54.8</v>
      </c>
      <c r="G5689" s="13">
        <v>-66.8</v>
      </c>
      <c r="H5689" s="13">
        <v>34.700000762939453</v>
      </c>
      <c r="I5689" s="67">
        <v>0.97200000286102295</v>
      </c>
    </row>
    <row r="5690" spans="2:9" x14ac:dyDescent="0.3">
      <c r="B5690" t="s">
        <v>2607</v>
      </c>
      <c r="C5690" t="s">
        <v>11911</v>
      </c>
      <c r="D5690" s="28" t="s">
        <v>4105</v>
      </c>
      <c r="E5690" s="28" t="s">
        <v>1003</v>
      </c>
      <c r="F5690" s="13">
        <v>27.1</v>
      </c>
      <c r="G5690" s="13">
        <v>-80.2</v>
      </c>
      <c r="H5690" s="13">
        <v>77</v>
      </c>
      <c r="I5690" s="67">
        <v>0.97200000286102295</v>
      </c>
    </row>
    <row r="5691" spans="2:9" x14ac:dyDescent="0.3">
      <c r="B5691" t="s">
        <v>11912</v>
      </c>
      <c r="C5691" t="s">
        <v>11913</v>
      </c>
      <c r="D5691" s="28" t="s">
        <v>4105</v>
      </c>
      <c r="E5691" s="28" t="s">
        <v>2085</v>
      </c>
      <c r="F5691" s="13">
        <v>41.2</v>
      </c>
      <c r="G5691" s="13">
        <v>-74.599999999999994</v>
      </c>
      <c r="H5691" s="13">
        <v>53.060001373291016</v>
      </c>
      <c r="I5691" s="67">
        <v>0.97200000286102295</v>
      </c>
    </row>
    <row r="5692" spans="2:9" x14ac:dyDescent="0.3">
      <c r="B5692" t="s">
        <v>11914</v>
      </c>
      <c r="C5692" t="s">
        <v>11915</v>
      </c>
      <c r="D5692" s="28" t="s">
        <v>4105</v>
      </c>
      <c r="E5692" s="28" t="s">
        <v>1003</v>
      </c>
      <c r="F5692" s="13">
        <v>24.5</v>
      </c>
      <c r="G5692" s="13">
        <v>-81.599999999999994</v>
      </c>
      <c r="H5692" s="13">
        <v>80.05999755859375</v>
      </c>
      <c r="I5692" s="67">
        <v>0.97299998998641968</v>
      </c>
    </row>
    <row r="5693" spans="2:9" x14ac:dyDescent="0.3">
      <c r="B5693" t="s">
        <v>11916</v>
      </c>
      <c r="C5693" t="s">
        <v>11917</v>
      </c>
      <c r="D5693" s="28" t="s">
        <v>1203</v>
      </c>
      <c r="E5693" s="28" t="s">
        <v>3527</v>
      </c>
      <c r="F5693" s="13">
        <v>69</v>
      </c>
      <c r="G5693" s="13">
        <v>-79</v>
      </c>
      <c r="H5693" s="13">
        <v>27.319999694824219</v>
      </c>
      <c r="I5693" s="67">
        <v>0.97299998998641968</v>
      </c>
    </row>
    <row r="5694" spans="2:9" x14ac:dyDescent="0.3">
      <c r="B5694" t="s">
        <v>11918</v>
      </c>
      <c r="C5694" t="s">
        <v>11919</v>
      </c>
      <c r="D5694" s="28" t="s">
        <v>1203</v>
      </c>
      <c r="E5694" s="28" t="s">
        <v>1124</v>
      </c>
      <c r="F5694" s="13">
        <v>46.5</v>
      </c>
      <c r="G5694" s="13">
        <v>-72.7</v>
      </c>
      <c r="H5694" s="13">
        <v>46.220001220703125</v>
      </c>
      <c r="I5694" s="67">
        <v>0.97299998998641968</v>
      </c>
    </row>
    <row r="5695" spans="2:9" x14ac:dyDescent="0.3">
      <c r="B5695" t="s">
        <v>3014</v>
      </c>
      <c r="C5695" t="s">
        <v>3015</v>
      </c>
      <c r="D5695" s="28" t="s">
        <v>4105</v>
      </c>
      <c r="E5695" s="28" t="s">
        <v>2569</v>
      </c>
      <c r="F5695" s="13">
        <v>44.4</v>
      </c>
      <c r="G5695" s="13">
        <v>-73.099999999999994</v>
      </c>
      <c r="H5695" s="13">
        <v>53.959999084472656</v>
      </c>
      <c r="I5695" s="67">
        <v>0.97399997711181641</v>
      </c>
    </row>
    <row r="5696" spans="2:9" x14ac:dyDescent="0.3">
      <c r="B5696" t="s">
        <v>11920</v>
      </c>
      <c r="C5696" t="s">
        <v>11921</v>
      </c>
      <c r="D5696" s="28" t="s">
        <v>4105</v>
      </c>
      <c r="E5696" s="28" t="s">
        <v>2820</v>
      </c>
      <c r="F5696" s="13">
        <v>63.8</v>
      </c>
      <c r="G5696" s="13">
        <v>-152.30000000000001</v>
      </c>
      <c r="H5696" s="13">
        <v>30.920000076293945</v>
      </c>
      <c r="I5696" s="67">
        <v>0.97399997711181641</v>
      </c>
    </row>
    <row r="5697" spans="2:9" x14ac:dyDescent="0.3">
      <c r="B5697" t="s">
        <v>11922</v>
      </c>
      <c r="C5697" t="s">
        <v>11923</v>
      </c>
      <c r="D5697" s="28" t="s">
        <v>4105</v>
      </c>
      <c r="E5697" s="28" t="s">
        <v>1003</v>
      </c>
      <c r="F5697" s="13">
        <v>25.6</v>
      </c>
      <c r="G5697" s="13">
        <v>-80.400000000000006</v>
      </c>
      <c r="H5697" s="13">
        <v>77</v>
      </c>
      <c r="I5697" s="67">
        <v>0.97399997711181641</v>
      </c>
    </row>
    <row r="5698" spans="2:9" x14ac:dyDescent="0.3">
      <c r="B5698" t="s">
        <v>11924</v>
      </c>
      <c r="C5698" t="s">
        <v>11925</v>
      </c>
      <c r="D5698" s="28" t="s">
        <v>4105</v>
      </c>
      <c r="E5698" s="28" t="s">
        <v>2354</v>
      </c>
      <c r="F5698" s="13">
        <v>33.1</v>
      </c>
      <c r="G5698" s="13">
        <v>-79.8</v>
      </c>
      <c r="H5698" s="13">
        <v>66.919998168945313</v>
      </c>
      <c r="I5698" s="67">
        <v>0.97399997711181641</v>
      </c>
    </row>
    <row r="5699" spans="2:9" x14ac:dyDescent="0.3">
      <c r="B5699" t="s">
        <v>11926</v>
      </c>
      <c r="C5699" t="s">
        <v>11927</v>
      </c>
      <c r="D5699" s="28" t="s">
        <v>1203</v>
      </c>
      <c r="E5699" s="28" t="s">
        <v>3526</v>
      </c>
      <c r="F5699" s="13">
        <v>68.7</v>
      </c>
      <c r="G5699" s="13">
        <v>-133.5</v>
      </c>
      <c r="H5699" s="13">
        <v>27.5</v>
      </c>
      <c r="I5699" s="67">
        <v>0.97500002384185791</v>
      </c>
    </row>
    <row r="5700" spans="2:9" x14ac:dyDescent="0.3">
      <c r="B5700" t="s">
        <v>1357</v>
      </c>
      <c r="C5700" t="s">
        <v>1358</v>
      </c>
      <c r="D5700" s="28" t="s">
        <v>4105</v>
      </c>
      <c r="E5700" s="28" t="s">
        <v>1003</v>
      </c>
      <c r="F5700" s="13">
        <v>27.1</v>
      </c>
      <c r="G5700" s="13">
        <v>-82.4</v>
      </c>
      <c r="H5700" s="13">
        <v>73.94000244140625</v>
      </c>
      <c r="I5700" s="67">
        <v>0.97500002384185791</v>
      </c>
    </row>
    <row r="5701" spans="2:9" x14ac:dyDescent="0.3">
      <c r="B5701" t="s">
        <v>11928</v>
      </c>
      <c r="C5701" t="s">
        <v>11929</v>
      </c>
      <c r="D5701" s="28" t="s">
        <v>4105</v>
      </c>
      <c r="E5701" s="28" t="s">
        <v>1003</v>
      </c>
      <c r="F5701" s="13">
        <v>28.7</v>
      </c>
      <c r="G5701" s="13">
        <v>-81.2</v>
      </c>
      <c r="H5701" s="13">
        <v>73.94000244140625</v>
      </c>
      <c r="I5701" s="67">
        <v>0.97600001096725464</v>
      </c>
    </row>
    <row r="5702" spans="2:9" x14ac:dyDescent="0.3">
      <c r="B5702" t="s">
        <v>11930</v>
      </c>
      <c r="C5702" t="s">
        <v>11931</v>
      </c>
      <c r="D5702" s="28" t="s">
        <v>1203</v>
      </c>
      <c r="E5702" s="28" t="s">
        <v>3526</v>
      </c>
      <c r="F5702" s="13">
        <v>72</v>
      </c>
      <c r="G5702" s="13">
        <v>-125.2</v>
      </c>
      <c r="H5702" s="13">
        <v>23.180000305175781</v>
      </c>
      <c r="I5702" s="67">
        <v>0.97600001096725464</v>
      </c>
    </row>
    <row r="5703" spans="2:9" x14ac:dyDescent="0.3">
      <c r="B5703" t="s">
        <v>11932</v>
      </c>
      <c r="C5703" t="s">
        <v>11933</v>
      </c>
      <c r="D5703" s="28" t="s">
        <v>4105</v>
      </c>
      <c r="E5703" s="28" t="s">
        <v>1003</v>
      </c>
      <c r="F5703" s="13">
        <v>30.7</v>
      </c>
      <c r="G5703" s="13">
        <v>-86.5</v>
      </c>
      <c r="H5703" s="13">
        <v>69.080001831054688</v>
      </c>
      <c r="I5703" s="67">
        <v>0.97699999809265137</v>
      </c>
    </row>
    <row r="5704" spans="2:9" x14ac:dyDescent="0.3">
      <c r="B5704" t="s">
        <v>11934</v>
      </c>
      <c r="C5704" t="s">
        <v>11935</v>
      </c>
      <c r="D5704" s="28" t="s">
        <v>4105</v>
      </c>
      <c r="E5704" s="28" t="s">
        <v>1004</v>
      </c>
      <c r="F5704" s="13">
        <v>30.8</v>
      </c>
      <c r="G5704" s="13">
        <v>-82.3</v>
      </c>
      <c r="H5704" s="13">
        <v>71.05999755859375</v>
      </c>
      <c r="I5704" s="67">
        <v>0.97699999809265137</v>
      </c>
    </row>
    <row r="5705" spans="2:9" x14ac:dyDescent="0.3">
      <c r="B5705" t="s">
        <v>2933</v>
      </c>
      <c r="C5705" t="s">
        <v>2934</v>
      </c>
      <c r="D5705" s="28" t="s">
        <v>4105</v>
      </c>
      <c r="E5705" s="28" t="s">
        <v>1004</v>
      </c>
      <c r="F5705" s="13">
        <v>31.5</v>
      </c>
      <c r="G5705" s="13">
        <v>-82.5</v>
      </c>
      <c r="H5705" s="13">
        <v>69.980003356933594</v>
      </c>
      <c r="I5705" s="67">
        <v>0.9779999852180481</v>
      </c>
    </row>
    <row r="5706" spans="2:9" x14ac:dyDescent="0.3">
      <c r="B5706" t="s">
        <v>3445</v>
      </c>
      <c r="C5706" t="s">
        <v>3446</v>
      </c>
      <c r="D5706" s="28" t="s">
        <v>4105</v>
      </c>
      <c r="E5706" s="28" t="s">
        <v>2354</v>
      </c>
      <c r="F5706" s="13">
        <v>32.4</v>
      </c>
      <c r="G5706" s="13">
        <v>-80.7</v>
      </c>
      <c r="H5706" s="13">
        <v>69.980003356933594</v>
      </c>
      <c r="I5706" s="67">
        <v>0.9779999852180481</v>
      </c>
    </row>
    <row r="5707" spans="2:9" x14ac:dyDescent="0.3">
      <c r="B5707" t="s">
        <v>2385</v>
      </c>
      <c r="C5707" t="s">
        <v>11936</v>
      </c>
      <c r="D5707" s="28" t="s">
        <v>4105</v>
      </c>
      <c r="E5707" s="28" t="s">
        <v>2319</v>
      </c>
      <c r="F5707" s="13">
        <v>41.6</v>
      </c>
      <c r="G5707" s="13">
        <v>-76.8</v>
      </c>
      <c r="H5707" s="13">
        <v>51.979999542236328</v>
      </c>
      <c r="I5707" s="67">
        <v>0.97899997234344482</v>
      </c>
    </row>
    <row r="5708" spans="2:9" x14ac:dyDescent="0.3">
      <c r="B5708" t="s">
        <v>11937</v>
      </c>
      <c r="C5708" t="s">
        <v>11938</v>
      </c>
      <c r="D5708" s="28" t="s">
        <v>1203</v>
      </c>
      <c r="E5708" s="28" t="s">
        <v>3526</v>
      </c>
      <c r="F5708" s="13">
        <v>69.599999999999994</v>
      </c>
      <c r="G5708" s="13">
        <v>-130.9</v>
      </c>
      <c r="H5708" s="13">
        <v>26.600000381469727</v>
      </c>
      <c r="I5708" s="67">
        <v>0.97899997234344482</v>
      </c>
    </row>
    <row r="5709" spans="2:9" x14ac:dyDescent="0.3">
      <c r="B5709" t="s">
        <v>11939</v>
      </c>
      <c r="C5709" t="s">
        <v>11940</v>
      </c>
      <c r="D5709" s="28" t="s">
        <v>4105</v>
      </c>
      <c r="E5709" s="28" t="s">
        <v>1003</v>
      </c>
      <c r="F5709" s="13">
        <v>30.8</v>
      </c>
      <c r="G5709" s="13">
        <v>-85.1</v>
      </c>
      <c r="H5709" s="13">
        <v>69.980003356933594</v>
      </c>
      <c r="I5709" s="67">
        <v>0.97899997234344482</v>
      </c>
    </row>
    <row r="5710" spans="2:9" x14ac:dyDescent="0.3">
      <c r="B5710" t="s">
        <v>11941</v>
      </c>
      <c r="C5710" t="s">
        <v>11942</v>
      </c>
      <c r="D5710" s="28" t="s">
        <v>4105</v>
      </c>
      <c r="E5710" s="28" t="s">
        <v>1004</v>
      </c>
      <c r="F5710" s="13">
        <v>32.299999999999997</v>
      </c>
      <c r="G5710" s="13">
        <v>-82</v>
      </c>
      <c r="H5710" s="13">
        <v>69.080001831054688</v>
      </c>
      <c r="I5710" s="67">
        <v>0.97899997234344482</v>
      </c>
    </row>
    <row r="5711" spans="2:9" x14ac:dyDescent="0.3">
      <c r="B5711" t="s">
        <v>11943</v>
      </c>
      <c r="C5711" t="s">
        <v>11944</v>
      </c>
      <c r="D5711" s="28" t="s">
        <v>4105</v>
      </c>
      <c r="E5711" s="28" t="s">
        <v>2820</v>
      </c>
      <c r="F5711" s="13">
        <v>61.4</v>
      </c>
      <c r="G5711" s="13">
        <v>-150</v>
      </c>
      <c r="H5711" s="13">
        <v>39.020000457763672</v>
      </c>
      <c r="I5711" s="67">
        <v>0.97899997234344482</v>
      </c>
    </row>
    <row r="5712" spans="2:9" x14ac:dyDescent="0.3">
      <c r="B5712" t="s">
        <v>11945</v>
      </c>
      <c r="C5712" t="s">
        <v>11946</v>
      </c>
      <c r="D5712" s="28" t="s">
        <v>4105</v>
      </c>
      <c r="E5712" s="28" t="s">
        <v>2319</v>
      </c>
      <c r="F5712" s="13">
        <v>40.799999999999997</v>
      </c>
      <c r="G5712" s="13">
        <v>-76.8</v>
      </c>
      <c r="H5712" s="13">
        <v>55.040000915527344</v>
      </c>
      <c r="I5712" s="67">
        <v>0.97899997234344482</v>
      </c>
    </row>
    <row r="5713" spans="2:9" x14ac:dyDescent="0.3">
      <c r="B5713" t="s">
        <v>3033</v>
      </c>
      <c r="C5713" t="s">
        <v>3034</v>
      </c>
      <c r="D5713" s="28" t="s">
        <v>4105</v>
      </c>
      <c r="E5713" s="28" t="s">
        <v>2319</v>
      </c>
      <c r="F5713" s="13">
        <v>41.2</v>
      </c>
      <c r="G5713" s="13">
        <v>-76.900000000000006</v>
      </c>
      <c r="H5713" s="13">
        <v>55.939998626708984</v>
      </c>
      <c r="I5713" s="67">
        <v>0.97899997234344482</v>
      </c>
    </row>
    <row r="5714" spans="2:9" x14ac:dyDescent="0.3">
      <c r="B5714" t="s">
        <v>11947</v>
      </c>
      <c r="C5714" t="s">
        <v>11948</v>
      </c>
      <c r="D5714" s="28" t="s">
        <v>4105</v>
      </c>
      <c r="E5714" s="28" t="s">
        <v>2820</v>
      </c>
      <c r="F5714" s="13">
        <v>61.7</v>
      </c>
      <c r="G5714" s="13">
        <v>-150</v>
      </c>
      <c r="H5714" s="13">
        <v>35.959999084472656</v>
      </c>
      <c r="I5714" s="67">
        <v>0.97899997234344482</v>
      </c>
    </row>
    <row r="5715" spans="2:9" x14ac:dyDescent="0.3">
      <c r="B5715" t="s">
        <v>11949</v>
      </c>
      <c r="C5715" t="s">
        <v>11950</v>
      </c>
      <c r="D5715" s="28" t="s">
        <v>4105</v>
      </c>
      <c r="E5715" s="28" t="s">
        <v>1003</v>
      </c>
      <c r="F5715" s="13">
        <v>29.7</v>
      </c>
      <c r="G5715" s="13">
        <v>-85</v>
      </c>
      <c r="H5715" s="13">
        <v>73.040000915527344</v>
      </c>
      <c r="I5715" s="67">
        <v>0.98000001907348633</v>
      </c>
    </row>
    <row r="5716" spans="2:9" x14ac:dyDescent="0.3">
      <c r="B5716" t="s">
        <v>11951</v>
      </c>
      <c r="C5716" t="s">
        <v>11952</v>
      </c>
      <c r="D5716" s="28" t="s">
        <v>4105</v>
      </c>
      <c r="E5716" s="28" t="s">
        <v>2820</v>
      </c>
      <c r="F5716" s="13">
        <v>65.2</v>
      </c>
      <c r="G5716" s="13">
        <v>-143</v>
      </c>
      <c r="H5716" s="13">
        <v>30.020000457763672</v>
      </c>
      <c r="I5716" s="67">
        <v>0.98000001907348633</v>
      </c>
    </row>
    <row r="5717" spans="2:9" x14ac:dyDescent="0.3">
      <c r="B5717" t="s">
        <v>11953</v>
      </c>
      <c r="C5717" t="s">
        <v>11954</v>
      </c>
      <c r="D5717" s="28" t="s">
        <v>4105</v>
      </c>
      <c r="E5717" s="28" t="s">
        <v>2820</v>
      </c>
      <c r="F5717" s="13">
        <v>62.1</v>
      </c>
      <c r="G5717" s="13">
        <v>-142</v>
      </c>
      <c r="H5717" s="13">
        <v>24.079999923706055</v>
      </c>
      <c r="I5717" s="67">
        <v>0.98000001907348633</v>
      </c>
    </row>
    <row r="5718" spans="2:9" x14ac:dyDescent="0.3">
      <c r="B5718" t="s">
        <v>11955</v>
      </c>
      <c r="C5718" t="s">
        <v>11956</v>
      </c>
      <c r="D5718" s="28" t="s">
        <v>4105</v>
      </c>
      <c r="E5718" s="28" t="s">
        <v>1003</v>
      </c>
      <c r="F5718" s="13">
        <v>24.7</v>
      </c>
      <c r="G5718" s="13">
        <v>-81</v>
      </c>
      <c r="H5718" s="13">
        <v>80.959999084472656</v>
      </c>
      <c r="I5718" s="67">
        <v>0.98000001907348633</v>
      </c>
    </row>
    <row r="5719" spans="2:9" x14ac:dyDescent="0.3">
      <c r="B5719" t="s">
        <v>11957</v>
      </c>
      <c r="C5719" t="s">
        <v>11958</v>
      </c>
      <c r="D5719" s="28" t="s">
        <v>4105</v>
      </c>
      <c r="E5719" s="28" t="s">
        <v>2820</v>
      </c>
      <c r="F5719" s="13">
        <v>64.3</v>
      </c>
      <c r="G5719" s="13">
        <v>-151</v>
      </c>
      <c r="H5719" s="13">
        <v>30.920000076293945</v>
      </c>
      <c r="I5719" s="67">
        <v>0.98000001907348633</v>
      </c>
    </row>
    <row r="5720" spans="2:9" x14ac:dyDescent="0.3">
      <c r="B5720" t="s">
        <v>919</v>
      </c>
      <c r="C5720" t="s">
        <v>920</v>
      </c>
      <c r="D5720" s="28" t="s">
        <v>4105</v>
      </c>
      <c r="E5720" s="28" t="s">
        <v>852</v>
      </c>
      <c r="F5720" s="13">
        <v>31.3</v>
      </c>
      <c r="G5720" s="13">
        <v>-85.4</v>
      </c>
      <c r="H5720" s="13">
        <v>68</v>
      </c>
      <c r="I5720" s="67">
        <v>0.98100000619888306</v>
      </c>
    </row>
    <row r="5721" spans="2:9" x14ac:dyDescent="0.3">
      <c r="B5721" t="s">
        <v>11959</v>
      </c>
      <c r="C5721" t="s">
        <v>11960</v>
      </c>
      <c r="D5721" s="28" t="s">
        <v>4105</v>
      </c>
      <c r="E5721" s="28" t="s">
        <v>1003</v>
      </c>
      <c r="F5721" s="13">
        <v>26.1</v>
      </c>
      <c r="G5721" s="13">
        <v>-80.099999999999994</v>
      </c>
      <c r="H5721" s="13">
        <v>78.980003356933594</v>
      </c>
      <c r="I5721" s="67">
        <v>0.98100000619888306</v>
      </c>
    </row>
    <row r="5722" spans="2:9" x14ac:dyDescent="0.3">
      <c r="B5722" t="s">
        <v>11961</v>
      </c>
      <c r="C5722" t="s">
        <v>11962</v>
      </c>
      <c r="D5722" s="28" t="s">
        <v>4105</v>
      </c>
      <c r="E5722" s="28" t="s">
        <v>2820</v>
      </c>
      <c r="F5722" s="13">
        <v>63</v>
      </c>
      <c r="G5722" s="13">
        <v>-145.5</v>
      </c>
      <c r="H5722" s="13">
        <v>28.579999923706055</v>
      </c>
      <c r="I5722" s="67">
        <v>0.98100000619888306</v>
      </c>
    </row>
    <row r="5723" spans="2:9" x14ac:dyDescent="0.3">
      <c r="B5723" t="s">
        <v>11963</v>
      </c>
      <c r="C5723" t="s">
        <v>11964</v>
      </c>
      <c r="D5723" s="28" t="s">
        <v>4105</v>
      </c>
      <c r="E5723" s="28" t="s">
        <v>2820</v>
      </c>
      <c r="F5723" s="13">
        <v>64.7</v>
      </c>
      <c r="G5723" s="13">
        <v>-147.30000000000001</v>
      </c>
      <c r="H5723" s="13">
        <v>26.959999084472656</v>
      </c>
      <c r="I5723" s="67">
        <v>0.98100000619888306</v>
      </c>
    </row>
    <row r="5724" spans="2:9" x14ac:dyDescent="0.3">
      <c r="B5724" t="s">
        <v>3369</v>
      </c>
      <c r="C5724" t="s">
        <v>3370</v>
      </c>
      <c r="D5724" s="28" t="s">
        <v>4105</v>
      </c>
      <c r="E5724" s="28" t="s">
        <v>2820</v>
      </c>
      <c r="F5724" s="13">
        <v>60.1</v>
      </c>
      <c r="G5724" s="13">
        <v>-149.4</v>
      </c>
      <c r="H5724" s="13">
        <v>42.979999542236328</v>
      </c>
      <c r="I5724" s="67">
        <v>0.98100000619888306</v>
      </c>
    </row>
    <row r="5725" spans="2:9" x14ac:dyDescent="0.3">
      <c r="B5725" t="s">
        <v>11965</v>
      </c>
      <c r="C5725" t="s">
        <v>11966</v>
      </c>
      <c r="D5725" s="28" t="s">
        <v>4105</v>
      </c>
      <c r="E5725" s="28" t="s">
        <v>1003</v>
      </c>
      <c r="F5725" s="13">
        <v>30.1</v>
      </c>
      <c r="G5725" s="13">
        <v>-84.1</v>
      </c>
      <c r="H5725" s="13">
        <v>71.05999755859375</v>
      </c>
      <c r="I5725" s="67">
        <v>0.98100000619888306</v>
      </c>
    </row>
    <row r="5726" spans="2:9" x14ac:dyDescent="0.3">
      <c r="B5726" t="s">
        <v>11967</v>
      </c>
      <c r="C5726" t="s">
        <v>11968</v>
      </c>
      <c r="D5726" s="28" t="s">
        <v>4105</v>
      </c>
      <c r="E5726" s="28" t="s">
        <v>1003</v>
      </c>
      <c r="F5726" s="13">
        <v>30</v>
      </c>
      <c r="G5726" s="13">
        <v>-84.9</v>
      </c>
      <c r="H5726" s="13">
        <v>71.05999755859375</v>
      </c>
      <c r="I5726" s="67">
        <v>0.98100000619888306</v>
      </c>
    </row>
    <row r="5727" spans="2:9" x14ac:dyDescent="0.3">
      <c r="B5727" t="s">
        <v>11969</v>
      </c>
      <c r="C5727" t="s">
        <v>11970</v>
      </c>
      <c r="D5727" s="28" t="s">
        <v>4105</v>
      </c>
      <c r="E5727" s="28" t="s">
        <v>1003</v>
      </c>
      <c r="F5727" s="13">
        <v>30.1</v>
      </c>
      <c r="G5727" s="13">
        <v>-84.9</v>
      </c>
      <c r="H5727" s="13">
        <v>71.05999755859375</v>
      </c>
      <c r="I5727" s="67">
        <v>0.98100000619888306</v>
      </c>
    </row>
    <row r="5728" spans="2:9" x14ac:dyDescent="0.3">
      <c r="B5728" t="s">
        <v>11971</v>
      </c>
      <c r="C5728" t="s">
        <v>11972</v>
      </c>
      <c r="D5728" s="28" t="s">
        <v>4105</v>
      </c>
      <c r="E5728" s="28" t="s">
        <v>2820</v>
      </c>
      <c r="F5728" s="13">
        <v>63.9</v>
      </c>
      <c r="G5728" s="13">
        <v>-145.1</v>
      </c>
      <c r="H5728" s="13">
        <v>33.080001831054688</v>
      </c>
      <c r="I5728" s="67">
        <v>0.98199999332427979</v>
      </c>
    </row>
    <row r="5729" spans="2:9" x14ac:dyDescent="0.3">
      <c r="B5729" t="s">
        <v>2874</v>
      </c>
      <c r="C5729" t="s">
        <v>2875</v>
      </c>
      <c r="D5729" s="28" t="s">
        <v>4105</v>
      </c>
      <c r="E5729" s="28" t="s">
        <v>1003</v>
      </c>
      <c r="F5729" s="13">
        <v>26.5</v>
      </c>
      <c r="G5729" s="13">
        <v>-81.8</v>
      </c>
      <c r="H5729" s="13">
        <v>75.019996643066406</v>
      </c>
      <c r="I5729" s="67">
        <v>0.98199999332427979</v>
      </c>
    </row>
    <row r="5730" spans="2:9" x14ac:dyDescent="0.3">
      <c r="B5730" t="s">
        <v>11973</v>
      </c>
      <c r="C5730" t="s">
        <v>11974</v>
      </c>
      <c r="D5730" s="28" t="s">
        <v>4105</v>
      </c>
      <c r="E5730" s="28" t="s">
        <v>1003</v>
      </c>
      <c r="F5730" s="13">
        <v>24.5</v>
      </c>
      <c r="G5730" s="13">
        <v>-81.7</v>
      </c>
      <c r="H5730" s="13">
        <v>80.959999084472656</v>
      </c>
      <c r="I5730" s="67">
        <v>0.98199999332427979</v>
      </c>
    </row>
    <row r="5731" spans="2:9" x14ac:dyDescent="0.3">
      <c r="B5731" t="s">
        <v>11975</v>
      </c>
      <c r="C5731" t="s">
        <v>11976</v>
      </c>
      <c r="D5731" s="28" t="s">
        <v>4105</v>
      </c>
      <c r="E5731" s="28" t="s">
        <v>1003</v>
      </c>
      <c r="F5731" s="13">
        <v>30.2</v>
      </c>
      <c r="G5731" s="13">
        <v>-82.4</v>
      </c>
      <c r="H5731" s="13">
        <v>69.980003356933594</v>
      </c>
      <c r="I5731" s="67">
        <v>0.98199999332427979</v>
      </c>
    </row>
    <row r="5732" spans="2:9" x14ac:dyDescent="0.3">
      <c r="B5732" t="s">
        <v>11977</v>
      </c>
      <c r="C5732" t="s">
        <v>11978</v>
      </c>
      <c r="D5732" s="28" t="s">
        <v>4105</v>
      </c>
      <c r="E5732" s="28" t="s">
        <v>2820</v>
      </c>
      <c r="F5732" s="13">
        <v>60.7</v>
      </c>
      <c r="G5732" s="13">
        <v>-148.80000000000001</v>
      </c>
      <c r="H5732" s="13">
        <v>42.979999542236328</v>
      </c>
      <c r="I5732" s="67">
        <v>0.98199999332427979</v>
      </c>
    </row>
    <row r="5733" spans="2:9" x14ac:dyDescent="0.3">
      <c r="B5733" t="s">
        <v>3135</v>
      </c>
      <c r="C5733" t="s">
        <v>3136</v>
      </c>
      <c r="D5733" s="28" t="s">
        <v>4105</v>
      </c>
      <c r="E5733" s="28" t="s">
        <v>3137</v>
      </c>
      <c r="F5733" s="13">
        <v>19.7</v>
      </c>
      <c r="G5733" s="13">
        <v>-155</v>
      </c>
      <c r="H5733" s="13">
        <v>73.040000915527344</v>
      </c>
      <c r="I5733" s="67">
        <v>0.98299998044967651</v>
      </c>
    </row>
    <row r="5734" spans="2:9" x14ac:dyDescent="0.3">
      <c r="B5734" t="s">
        <v>11979</v>
      </c>
      <c r="C5734" t="s">
        <v>11980</v>
      </c>
      <c r="D5734" s="28" t="s">
        <v>4105</v>
      </c>
      <c r="E5734" s="28" t="s">
        <v>2820</v>
      </c>
      <c r="F5734" s="13">
        <v>63.7</v>
      </c>
      <c r="G5734" s="13">
        <v>-148.9</v>
      </c>
      <c r="H5734" s="13">
        <v>35.060001373291016</v>
      </c>
      <c r="I5734" s="67">
        <v>0.98299998044967651</v>
      </c>
    </row>
    <row r="5735" spans="2:9" x14ac:dyDescent="0.3">
      <c r="B5735" t="s">
        <v>11981</v>
      </c>
      <c r="C5735" t="s">
        <v>11982</v>
      </c>
      <c r="D5735" s="28" t="s">
        <v>4105</v>
      </c>
      <c r="E5735" s="28" t="s">
        <v>1003</v>
      </c>
      <c r="F5735" s="13">
        <v>30.2</v>
      </c>
      <c r="G5735" s="13">
        <v>-84.6</v>
      </c>
      <c r="H5735" s="13">
        <v>69.980003356933594</v>
      </c>
      <c r="I5735" s="67">
        <v>0.98299998044967651</v>
      </c>
    </row>
    <row r="5736" spans="2:9" x14ac:dyDescent="0.3">
      <c r="B5736" t="s">
        <v>11983</v>
      </c>
      <c r="C5736" t="s">
        <v>11984</v>
      </c>
      <c r="D5736" s="28" t="s">
        <v>4105</v>
      </c>
      <c r="E5736" s="28" t="s">
        <v>1003</v>
      </c>
      <c r="F5736" s="13">
        <v>26</v>
      </c>
      <c r="G5736" s="13">
        <v>-80.099999999999994</v>
      </c>
      <c r="H5736" s="13">
        <v>80.05999755859375</v>
      </c>
      <c r="I5736" s="67">
        <v>0.98400002717971802</v>
      </c>
    </row>
    <row r="5737" spans="2:9" x14ac:dyDescent="0.3">
      <c r="B5737" t="s">
        <v>11985</v>
      </c>
      <c r="C5737" t="s">
        <v>11986</v>
      </c>
      <c r="D5737" s="28" t="s">
        <v>4105</v>
      </c>
      <c r="E5737" s="28" t="s">
        <v>2820</v>
      </c>
      <c r="F5737" s="13">
        <v>62.6</v>
      </c>
      <c r="G5737" s="13">
        <v>-142</v>
      </c>
      <c r="H5737" s="13">
        <v>28.940000534057617</v>
      </c>
      <c r="I5737" s="67">
        <v>0.98400002717971802</v>
      </c>
    </row>
    <row r="5738" spans="2:9" x14ac:dyDescent="0.3">
      <c r="B5738" t="s">
        <v>11987</v>
      </c>
      <c r="C5738" t="s">
        <v>11988</v>
      </c>
      <c r="D5738" s="28" t="s">
        <v>4105</v>
      </c>
      <c r="E5738" s="28" t="s">
        <v>1003</v>
      </c>
      <c r="F5738" s="13">
        <v>27.7</v>
      </c>
      <c r="G5738" s="13">
        <v>-82.6</v>
      </c>
      <c r="H5738" s="13">
        <v>78.080001831054688</v>
      </c>
      <c r="I5738" s="67">
        <v>0.98400002717971802</v>
      </c>
    </row>
    <row r="5739" spans="2:9" x14ac:dyDescent="0.3">
      <c r="B5739" t="s">
        <v>11989</v>
      </c>
      <c r="C5739" t="s">
        <v>11990</v>
      </c>
      <c r="D5739" s="28" t="s">
        <v>4105</v>
      </c>
      <c r="E5739" s="28" t="s">
        <v>1003</v>
      </c>
      <c r="F5739" s="13">
        <v>30.5</v>
      </c>
      <c r="G5739" s="13">
        <v>-84.9</v>
      </c>
      <c r="H5739" s="13">
        <v>69.980003356933594</v>
      </c>
      <c r="I5739" s="67">
        <v>0.98500001430511475</v>
      </c>
    </row>
    <row r="5740" spans="2:9" x14ac:dyDescent="0.3">
      <c r="B5740" t="s">
        <v>11991</v>
      </c>
      <c r="C5740" t="s">
        <v>11992</v>
      </c>
      <c r="D5740" s="28" t="s">
        <v>4105</v>
      </c>
      <c r="E5740" s="28" t="s">
        <v>2820</v>
      </c>
      <c r="F5740" s="13">
        <v>61.1</v>
      </c>
      <c r="G5740" s="13">
        <v>-149.69999999999999</v>
      </c>
      <c r="H5740" s="13">
        <v>39.919998168945313</v>
      </c>
      <c r="I5740" s="67">
        <v>0.98500001430511475</v>
      </c>
    </row>
    <row r="5741" spans="2:9" x14ac:dyDescent="0.3">
      <c r="B5741" t="s">
        <v>11993</v>
      </c>
      <c r="C5741" t="s">
        <v>11994</v>
      </c>
      <c r="D5741" s="28" t="s">
        <v>4105</v>
      </c>
      <c r="E5741" s="28" t="s">
        <v>2820</v>
      </c>
      <c r="F5741" s="13">
        <v>70.099999999999994</v>
      </c>
      <c r="G5741" s="13">
        <v>-148.4</v>
      </c>
      <c r="H5741" s="13">
        <v>26.780000686645508</v>
      </c>
      <c r="I5741" s="67">
        <v>0.98500001430511475</v>
      </c>
    </row>
    <row r="5742" spans="2:9" x14ac:dyDescent="0.3">
      <c r="B5742" t="s">
        <v>11995</v>
      </c>
      <c r="C5742" t="s">
        <v>11996</v>
      </c>
      <c r="D5742" s="28" t="s">
        <v>4105</v>
      </c>
      <c r="E5742" s="28" t="s">
        <v>1004</v>
      </c>
      <c r="F5742" s="13">
        <v>32.200000000000003</v>
      </c>
      <c r="G5742" s="13">
        <v>-83.2</v>
      </c>
      <c r="H5742" s="13">
        <v>68</v>
      </c>
      <c r="I5742" s="67">
        <v>0.98500001430511475</v>
      </c>
    </row>
    <row r="5743" spans="2:9" x14ac:dyDescent="0.3">
      <c r="B5743" t="s">
        <v>11997</v>
      </c>
      <c r="C5743" t="s">
        <v>11998</v>
      </c>
      <c r="D5743" s="28" t="s">
        <v>4105</v>
      </c>
      <c r="E5743" s="28" t="s">
        <v>1003</v>
      </c>
      <c r="F5743" s="13">
        <v>25.9</v>
      </c>
      <c r="G5743" s="13">
        <v>-80.2</v>
      </c>
      <c r="H5743" s="13">
        <v>78.980003356933594</v>
      </c>
      <c r="I5743" s="67">
        <v>0.98500001430511475</v>
      </c>
    </row>
    <row r="5744" spans="2:9" x14ac:dyDescent="0.3">
      <c r="B5744" t="s">
        <v>11999</v>
      </c>
      <c r="C5744" t="s">
        <v>12000</v>
      </c>
      <c r="D5744" s="28" t="s">
        <v>4105</v>
      </c>
      <c r="E5744" s="28" t="s">
        <v>1003</v>
      </c>
      <c r="F5744" s="13">
        <v>30.3</v>
      </c>
      <c r="G5744" s="13">
        <v>-85.7</v>
      </c>
      <c r="H5744" s="13">
        <v>71.05999755859375</v>
      </c>
      <c r="I5744" s="67">
        <v>0.98500001430511475</v>
      </c>
    </row>
    <row r="5745" spans="2:9" x14ac:dyDescent="0.3">
      <c r="B5745" t="s">
        <v>12001</v>
      </c>
      <c r="C5745" t="s">
        <v>12002</v>
      </c>
      <c r="D5745" s="28" t="s">
        <v>4105</v>
      </c>
      <c r="E5745" s="28" t="s">
        <v>1003</v>
      </c>
      <c r="F5745" s="13">
        <v>29.6</v>
      </c>
      <c r="G5745" s="13">
        <v>-81.2</v>
      </c>
      <c r="H5745" s="13">
        <v>75.919998168945313</v>
      </c>
      <c r="I5745" s="67">
        <v>0.98500001430511475</v>
      </c>
    </row>
    <row r="5746" spans="2:9" x14ac:dyDescent="0.3">
      <c r="B5746" t="s">
        <v>12003</v>
      </c>
      <c r="C5746" t="s">
        <v>12004</v>
      </c>
      <c r="D5746" s="28" t="s">
        <v>4105</v>
      </c>
      <c r="E5746" s="28" t="s">
        <v>1003</v>
      </c>
      <c r="F5746" s="13">
        <v>29.1</v>
      </c>
      <c r="G5746" s="13">
        <v>-81.599999999999994</v>
      </c>
      <c r="H5746" s="13">
        <v>71.959999084472656</v>
      </c>
      <c r="I5746" s="67">
        <v>0.98600000143051147</v>
      </c>
    </row>
    <row r="5747" spans="2:9" x14ac:dyDescent="0.3">
      <c r="B5747" t="s">
        <v>3377</v>
      </c>
      <c r="C5747" t="s">
        <v>3378</v>
      </c>
      <c r="D5747" s="28" t="s">
        <v>4105</v>
      </c>
      <c r="E5747" s="28" t="s">
        <v>2820</v>
      </c>
      <c r="F5747" s="13">
        <v>62.3</v>
      </c>
      <c r="G5747" s="13">
        <v>-150</v>
      </c>
      <c r="H5747" s="13">
        <v>39.020000457763672</v>
      </c>
      <c r="I5747" s="67">
        <v>0.98600000143051147</v>
      </c>
    </row>
    <row r="5748" spans="2:9" x14ac:dyDescent="0.3">
      <c r="B5748" t="s">
        <v>3595</v>
      </c>
      <c r="C5748" t="s">
        <v>3596</v>
      </c>
      <c r="D5748" s="28" t="s">
        <v>4105</v>
      </c>
      <c r="E5748" s="28" t="s">
        <v>1003</v>
      </c>
      <c r="F5748" s="13">
        <v>29.6</v>
      </c>
      <c r="G5748" s="13">
        <v>-83.1</v>
      </c>
      <c r="H5748" s="13">
        <v>69.980003356933594</v>
      </c>
      <c r="I5748" s="67">
        <v>0.9869999885559082</v>
      </c>
    </row>
    <row r="5749" spans="2:9" x14ac:dyDescent="0.3">
      <c r="B5749" t="s">
        <v>12005</v>
      </c>
      <c r="C5749" t="s">
        <v>12006</v>
      </c>
      <c r="D5749" s="28" t="s">
        <v>4105</v>
      </c>
      <c r="E5749" s="28" t="s">
        <v>1003</v>
      </c>
      <c r="F5749" s="13">
        <v>26.1</v>
      </c>
      <c r="G5749" s="13">
        <v>-80.099999999999994</v>
      </c>
      <c r="H5749" s="13">
        <v>80.05999755859375</v>
      </c>
      <c r="I5749" s="67">
        <v>0.9869999885559082</v>
      </c>
    </row>
    <row r="5750" spans="2:9" x14ac:dyDescent="0.3">
      <c r="B5750" t="s">
        <v>12007</v>
      </c>
      <c r="C5750" t="s">
        <v>12008</v>
      </c>
      <c r="D5750" s="28" t="s">
        <v>4105</v>
      </c>
      <c r="E5750" s="28" t="s">
        <v>2820</v>
      </c>
      <c r="F5750" s="13">
        <v>65.900000000000006</v>
      </c>
      <c r="G5750" s="13">
        <v>-145</v>
      </c>
      <c r="H5750" s="13">
        <v>30.920000076293945</v>
      </c>
      <c r="I5750" s="67">
        <v>0.9869999885559082</v>
      </c>
    </row>
    <row r="5751" spans="2:9" x14ac:dyDescent="0.3">
      <c r="B5751" t="s">
        <v>2880</v>
      </c>
      <c r="C5751" t="s">
        <v>2881</v>
      </c>
      <c r="D5751" s="28" t="s">
        <v>4105</v>
      </c>
      <c r="E5751" s="28" t="s">
        <v>1003</v>
      </c>
      <c r="F5751" s="13">
        <v>27.9</v>
      </c>
      <c r="G5751" s="13">
        <v>-82.5</v>
      </c>
      <c r="H5751" s="13">
        <v>75.919998168945313</v>
      </c>
      <c r="I5751" s="67">
        <v>0.9869999885559082</v>
      </c>
    </row>
    <row r="5752" spans="2:9" x14ac:dyDescent="0.3">
      <c r="B5752" t="s">
        <v>12009</v>
      </c>
      <c r="C5752" t="s">
        <v>12010</v>
      </c>
      <c r="D5752" s="28" t="s">
        <v>4105</v>
      </c>
      <c r="E5752" s="28" t="s">
        <v>1004</v>
      </c>
      <c r="F5752" s="13">
        <v>31.5</v>
      </c>
      <c r="G5752" s="13">
        <v>-84.1</v>
      </c>
      <c r="H5752" s="13">
        <v>69.980003356933594</v>
      </c>
      <c r="I5752" s="67">
        <v>0.98799997568130493</v>
      </c>
    </row>
    <row r="5753" spans="2:9" x14ac:dyDescent="0.3">
      <c r="B5753" t="s">
        <v>12011</v>
      </c>
      <c r="C5753" t="s">
        <v>12012</v>
      </c>
      <c r="D5753" s="28" t="s">
        <v>4105</v>
      </c>
      <c r="E5753" s="28" t="s">
        <v>364</v>
      </c>
      <c r="F5753" s="13">
        <v>27.7</v>
      </c>
      <c r="G5753" s="13">
        <v>-98</v>
      </c>
      <c r="H5753" s="13">
        <v>75.019996643066406</v>
      </c>
      <c r="I5753" s="67">
        <v>0.98799997568130493</v>
      </c>
    </row>
    <row r="5754" spans="2:9" x14ac:dyDescent="0.3">
      <c r="B5754" t="s">
        <v>12013</v>
      </c>
      <c r="C5754" t="s">
        <v>12014</v>
      </c>
      <c r="D5754" s="28" t="s">
        <v>4105</v>
      </c>
      <c r="E5754" s="28" t="s">
        <v>1003</v>
      </c>
      <c r="F5754" s="13">
        <v>30.8</v>
      </c>
      <c r="G5754" s="13">
        <v>-85.6</v>
      </c>
      <c r="H5754" s="13">
        <v>69.980003356933594</v>
      </c>
      <c r="I5754" s="67">
        <v>0.98799997568130493</v>
      </c>
    </row>
    <row r="5755" spans="2:9" x14ac:dyDescent="0.3">
      <c r="B5755" t="s">
        <v>12015</v>
      </c>
      <c r="C5755" t="s">
        <v>12016</v>
      </c>
      <c r="D5755" s="28" t="s">
        <v>4105</v>
      </c>
      <c r="E5755" s="28" t="s">
        <v>1003</v>
      </c>
      <c r="F5755" s="13">
        <v>27.4</v>
      </c>
      <c r="G5755" s="13">
        <v>-82.5</v>
      </c>
      <c r="H5755" s="13">
        <v>75.019996643066406</v>
      </c>
      <c r="I5755" s="67">
        <v>0.98799997568130493</v>
      </c>
    </row>
    <row r="5756" spans="2:9" x14ac:dyDescent="0.3">
      <c r="B5756" t="s">
        <v>12017</v>
      </c>
      <c r="C5756" t="s">
        <v>12018</v>
      </c>
      <c r="D5756" s="28" t="s">
        <v>4105</v>
      </c>
      <c r="E5756" s="28" t="s">
        <v>1004</v>
      </c>
      <c r="F5756" s="13">
        <v>31.2</v>
      </c>
      <c r="G5756" s="13">
        <v>-84.2</v>
      </c>
      <c r="H5756" s="13">
        <v>69.980003356933594</v>
      </c>
      <c r="I5756" s="67">
        <v>0.98799997568130493</v>
      </c>
    </row>
    <row r="5757" spans="2:9" x14ac:dyDescent="0.3">
      <c r="B5757" t="s">
        <v>3367</v>
      </c>
      <c r="C5757" t="s">
        <v>3368</v>
      </c>
      <c r="D5757" s="28" t="s">
        <v>4105</v>
      </c>
      <c r="E5757" s="28" t="s">
        <v>2820</v>
      </c>
      <c r="F5757" s="13">
        <v>62.1</v>
      </c>
      <c r="G5757" s="13">
        <v>-145.4</v>
      </c>
      <c r="H5757" s="13">
        <v>35.959999084472656</v>
      </c>
      <c r="I5757" s="67">
        <v>0.98799997568130493</v>
      </c>
    </row>
    <row r="5758" spans="2:9" x14ac:dyDescent="0.3">
      <c r="B5758" t="s">
        <v>2840</v>
      </c>
      <c r="C5758" t="s">
        <v>2841</v>
      </c>
      <c r="D5758" s="28" t="s">
        <v>4105</v>
      </c>
      <c r="E5758" s="28" t="s">
        <v>1004</v>
      </c>
      <c r="F5758" s="13">
        <v>32.1</v>
      </c>
      <c r="G5758" s="13">
        <v>-81.2</v>
      </c>
      <c r="H5758" s="13">
        <v>71.05999755859375</v>
      </c>
      <c r="I5758" s="67">
        <v>0.98799997568130493</v>
      </c>
    </row>
    <row r="5759" spans="2:9" x14ac:dyDescent="0.3">
      <c r="B5759" t="s">
        <v>12019</v>
      </c>
      <c r="C5759" t="s">
        <v>12020</v>
      </c>
      <c r="D5759" s="28" t="s">
        <v>1203</v>
      </c>
      <c r="E5759" s="28" t="s">
        <v>3526</v>
      </c>
      <c r="F5759" s="13">
        <v>62.4</v>
      </c>
      <c r="G5759" s="13">
        <v>-114.3</v>
      </c>
      <c r="H5759" s="13">
        <v>35.599998474121094</v>
      </c>
      <c r="I5759" s="67">
        <v>0.98799997568130493</v>
      </c>
    </row>
    <row r="5760" spans="2:9" x14ac:dyDescent="0.3">
      <c r="B5760" t="s">
        <v>12021</v>
      </c>
      <c r="C5760" t="s">
        <v>12022</v>
      </c>
      <c r="D5760" s="28" t="s">
        <v>4105</v>
      </c>
      <c r="E5760" s="28" t="s">
        <v>1004</v>
      </c>
      <c r="F5760" s="13">
        <v>31.7</v>
      </c>
      <c r="G5760" s="13">
        <v>-82.3</v>
      </c>
      <c r="H5760" s="13">
        <v>71.05999755859375</v>
      </c>
      <c r="I5760" s="67">
        <v>0.98900002241134644</v>
      </c>
    </row>
    <row r="5761" spans="2:9" x14ac:dyDescent="0.3">
      <c r="B5761" t="s">
        <v>2872</v>
      </c>
      <c r="C5761" t="s">
        <v>2873</v>
      </c>
      <c r="D5761" s="28" t="s">
        <v>4105</v>
      </c>
      <c r="E5761" s="28" t="s">
        <v>1003</v>
      </c>
      <c r="F5761" s="13">
        <v>29.1</v>
      </c>
      <c r="G5761" s="13">
        <v>-81</v>
      </c>
      <c r="H5761" s="13">
        <v>75.019996643066406</v>
      </c>
      <c r="I5761" s="67">
        <v>0.98900002241134644</v>
      </c>
    </row>
    <row r="5762" spans="2:9" x14ac:dyDescent="0.3">
      <c r="B5762" t="s">
        <v>12023</v>
      </c>
      <c r="C5762" t="s">
        <v>12024</v>
      </c>
      <c r="D5762" s="28" t="s">
        <v>4105</v>
      </c>
      <c r="E5762" s="28" t="s">
        <v>1004</v>
      </c>
      <c r="F5762" s="13">
        <v>30.7</v>
      </c>
      <c r="G5762" s="13">
        <v>-83.2</v>
      </c>
      <c r="H5762" s="13">
        <v>71.05999755859375</v>
      </c>
      <c r="I5762" s="67">
        <v>0.98900002241134644</v>
      </c>
    </row>
    <row r="5763" spans="2:9" x14ac:dyDescent="0.3">
      <c r="B5763" t="s">
        <v>12025</v>
      </c>
      <c r="C5763" t="s">
        <v>12026</v>
      </c>
      <c r="D5763" s="28" t="s">
        <v>4105</v>
      </c>
      <c r="E5763" s="28" t="s">
        <v>2820</v>
      </c>
      <c r="F5763" s="13">
        <v>70.099999999999994</v>
      </c>
      <c r="G5763" s="13">
        <v>-143.6</v>
      </c>
      <c r="H5763" s="13">
        <v>24.979999542236328</v>
      </c>
      <c r="I5763" s="67">
        <v>0.99000000953674316</v>
      </c>
    </row>
    <row r="5764" spans="2:9" x14ac:dyDescent="0.3">
      <c r="B5764" t="s">
        <v>1361</v>
      </c>
      <c r="C5764" t="s">
        <v>1362</v>
      </c>
      <c r="D5764" s="28" t="s">
        <v>4105</v>
      </c>
      <c r="E5764" s="28" t="s">
        <v>1004</v>
      </c>
      <c r="F5764" s="13">
        <v>31.1</v>
      </c>
      <c r="G5764" s="13">
        <v>-81.5</v>
      </c>
      <c r="H5764" s="13">
        <v>73.040000915527344</v>
      </c>
      <c r="I5764" s="67">
        <v>0.99000000953674316</v>
      </c>
    </row>
    <row r="5765" spans="2:9" x14ac:dyDescent="0.3">
      <c r="B5765" t="s">
        <v>12027</v>
      </c>
      <c r="C5765" t="s">
        <v>12028</v>
      </c>
      <c r="D5765" s="28" t="s">
        <v>4105</v>
      </c>
      <c r="E5765" s="28" t="s">
        <v>2820</v>
      </c>
      <c r="F5765" s="13">
        <v>62.1</v>
      </c>
      <c r="G5765" s="13">
        <v>-145.5</v>
      </c>
      <c r="H5765" s="13">
        <v>35.959999084472656</v>
      </c>
      <c r="I5765" s="67">
        <v>0.99000000953674316</v>
      </c>
    </row>
    <row r="5766" spans="2:9" x14ac:dyDescent="0.3">
      <c r="B5766" t="s">
        <v>12029</v>
      </c>
      <c r="C5766" t="s">
        <v>12030</v>
      </c>
      <c r="D5766" s="28" t="s">
        <v>4105</v>
      </c>
      <c r="E5766" s="28" t="s">
        <v>1003</v>
      </c>
      <c r="F5766" s="13">
        <v>25.9</v>
      </c>
      <c r="G5766" s="13">
        <v>-80.2</v>
      </c>
      <c r="H5766" s="13">
        <v>78.980003356933594</v>
      </c>
      <c r="I5766" s="67">
        <v>0.99000000953674316</v>
      </c>
    </row>
    <row r="5767" spans="2:9" x14ac:dyDescent="0.3">
      <c r="B5767" t="s">
        <v>1354</v>
      </c>
      <c r="C5767" t="s">
        <v>1355</v>
      </c>
      <c r="D5767" s="28" t="s">
        <v>4105</v>
      </c>
      <c r="E5767" s="28" t="s">
        <v>1003</v>
      </c>
      <c r="F5767" s="13">
        <v>28.8</v>
      </c>
      <c r="G5767" s="13">
        <v>-81.2</v>
      </c>
      <c r="H5767" s="13">
        <v>73.94000244140625</v>
      </c>
      <c r="I5767" s="67">
        <v>0.99000000953674316</v>
      </c>
    </row>
    <row r="5768" spans="2:9" x14ac:dyDescent="0.3">
      <c r="B5768" t="s">
        <v>2941</v>
      </c>
      <c r="C5768" t="s">
        <v>2942</v>
      </c>
      <c r="D5768" s="28" t="s">
        <v>4105</v>
      </c>
      <c r="E5768" s="28" t="s">
        <v>1004</v>
      </c>
      <c r="F5768" s="13">
        <v>31.1</v>
      </c>
      <c r="G5768" s="13">
        <v>-81.3</v>
      </c>
      <c r="H5768" s="13">
        <v>73.94000244140625</v>
      </c>
      <c r="I5768" s="67">
        <v>0.99099999666213989</v>
      </c>
    </row>
    <row r="5769" spans="2:9" x14ac:dyDescent="0.3">
      <c r="B5769" t="s">
        <v>12031</v>
      </c>
      <c r="C5769" t="s">
        <v>12032</v>
      </c>
      <c r="D5769" s="28" t="s">
        <v>4105</v>
      </c>
      <c r="E5769" s="28" t="s">
        <v>1003</v>
      </c>
      <c r="F5769" s="13">
        <v>24.7</v>
      </c>
      <c r="G5769" s="13">
        <v>-80.900000000000006</v>
      </c>
      <c r="H5769" s="13">
        <v>80.959999084472656</v>
      </c>
      <c r="I5769" s="67">
        <v>0.99099999666213989</v>
      </c>
    </row>
    <row r="5770" spans="2:9" x14ac:dyDescent="0.3">
      <c r="B5770" t="s">
        <v>1330</v>
      </c>
      <c r="C5770" t="s">
        <v>1025</v>
      </c>
      <c r="D5770" s="28" t="s">
        <v>4105</v>
      </c>
      <c r="E5770" s="28" t="s">
        <v>1003</v>
      </c>
      <c r="F5770" s="13">
        <v>29</v>
      </c>
      <c r="G5770" s="13">
        <v>-81.3</v>
      </c>
      <c r="H5770" s="13">
        <v>73.040000915527344</v>
      </c>
      <c r="I5770" s="67">
        <v>0.99099999666213989</v>
      </c>
    </row>
    <row r="5771" spans="2:9" x14ac:dyDescent="0.3">
      <c r="B5771" t="s">
        <v>12033</v>
      </c>
      <c r="C5771" t="s">
        <v>12034</v>
      </c>
      <c r="D5771" s="28" t="s">
        <v>4105</v>
      </c>
      <c r="E5771" s="28" t="s">
        <v>2820</v>
      </c>
      <c r="F5771" s="13">
        <v>63.6</v>
      </c>
      <c r="G5771" s="13">
        <v>-144.6</v>
      </c>
      <c r="H5771" s="13">
        <v>35.959999084472656</v>
      </c>
      <c r="I5771" s="67">
        <v>0.99099999666213989</v>
      </c>
    </row>
    <row r="5772" spans="2:9" x14ac:dyDescent="0.3">
      <c r="B5772" t="s">
        <v>1342</v>
      </c>
      <c r="C5772" t="s">
        <v>1343</v>
      </c>
      <c r="D5772" s="28" t="s">
        <v>4105</v>
      </c>
      <c r="E5772" s="28" t="s">
        <v>1003</v>
      </c>
      <c r="F5772" s="13">
        <v>28.8</v>
      </c>
      <c r="G5772" s="13">
        <v>-81.7</v>
      </c>
      <c r="H5772" s="13">
        <v>73.040000915527344</v>
      </c>
      <c r="I5772" s="67">
        <v>0.99099999666213989</v>
      </c>
    </row>
    <row r="5773" spans="2:9" x14ac:dyDescent="0.3">
      <c r="B5773" t="s">
        <v>12035</v>
      </c>
      <c r="C5773" t="s">
        <v>12036</v>
      </c>
      <c r="D5773" s="28" t="s">
        <v>4105</v>
      </c>
      <c r="E5773" s="28" t="s">
        <v>1004</v>
      </c>
      <c r="F5773" s="13">
        <v>31.1</v>
      </c>
      <c r="G5773" s="13">
        <v>-84.4</v>
      </c>
      <c r="H5773" s="13">
        <v>68.720001220703125</v>
      </c>
      <c r="I5773" s="67">
        <v>0.99099999666213989</v>
      </c>
    </row>
    <row r="5774" spans="2:9" x14ac:dyDescent="0.3">
      <c r="B5774" t="s">
        <v>12037</v>
      </c>
      <c r="C5774" t="s">
        <v>12038</v>
      </c>
      <c r="D5774" s="28" t="s">
        <v>4105</v>
      </c>
      <c r="E5774" s="28" t="s">
        <v>1003</v>
      </c>
      <c r="F5774" s="13">
        <v>28.5</v>
      </c>
      <c r="G5774" s="13">
        <v>-81.3</v>
      </c>
      <c r="H5774" s="13">
        <v>75.019996643066406</v>
      </c>
      <c r="I5774" s="67">
        <v>0.99099999666213989</v>
      </c>
    </row>
    <row r="5775" spans="2:9" x14ac:dyDescent="0.3">
      <c r="B5775" t="s">
        <v>12039</v>
      </c>
      <c r="C5775" t="s">
        <v>12040</v>
      </c>
      <c r="D5775" s="28" t="s">
        <v>4105</v>
      </c>
      <c r="E5775" s="28" t="s">
        <v>2820</v>
      </c>
      <c r="F5775" s="13">
        <v>61</v>
      </c>
      <c r="G5775" s="13">
        <v>-149.69999999999999</v>
      </c>
      <c r="H5775" s="13">
        <v>44.060001373291016</v>
      </c>
      <c r="I5775" s="67">
        <v>0.99099999666213989</v>
      </c>
    </row>
    <row r="5776" spans="2:9" x14ac:dyDescent="0.3">
      <c r="B5776" t="s">
        <v>3423</v>
      </c>
      <c r="C5776" t="s">
        <v>3424</v>
      </c>
      <c r="D5776" s="28" t="s">
        <v>4105</v>
      </c>
      <c r="E5776" s="28" t="s">
        <v>1003</v>
      </c>
      <c r="F5776" s="13">
        <v>30.3</v>
      </c>
      <c r="G5776" s="13">
        <v>-84.3</v>
      </c>
      <c r="H5776" s="13">
        <v>71.959999084472656</v>
      </c>
      <c r="I5776" s="67">
        <v>0.99099999666213989</v>
      </c>
    </row>
    <row r="5777" spans="2:9" x14ac:dyDescent="0.3">
      <c r="B5777" t="s">
        <v>12041</v>
      </c>
      <c r="C5777" t="s">
        <v>12042</v>
      </c>
      <c r="D5777" s="28" t="s">
        <v>4105</v>
      </c>
      <c r="E5777" s="28" t="s">
        <v>2820</v>
      </c>
      <c r="F5777" s="13">
        <v>70.099999999999994</v>
      </c>
      <c r="G5777" s="13">
        <v>-148.4</v>
      </c>
      <c r="H5777" s="13">
        <v>28.219999313354492</v>
      </c>
      <c r="I5777" s="67">
        <v>0.99199998378753662</v>
      </c>
    </row>
    <row r="5778" spans="2:9" x14ac:dyDescent="0.3">
      <c r="B5778" t="s">
        <v>12043</v>
      </c>
      <c r="C5778" t="s">
        <v>12044</v>
      </c>
      <c r="D5778" s="28" t="s">
        <v>1203</v>
      </c>
      <c r="E5778" s="28" t="s">
        <v>3526</v>
      </c>
      <c r="F5778" s="13">
        <v>68.3</v>
      </c>
      <c r="G5778" s="13">
        <v>-133.5</v>
      </c>
      <c r="H5778" s="13">
        <v>28.219999313354492</v>
      </c>
      <c r="I5778" s="67">
        <v>0.99199998378753662</v>
      </c>
    </row>
    <row r="5779" spans="2:9" x14ac:dyDescent="0.3">
      <c r="B5779" t="s">
        <v>12045</v>
      </c>
      <c r="C5779" t="s">
        <v>12046</v>
      </c>
      <c r="D5779" s="28" t="s">
        <v>4105</v>
      </c>
      <c r="E5779" s="28" t="s">
        <v>2820</v>
      </c>
      <c r="F5779" s="13">
        <v>63.4</v>
      </c>
      <c r="G5779" s="13">
        <v>-153.30000000000001</v>
      </c>
      <c r="H5779" s="13">
        <v>32</v>
      </c>
      <c r="I5779" s="67">
        <v>0.99199998378753662</v>
      </c>
    </row>
    <row r="5780" spans="2:9" x14ac:dyDescent="0.3">
      <c r="B5780" t="s">
        <v>12047</v>
      </c>
      <c r="C5780" t="s">
        <v>12048</v>
      </c>
      <c r="D5780" s="28" t="s">
        <v>4105</v>
      </c>
      <c r="E5780" s="28" t="s">
        <v>2820</v>
      </c>
      <c r="F5780" s="13">
        <v>62.7</v>
      </c>
      <c r="G5780" s="13">
        <v>-141.19999999999999</v>
      </c>
      <c r="H5780" s="13">
        <v>27.139999389648438</v>
      </c>
      <c r="I5780" s="67">
        <v>0.99199998378753662</v>
      </c>
    </row>
    <row r="5781" spans="2:9" x14ac:dyDescent="0.3">
      <c r="B5781" t="s">
        <v>12049</v>
      </c>
      <c r="C5781" t="s">
        <v>12050</v>
      </c>
      <c r="D5781" s="28" t="s">
        <v>4105</v>
      </c>
      <c r="E5781" s="28" t="s">
        <v>2820</v>
      </c>
      <c r="F5781" s="13">
        <v>63.3</v>
      </c>
      <c r="G5781" s="13">
        <v>-143</v>
      </c>
      <c r="H5781" s="13">
        <v>30.020000457763672</v>
      </c>
      <c r="I5781" s="67">
        <v>0.99199998378753662</v>
      </c>
    </row>
    <row r="5782" spans="2:9" x14ac:dyDescent="0.3">
      <c r="B5782" t="s">
        <v>12051</v>
      </c>
      <c r="C5782" t="s">
        <v>12052</v>
      </c>
      <c r="D5782" s="28" t="s">
        <v>4105</v>
      </c>
      <c r="E5782" s="28" t="s">
        <v>2820</v>
      </c>
      <c r="F5782" s="13">
        <v>64.7</v>
      </c>
      <c r="G5782" s="13">
        <v>-141.19999999999999</v>
      </c>
      <c r="H5782" s="13">
        <v>32</v>
      </c>
      <c r="I5782" s="67">
        <v>0.99299997091293335</v>
      </c>
    </row>
    <row r="5783" spans="2:9" x14ac:dyDescent="0.3">
      <c r="B5783" t="s">
        <v>12053</v>
      </c>
      <c r="C5783" t="s">
        <v>12054</v>
      </c>
      <c r="D5783" s="28" t="s">
        <v>4105</v>
      </c>
      <c r="E5783" s="28" t="s">
        <v>2820</v>
      </c>
      <c r="F5783" s="13">
        <v>61.2</v>
      </c>
      <c r="G5783" s="13">
        <v>-149.30000000000001</v>
      </c>
      <c r="H5783" s="13">
        <v>44.060001373291016</v>
      </c>
      <c r="I5783" s="67">
        <v>0.99299997091293335</v>
      </c>
    </row>
    <row r="5784" spans="2:9" x14ac:dyDescent="0.3">
      <c r="B5784" t="s">
        <v>12055</v>
      </c>
      <c r="C5784" t="s">
        <v>12056</v>
      </c>
      <c r="D5784" s="28" t="s">
        <v>4105</v>
      </c>
      <c r="E5784" s="28" t="s">
        <v>2820</v>
      </c>
      <c r="F5784" s="13">
        <v>61.2</v>
      </c>
      <c r="G5784" s="13">
        <v>-149.4</v>
      </c>
      <c r="H5784" s="13">
        <v>44.060001373291016</v>
      </c>
      <c r="I5784" s="67">
        <v>0.99299997091293335</v>
      </c>
    </row>
    <row r="5785" spans="2:9" x14ac:dyDescent="0.3">
      <c r="B5785" t="s">
        <v>1331</v>
      </c>
      <c r="C5785" t="s">
        <v>1332</v>
      </c>
      <c r="D5785" s="28" t="s">
        <v>4105</v>
      </c>
      <c r="E5785" s="28" t="s">
        <v>1003</v>
      </c>
      <c r="F5785" s="13">
        <v>26.1</v>
      </c>
      <c r="G5785" s="13">
        <v>-80.2</v>
      </c>
      <c r="H5785" s="13">
        <v>78.980003356933594</v>
      </c>
      <c r="I5785" s="67">
        <v>0.99299997091293335</v>
      </c>
    </row>
    <row r="5786" spans="2:9" x14ac:dyDescent="0.3">
      <c r="B5786" t="s">
        <v>12057</v>
      </c>
      <c r="C5786" t="s">
        <v>12058</v>
      </c>
      <c r="D5786" s="28" t="s">
        <v>4105</v>
      </c>
      <c r="E5786" s="28" t="s">
        <v>1003</v>
      </c>
      <c r="F5786" s="13">
        <v>29.6</v>
      </c>
      <c r="G5786" s="13">
        <v>-82.2</v>
      </c>
      <c r="H5786" s="13">
        <v>73.040000915527344</v>
      </c>
      <c r="I5786" s="67">
        <v>0.99299997091293335</v>
      </c>
    </row>
    <row r="5787" spans="2:9" x14ac:dyDescent="0.3">
      <c r="B5787" t="s">
        <v>12059</v>
      </c>
      <c r="C5787" t="s">
        <v>12060</v>
      </c>
      <c r="D5787" s="28" t="s">
        <v>4105</v>
      </c>
      <c r="E5787" s="28" t="s">
        <v>1003</v>
      </c>
      <c r="F5787" s="13">
        <v>27.9</v>
      </c>
      <c r="G5787" s="13">
        <v>-82</v>
      </c>
      <c r="H5787" s="13">
        <v>75.019996643066406</v>
      </c>
      <c r="I5787" s="67">
        <v>0.99299997091293335</v>
      </c>
    </row>
    <row r="5788" spans="2:9" x14ac:dyDescent="0.3">
      <c r="B5788" t="s">
        <v>12061</v>
      </c>
      <c r="C5788" t="s">
        <v>1048</v>
      </c>
      <c r="D5788" s="28" t="s">
        <v>4105</v>
      </c>
      <c r="E5788" s="28" t="s">
        <v>2354</v>
      </c>
      <c r="F5788" s="13">
        <v>33.200000000000003</v>
      </c>
      <c r="G5788" s="13">
        <v>-79.900000000000006</v>
      </c>
      <c r="H5788" s="13">
        <v>69.980003356933594</v>
      </c>
      <c r="I5788" s="67">
        <v>0.99299997091293335</v>
      </c>
    </row>
    <row r="5789" spans="2:9" x14ac:dyDescent="0.3">
      <c r="B5789" t="s">
        <v>12062</v>
      </c>
      <c r="C5789" t="s">
        <v>12063</v>
      </c>
      <c r="D5789" s="28" t="s">
        <v>4105</v>
      </c>
      <c r="E5789" s="28" t="s">
        <v>2820</v>
      </c>
      <c r="F5789" s="13">
        <v>70.2</v>
      </c>
      <c r="G5789" s="13">
        <v>-151</v>
      </c>
      <c r="H5789" s="13">
        <v>27.139999389648438</v>
      </c>
      <c r="I5789" s="67">
        <v>0.99299997091293335</v>
      </c>
    </row>
    <row r="5790" spans="2:9" x14ac:dyDescent="0.3">
      <c r="B5790" t="s">
        <v>12064</v>
      </c>
      <c r="C5790" t="s">
        <v>12065</v>
      </c>
      <c r="D5790" s="28" t="s">
        <v>4105</v>
      </c>
      <c r="E5790" s="28" t="s">
        <v>2820</v>
      </c>
      <c r="F5790" s="13">
        <v>62.9</v>
      </c>
      <c r="G5790" s="13">
        <v>-143.30000000000001</v>
      </c>
      <c r="H5790" s="13">
        <v>30.920000076293945</v>
      </c>
      <c r="I5790" s="67">
        <v>0.99299997091293335</v>
      </c>
    </row>
    <row r="5791" spans="2:9" x14ac:dyDescent="0.3">
      <c r="B5791" t="s">
        <v>12066</v>
      </c>
      <c r="C5791" t="s">
        <v>12067</v>
      </c>
      <c r="D5791" s="28" t="s">
        <v>1203</v>
      </c>
      <c r="E5791" s="28" t="s">
        <v>3526</v>
      </c>
      <c r="F5791" s="13">
        <v>69.400000000000006</v>
      </c>
      <c r="G5791" s="13">
        <v>-133</v>
      </c>
      <c r="H5791" s="13">
        <v>27.860000610351563</v>
      </c>
      <c r="I5791" s="67">
        <v>0.99299997091293335</v>
      </c>
    </row>
    <row r="5792" spans="2:9" x14ac:dyDescent="0.3">
      <c r="B5792" t="s">
        <v>12068</v>
      </c>
      <c r="C5792" t="s">
        <v>12069</v>
      </c>
      <c r="D5792" s="28" t="s">
        <v>4105</v>
      </c>
      <c r="E5792" s="28" t="s">
        <v>2820</v>
      </c>
      <c r="F5792" s="13">
        <v>62.8</v>
      </c>
      <c r="G5792" s="13">
        <v>-141.4</v>
      </c>
      <c r="H5792" s="13">
        <v>30.920000076293945</v>
      </c>
      <c r="I5792" s="67">
        <v>0.99400001764297485</v>
      </c>
    </row>
    <row r="5793" spans="2:9" x14ac:dyDescent="0.3">
      <c r="B5793" t="s">
        <v>12070</v>
      </c>
      <c r="C5793" t="s">
        <v>12071</v>
      </c>
      <c r="D5793" s="28" t="s">
        <v>4105</v>
      </c>
      <c r="E5793" s="28" t="s">
        <v>2820</v>
      </c>
      <c r="F5793" s="13">
        <v>61.9</v>
      </c>
      <c r="G5793" s="13">
        <v>-150.9</v>
      </c>
      <c r="H5793" s="13">
        <v>39.020000457763672</v>
      </c>
      <c r="I5793" s="67">
        <v>0.99400001764297485</v>
      </c>
    </row>
    <row r="5794" spans="2:9" x14ac:dyDescent="0.3">
      <c r="B5794" t="s">
        <v>12072</v>
      </c>
      <c r="C5794" t="s">
        <v>12073</v>
      </c>
      <c r="D5794" s="28" t="s">
        <v>4105</v>
      </c>
      <c r="E5794" s="28" t="s">
        <v>2820</v>
      </c>
      <c r="F5794" s="13">
        <v>70.3</v>
      </c>
      <c r="G5794" s="13">
        <v>-149.6</v>
      </c>
      <c r="H5794" s="13">
        <v>28.040000915527344</v>
      </c>
      <c r="I5794" s="67">
        <v>0.99400001764297485</v>
      </c>
    </row>
    <row r="5795" spans="2:9" x14ac:dyDescent="0.3">
      <c r="B5795" t="s">
        <v>12074</v>
      </c>
      <c r="C5795" t="s">
        <v>12075</v>
      </c>
      <c r="D5795" s="28" t="s">
        <v>4105</v>
      </c>
      <c r="E5795" s="28" t="s">
        <v>1004</v>
      </c>
      <c r="F5795" s="13">
        <v>31.3</v>
      </c>
      <c r="G5795" s="13">
        <v>-84.4</v>
      </c>
      <c r="H5795" s="13">
        <v>68.180000305175781</v>
      </c>
      <c r="I5795" s="67">
        <v>0.99400001764297485</v>
      </c>
    </row>
    <row r="5796" spans="2:9" x14ac:dyDescent="0.3">
      <c r="B5796" t="s">
        <v>12076</v>
      </c>
      <c r="C5796" t="s">
        <v>12077</v>
      </c>
      <c r="D5796" s="28" t="s">
        <v>1203</v>
      </c>
      <c r="E5796" s="28" t="s">
        <v>12131</v>
      </c>
      <c r="F5796" s="13">
        <v>69.099999999999994</v>
      </c>
      <c r="G5796" s="13">
        <v>-140.1</v>
      </c>
      <c r="H5796" s="13">
        <v>31.280000686645508</v>
      </c>
      <c r="I5796" s="67">
        <v>0.99500000476837158</v>
      </c>
    </row>
    <row r="5797" spans="2:9" x14ac:dyDescent="0.3">
      <c r="B5797" t="s">
        <v>3375</v>
      </c>
      <c r="C5797" t="s">
        <v>3376</v>
      </c>
      <c r="D5797" s="28" t="s">
        <v>4105</v>
      </c>
      <c r="E5797" s="28" t="s">
        <v>2820</v>
      </c>
      <c r="F5797" s="13">
        <v>60.5</v>
      </c>
      <c r="G5797" s="13">
        <v>-151.19999999999999</v>
      </c>
      <c r="H5797" s="13">
        <v>42.979999542236328</v>
      </c>
      <c r="I5797" s="67">
        <v>0.99500000476837158</v>
      </c>
    </row>
    <row r="5798" spans="2:9" x14ac:dyDescent="0.3">
      <c r="B5798" t="s">
        <v>3373</v>
      </c>
      <c r="C5798" t="s">
        <v>3374</v>
      </c>
      <c r="D5798" s="28" t="s">
        <v>4105</v>
      </c>
      <c r="E5798" s="28" t="s">
        <v>2820</v>
      </c>
      <c r="F5798" s="13">
        <v>62.9</v>
      </c>
      <c r="G5798" s="13">
        <v>-155.6</v>
      </c>
      <c r="H5798" s="13">
        <v>37.040000915527344</v>
      </c>
      <c r="I5798" s="67">
        <v>0.99500000476837158</v>
      </c>
    </row>
    <row r="5799" spans="2:9" x14ac:dyDescent="0.3">
      <c r="B5799" t="s">
        <v>12078</v>
      </c>
      <c r="C5799" t="s">
        <v>12079</v>
      </c>
      <c r="D5799" s="28" t="s">
        <v>4105</v>
      </c>
      <c r="E5799" s="28" t="s">
        <v>1003</v>
      </c>
      <c r="F5799" s="13">
        <v>27.4</v>
      </c>
      <c r="G5799" s="13">
        <v>-82.5</v>
      </c>
      <c r="H5799" s="13">
        <v>75.919998168945313</v>
      </c>
      <c r="I5799" s="67">
        <v>0.99500000476837158</v>
      </c>
    </row>
    <row r="5800" spans="2:9" x14ac:dyDescent="0.3">
      <c r="B5800" t="s">
        <v>12080</v>
      </c>
      <c r="C5800" t="s">
        <v>12081</v>
      </c>
      <c r="D5800" s="28" t="s">
        <v>4105</v>
      </c>
      <c r="E5800" s="28" t="s">
        <v>1003</v>
      </c>
      <c r="F5800" s="13">
        <v>27.1</v>
      </c>
      <c r="G5800" s="13">
        <v>-81.3</v>
      </c>
      <c r="H5800" s="13">
        <v>72.680000305175781</v>
      </c>
      <c r="I5800" s="67">
        <v>0.99500000476837158</v>
      </c>
    </row>
    <row r="5801" spans="2:9" x14ac:dyDescent="0.3">
      <c r="B5801" t="s">
        <v>1326</v>
      </c>
      <c r="C5801" t="s">
        <v>1327</v>
      </c>
      <c r="D5801" s="28" t="s">
        <v>4105</v>
      </c>
      <c r="E5801" s="28" t="s">
        <v>1003</v>
      </c>
      <c r="F5801" s="13">
        <v>26.8</v>
      </c>
      <c r="G5801" s="13">
        <v>-80.599999999999994</v>
      </c>
      <c r="H5801" s="13">
        <v>75.919998168945313</v>
      </c>
      <c r="I5801" s="67">
        <v>0.99599999189376831</v>
      </c>
    </row>
    <row r="5802" spans="2:9" x14ac:dyDescent="0.3">
      <c r="B5802" t="s">
        <v>2876</v>
      </c>
      <c r="C5802" t="s">
        <v>2877</v>
      </c>
      <c r="D5802" s="28" t="s">
        <v>4105</v>
      </c>
      <c r="E5802" s="28" t="s">
        <v>1003</v>
      </c>
      <c r="F5802" s="13">
        <v>24.5</v>
      </c>
      <c r="G5802" s="13">
        <v>-81.7</v>
      </c>
      <c r="H5802" s="13">
        <v>82.040000915527344</v>
      </c>
      <c r="I5802" s="67">
        <v>0.99599999189376831</v>
      </c>
    </row>
    <row r="5803" spans="2:9" x14ac:dyDescent="0.3">
      <c r="B5803" t="s">
        <v>1352</v>
      </c>
      <c r="C5803" t="s">
        <v>1353</v>
      </c>
      <c r="D5803" s="28" t="s">
        <v>4105</v>
      </c>
      <c r="E5803" s="28" t="s">
        <v>1003</v>
      </c>
      <c r="F5803" s="13">
        <v>28</v>
      </c>
      <c r="G5803" s="13">
        <v>-82.1</v>
      </c>
      <c r="H5803" s="13">
        <v>75.019996643066406</v>
      </c>
      <c r="I5803" s="67">
        <v>0.99599999189376831</v>
      </c>
    </row>
    <row r="5804" spans="2:9" x14ac:dyDescent="0.3">
      <c r="B5804" t="s">
        <v>12082</v>
      </c>
      <c r="C5804" t="s">
        <v>12083</v>
      </c>
      <c r="D5804" s="28" t="s">
        <v>4105</v>
      </c>
      <c r="E5804" s="28" t="s">
        <v>1003</v>
      </c>
      <c r="F5804" s="13">
        <v>28.4</v>
      </c>
      <c r="G5804" s="13">
        <v>-82.4</v>
      </c>
      <c r="H5804" s="13">
        <v>73.040000915527344</v>
      </c>
      <c r="I5804" s="67">
        <v>0.99699997901916504</v>
      </c>
    </row>
    <row r="5805" spans="2:9" x14ac:dyDescent="0.3">
      <c r="B5805" t="s">
        <v>12084</v>
      </c>
      <c r="C5805" t="s">
        <v>12085</v>
      </c>
      <c r="D5805" s="28" t="s">
        <v>4105</v>
      </c>
      <c r="E5805" s="28" t="s">
        <v>1003</v>
      </c>
      <c r="F5805" s="13">
        <v>25.6</v>
      </c>
      <c r="G5805" s="13">
        <v>-80.5</v>
      </c>
      <c r="H5805" s="13">
        <v>78.980003356933594</v>
      </c>
      <c r="I5805" s="67">
        <v>0.99699997901916504</v>
      </c>
    </row>
    <row r="5806" spans="2:9" x14ac:dyDescent="0.3">
      <c r="B5806" t="s">
        <v>12086</v>
      </c>
      <c r="C5806" t="s">
        <v>12087</v>
      </c>
      <c r="D5806" s="28" t="s">
        <v>4105</v>
      </c>
      <c r="E5806" s="28" t="s">
        <v>2820</v>
      </c>
      <c r="F5806" s="13">
        <v>70.400000000000006</v>
      </c>
      <c r="G5806" s="13">
        <v>-150.4</v>
      </c>
      <c r="H5806" s="13">
        <v>30.020000457763672</v>
      </c>
      <c r="I5806" s="67">
        <v>0.99699997901916504</v>
      </c>
    </row>
    <row r="5807" spans="2:9" x14ac:dyDescent="0.3">
      <c r="B5807" t="s">
        <v>12088</v>
      </c>
      <c r="C5807" t="s">
        <v>12089</v>
      </c>
      <c r="D5807" s="28" t="s">
        <v>4105</v>
      </c>
      <c r="E5807" s="28" t="s">
        <v>1003</v>
      </c>
      <c r="F5807" s="13">
        <v>28.8</v>
      </c>
      <c r="G5807" s="13">
        <v>-81.8</v>
      </c>
      <c r="H5807" s="13">
        <v>75.919998168945313</v>
      </c>
      <c r="I5807" s="67">
        <v>0.99699997901916504</v>
      </c>
    </row>
    <row r="5808" spans="2:9" x14ac:dyDescent="0.3">
      <c r="B5808" t="s">
        <v>1350</v>
      </c>
      <c r="C5808" t="s">
        <v>1351</v>
      </c>
      <c r="D5808" s="28" t="s">
        <v>4105</v>
      </c>
      <c r="E5808" s="28" t="s">
        <v>1003</v>
      </c>
      <c r="F5808" s="13">
        <v>29.1</v>
      </c>
      <c r="G5808" s="13">
        <v>-82</v>
      </c>
      <c r="H5808" s="13">
        <v>75.919998168945313</v>
      </c>
      <c r="I5808" s="67">
        <v>0.99699997901916504</v>
      </c>
    </row>
    <row r="5809" spans="2:9" x14ac:dyDescent="0.3">
      <c r="B5809" t="s">
        <v>3379</v>
      </c>
      <c r="C5809" t="s">
        <v>3380</v>
      </c>
      <c r="D5809" s="28" t="s">
        <v>4105</v>
      </c>
      <c r="E5809" s="28" t="s">
        <v>2820</v>
      </c>
      <c r="F5809" s="13">
        <v>65.099999999999994</v>
      </c>
      <c r="G5809" s="13">
        <v>-152.1</v>
      </c>
      <c r="H5809" s="13">
        <v>33.979999542236328</v>
      </c>
      <c r="I5809" s="67">
        <v>0.99699997901916504</v>
      </c>
    </row>
    <row r="5810" spans="2:9" x14ac:dyDescent="0.3">
      <c r="B5810" t="s">
        <v>12090</v>
      </c>
      <c r="C5810" t="s">
        <v>12091</v>
      </c>
      <c r="D5810" s="28" t="s">
        <v>4105</v>
      </c>
      <c r="E5810" s="28" t="s">
        <v>2820</v>
      </c>
      <c r="F5810" s="13">
        <v>69.3</v>
      </c>
      <c r="G5810" s="13">
        <v>-152.1</v>
      </c>
      <c r="H5810" s="13">
        <v>26.059999465942383</v>
      </c>
      <c r="I5810" s="67">
        <v>0.99699997901916504</v>
      </c>
    </row>
    <row r="5811" spans="2:9" x14ac:dyDescent="0.3">
      <c r="B5811" t="s">
        <v>12092</v>
      </c>
      <c r="C5811" t="s">
        <v>12093</v>
      </c>
      <c r="D5811" s="28" t="s">
        <v>4105</v>
      </c>
      <c r="E5811" s="28" t="s">
        <v>1004</v>
      </c>
      <c r="F5811" s="13">
        <v>31.1</v>
      </c>
      <c r="G5811" s="13">
        <v>-82.2</v>
      </c>
      <c r="H5811" s="13">
        <v>71.959999084472656</v>
      </c>
      <c r="I5811" s="67">
        <v>0.99699997901916504</v>
      </c>
    </row>
    <row r="5812" spans="2:9" x14ac:dyDescent="0.3">
      <c r="B5812" t="s">
        <v>2473</v>
      </c>
      <c r="C5812" t="s">
        <v>12094</v>
      </c>
      <c r="D5812" s="28" t="s">
        <v>4105</v>
      </c>
      <c r="E5812" s="28" t="s">
        <v>2820</v>
      </c>
      <c r="F5812" s="13">
        <v>70.3</v>
      </c>
      <c r="G5812" s="13">
        <v>-150.9</v>
      </c>
      <c r="H5812" s="13">
        <v>30.020000457763672</v>
      </c>
      <c r="I5812" s="67">
        <v>0.99800002574920654</v>
      </c>
    </row>
    <row r="5813" spans="2:9" x14ac:dyDescent="0.3">
      <c r="B5813" t="s">
        <v>3365</v>
      </c>
      <c r="C5813" t="s">
        <v>3366</v>
      </c>
      <c r="D5813" s="28" t="s">
        <v>4105</v>
      </c>
      <c r="E5813" s="28" t="s">
        <v>2820</v>
      </c>
      <c r="F5813" s="13">
        <v>63.9</v>
      </c>
      <c r="G5813" s="13">
        <v>-145.69999999999999</v>
      </c>
      <c r="H5813" s="13">
        <v>39.919998168945313</v>
      </c>
      <c r="I5813" s="67">
        <v>0.99800002574920654</v>
      </c>
    </row>
    <row r="5814" spans="2:9" x14ac:dyDescent="0.3">
      <c r="B5814" t="s">
        <v>12095</v>
      </c>
      <c r="C5814" t="s">
        <v>12096</v>
      </c>
      <c r="D5814" s="28" t="s">
        <v>4105</v>
      </c>
      <c r="E5814" s="28" t="s">
        <v>1003</v>
      </c>
      <c r="F5814" s="13">
        <v>25.6</v>
      </c>
      <c r="G5814" s="13">
        <v>-80.099999999999994</v>
      </c>
      <c r="H5814" s="13">
        <v>82.94000244140625</v>
      </c>
      <c r="I5814" s="67">
        <v>0.99800002574920654</v>
      </c>
    </row>
    <row r="5815" spans="2:9" x14ac:dyDescent="0.3">
      <c r="B5815" t="s">
        <v>12097</v>
      </c>
      <c r="C5815" t="s">
        <v>12098</v>
      </c>
      <c r="D5815" s="28" t="s">
        <v>4105</v>
      </c>
      <c r="E5815" s="28" t="s">
        <v>1003</v>
      </c>
      <c r="F5815" s="13">
        <v>29.6</v>
      </c>
      <c r="G5815" s="13">
        <v>-83.1</v>
      </c>
      <c r="H5815" s="13">
        <v>73.040000915527344</v>
      </c>
      <c r="I5815" s="67">
        <v>0.99800002574920654</v>
      </c>
    </row>
    <row r="5816" spans="2:9" x14ac:dyDescent="0.3">
      <c r="B5816" t="s">
        <v>12099</v>
      </c>
      <c r="C5816" t="s">
        <v>12100</v>
      </c>
      <c r="D5816" s="28" t="s">
        <v>4105</v>
      </c>
      <c r="E5816" s="28" t="s">
        <v>2820</v>
      </c>
      <c r="F5816" s="13">
        <v>64.7</v>
      </c>
      <c r="G5816" s="13">
        <v>-141.1</v>
      </c>
      <c r="H5816" s="13">
        <v>35.959999084472656</v>
      </c>
      <c r="I5816" s="67">
        <v>0.99800002574920654</v>
      </c>
    </row>
    <row r="5817" spans="2:9" x14ac:dyDescent="0.3">
      <c r="B5817" t="s">
        <v>1337</v>
      </c>
      <c r="C5817" t="s">
        <v>1338</v>
      </c>
      <c r="D5817" s="28" t="s">
        <v>4105</v>
      </c>
      <c r="E5817" s="28" t="s">
        <v>1003</v>
      </c>
      <c r="F5817" s="13">
        <v>28.8</v>
      </c>
      <c r="G5817" s="13">
        <v>-82.3</v>
      </c>
      <c r="H5817" s="13">
        <v>73.94000244140625</v>
      </c>
      <c r="I5817" s="67">
        <v>0.99800002574920654</v>
      </c>
    </row>
    <row r="5818" spans="2:9" x14ac:dyDescent="0.3">
      <c r="B5818" t="s">
        <v>12101</v>
      </c>
      <c r="C5818" t="s">
        <v>12102</v>
      </c>
      <c r="D5818" s="28" t="s">
        <v>4105</v>
      </c>
      <c r="E5818" s="28" t="s">
        <v>2820</v>
      </c>
      <c r="F5818" s="13">
        <v>63.9</v>
      </c>
      <c r="G5818" s="13">
        <v>-145.6</v>
      </c>
      <c r="H5818" s="13">
        <v>39.020000457763672</v>
      </c>
      <c r="I5818" s="67">
        <v>0.99800002574920654</v>
      </c>
    </row>
    <row r="5819" spans="2:9" x14ac:dyDescent="0.3">
      <c r="B5819" t="s">
        <v>12103</v>
      </c>
      <c r="C5819" t="s">
        <v>12104</v>
      </c>
      <c r="D5819" s="28" t="s">
        <v>4105</v>
      </c>
      <c r="E5819" s="28" t="s">
        <v>1003</v>
      </c>
      <c r="F5819" s="13">
        <v>28</v>
      </c>
      <c r="G5819" s="13">
        <v>-81.900000000000006</v>
      </c>
      <c r="H5819" s="13">
        <v>75.019996643066406</v>
      </c>
      <c r="I5819" s="67">
        <v>0.99800002574920654</v>
      </c>
    </row>
    <row r="5820" spans="2:9" x14ac:dyDescent="0.3">
      <c r="B5820" t="s">
        <v>12105</v>
      </c>
      <c r="C5820" t="s">
        <v>12106</v>
      </c>
      <c r="D5820" s="28" t="s">
        <v>4105</v>
      </c>
      <c r="E5820" s="28" t="s">
        <v>2820</v>
      </c>
      <c r="F5820" s="13">
        <v>64.7</v>
      </c>
      <c r="G5820" s="13">
        <v>-141.1</v>
      </c>
      <c r="H5820" s="13">
        <v>37.040000915527344</v>
      </c>
      <c r="I5820" s="67">
        <v>0.99900001287460327</v>
      </c>
    </row>
    <row r="5821" spans="2:9" x14ac:dyDescent="0.3">
      <c r="B5821" t="s">
        <v>1335</v>
      </c>
      <c r="C5821" t="s">
        <v>1336</v>
      </c>
      <c r="D5821" s="28" t="s">
        <v>4105</v>
      </c>
      <c r="E5821" s="28" t="s">
        <v>1003</v>
      </c>
      <c r="F5821" s="13">
        <v>25.8</v>
      </c>
      <c r="G5821" s="13">
        <v>-80.2</v>
      </c>
      <c r="H5821" s="13">
        <v>80.959999084472656</v>
      </c>
      <c r="I5821" s="67">
        <v>0.99900001287460327</v>
      </c>
    </row>
    <row r="5822" spans="2:9" x14ac:dyDescent="0.3">
      <c r="B5822" t="s">
        <v>12107</v>
      </c>
      <c r="C5822" t="s">
        <v>12108</v>
      </c>
      <c r="D5822" s="28" t="s">
        <v>4105</v>
      </c>
      <c r="E5822" s="28" t="s">
        <v>2820</v>
      </c>
      <c r="F5822" s="13">
        <v>61.1</v>
      </c>
      <c r="G5822" s="13">
        <v>-149.9</v>
      </c>
      <c r="H5822" s="13">
        <v>44.959999084472656</v>
      </c>
      <c r="I5822" s="67">
        <v>1.0010000467300415</v>
      </c>
    </row>
    <row r="5823" spans="2:9" x14ac:dyDescent="0.3">
      <c r="B5823" t="s">
        <v>3371</v>
      </c>
      <c r="C5823" t="s">
        <v>3372</v>
      </c>
      <c r="D5823" s="28" t="s">
        <v>4105</v>
      </c>
      <c r="E5823" s="28" t="s">
        <v>2820</v>
      </c>
      <c r="F5823" s="13">
        <v>61.1</v>
      </c>
      <c r="G5823" s="13">
        <v>-150</v>
      </c>
      <c r="H5823" s="13">
        <v>46.939998626708984</v>
      </c>
      <c r="I5823" s="67">
        <v>1.0010000467300415</v>
      </c>
    </row>
    <row r="5824" spans="2:9" x14ac:dyDescent="0.3">
      <c r="B5824" t="s">
        <v>12109</v>
      </c>
      <c r="C5824" t="s">
        <v>12110</v>
      </c>
      <c r="D5824" s="28" t="s">
        <v>4105</v>
      </c>
      <c r="E5824" s="28" t="s">
        <v>2820</v>
      </c>
      <c r="F5824" s="13">
        <v>61.1</v>
      </c>
      <c r="G5824" s="13">
        <v>-149.9</v>
      </c>
      <c r="H5824" s="13">
        <v>46.040000915527344</v>
      </c>
      <c r="I5824" s="67">
        <v>1.0010000467300415</v>
      </c>
    </row>
    <row r="5825" spans="2:9" x14ac:dyDescent="0.3">
      <c r="B5825" t="s">
        <v>12111</v>
      </c>
      <c r="C5825" t="s">
        <v>12112</v>
      </c>
      <c r="D5825" s="28" t="s">
        <v>4105</v>
      </c>
      <c r="E5825" s="28" t="s">
        <v>2820</v>
      </c>
      <c r="F5825" s="13">
        <v>61.2</v>
      </c>
      <c r="G5825" s="13">
        <v>-149.80000000000001</v>
      </c>
      <c r="H5825" s="13">
        <v>44.959999084472656</v>
      </c>
      <c r="I5825" s="67">
        <v>1.0010000467300415</v>
      </c>
    </row>
    <row r="5826" spans="2:9" x14ac:dyDescent="0.3">
      <c r="B5826" t="s">
        <v>3381</v>
      </c>
      <c r="C5826" t="s">
        <v>3382</v>
      </c>
      <c r="D5826" s="28" t="s">
        <v>4105</v>
      </c>
      <c r="E5826" s="28" t="s">
        <v>2820</v>
      </c>
      <c r="F5826" s="13">
        <v>66.900000000000006</v>
      </c>
      <c r="G5826" s="13">
        <v>-151.5</v>
      </c>
      <c r="H5826" s="13">
        <v>35.959999084472656</v>
      </c>
      <c r="I5826" s="67">
        <v>1.0010000467300415</v>
      </c>
    </row>
    <row r="5827" spans="2:9" x14ac:dyDescent="0.3">
      <c r="B5827" t="s">
        <v>12113</v>
      </c>
      <c r="C5827" t="s">
        <v>12114</v>
      </c>
      <c r="D5827" s="28" t="s">
        <v>4105</v>
      </c>
      <c r="E5827" s="28" t="s">
        <v>2820</v>
      </c>
      <c r="F5827" s="13">
        <v>64.2</v>
      </c>
      <c r="G5827" s="13">
        <v>-149.1</v>
      </c>
      <c r="H5827" s="13">
        <v>37.040000915527344</v>
      </c>
      <c r="I5827" s="67">
        <v>1.0010000467300415</v>
      </c>
    </row>
    <row r="5828" spans="2:9" x14ac:dyDescent="0.3">
      <c r="B5828" t="s">
        <v>1328</v>
      </c>
      <c r="C5828" t="s">
        <v>1329</v>
      </c>
      <c r="D5828" s="28" t="s">
        <v>4105</v>
      </c>
      <c r="E5828" s="28" t="s">
        <v>1003</v>
      </c>
      <c r="F5828" s="13">
        <v>28.4</v>
      </c>
      <c r="G5828" s="13">
        <v>-81.7</v>
      </c>
      <c r="H5828" s="13">
        <v>75.019996643066406</v>
      </c>
      <c r="I5828" s="67">
        <v>1.0010000467300415</v>
      </c>
    </row>
    <row r="5829" spans="2:9" x14ac:dyDescent="0.3">
      <c r="B5829" t="s">
        <v>12115</v>
      </c>
      <c r="C5829" t="s">
        <v>12116</v>
      </c>
      <c r="D5829" s="28" t="s">
        <v>1203</v>
      </c>
      <c r="E5829" s="28" t="s">
        <v>12131</v>
      </c>
      <c r="F5829" s="13">
        <v>69.5</v>
      </c>
      <c r="G5829" s="13">
        <v>-138.9</v>
      </c>
      <c r="H5829" s="13">
        <v>32.900001525878906</v>
      </c>
      <c r="I5829" s="67">
        <v>1.0010000467300415</v>
      </c>
    </row>
    <row r="5830" spans="2:9" x14ac:dyDescent="0.3">
      <c r="B5830" t="s">
        <v>1339</v>
      </c>
      <c r="C5830" t="s">
        <v>1340</v>
      </c>
      <c r="D5830" s="28" t="s">
        <v>4105</v>
      </c>
      <c r="E5830" s="28" t="s">
        <v>1003</v>
      </c>
      <c r="F5830" s="13">
        <v>30.2</v>
      </c>
      <c r="G5830" s="13">
        <v>-81.3</v>
      </c>
      <c r="H5830" s="13">
        <v>82.040000915527344</v>
      </c>
      <c r="I5830" s="67">
        <v>1.0010000467300415</v>
      </c>
    </row>
    <row r="5831" spans="2:9" x14ac:dyDescent="0.3">
      <c r="B5831" t="s">
        <v>12117</v>
      </c>
      <c r="C5831" t="s">
        <v>12118</v>
      </c>
      <c r="D5831" s="28" t="s">
        <v>4105</v>
      </c>
      <c r="E5831" s="28" t="s">
        <v>2820</v>
      </c>
      <c r="F5831" s="13">
        <v>66</v>
      </c>
      <c r="G5831" s="13">
        <v>-152.1</v>
      </c>
      <c r="H5831" s="13">
        <v>37.939998626708984</v>
      </c>
      <c r="I5831" s="67">
        <v>1.0010000467300415</v>
      </c>
    </row>
    <row r="5832" spans="2:9" x14ac:dyDescent="0.3">
      <c r="B5832" t="s">
        <v>12119</v>
      </c>
      <c r="C5832" t="s">
        <v>12120</v>
      </c>
      <c r="D5832" s="28" t="s">
        <v>4105</v>
      </c>
      <c r="E5832" s="28" t="s">
        <v>2820</v>
      </c>
      <c r="F5832" s="13">
        <v>62.1</v>
      </c>
      <c r="G5832" s="13">
        <v>-144.9</v>
      </c>
      <c r="H5832" s="13">
        <v>39.919998168945313</v>
      </c>
      <c r="I5832" s="67">
        <v>1.0010000467300415</v>
      </c>
    </row>
    <row r="5833" spans="2:9" x14ac:dyDescent="0.3">
      <c r="B5833" t="s">
        <v>2878</v>
      </c>
      <c r="C5833" t="s">
        <v>2879</v>
      </c>
      <c r="D5833" s="28" t="s">
        <v>4105</v>
      </c>
      <c r="E5833" s="28" t="s">
        <v>1003</v>
      </c>
      <c r="F5833" s="13">
        <v>25.7</v>
      </c>
      <c r="G5833" s="13">
        <v>-80.3</v>
      </c>
      <c r="H5833" s="13">
        <v>80.959999084472656</v>
      </c>
      <c r="I5833" s="67">
        <v>1.0010000467300415</v>
      </c>
    </row>
    <row r="5834" spans="2:9" x14ac:dyDescent="0.3">
      <c r="B5834" t="s">
        <v>2870</v>
      </c>
      <c r="C5834" t="s">
        <v>2871</v>
      </c>
      <c r="D5834" s="28" t="s">
        <v>4105</v>
      </c>
      <c r="E5834" s="28" t="s">
        <v>1003</v>
      </c>
      <c r="F5834" s="13">
        <v>28.4</v>
      </c>
      <c r="G5834" s="13">
        <v>-81.3</v>
      </c>
      <c r="H5834" s="13">
        <v>75.919998168945313</v>
      </c>
      <c r="I5834" s="67">
        <v>1.0010000467300415</v>
      </c>
    </row>
    <row r="5835" spans="2:9" x14ac:dyDescent="0.3">
      <c r="B5835" t="s">
        <v>12121</v>
      </c>
      <c r="C5835" t="s">
        <v>12122</v>
      </c>
      <c r="D5835" s="28" t="s">
        <v>4105</v>
      </c>
      <c r="E5835" s="28" t="s">
        <v>1003</v>
      </c>
      <c r="F5835" s="13">
        <v>26.2</v>
      </c>
      <c r="G5835" s="13">
        <v>-80.099999999999994</v>
      </c>
      <c r="H5835" s="13">
        <v>82.040000915527344</v>
      </c>
      <c r="I5835" s="67">
        <v>1.0010000467300415</v>
      </c>
    </row>
    <row r="5836" spans="2:9" x14ac:dyDescent="0.3">
      <c r="B5836" t="s">
        <v>12123</v>
      </c>
      <c r="C5836" t="s">
        <v>12124</v>
      </c>
      <c r="D5836" s="28" t="s">
        <v>4105</v>
      </c>
      <c r="E5836" s="28" t="s">
        <v>2820</v>
      </c>
      <c r="F5836" s="13">
        <v>64.599999999999994</v>
      </c>
      <c r="G5836" s="13">
        <v>-153.9</v>
      </c>
      <c r="H5836" s="13">
        <v>37.939998626708984</v>
      </c>
      <c r="I5836" s="67">
        <v>1.0010000467300415</v>
      </c>
    </row>
    <row r="5837" spans="2:9" x14ac:dyDescent="0.3">
      <c r="B5837" t="s">
        <v>12125</v>
      </c>
      <c r="C5837" t="s">
        <v>12126</v>
      </c>
      <c r="D5837" s="28" t="s">
        <v>1203</v>
      </c>
      <c r="E5837" s="28" t="s">
        <v>12131</v>
      </c>
      <c r="F5837" s="13">
        <v>68.900000000000006</v>
      </c>
      <c r="G5837" s="13">
        <v>-137.19999999999999</v>
      </c>
      <c r="H5837" s="13">
        <v>37.040000915527344</v>
      </c>
      <c r="I5837" s="67">
        <v>1.0010000467300415</v>
      </c>
    </row>
    <row r="5838" spans="2:9" x14ac:dyDescent="0.3">
      <c r="B5838" t="s">
        <v>12127</v>
      </c>
      <c r="C5838" t="s">
        <v>12128</v>
      </c>
      <c r="D5838" s="28" t="s">
        <v>4105</v>
      </c>
      <c r="E5838" s="28" t="s">
        <v>1003</v>
      </c>
      <c r="F5838" s="13">
        <v>27.9</v>
      </c>
      <c r="G5838" s="13">
        <v>-82.6</v>
      </c>
      <c r="H5838" s="13">
        <v>78.080001831054688</v>
      </c>
      <c r="I5838" s="67">
        <v>1.0010000467300415</v>
      </c>
    </row>
    <row r="5839" spans="2:9" x14ac:dyDescent="0.3">
      <c r="B5839" t="s">
        <v>12129</v>
      </c>
      <c r="C5839" t="s">
        <v>1043</v>
      </c>
      <c r="D5839" s="28" t="s">
        <v>4105</v>
      </c>
      <c r="E5839" s="28" t="s">
        <v>1003</v>
      </c>
      <c r="F5839" s="13">
        <v>28</v>
      </c>
      <c r="G5839" s="13">
        <v>-81.7</v>
      </c>
      <c r="H5839" s="13">
        <v>77</v>
      </c>
      <c r="I5839" s="67">
        <v>1.0010000467300415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DF1F-DEE1-4E9D-90C8-F831277DB2CC}">
  <dimension ref="B1:I5462"/>
  <sheetViews>
    <sheetView showGridLines="0" workbookViewId="0"/>
  </sheetViews>
  <sheetFormatPr defaultRowHeight="14.4" x14ac:dyDescent="0.3"/>
  <cols>
    <col min="1" max="1" width="3.6640625" customWidth="1"/>
    <col min="2" max="2" width="25.5546875" customWidth="1"/>
    <col min="3" max="3" width="16.5546875" customWidth="1"/>
    <col min="4" max="5" width="10.6640625" style="28" customWidth="1"/>
    <col min="6" max="7" width="10.6640625" style="13" customWidth="1"/>
    <col min="8" max="8" width="21" style="24" customWidth="1"/>
    <col min="9" max="9" width="11.6640625" customWidth="1"/>
    <col min="12" max="12" width="10.5546875" bestFit="1" customWidth="1"/>
  </cols>
  <sheetData>
    <row r="1" spans="2:9" x14ac:dyDescent="0.3">
      <c r="B1" s="23"/>
      <c r="C1" s="3"/>
      <c r="F1" s="35"/>
    </row>
    <row r="2" spans="2:9" ht="25.8" x14ac:dyDescent="0.5">
      <c r="B2" s="52" t="s">
        <v>3918</v>
      </c>
      <c r="C2" s="3"/>
      <c r="F2" s="35"/>
    </row>
    <row r="3" spans="2:9" ht="18" x14ac:dyDescent="0.35">
      <c r="B3" s="68" t="s">
        <v>12146</v>
      </c>
      <c r="C3" s="3"/>
      <c r="F3" s="35"/>
    </row>
    <row r="4" spans="2:9" ht="15.6" x14ac:dyDescent="0.3">
      <c r="B4" s="18" t="s">
        <v>3949</v>
      </c>
      <c r="C4" s="3"/>
      <c r="F4" s="35"/>
    </row>
    <row r="5" spans="2:9" x14ac:dyDescent="0.3">
      <c r="B5" s="16"/>
      <c r="C5" s="3"/>
      <c r="F5" s="35"/>
    </row>
    <row r="6" spans="2:9" x14ac:dyDescent="0.3">
      <c r="B6" s="16" t="s">
        <v>12153</v>
      </c>
      <c r="C6" s="3"/>
      <c r="F6" s="35"/>
    </row>
    <row r="7" spans="2:9" x14ac:dyDescent="0.3">
      <c r="B7" s="16" t="s">
        <v>12154</v>
      </c>
      <c r="C7" s="3"/>
      <c r="F7" s="35"/>
    </row>
    <row r="8" spans="2:9" x14ac:dyDescent="0.3">
      <c r="B8" s="16" t="s">
        <v>12155</v>
      </c>
      <c r="C8" s="3"/>
      <c r="F8" s="35"/>
    </row>
    <row r="9" spans="2:9" x14ac:dyDescent="0.3">
      <c r="B9" s="16" t="s">
        <v>12156</v>
      </c>
      <c r="C9" s="3"/>
      <c r="F9" s="35"/>
    </row>
    <row r="10" spans="2:9" x14ac:dyDescent="0.3">
      <c r="B10" s="16"/>
      <c r="C10" s="3"/>
      <c r="F10" s="35"/>
    </row>
    <row r="11" spans="2:9" x14ac:dyDescent="0.3">
      <c r="B11" s="16"/>
      <c r="C11" s="3"/>
      <c r="F11" s="35"/>
      <c r="H11" s="58" t="s">
        <v>12147</v>
      </c>
    </row>
    <row r="12" spans="2:9" x14ac:dyDescent="0.3">
      <c r="B12" s="16"/>
      <c r="C12" s="3"/>
      <c r="F12" s="35"/>
      <c r="H12" s="58" t="s">
        <v>12148</v>
      </c>
    </row>
    <row r="13" spans="2:9" x14ac:dyDescent="0.3">
      <c r="B13" s="22"/>
      <c r="C13" s="27"/>
      <c r="D13" s="62"/>
      <c r="E13" s="62"/>
      <c r="F13" s="63"/>
      <c r="G13" s="64"/>
      <c r="H13" s="58" t="s">
        <v>12149</v>
      </c>
      <c r="I13" s="33"/>
    </row>
    <row r="14" spans="2:9" x14ac:dyDescent="0.3">
      <c r="B14" s="22"/>
      <c r="C14" s="27"/>
      <c r="D14" s="62"/>
      <c r="E14" s="62"/>
      <c r="F14" s="63"/>
      <c r="G14" s="64"/>
      <c r="H14" s="58" t="s">
        <v>12150</v>
      </c>
      <c r="I14" s="33"/>
    </row>
    <row r="15" spans="2:9" x14ac:dyDescent="0.3">
      <c r="B15" s="22"/>
      <c r="C15" s="27"/>
      <c r="D15" s="62"/>
      <c r="E15" s="62" t="s">
        <v>3517</v>
      </c>
      <c r="F15" s="63"/>
      <c r="G15" s="64"/>
      <c r="H15" s="58" t="s">
        <v>12151</v>
      </c>
      <c r="I15" s="33"/>
    </row>
    <row r="16" spans="2:9" x14ac:dyDescent="0.3">
      <c r="B16" s="22" t="s">
        <v>3516</v>
      </c>
      <c r="C16" s="22" t="s">
        <v>361</v>
      </c>
      <c r="D16" s="62" t="s">
        <v>4058</v>
      </c>
      <c r="E16" s="62" t="s">
        <v>1010</v>
      </c>
      <c r="F16" s="33" t="s">
        <v>3921</v>
      </c>
      <c r="G16" s="33" t="s">
        <v>3922</v>
      </c>
      <c r="H16" s="58" t="s">
        <v>12152</v>
      </c>
      <c r="I16" s="33"/>
    </row>
    <row r="17" spans="2:9" x14ac:dyDescent="0.3">
      <c r="I17" s="67"/>
    </row>
    <row r="18" spans="2:9" x14ac:dyDescent="0.3">
      <c r="B18" t="s">
        <v>3264</v>
      </c>
      <c r="C18" t="s">
        <v>3265</v>
      </c>
      <c r="D18" s="28" t="s">
        <v>4105</v>
      </c>
      <c r="E18" s="28" t="s">
        <v>2792</v>
      </c>
      <c r="F18" s="13">
        <v>41.8</v>
      </c>
      <c r="G18" s="13">
        <v>-107.1</v>
      </c>
      <c r="H18" s="24">
        <v>3</v>
      </c>
    </row>
    <row r="19" spans="2:9" x14ac:dyDescent="0.3">
      <c r="B19" t="s">
        <v>4615</v>
      </c>
      <c r="C19" t="s">
        <v>4616</v>
      </c>
      <c r="D19" s="28" t="s">
        <v>4105</v>
      </c>
      <c r="E19" s="28" t="s">
        <v>2792</v>
      </c>
      <c r="F19" s="13">
        <v>44.3</v>
      </c>
      <c r="G19" s="13">
        <v>-110.5</v>
      </c>
      <c r="H19" s="24">
        <v>3</v>
      </c>
    </row>
    <row r="20" spans="2:9" x14ac:dyDescent="0.3">
      <c r="B20" t="s">
        <v>5851</v>
      </c>
      <c r="C20" t="s">
        <v>5852</v>
      </c>
      <c r="D20" s="28" t="s">
        <v>4105</v>
      </c>
      <c r="E20" s="28" t="s">
        <v>2792</v>
      </c>
      <c r="F20" s="13">
        <v>44.4</v>
      </c>
      <c r="G20" s="13">
        <v>-110.8</v>
      </c>
      <c r="H20" s="24">
        <v>3</v>
      </c>
    </row>
    <row r="21" spans="2:9" x14ac:dyDescent="0.3">
      <c r="B21" t="s">
        <v>4425</v>
      </c>
      <c r="C21" t="s">
        <v>4426</v>
      </c>
      <c r="D21" s="28" t="s">
        <v>4105</v>
      </c>
      <c r="E21" s="28" t="s">
        <v>2792</v>
      </c>
      <c r="F21" s="13">
        <v>41.3</v>
      </c>
      <c r="G21" s="13">
        <v>-110.2</v>
      </c>
      <c r="H21" s="24">
        <v>3</v>
      </c>
    </row>
    <row r="22" spans="2:9" x14ac:dyDescent="0.3">
      <c r="B22" t="s">
        <v>4599</v>
      </c>
      <c r="C22" t="s">
        <v>4600</v>
      </c>
      <c r="D22" s="28" t="s">
        <v>4105</v>
      </c>
      <c r="E22" s="28" t="s">
        <v>2792</v>
      </c>
      <c r="F22" s="13">
        <v>42.4</v>
      </c>
      <c r="G22" s="13">
        <v>-110.5</v>
      </c>
      <c r="H22" s="24">
        <v>3</v>
      </c>
    </row>
    <row r="23" spans="2:9" x14ac:dyDescent="0.3">
      <c r="B23" t="s">
        <v>4499</v>
      </c>
      <c r="C23" t="s">
        <v>4500</v>
      </c>
      <c r="D23" s="28" t="s">
        <v>4105</v>
      </c>
      <c r="E23" s="28" t="s">
        <v>2792</v>
      </c>
      <c r="F23" s="13">
        <v>42.7</v>
      </c>
      <c r="G23" s="13">
        <v>-105.3</v>
      </c>
      <c r="H23" s="24">
        <v>3</v>
      </c>
    </row>
    <row r="24" spans="2:9" x14ac:dyDescent="0.3">
      <c r="B24" t="s">
        <v>2814</v>
      </c>
      <c r="C24" t="s">
        <v>2815</v>
      </c>
      <c r="D24" s="28" t="s">
        <v>4105</v>
      </c>
      <c r="E24" s="28" t="s">
        <v>2792</v>
      </c>
      <c r="F24" s="13">
        <v>43.8</v>
      </c>
      <c r="G24" s="13">
        <v>-107.3</v>
      </c>
      <c r="H24" s="24">
        <v>3</v>
      </c>
    </row>
    <row r="25" spans="2:9" x14ac:dyDescent="0.3">
      <c r="B25" t="s">
        <v>5139</v>
      </c>
      <c r="C25" t="s">
        <v>5140</v>
      </c>
      <c r="D25" s="28" t="s">
        <v>4105</v>
      </c>
      <c r="E25" s="28" t="s">
        <v>1943</v>
      </c>
      <c r="F25" s="13">
        <v>45.4</v>
      </c>
      <c r="G25" s="13">
        <v>-110</v>
      </c>
      <c r="H25" s="24">
        <v>3</v>
      </c>
    </row>
    <row r="26" spans="2:9" x14ac:dyDescent="0.3">
      <c r="B26" t="s">
        <v>5737</v>
      </c>
      <c r="C26" t="s">
        <v>5738</v>
      </c>
      <c r="D26" s="28" t="s">
        <v>4105</v>
      </c>
      <c r="E26" s="28" t="s">
        <v>2792</v>
      </c>
      <c r="F26" s="13">
        <v>41.6</v>
      </c>
      <c r="G26" s="13">
        <v>-107.9</v>
      </c>
      <c r="H26" s="24">
        <v>3</v>
      </c>
    </row>
    <row r="27" spans="2:9" x14ac:dyDescent="0.3">
      <c r="B27" t="s">
        <v>5079</v>
      </c>
      <c r="C27" t="s">
        <v>5080</v>
      </c>
      <c r="D27" s="28" t="s">
        <v>4105</v>
      </c>
      <c r="E27" s="28" t="s">
        <v>2792</v>
      </c>
      <c r="F27" s="13">
        <v>42.1</v>
      </c>
      <c r="G27" s="13">
        <v>-104.9</v>
      </c>
      <c r="H27" s="24">
        <v>3</v>
      </c>
    </row>
    <row r="28" spans="2:9" x14ac:dyDescent="0.3">
      <c r="B28" t="s">
        <v>5448</v>
      </c>
      <c r="C28" t="s">
        <v>5449</v>
      </c>
      <c r="D28" s="28" t="s">
        <v>4105</v>
      </c>
      <c r="E28" s="28" t="s">
        <v>2792</v>
      </c>
      <c r="F28" s="13">
        <v>44.7</v>
      </c>
      <c r="G28" s="13">
        <v>-110.5</v>
      </c>
      <c r="H28" s="24">
        <v>3</v>
      </c>
    </row>
    <row r="29" spans="2:9" x14ac:dyDescent="0.3">
      <c r="B29" t="s">
        <v>4503</v>
      </c>
      <c r="C29" t="s">
        <v>4504</v>
      </c>
      <c r="D29" s="28" t="s">
        <v>4105</v>
      </c>
      <c r="E29" s="28" t="s">
        <v>2792</v>
      </c>
      <c r="F29" s="13">
        <v>42.4</v>
      </c>
      <c r="G29" s="13">
        <v>-105.3</v>
      </c>
      <c r="H29" s="24">
        <v>3</v>
      </c>
    </row>
    <row r="30" spans="2:9" x14ac:dyDescent="0.3">
      <c r="B30" t="s">
        <v>4675</v>
      </c>
      <c r="C30" t="s">
        <v>4676</v>
      </c>
      <c r="D30" s="28" t="s">
        <v>4105</v>
      </c>
      <c r="E30" s="28" t="s">
        <v>2379</v>
      </c>
      <c r="F30" s="13">
        <v>43.3</v>
      </c>
      <c r="G30" s="13">
        <v>-103.8</v>
      </c>
      <c r="H30" s="24">
        <v>3</v>
      </c>
    </row>
    <row r="31" spans="2:9" x14ac:dyDescent="0.3">
      <c r="B31" t="s">
        <v>4770</v>
      </c>
      <c r="C31" t="s">
        <v>4771</v>
      </c>
      <c r="D31" s="28" t="s">
        <v>4105</v>
      </c>
      <c r="E31" s="28" t="s">
        <v>2792</v>
      </c>
      <c r="F31" s="13">
        <v>44.4</v>
      </c>
      <c r="G31" s="13">
        <v>-110.1</v>
      </c>
      <c r="H31" s="24">
        <v>3</v>
      </c>
    </row>
    <row r="32" spans="2:9" x14ac:dyDescent="0.3">
      <c r="B32" t="s">
        <v>3267</v>
      </c>
      <c r="C32" t="s">
        <v>3268</v>
      </c>
      <c r="D32" s="28" t="s">
        <v>4105</v>
      </c>
      <c r="E32" s="28" t="s">
        <v>2792</v>
      </c>
      <c r="F32" s="13">
        <v>42.8</v>
      </c>
      <c r="G32" s="13">
        <v>-106.4</v>
      </c>
      <c r="H32" s="24">
        <v>3</v>
      </c>
    </row>
    <row r="33" spans="2:8" x14ac:dyDescent="0.3">
      <c r="B33" t="s">
        <v>4477</v>
      </c>
      <c r="C33" t="s">
        <v>4478</v>
      </c>
      <c r="D33" s="28" t="s">
        <v>4105</v>
      </c>
      <c r="E33" s="28" t="s">
        <v>2792</v>
      </c>
      <c r="F33" s="13">
        <v>42.3</v>
      </c>
      <c r="G33" s="13">
        <v>-107.5</v>
      </c>
      <c r="H33" s="24">
        <v>3</v>
      </c>
    </row>
    <row r="34" spans="2:8" x14ac:dyDescent="0.3">
      <c r="B34" t="s">
        <v>3301</v>
      </c>
      <c r="C34" t="s">
        <v>3302</v>
      </c>
      <c r="D34" s="28" t="s">
        <v>4105</v>
      </c>
      <c r="E34" s="28" t="s">
        <v>1943</v>
      </c>
      <c r="F34" s="13">
        <v>45.6</v>
      </c>
      <c r="G34" s="13">
        <v>-110.4</v>
      </c>
      <c r="H34" s="24">
        <v>3</v>
      </c>
    </row>
    <row r="35" spans="2:8" x14ac:dyDescent="0.3">
      <c r="B35" t="s">
        <v>4826</v>
      </c>
      <c r="C35" t="s">
        <v>4827</v>
      </c>
      <c r="D35" s="28" t="s">
        <v>4105</v>
      </c>
      <c r="E35" s="28" t="s">
        <v>1260</v>
      </c>
      <c r="F35" s="13">
        <v>40.700000000000003</v>
      </c>
      <c r="G35" s="13">
        <v>-107.8</v>
      </c>
      <c r="H35" s="24">
        <v>3</v>
      </c>
    </row>
    <row r="36" spans="2:8" x14ac:dyDescent="0.3">
      <c r="B36" t="s">
        <v>4822</v>
      </c>
      <c r="C36" t="s">
        <v>4823</v>
      </c>
      <c r="D36" s="28" t="s">
        <v>4105</v>
      </c>
      <c r="E36" s="28" t="s">
        <v>2792</v>
      </c>
      <c r="F36" s="13">
        <v>44.1</v>
      </c>
      <c r="G36" s="13">
        <v>-110.8</v>
      </c>
      <c r="H36" s="24">
        <v>3</v>
      </c>
    </row>
    <row r="37" spans="2:8" x14ac:dyDescent="0.3">
      <c r="B37" t="s">
        <v>4324</v>
      </c>
      <c r="C37" t="s">
        <v>4325</v>
      </c>
      <c r="D37" s="28" t="s">
        <v>4105</v>
      </c>
      <c r="E37" s="28" t="s">
        <v>1943</v>
      </c>
      <c r="F37" s="13">
        <v>47.2</v>
      </c>
      <c r="G37" s="13">
        <v>-113.7</v>
      </c>
      <c r="H37" s="24">
        <v>3</v>
      </c>
    </row>
    <row r="38" spans="2:8" x14ac:dyDescent="0.3">
      <c r="B38" t="s">
        <v>4673</v>
      </c>
      <c r="C38" t="s">
        <v>4674</v>
      </c>
      <c r="D38" s="28" t="s">
        <v>4105</v>
      </c>
      <c r="E38" s="28" t="s">
        <v>2792</v>
      </c>
      <c r="F38" s="13">
        <v>41.9</v>
      </c>
      <c r="G38" s="13">
        <v>-105.5</v>
      </c>
      <c r="H38" s="24">
        <v>3</v>
      </c>
    </row>
    <row r="39" spans="2:8" x14ac:dyDescent="0.3">
      <c r="B39" t="s">
        <v>4471</v>
      </c>
      <c r="C39" t="s">
        <v>4472</v>
      </c>
      <c r="D39" s="28" t="s">
        <v>4105</v>
      </c>
      <c r="E39" s="28" t="s">
        <v>2792</v>
      </c>
      <c r="F39" s="13">
        <v>43.7</v>
      </c>
      <c r="G39" s="13">
        <v>-109.6</v>
      </c>
      <c r="H39" s="24">
        <v>3</v>
      </c>
    </row>
    <row r="40" spans="2:8" x14ac:dyDescent="0.3">
      <c r="B40" t="s">
        <v>3244</v>
      </c>
      <c r="C40" t="s">
        <v>3245</v>
      </c>
      <c r="D40" s="28" t="s">
        <v>4105</v>
      </c>
      <c r="E40" s="28" t="s">
        <v>2792</v>
      </c>
      <c r="F40" s="13">
        <v>41.3</v>
      </c>
      <c r="G40" s="13">
        <v>-105.6</v>
      </c>
      <c r="H40" s="24">
        <v>3</v>
      </c>
    </row>
    <row r="41" spans="2:8" x14ac:dyDescent="0.3">
      <c r="B41" t="s">
        <v>4959</v>
      </c>
      <c r="C41" t="s">
        <v>4960</v>
      </c>
      <c r="D41" s="28" t="s">
        <v>4105</v>
      </c>
      <c r="E41" s="28" t="s">
        <v>2792</v>
      </c>
      <c r="F41" s="13">
        <v>44.5</v>
      </c>
      <c r="G41" s="13">
        <v>-107.3</v>
      </c>
      <c r="H41" s="24">
        <v>3</v>
      </c>
    </row>
    <row r="42" spans="2:8" x14ac:dyDescent="0.3">
      <c r="B42" t="s">
        <v>4908</v>
      </c>
      <c r="C42" t="s">
        <v>4909</v>
      </c>
      <c r="D42" s="28" t="s">
        <v>4105</v>
      </c>
      <c r="E42" s="28" t="s">
        <v>2792</v>
      </c>
      <c r="F42" s="13">
        <v>42.7</v>
      </c>
      <c r="G42" s="13">
        <v>-108.9</v>
      </c>
      <c r="H42" s="24">
        <v>3</v>
      </c>
    </row>
    <row r="43" spans="2:8" x14ac:dyDescent="0.3">
      <c r="B43" t="s">
        <v>4545</v>
      </c>
      <c r="C43" t="s">
        <v>4546</v>
      </c>
      <c r="D43" s="28" t="s">
        <v>4105</v>
      </c>
      <c r="E43" s="28" t="s">
        <v>2792</v>
      </c>
      <c r="F43" s="13">
        <v>43.8</v>
      </c>
      <c r="G43" s="13">
        <v>-109.3</v>
      </c>
      <c r="H43" s="24">
        <v>3</v>
      </c>
    </row>
    <row r="44" spans="2:8" x14ac:dyDescent="0.3">
      <c r="B44" t="s">
        <v>3242</v>
      </c>
      <c r="C44" t="s">
        <v>3243</v>
      </c>
      <c r="D44" s="28" t="s">
        <v>4105</v>
      </c>
      <c r="E44" s="28" t="s">
        <v>2792</v>
      </c>
      <c r="F44" s="13">
        <v>42.8</v>
      </c>
      <c r="G44" s="13">
        <v>-108.7</v>
      </c>
      <c r="H44" s="24">
        <v>3</v>
      </c>
    </row>
    <row r="45" spans="2:8" x14ac:dyDescent="0.3">
      <c r="B45" t="s">
        <v>4866</v>
      </c>
      <c r="C45" t="s">
        <v>4867</v>
      </c>
      <c r="D45" s="28" t="s">
        <v>4105</v>
      </c>
      <c r="E45" s="28" t="s">
        <v>1943</v>
      </c>
      <c r="F45" s="13">
        <v>45</v>
      </c>
      <c r="G45" s="13">
        <v>-110</v>
      </c>
      <c r="H45" s="24">
        <v>3</v>
      </c>
    </row>
    <row r="46" spans="2:8" x14ac:dyDescent="0.3">
      <c r="B46" t="s">
        <v>4409</v>
      </c>
      <c r="C46" t="s">
        <v>4410</v>
      </c>
      <c r="D46" s="28" t="s">
        <v>4105</v>
      </c>
      <c r="E46" s="28" t="s">
        <v>2526</v>
      </c>
      <c r="F46" s="13">
        <v>39.4</v>
      </c>
      <c r="G46" s="13">
        <v>-109.2</v>
      </c>
      <c r="H46" s="24">
        <v>3</v>
      </c>
    </row>
    <row r="47" spans="2:8" x14ac:dyDescent="0.3">
      <c r="B47" t="s">
        <v>5745</v>
      </c>
      <c r="C47" t="s">
        <v>5746</v>
      </c>
      <c r="D47" s="28" t="s">
        <v>4105</v>
      </c>
      <c r="E47" s="28" t="s">
        <v>2792</v>
      </c>
      <c r="F47" s="13">
        <v>44.1</v>
      </c>
      <c r="G47" s="13">
        <v>-111</v>
      </c>
      <c r="H47" s="24">
        <v>3</v>
      </c>
    </row>
    <row r="48" spans="2:8" x14ac:dyDescent="0.3">
      <c r="B48" t="s">
        <v>4350</v>
      </c>
      <c r="C48" t="s">
        <v>4351</v>
      </c>
      <c r="D48" s="28" t="s">
        <v>4105</v>
      </c>
      <c r="E48" s="28" t="s">
        <v>1943</v>
      </c>
      <c r="F48" s="13">
        <v>45.3</v>
      </c>
      <c r="G48" s="13">
        <v>-108.4</v>
      </c>
      <c r="H48" s="24">
        <v>3</v>
      </c>
    </row>
    <row r="49" spans="2:8" x14ac:dyDescent="0.3">
      <c r="B49" t="s">
        <v>4367</v>
      </c>
      <c r="C49" t="s">
        <v>4368</v>
      </c>
      <c r="D49" s="28" t="s">
        <v>4105</v>
      </c>
      <c r="E49" s="28" t="s">
        <v>1260</v>
      </c>
      <c r="F49" s="13">
        <v>40.1</v>
      </c>
      <c r="G49" s="13">
        <v>-105.5</v>
      </c>
      <c r="H49" s="24">
        <v>3</v>
      </c>
    </row>
    <row r="50" spans="2:8" x14ac:dyDescent="0.3">
      <c r="B50" t="s">
        <v>4876</v>
      </c>
      <c r="C50" t="s">
        <v>4877</v>
      </c>
      <c r="D50" s="28" t="s">
        <v>4105</v>
      </c>
      <c r="E50" s="28" t="s">
        <v>2792</v>
      </c>
      <c r="F50" s="13">
        <v>43</v>
      </c>
      <c r="G50" s="13">
        <v>-106.9</v>
      </c>
      <c r="H50" s="24">
        <v>3</v>
      </c>
    </row>
    <row r="51" spans="2:8" x14ac:dyDescent="0.3">
      <c r="B51" t="s">
        <v>5997</v>
      </c>
      <c r="C51" t="s">
        <v>5998</v>
      </c>
      <c r="D51" s="28" t="s">
        <v>4105</v>
      </c>
      <c r="E51" s="28" t="s">
        <v>2792</v>
      </c>
      <c r="F51" s="13">
        <v>44.1</v>
      </c>
      <c r="G51" s="13">
        <v>-111</v>
      </c>
      <c r="H51" s="24">
        <v>3</v>
      </c>
    </row>
    <row r="52" spans="2:8" x14ac:dyDescent="0.3">
      <c r="B52" t="s">
        <v>4200</v>
      </c>
      <c r="C52" t="s">
        <v>4201</v>
      </c>
      <c r="D52" s="28" t="s">
        <v>4105</v>
      </c>
      <c r="E52" s="28" t="s">
        <v>2792</v>
      </c>
      <c r="F52" s="13">
        <v>42.5</v>
      </c>
      <c r="G52" s="13">
        <v>-108.9</v>
      </c>
      <c r="H52" s="24">
        <v>3</v>
      </c>
    </row>
    <row r="53" spans="2:8" x14ac:dyDescent="0.3">
      <c r="B53" t="s">
        <v>5236</v>
      </c>
      <c r="C53" t="s">
        <v>5237</v>
      </c>
      <c r="D53" s="28" t="s">
        <v>4105</v>
      </c>
      <c r="E53" s="28" t="s">
        <v>1943</v>
      </c>
      <c r="F53" s="13">
        <v>46.1</v>
      </c>
      <c r="G53" s="13">
        <v>-113.3</v>
      </c>
      <c r="H53" s="24">
        <v>3</v>
      </c>
    </row>
    <row r="54" spans="2:8" x14ac:dyDescent="0.3">
      <c r="B54" t="s">
        <v>4525</v>
      </c>
      <c r="C54" t="s">
        <v>4526</v>
      </c>
      <c r="D54" s="28" t="s">
        <v>4105</v>
      </c>
      <c r="E54" s="28" t="s">
        <v>1260</v>
      </c>
      <c r="F54" s="13">
        <v>39.700000000000003</v>
      </c>
      <c r="G54" s="13">
        <v>-108.3</v>
      </c>
      <c r="H54" s="24">
        <v>3</v>
      </c>
    </row>
    <row r="55" spans="2:8" x14ac:dyDescent="0.3">
      <c r="B55" t="s">
        <v>4479</v>
      </c>
      <c r="C55" t="s">
        <v>4480</v>
      </c>
      <c r="D55" s="28" t="s">
        <v>4105</v>
      </c>
      <c r="E55" s="28" t="s">
        <v>2792</v>
      </c>
      <c r="F55" s="13">
        <v>42.7</v>
      </c>
      <c r="G55" s="13">
        <v>-106.3</v>
      </c>
      <c r="H55" s="24">
        <v>3</v>
      </c>
    </row>
    <row r="56" spans="2:8" x14ac:dyDescent="0.3">
      <c r="B56" t="s">
        <v>4621</v>
      </c>
      <c r="C56" t="s">
        <v>4622</v>
      </c>
      <c r="D56" s="28" t="s">
        <v>4105</v>
      </c>
      <c r="E56" s="28" t="s">
        <v>2792</v>
      </c>
      <c r="F56" s="13">
        <v>42.7</v>
      </c>
      <c r="G56" s="13">
        <v>-110.5</v>
      </c>
      <c r="H56" s="24">
        <v>3</v>
      </c>
    </row>
    <row r="57" spans="2:8" x14ac:dyDescent="0.3">
      <c r="B57" t="s">
        <v>4152</v>
      </c>
      <c r="C57" t="s">
        <v>4153</v>
      </c>
      <c r="D57" s="28" t="s">
        <v>4105</v>
      </c>
      <c r="E57" s="28" t="s">
        <v>1260</v>
      </c>
      <c r="F57" s="13">
        <v>40</v>
      </c>
      <c r="G57" s="13">
        <v>-105.5</v>
      </c>
      <c r="H57" s="24">
        <v>3</v>
      </c>
    </row>
    <row r="58" spans="2:8" x14ac:dyDescent="0.3">
      <c r="B58" t="s">
        <v>4252</v>
      </c>
      <c r="C58" t="s">
        <v>4253</v>
      </c>
      <c r="D58" s="28" t="s">
        <v>4105</v>
      </c>
      <c r="E58" s="28" t="s">
        <v>2792</v>
      </c>
      <c r="F58" s="13">
        <v>42.1</v>
      </c>
      <c r="G58" s="13">
        <v>-110.6</v>
      </c>
      <c r="H58" s="24">
        <v>3</v>
      </c>
    </row>
    <row r="59" spans="2:8" x14ac:dyDescent="0.3">
      <c r="B59" t="s">
        <v>3895</v>
      </c>
      <c r="C59" t="s">
        <v>4354</v>
      </c>
      <c r="D59" s="28" t="s">
        <v>4105</v>
      </c>
      <c r="E59" s="28" t="s">
        <v>2792</v>
      </c>
      <c r="F59" s="13">
        <v>43</v>
      </c>
      <c r="G59" s="13">
        <v>-108.4</v>
      </c>
      <c r="H59" s="24">
        <v>3</v>
      </c>
    </row>
    <row r="60" spans="2:8" x14ac:dyDescent="0.3">
      <c r="B60" t="s">
        <v>4655</v>
      </c>
      <c r="C60" t="s">
        <v>4656</v>
      </c>
      <c r="D60" s="28" t="s">
        <v>4105</v>
      </c>
      <c r="E60" s="28" t="s">
        <v>2792</v>
      </c>
      <c r="F60" s="13">
        <v>44.7</v>
      </c>
      <c r="G60" s="13">
        <v>-107.5</v>
      </c>
      <c r="H60" s="24">
        <v>3</v>
      </c>
    </row>
    <row r="61" spans="2:8" x14ac:dyDescent="0.3">
      <c r="B61" t="s">
        <v>3281</v>
      </c>
      <c r="C61" t="s">
        <v>3282</v>
      </c>
      <c r="D61" s="28" t="s">
        <v>4105</v>
      </c>
      <c r="E61" s="28" t="s">
        <v>1943</v>
      </c>
      <c r="F61" s="13">
        <v>45.7</v>
      </c>
      <c r="G61" s="13">
        <v>-111.1</v>
      </c>
      <c r="H61" s="24">
        <v>2</v>
      </c>
    </row>
    <row r="62" spans="2:8" x14ac:dyDescent="0.3">
      <c r="B62" t="s">
        <v>4710</v>
      </c>
      <c r="C62" t="s">
        <v>4711</v>
      </c>
      <c r="D62" s="28" t="s">
        <v>4105</v>
      </c>
      <c r="E62" s="28" t="s">
        <v>2792</v>
      </c>
      <c r="F62" s="13">
        <v>43.1</v>
      </c>
      <c r="G62" s="13">
        <v>-110.1</v>
      </c>
      <c r="H62" s="24">
        <v>3</v>
      </c>
    </row>
    <row r="63" spans="2:8" x14ac:dyDescent="0.3">
      <c r="B63" t="s">
        <v>5606</v>
      </c>
      <c r="C63" t="s">
        <v>5607</v>
      </c>
      <c r="D63" s="28" t="s">
        <v>4105</v>
      </c>
      <c r="E63" s="28" t="s">
        <v>1943</v>
      </c>
      <c r="F63" s="13">
        <v>44.6</v>
      </c>
      <c r="G63" s="13">
        <v>-111</v>
      </c>
      <c r="H63" s="24">
        <v>3</v>
      </c>
    </row>
    <row r="64" spans="2:8" x14ac:dyDescent="0.3">
      <c r="B64" t="s">
        <v>4439</v>
      </c>
      <c r="C64" t="s">
        <v>4440</v>
      </c>
      <c r="D64" s="28" t="s">
        <v>4105</v>
      </c>
      <c r="E64" s="28" t="s">
        <v>1260</v>
      </c>
      <c r="F64" s="13">
        <v>40.200000000000003</v>
      </c>
      <c r="G64" s="13">
        <v>-105.6</v>
      </c>
      <c r="H64" s="24">
        <v>3</v>
      </c>
    </row>
    <row r="65" spans="2:8" x14ac:dyDescent="0.3">
      <c r="B65" t="s">
        <v>4619</v>
      </c>
      <c r="C65" t="s">
        <v>4620</v>
      </c>
      <c r="D65" s="28" t="s">
        <v>4105</v>
      </c>
      <c r="E65" s="28" t="s">
        <v>2792</v>
      </c>
      <c r="F65" s="13">
        <v>44</v>
      </c>
      <c r="G65" s="13">
        <v>-109.1</v>
      </c>
      <c r="H65" s="24">
        <v>3</v>
      </c>
    </row>
    <row r="66" spans="2:8" x14ac:dyDescent="0.3">
      <c r="B66" t="s">
        <v>4810</v>
      </c>
      <c r="C66" t="s">
        <v>4811</v>
      </c>
      <c r="D66" s="28" t="s">
        <v>4105</v>
      </c>
      <c r="E66" s="28" t="s">
        <v>2792</v>
      </c>
      <c r="F66" s="13">
        <v>41.2</v>
      </c>
      <c r="G66" s="13">
        <v>-107.5</v>
      </c>
      <c r="H66" s="24">
        <v>3</v>
      </c>
    </row>
    <row r="67" spans="2:8" x14ac:dyDescent="0.3">
      <c r="B67" t="s">
        <v>4136</v>
      </c>
      <c r="C67" t="s">
        <v>4137</v>
      </c>
      <c r="D67" s="28" t="s">
        <v>4105</v>
      </c>
      <c r="E67" s="28" t="s">
        <v>2792</v>
      </c>
      <c r="F67" s="13">
        <v>44.5</v>
      </c>
      <c r="G67" s="13">
        <v>-107.2</v>
      </c>
      <c r="H67" s="24">
        <v>3</v>
      </c>
    </row>
    <row r="68" spans="2:8" x14ac:dyDescent="0.3">
      <c r="B68" t="s">
        <v>4122</v>
      </c>
      <c r="C68" t="s">
        <v>4123</v>
      </c>
      <c r="D68" s="28" t="s">
        <v>4105</v>
      </c>
      <c r="E68" s="28" t="s">
        <v>2526</v>
      </c>
      <c r="F68" s="13">
        <v>40.799999999999997</v>
      </c>
      <c r="G68" s="13">
        <v>-110.8</v>
      </c>
      <c r="H68" s="24">
        <v>3</v>
      </c>
    </row>
    <row r="69" spans="2:8" x14ac:dyDescent="0.3">
      <c r="B69" t="s">
        <v>4551</v>
      </c>
      <c r="C69" t="s">
        <v>4552</v>
      </c>
      <c r="D69" s="28" t="s">
        <v>4105</v>
      </c>
      <c r="E69" s="28" t="s">
        <v>2792</v>
      </c>
      <c r="F69" s="13">
        <v>43.5</v>
      </c>
      <c r="G69" s="13">
        <v>-109.7</v>
      </c>
      <c r="H69" s="24">
        <v>2</v>
      </c>
    </row>
    <row r="70" spans="2:8" x14ac:dyDescent="0.3">
      <c r="B70" t="s">
        <v>5111</v>
      </c>
      <c r="C70" t="s">
        <v>5112</v>
      </c>
      <c r="D70" s="28" t="s">
        <v>4105</v>
      </c>
      <c r="E70" s="28" t="s">
        <v>2526</v>
      </c>
      <c r="F70" s="13">
        <v>40.9</v>
      </c>
      <c r="G70" s="13">
        <v>-110.4</v>
      </c>
      <c r="H70" s="24">
        <v>3</v>
      </c>
    </row>
    <row r="71" spans="2:8" x14ac:dyDescent="0.3">
      <c r="B71" t="s">
        <v>4886</v>
      </c>
      <c r="C71" t="s">
        <v>4887</v>
      </c>
      <c r="D71" s="28" t="s">
        <v>4105</v>
      </c>
      <c r="E71" s="28" t="s">
        <v>1943</v>
      </c>
      <c r="F71" s="13">
        <v>46</v>
      </c>
      <c r="G71" s="13">
        <v>-110.4</v>
      </c>
      <c r="H71" s="24">
        <v>2</v>
      </c>
    </row>
    <row r="72" spans="2:8" x14ac:dyDescent="0.3">
      <c r="B72" t="s">
        <v>4611</v>
      </c>
      <c r="C72" t="s">
        <v>4612</v>
      </c>
      <c r="D72" s="28" t="s">
        <v>4105</v>
      </c>
      <c r="E72" s="28" t="s">
        <v>2792</v>
      </c>
      <c r="F72" s="13">
        <v>44.4</v>
      </c>
      <c r="G72" s="13">
        <v>-110.1</v>
      </c>
      <c r="H72" s="24">
        <v>3</v>
      </c>
    </row>
    <row r="73" spans="2:8" x14ac:dyDescent="0.3">
      <c r="B73" t="s">
        <v>4852</v>
      </c>
      <c r="C73" t="s">
        <v>4853</v>
      </c>
      <c r="D73" s="28" t="s">
        <v>4105</v>
      </c>
      <c r="E73" s="28" t="s">
        <v>1380</v>
      </c>
      <c r="F73" s="13">
        <v>45.7</v>
      </c>
      <c r="G73" s="13">
        <v>-115.2</v>
      </c>
      <c r="H73" s="24">
        <v>2</v>
      </c>
    </row>
    <row r="74" spans="2:8" x14ac:dyDescent="0.3">
      <c r="B74" t="s">
        <v>4455</v>
      </c>
      <c r="C74" t="s">
        <v>4456</v>
      </c>
      <c r="D74" s="28" t="s">
        <v>4105</v>
      </c>
      <c r="E74" s="28" t="s">
        <v>1260</v>
      </c>
      <c r="F74" s="13">
        <v>40.299999999999997</v>
      </c>
      <c r="G74" s="13">
        <v>-105.6</v>
      </c>
      <c r="H74" s="24">
        <v>3</v>
      </c>
    </row>
    <row r="75" spans="2:8" x14ac:dyDescent="0.3">
      <c r="B75" t="s">
        <v>4357</v>
      </c>
      <c r="C75" t="s">
        <v>4358</v>
      </c>
      <c r="D75" s="28" t="s">
        <v>4105</v>
      </c>
      <c r="E75" s="28" t="s">
        <v>1943</v>
      </c>
      <c r="F75" s="13">
        <v>45.8</v>
      </c>
      <c r="G75" s="13">
        <v>-110.9</v>
      </c>
      <c r="H75" s="24">
        <v>3</v>
      </c>
    </row>
    <row r="76" spans="2:8" x14ac:dyDescent="0.3">
      <c r="B76" t="s">
        <v>4639</v>
      </c>
      <c r="C76" t="s">
        <v>4640</v>
      </c>
      <c r="D76" s="28" t="s">
        <v>4105</v>
      </c>
      <c r="E76" s="28" t="s">
        <v>2792</v>
      </c>
      <c r="F76" s="13">
        <v>44.5</v>
      </c>
      <c r="G76" s="13">
        <v>-110.4</v>
      </c>
      <c r="H76" s="24">
        <v>3</v>
      </c>
    </row>
    <row r="77" spans="2:8" x14ac:dyDescent="0.3">
      <c r="B77" t="s">
        <v>4216</v>
      </c>
      <c r="C77" t="s">
        <v>4217</v>
      </c>
      <c r="D77" s="28" t="s">
        <v>4105</v>
      </c>
      <c r="E77" s="28" t="s">
        <v>2792</v>
      </c>
      <c r="F77" s="13">
        <v>44.4</v>
      </c>
      <c r="G77" s="13">
        <v>-109.8</v>
      </c>
      <c r="H77" s="24">
        <v>3</v>
      </c>
    </row>
    <row r="78" spans="2:8" x14ac:dyDescent="0.3">
      <c r="B78" t="s">
        <v>4902</v>
      </c>
      <c r="C78" t="s">
        <v>4903</v>
      </c>
      <c r="D78" s="28" t="s">
        <v>4105</v>
      </c>
      <c r="E78" s="28" t="s">
        <v>2792</v>
      </c>
      <c r="F78" s="13">
        <v>44.7</v>
      </c>
      <c r="G78" s="13">
        <v>-107.4</v>
      </c>
      <c r="H78" s="24">
        <v>3</v>
      </c>
    </row>
    <row r="79" spans="2:8" x14ac:dyDescent="0.3">
      <c r="B79" t="s">
        <v>4798</v>
      </c>
      <c r="C79" t="s">
        <v>4799</v>
      </c>
      <c r="D79" s="28" t="s">
        <v>4105</v>
      </c>
      <c r="E79" s="28" t="s">
        <v>2792</v>
      </c>
      <c r="F79" s="13">
        <v>44.7</v>
      </c>
      <c r="G79" s="13">
        <v>-107.5</v>
      </c>
      <c r="H79" s="24">
        <v>3</v>
      </c>
    </row>
    <row r="80" spans="2:8" x14ac:dyDescent="0.3">
      <c r="B80" t="s">
        <v>4292</v>
      </c>
      <c r="C80" t="s">
        <v>4293</v>
      </c>
      <c r="D80" s="28" t="s">
        <v>4105</v>
      </c>
      <c r="E80" s="28" t="s">
        <v>2792</v>
      </c>
      <c r="F80" s="13">
        <v>44.3</v>
      </c>
      <c r="G80" s="13">
        <v>-109.2</v>
      </c>
      <c r="H80" s="24">
        <v>2</v>
      </c>
    </row>
    <row r="81" spans="2:8" x14ac:dyDescent="0.3">
      <c r="B81" t="s">
        <v>4220</v>
      </c>
      <c r="C81" t="s">
        <v>4221</v>
      </c>
      <c r="D81" s="28" t="s">
        <v>4105</v>
      </c>
      <c r="E81" s="28" t="s">
        <v>2792</v>
      </c>
      <c r="F81" s="13">
        <v>44.6</v>
      </c>
      <c r="G81" s="13">
        <v>-109.7</v>
      </c>
      <c r="H81" s="24">
        <v>3</v>
      </c>
    </row>
    <row r="82" spans="2:8" x14ac:dyDescent="0.3">
      <c r="B82" t="s">
        <v>4457</v>
      </c>
      <c r="C82" t="s">
        <v>4458</v>
      </c>
      <c r="D82" s="28" t="s">
        <v>4105</v>
      </c>
      <c r="E82" s="28" t="s">
        <v>2792</v>
      </c>
      <c r="F82" s="13">
        <v>42.6</v>
      </c>
      <c r="G82" s="13">
        <v>-109.2</v>
      </c>
      <c r="H82" s="24">
        <v>3</v>
      </c>
    </row>
    <row r="83" spans="2:8" x14ac:dyDescent="0.3">
      <c r="B83" t="s">
        <v>4246</v>
      </c>
      <c r="C83" t="s">
        <v>4247</v>
      </c>
      <c r="D83" s="28" t="s">
        <v>4105</v>
      </c>
      <c r="E83" s="28" t="s">
        <v>2526</v>
      </c>
      <c r="F83" s="13">
        <v>39.299999999999997</v>
      </c>
      <c r="G83" s="13">
        <v>-111.4</v>
      </c>
      <c r="H83" s="24">
        <v>3</v>
      </c>
    </row>
    <row r="84" spans="2:8" x14ac:dyDescent="0.3">
      <c r="B84" t="s">
        <v>4975</v>
      </c>
      <c r="C84" t="s">
        <v>4976</v>
      </c>
      <c r="D84" s="28" t="s">
        <v>4105</v>
      </c>
      <c r="E84" s="28" t="s">
        <v>1943</v>
      </c>
      <c r="F84" s="13">
        <v>48.3</v>
      </c>
      <c r="G84" s="13">
        <v>-114.8</v>
      </c>
      <c r="H84" s="24">
        <v>3</v>
      </c>
    </row>
    <row r="85" spans="2:8" x14ac:dyDescent="0.3">
      <c r="B85" t="s">
        <v>4228</v>
      </c>
      <c r="C85" t="s">
        <v>4229</v>
      </c>
      <c r="D85" s="28" t="s">
        <v>4105</v>
      </c>
      <c r="E85" s="28" t="s">
        <v>1943</v>
      </c>
      <c r="F85" s="13">
        <v>45.4</v>
      </c>
      <c r="G85" s="13">
        <v>-109.5</v>
      </c>
      <c r="H85" s="24">
        <v>3</v>
      </c>
    </row>
    <row r="86" spans="2:8" x14ac:dyDescent="0.3">
      <c r="B86" t="s">
        <v>4806</v>
      </c>
      <c r="C86" t="s">
        <v>4807</v>
      </c>
      <c r="D86" s="28" t="s">
        <v>4105</v>
      </c>
      <c r="E86" s="28" t="s">
        <v>1943</v>
      </c>
      <c r="F86" s="13">
        <v>45</v>
      </c>
      <c r="G86" s="13">
        <v>-111.8</v>
      </c>
      <c r="H86" s="24">
        <v>3</v>
      </c>
    </row>
    <row r="87" spans="2:8" x14ac:dyDescent="0.3">
      <c r="B87" t="s">
        <v>4391</v>
      </c>
      <c r="C87" t="s">
        <v>4392</v>
      </c>
      <c r="D87" s="28" t="s">
        <v>4105</v>
      </c>
      <c r="E87" s="28" t="s">
        <v>1943</v>
      </c>
      <c r="F87" s="13">
        <v>46.9</v>
      </c>
      <c r="G87" s="13">
        <v>-110.9</v>
      </c>
      <c r="H87" s="24">
        <v>3</v>
      </c>
    </row>
    <row r="88" spans="2:8" x14ac:dyDescent="0.3">
      <c r="B88" t="s">
        <v>3289</v>
      </c>
      <c r="C88" t="s">
        <v>3290</v>
      </c>
      <c r="D88" s="28" t="s">
        <v>4105</v>
      </c>
      <c r="E88" s="28" t="s">
        <v>1943</v>
      </c>
      <c r="F88" s="13">
        <v>45.2</v>
      </c>
      <c r="G88" s="13">
        <v>-112.5</v>
      </c>
      <c r="H88" s="24">
        <v>3</v>
      </c>
    </row>
    <row r="89" spans="2:8" x14ac:dyDescent="0.3">
      <c r="B89" t="s">
        <v>4483</v>
      </c>
      <c r="C89" t="s">
        <v>4484</v>
      </c>
      <c r="D89" s="28" t="s">
        <v>4105</v>
      </c>
      <c r="E89" s="28" t="s">
        <v>2792</v>
      </c>
      <c r="F89" s="13">
        <v>42.6</v>
      </c>
      <c r="G89" s="13">
        <v>-110.8</v>
      </c>
      <c r="H89" s="24">
        <v>3</v>
      </c>
    </row>
    <row r="90" spans="2:8" x14ac:dyDescent="0.3">
      <c r="B90" t="s">
        <v>4459</v>
      </c>
      <c r="C90" t="s">
        <v>4460</v>
      </c>
      <c r="D90" s="28" t="s">
        <v>4105</v>
      </c>
      <c r="E90" s="28" t="s">
        <v>1943</v>
      </c>
      <c r="F90" s="13">
        <v>45</v>
      </c>
      <c r="G90" s="13">
        <v>-107.8</v>
      </c>
      <c r="H90" s="24">
        <v>2</v>
      </c>
    </row>
    <row r="91" spans="2:8" x14ac:dyDescent="0.3">
      <c r="B91" t="s">
        <v>4242</v>
      </c>
      <c r="C91" t="s">
        <v>4243</v>
      </c>
      <c r="D91" s="28" t="s">
        <v>4105</v>
      </c>
      <c r="E91" s="28" t="s">
        <v>1943</v>
      </c>
      <c r="F91" s="13">
        <v>46.2</v>
      </c>
      <c r="G91" s="13">
        <v>-112.2</v>
      </c>
      <c r="H91" s="24">
        <v>3</v>
      </c>
    </row>
    <row r="92" spans="2:8" x14ac:dyDescent="0.3">
      <c r="B92" t="s">
        <v>4108</v>
      </c>
      <c r="C92" t="s">
        <v>4109</v>
      </c>
      <c r="D92" s="28" t="s">
        <v>4105</v>
      </c>
      <c r="E92" s="28" t="s">
        <v>1943</v>
      </c>
      <c r="F92" s="13">
        <v>45.6</v>
      </c>
      <c r="G92" s="13">
        <v>-111.9</v>
      </c>
      <c r="H92" s="24">
        <v>3</v>
      </c>
    </row>
    <row r="93" spans="2:8" x14ac:dyDescent="0.3">
      <c r="B93" t="s">
        <v>4156</v>
      </c>
      <c r="C93" t="s">
        <v>4157</v>
      </c>
      <c r="D93" s="28" t="s">
        <v>4105</v>
      </c>
      <c r="E93" s="28" t="s">
        <v>1943</v>
      </c>
      <c r="F93" s="13">
        <v>45.8</v>
      </c>
      <c r="G93" s="13">
        <v>-110.9</v>
      </c>
      <c r="H93" s="24">
        <v>3</v>
      </c>
    </row>
    <row r="94" spans="2:8" x14ac:dyDescent="0.3">
      <c r="B94" t="s">
        <v>4647</v>
      </c>
      <c r="C94" t="s">
        <v>4648</v>
      </c>
      <c r="D94" s="28" t="s">
        <v>4105</v>
      </c>
      <c r="E94" s="28" t="s">
        <v>2792</v>
      </c>
      <c r="F94" s="13">
        <v>42.5</v>
      </c>
      <c r="G94" s="13">
        <v>-110.1</v>
      </c>
      <c r="H94" s="24">
        <v>3</v>
      </c>
    </row>
    <row r="95" spans="2:8" x14ac:dyDescent="0.3">
      <c r="B95" t="s">
        <v>4651</v>
      </c>
      <c r="C95" t="s">
        <v>4652</v>
      </c>
      <c r="D95" s="28" t="s">
        <v>4105</v>
      </c>
      <c r="E95" s="28" t="s">
        <v>2792</v>
      </c>
      <c r="F95" s="13">
        <v>44.3</v>
      </c>
      <c r="G95" s="13">
        <v>-109.7</v>
      </c>
      <c r="H95" s="24">
        <v>3</v>
      </c>
    </row>
    <row r="96" spans="2:8" x14ac:dyDescent="0.3">
      <c r="B96" t="s">
        <v>4575</v>
      </c>
      <c r="C96" t="s">
        <v>4576</v>
      </c>
      <c r="D96" s="28" t="s">
        <v>4105</v>
      </c>
      <c r="E96" s="28" t="s">
        <v>1943</v>
      </c>
      <c r="F96" s="13">
        <v>46.8</v>
      </c>
      <c r="G96" s="13">
        <v>-110.7</v>
      </c>
      <c r="H96" s="24">
        <v>3</v>
      </c>
    </row>
    <row r="97" spans="2:8" x14ac:dyDescent="0.3">
      <c r="B97" t="s">
        <v>4923</v>
      </c>
      <c r="C97" t="s">
        <v>4924</v>
      </c>
      <c r="D97" s="28" t="s">
        <v>4105</v>
      </c>
      <c r="E97" s="28" t="s">
        <v>2792</v>
      </c>
      <c r="F97" s="13">
        <v>44.9</v>
      </c>
      <c r="G97" s="13">
        <v>-109.5</v>
      </c>
      <c r="H97" s="24">
        <v>3</v>
      </c>
    </row>
    <row r="98" spans="2:8" x14ac:dyDescent="0.3">
      <c r="B98" t="s">
        <v>4844</v>
      </c>
      <c r="C98" t="s">
        <v>4845</v>
      </c>
      <c r="D98" s="28" t="s">
        <v>4105</v>
      </c>
      <c r="E98" s="28" t="s">
        <v>1943</v>
      </c>
      <c r="F98" s="13">
        <v>45.2</v>
      </c>
      <c r="G98" s="13">
        <v>-111.4</v>
      </c>
      <c r="H98" s="24">
        <v>3</v>
      </c>
    </row>
    <row r="99" spans="2:8" x14ac:dyDescent="0.3">
      <c r="B99" t="s">
        <v>4417</v>
      </c>
      <c r="C99" t="s">
        <v>4418</v>
      </c>
      <c r="D99" s="28" t="s">
        <v>4105</v>
      </c>
      <c r="E99" s="28" t="s">
        <v>1943</v>
      </c>
      <c r="F99" s="13">
        <v>46.2</v>
      </c>
      <c r="G99" s="13">
        <v>-113.1</v>
      </c>
      <c r="H99" s="24">
        <v>3</v>
      </c>
    </row>
    <row r="100" spans="2:8" x14ac:dyDescent="0.3">
      <c r="B100" t="s">
        <v>5576</v>
      </c>
      <c r="C100" t="s">
        <v>5577</v>
      </c>
      <c r="D100" s="28" t="s">
        <v>4105</v>
      </c>
      <c r="E100" s="28" t="s">
        <v>1943</v>
      </c>
      <c r="F100" s="13">
        <v>44.5</v>
      </c>
      <c r="G100" s="13">
        <v>-111.1</v>
      </c>
      <c r="H100" s="24">
        <v>3</v>
      </c>
    </row>
    <row r="101" spans="2:8" x14ac:dyDescent="0.3">
      <c r="B101" t="s">
        <v>5013</v>
      </c>
      <c r="C101" t="s">
        <v>5014</v>
      </c>
      <c r="D101" s="28" t="s">
        <v>4105</v>
      </c>
      <c r="E101" s="28" t="s">
        <v>2792</v>
      </c>
      <c r="F101" s="13">
        <v>43.6</v>
      </c>
      <c r="G101" s="13">
        <v>-107.1</v>
      </c>
      <c r="H101" s="24">
        <v>3</v>
      </c>
    </row>
    <row r="102" spans="2:8" x14ac:dyDescent="0.3">
      <c r="B102" t="s">
        <v>5171</v>
      </c>
      <c r="C102" t="s">
        <v>5172</v>
      </c>
      <c r="D102" s="28" t="s">
        <v>4105</v>
      </c>
      <c r="E102" s="28" t="s">
        <v>2792</v>
      </c>
      <c r="F102" s="13">
        <v>44.8</v>
      </c>
      <c r="G102" s="13">
        <v>-109.6</v>
      </c>
      <c r="H102" s="24">
        <v>3</v>
      </c>
    </row>
    <row r="103" spans="2:8" x14ac:dyDescent="0.3">
      <c r="B103" t="s">
        <v>4539</v>
      </c>
      <c r="C103" t="s">
        <v>4540</v>
      </c>
      <c r="D103" s="28" t="s">
        <v>4105</v>
      </c>
      <c r="E103" s="28" t="s">
        <v>2792</v>
      </c>
      <c r="F103" s="13">
        <v>42.2</v>
      </c>
      <c r="G103" s="13">
        <v>-110.8</v>
      </c>
      <c r="H103" s="24">
        <v>3</v>
      </c>
    </row>
    <row r="104" spans="2:8" x14ac:dyDescent="0.3">
      <c r="B104" t="s">
        <v>5388</v>
      </c>
      <c r="C104" t="s">
        <v>5389</v>
      </c>
      <c r="D104" s="28" t="s">
        <v>4105</v>
      </c>
      <c r="E104" s="28" t="s">
        <v>1943</v>
      </c>
      <c r="F104" s="13">
        <v>46.7</v>
      </c>
      <c r="G104" s="13">
        <v>-110.6</v>
      </c>
      <c r="H104" s="24">
        <v>3</v>
      </c>
    </row>
    <row r="105" spans="2:8" x14ac:dyDescent="0.3">
      <c r="B105" t="s">
        <v>4617</v>
      </c>
      <c r="C105" t="s">
        <v>4618</v>
      </c>
      <c r="D105" s="28" t="s">
        <v>4105</v>
      </c>
      <c r="E105" s="28" t="s">
        <v>2792</v>
      </c>
      <c r="F105" s="13">
        <v>44.8</v>
      </c>
      <c r="G105" s="13">
        <v>-107.4</v>
      </c>
      <c r="H105" s="24">
        <v>3</v>
      </c>
    </row>
    <row r="106" spans="2:8" x14ac:dyDescent="0.3">
      <c r="B106" t="s">
        <v>5147</v>
      </c>
      <c r="C106" t="s">
        <v>5148</v>
      </c>
      <c r="D106" s="28" t="s">
        <v>4105</v>
      </c>
      <c r="E106" s="28" t="s">
        <v>2792</v>
      </c>
      <c r="F106" s="13">
        <v>42.5</v>
      </c>
      <c r="G106" s="13">
        <v>-106</v>
      </c>
      <c r="H106" s="24">
        <v>3</v>
      </c>
    </row>
    <row r="107" spans="2:8" x14ac:dyDescent="0.3">
      <c r="B107" t="s">
        <v>4359</v>
      </c>
      <c r="C107" t="s">
        <v>4360</v>
      </c>
      <c r="D107" s="28" t="s">
        <v>4105</v>
      </c>
      <c r="E107" s="28" t="s">
        <v>1943</v>
      </c>
      <c r="F107" s="13">
        <v>45.6</v>
      </c>
      <c r="G107" s="13">
        <v>-113.9</v>
      </c>
      <c r="H107" s="24">
        <v>3</v>
      </c>
    </row>
    <row r="108" spans="2:8" x14ac:dyDescent="0.3">
      <c r="B108" t="s">
        <v>4224</v>
      </c>
      <c r="C108" t="s">
        <v>4225</v>
      </c>
      <c r="D108" s="28" t="s">
        <v>4105</v>
      </c>
      <c r="E108" s="28" t="s">
        <v>2526</v>
      </c>
      <c r="F108" s="13">
        <v>40.9</v>
      </c>
      <c r="G108" s="13">
        <v>-111.8</v>
      </c>
      <c r="H108" s="24">
        <v>3</v>
      </c>
    </row>
    <row r="109" spans="2:8" x14ac:dyDescent="0.3">
      <c r="B109" t="s">
        <v>5274</v>
      </c>
      <c r="C109" t="s">
        <v>5275</v>
      </c>
      <c r="D109" s="28" t="s">
        <v>4105</v>
      </c>
      <c r="E109" s="28" t="s">
        <v>1943</v>
      </c>
      <c r="F109" s="13">
        <v>45</v>
      </c>
      <c r="G109" s="13">
        <v>-109.9</v>
      </c>
      <c r="H109" s="24">
        <v>3</v>
      </c>
    </row>
    <row r="110" spans="2:8" x14ac:dyDescent="0.3">
      <c r="B110" t="s">
        <v>4981</v>
      </c>
      <c r="C110" t="s">
        <v>4982</v>
      </c>
      <c r="D110" s="28" t="s">
        <v>4105</v>
      </c>
      <c r="E110" s="28" t="s">
        <v>1380</v>
      </c>
      <c r="F110" s="13">
        <v>44.4</v>
      </c>
      <c r="G110" s="13">
        <v>-111.3</v>
      </c>
      <c r="H110" s="24">
        <v>3</v>
      </c>
    </row>
    <row r="111" spans="2:8" x14ac:dyDescent="0.3">
      <c r="B111" t="s">
        <v>1971</v>
      </c>
      <c r="C111" t="s">
        <v>1972</v>
      </c>
      <c r="D111" s="28" t="s">
        <v>4105</v>
      </c>
      <c r="E111" s="28" t="s">
        <v>1943</v>
      </c>
      <c r="F111" s="13">
        <v>45.9</v>
      </c>
      <c r="G111" s="13">
        <v>-108.2</v>
      </c>
      <c r="H111" s="24">
        <v>3</v>
      </c>
    </row>
    <row r="112" spans="2:8" x14ac:dyDescent="0.3">
      <c r="B112" t="s">
        <v>4210</v>
      </c>
      <c r="C112" t="s">
        <v>4211</v>
      </c>
      <c r="D112" s="28" t="s">
        <v>4105</v>
      </c>
      <c r="E112" s="28" t="s">
        <v>1260</v>
      </c>
      <c r="F112" s="13">
        <v>39.9</v>
      </c>
      <c r="G112" s="13">
        <v>-108.8</v>
      </c>
      <c r="H112" s="24">
        <v>3</v>
      </c>
    </row>
    <row r="113" spans="2:8" x14ac:dyDescent="0.3">
      <c r="B113" t="s">
        <v>1979</v>
      </c>
      <c r="C113" t="s">
        <v>1980</v>
      </c>
      <c r="D113" s="28" t="s">
        <v>4105</v>
      </c>
      <c r="E113" s="28" t="s">
        <v>1943</v>
      </c>
      <c r="F113" s="13">
        <v>46.1</v>
      </c>
      <c r="G113" s="13">
        <v>-110</v>
      </c>
      <c r="H113" s="24">
        <v>2</v>
      </c>
    </row>
    <row r="114" spans="2:8" x14ac:dyDescent="0.3">
      <c r="B114" t="s">
        <v>4282</v>
      </c>
      <c r="C114" t="s">
        <v>4283</v>
      </c>
      <c r="D114" s="28" t="s">
        <v>4105</v>
      </c>
      <c r="E114" s="28" t="s">
        <v>2792</v>
      </c>
      <c r="F114" s="13">
        <v>41.8</v>
      </c>
      <c r="G114" s="13">
        <v>-110.5</v>
      </c>
      <c r="H114" s="24">
        <v>3</v>
      </c>
    </row>
    <row r="115" spans="2:8" x14ac:dyDescent="0.3">
      <c r="B115" t="s">
        <v>5089</v>
      </c>
      <c r="C115" t="s">
        <v>5090</v>
      </c>
      <c r="D115" s="28" t="s">
        <v>4105</v>
      </c>
      <c r="E115" s="28" t="s">
        <v>1943</v>
      </c>
      <c r="F115" s="13">
        <v>47.5</v>
      </c>
      <c r="G115" s="13">
        <v>-112.9</v>
      </c>
      <c r="H115" s="24">
        <v>3</v>
      </c>
    </row>
    <row r="116" spans="2:8" x14ac:dyDescent="0.3">
      <c r="B116" t="s">
        <v>4914</v>
      </c>
      <c r="C116" t="s">
        <v>4915</v>
      </c>
      <c r="D116" s="28" t="s">
        <v>4105</v>
      </c>
      <c r="E116" s="28" t="s">
        <v>2792</v>
      </c>
      <c r="F116" s="13">
        <v>43.9</v>
      </c>
      <c r="G116" s="13">
        <v>-109.8</v>
      </c>
      <c r="H116" s="24">
        <v>3</v>
      </c>
    </row>
    <row r="117" spans="2:8" x14ac:dyDescent="0.3">
      <c r="B117" t="s">
        <v>5564</v>
      </c>
      <c r="C117" t="s">
        <v>5565</v>
      </c>
      <c r="D117" s="28" t="s">
        <v>4105</v>
      </c>
      <c r="E117" s="28" t="s">
        <v>2792</v>
      </c>
      <c r="F117" s="13">
        <v>43.3</v>
      </c>
      <c r="G117" s="13">
        <v>-110.1</v>
      </c>
      <c r="H117" s="24">
        <v>3</v>
      </c>
    </row>
    <row r="118" spans="2:8" x14ac:dyDescent="0.3">
      <c r="B118" t="s">
        <v>4330</v>
      </c>
      <c r="C118" t="s">
        <v>4331</v>
      </c>
      <c r="D118" s="28" t="s">
        <v>4105</v>
      </c>
      <c r="E118" s="28" t="s">
        <v>2526</v>
      </c>
      <c r="F118" s="13">
        <v>40.6</v>
      </c>
      <c r="G118" s="13">
        <v>-111</v>
      </c>
      <c r="H118" s="24">
        <v>3</v>
      </c>
    </row>
    <row r="119" spans="2:8" x14ac:dyDescent="0.3">
      <c r="B119" t="s">
        <v>4726</v>
      </c>
      <c r="C119" t="s">
        <v>4727</v>
      </c>
      <c r="D119" s="28" t="s">
        <v>4105</v>
      </c>
      <c r="E119" s="28" t="s">
        <v>2792</v>
      </c>
      <c r="F119" s="13">
        <v>43.1</v>
      </c>
      <c r="G119" s="13">
        <v>-109.9</v>
      </c>
      <c r="H119" s="24">
        <v>3</v>
      </c>
    </row>
    <row r="120" spans="2:8" x14ac:dyDescent="0.3">
      <c r="B120" t="s">
        <v>4236</v>
      </c>
      <c r="C120" t="s">
        <v>4237</v>
      </c>
      <c r="D120" s="28" t="s">
        <v>4105</v>
      </c>
      <c r="E120" s="28" t="s">
        <v>2792</v>
      </c>
      <c r="F120" s="13">
        <v>41.9</v>
      </c>
      <c r="G120" s="13">
        <v>-110</v>
      </c>
      <c r="H120" s="24">
        <v>2</v>
      </c>
    </row>
    <row r="121" spans="2:8" x14ac:dyDescent="0.3">
      <c r="B121" t="s">
        <v>4202</v>
      </c>
      <c r="C121" t="s">
        <v>4203</v>
      </c>
      <c r="D121" s="28" t="s">
        <v>4105</v>
      </c>
      <c r="E121" s="28" t="s">
        <v>1260</v>
      </c>
      <c r="F121" s="13">
        <v>39.4</v>
      </c>
      <c r="G121" s="13">
        <v>-108.8</v>
      </c>
      <c r="H121" s="24">
        <v>3</v>
      </c>
    </row>
    <row r="122" spans="2:8" x14ac:dyDescent="0.3">
      <c r="B122" t="s">
        <v>4377</v>
      </c>
      <c r="C122" t="s">
        <v>4378</v>
      </c>
      <c r="D122" s="28" t="s">
        <v>4105</v>
      </c>
      <c r="E122" s="28" t="s">
        <v>1380</v>
      </c>
      <c r="F122" s="13">
        <v>42.5</v>
      </c>
      <c r="G122" s="13">
        <v>-111.3</v>
      </c>
      <c r="H122" s="24">
        <v>3</v>
      </c>
    </row>
    <row r="123" spans="2:8" x14ac:dyDescent="0.3">
      <c r="B123" t="s">
        <v>5055</v>
      </c>
      <c r="C123" t="s">
        <v>5056</v>
      </c>
      <c r="D123" s="28" t="s">
        <v>4105</v>
      </c>
      <c r="E123" s="28" t="s">
        <v>2792</v>
      </c>
      <c r="F123" s="13">
        <v>42.5</v>
      </c>
      <c r="G123" s="13">
        <v>-108.8</v>
      </c>
      <c r="H123" s="24">
        <v>3</v>
      </c>
    </row>
    <row r="124" spans="2:8" x14ac:dyDescent="0.3">
      <c r="B124" t="s">
        <v>4609</v>
      </c>
      <c r="C124" t="s">
        <v>4610</v>
      </c>
      <c r="D124" s="28" t="s">
        <v>4105</v>
      </c>
      <c r="E124" s="28" t="s">
        <v>2792</v>
      </c>
      <c r="F124" s="13">
        <v>44.5</v>
      </c>
      <c r="G124" s="13">
        <v>-104.4</v>
      </c>
      <c r="H124" s="24">
        <v>3</v>
      </c>
    </row>
    <row r="125" spans="2:8" x14ac:dyDescent="0.3">
      <c r="B125" t="s">
        <v>4748</v>
      </c>
      <c r="C125" t="s">
        <v>4749</v>
      </c>
      <c r="D125" s="28" t="s">
        <v>4105</v>
      </c>
      <c r="E125" s="28" t="s">
        <v>2379</v>
      </c>
      <c r="F125" s="13">
        <v>43.4</v>
      </c>
      <c r="G125" s="13">
        <v>-103.7</v>
      </c>
      <c r="H125" s="24">
        <v>3</v>
      </c>
    </row>
    <row r="126" spans="2:8" x14ac:dyDescent="0.3">
      <c r="B126" t="s">
        <v>4248</v>
      </c>
      <c r="C126" t="s">
        <v>4249</v>
      </c>
      <c r="D126" s="28" t="s">
        <v>4105</v>
      </c>
      <c r="E126" s="28" t="s">
        <v>2792</v>
      </c>
      <c r="F126" s="13">
        <v>43.4</v>
      </c>
      <c r="G126" s="13">
        <v>-107.2</v>
      </c>
      <c r="H126" s="24">
        <v>3</v>
      </c>
    </row>
    <row r="127" spans="2:8" x14ac:dyDescent="0.3">
      <c r="B127" t="s">
        <v>4192</v>
      </c>
      <c r="C127" t="s">
        <v>4193</v>
      </c>
      <c r="D127" s="28" t="s">
        <v>4105</v>
      </c>
      <c r="E127" s="28" t="s">
        <v>1943</v>
      </c>
      <c r="F127" s="13">
        <v>46.6</v>
      </c>
      <c r="G127" s="13">
        <v>-110.3</v>
      </c>
      <c r="H127" s="24">
        <v>3</v>
      </c>
    </row>
    <row r="128" spans="2:8" x14ac:dyDescent="0.3">
      <c r="B128" t="s">
        <v>5193</v>
      </c>
      <c r="C128" t="s">
        <v>5194</v>
      </c>
      <c r="D128" s="28" t="s">
        <v>4105</v>
      </c>
      <c r="E128" s="28" t="s">
        <v>1380</v>
      </c>
      <c r="F128" s="13">
        <v>43.8</v>
      </c>
      <c r="G128" s="13">
        <v>-113.8</v>
      </c>
      <c r="H128" s="24">
        <v>2</v>
      </c>
    </row>
    <row r="129" spans="2:8" x14ac:dyDescent="0.3">
      <c r="B129" t="s">
        <v>1946</v>
      </c>
      <c r="C129" t="s">
        <v>1947</v>
      </c>
      <c r="D129" s="28" t="s">
        <v>4105</v>
      </c>
      <c r="E129" s="28" t="s">
        <v>1943</v>
      </c>
      <c r="F129" s="13">
        <v>45.6</v>
      </c>
      <c r="G129" s="13">
        <v>-111.4</v>
      </c>
      <c r="H129" s="24">
        <v>3</v>
      </c>
    </row>
    <row r="130" spans="2:8" x14ac:dyDescent="0.3">
      <c r="B130" t="s">
        <v>4848</v>
      </c>
      <c r="C130" t="s">
        <v>4849</v>
      </c>
      <c r="D130" s="28" t="s">
        <v>4105</v>
      </c>
      <c r="E130" s="28" t="s">
        <v>1943</v>
      </c>
      <c r="F130" s="13">
        <v>45.2</v>
      </c>
      <c r="G130" s="13">
        <v>-110.2</v>
      </c>
      <c r="H130" s="24">
        <v>3</v>
      </c>
    </row>
    <row r="131" spans="2:8" x14ac:dyDescent="0.3">
      <c r="B131" t="s">
        <v>4218</v>
      </c>
      <c r="C131" t="s">
        <v>4219</v>
      </c>
      <c r="D131" s="28" t="s">
        <v>4105</v>
      </c>
      <c r="E131" s="28" t="s">
        <v>2792</v>
      </c>
      <c r="F131" s="13">
        <v>41.2</v>
      </c>
      <c r="G131" s="13">
        <v>-111</v>
      </c>
      <c r="H131" s="24">
        <v>3</v>
      </c>
    </row>
    <row r="132" spans="2:8" x14ac:dyDescent="0.3">
      <c r="B132" t="s">
        <v>4937</v>
      </c>
      <c r="C132" t="s">
        <v>4938</v>
      </c>
      <c r="D132" s="28" t="s">
        <v>4105</v>
      </c>
      <c r="E132" s="28" t="s">
        <v>2792</v>
      </c>
      <c r="F132" s="13">
        <v>44.7</v>
      </c>
      <c r="G132" s="13">
        <v>-107.5</v>
      </c>
      <c r="H132" s="24">
        <v>3</v>
      </c>
    </row>
    <row r="133" spans="2:8" x14ac:dyDescent="0.3">
      <c r="B133" t="s">
        <v>4226</v>
      </c>
      <c r="C133" t="s">
        <v>4227</v>
      </c>
      <c r="D133" s="28" t="s">
        <v>4105</v>
      </c>
      <c r="E133" s="28" t="s">
        <v>1943</v>
      </c>
      <c r="F133" s="13">
        <v>45</v>
      </c>
      <c r="G133" s="13">
        <v>-109.9</v>
      </c>
      <c r="H133" s="24">
        <v>3</v>
      </c>
    </row>
    <row r="134" spans="2:8" x14ac:dyDescent="0.3">
      <c r="B134" t="s">
        <v>4431</v>
      </c>
      <c r="C134" t="s">
        <v>4432</v>
      </c>
      <c r="D134" s="28" t="s">
        <v>4105</v>
      </c>
      <c r="E134" s="28" t="s">
        <v>1260</v>
      </c>
      <c r="F134" s="13">
        <v>40.700000000000003</v>
      </c>
      <c r="G134" s="13">
        <v>-105.5</v>
      </c>
      <c r="H134" s="24">
        <v>3</v>
      </c>
    </row>
    <row r="135" spans="2:8" x14ac:dyDescent="0.3">
      <c r="B135" t="s">
        <v>5067</v>
      </c>
      <c r="C135" t="s">
        <v>5068</v>
      </c>
      <c r="D135" s="28" t="s">
        <v>4105</v>
      </c>
      <c r="E135" s="28" t="s">
        <v>1943</v>
      </c>
      <c r="F135" s="13">
        <v>46.3</v>
      </c>
      <c r="G135" s="13">
        <v>-111.8</v>
      </c>
      <c r="H135" s="24">
        <v>3</v>
      </c>
    </row>
    <row r="136" spans="2:8" x14ac:dyDescent="0.3">
      <c r="B136" t="s">
        <v>4509</v>
      </c>
      <c r="C136" t="s">
        <v>4510</v>
      </c>
      <c r="D136" s="28" t="s">
        <v>4105</v>
      </c>
      <c r="E136" s="28" t="s">
        <v>1380</v>
      </c>
      <c r="F136" s="13">
        <v>42.4</v>
      </c>
      <c r="G136" s="13">
        <v>-111.1</v>
      </c>
      <c r="H136" s="24">
        <v>3</v>
      </c>
    </row>
    <row r="137" spans="2:8" x14ac:dyDescent="0.3">
      <c r="B137" t="s">
        <v>4732</v>
      </c>
      <c r="C137" t="s">
        <v>4733</v>
      </c>
      <c r="D137" s="28" t="s">
        <v>4105</v>
      </c>
      <c r="E137" s="28" t="s">
        <v>2792</v>
      </c>
      <c r="F137" s="13">
        <v>44.7</v>
      </c>
      <c r="G137" s="13">
        <v>-109.9</v>
      </c>
      <c r="H137" s="24">
        <v>3</v>
      </c>
    </row>
    <row r="138" spans="2:8" x14ac:dyDescent="0.3">
      <c r="B138" t="s">
        <v>5254</v>
      </c>
      <c r="C138" t="s">
        <v>5255</v>
      </c>
      <c r="D138" s="28" t="s">
        <v>4105</v>
      </c>
      <c r="E138" s="28" t="s">
        <v>2792</v>
      </c>
      <c r="F138" s="13">
        <v>43</v>
      </c>
      <c r="G138" s="13">
        <v>-109.1</v>
      </c>
      <c r="H138" s="24">
        <v>3</v>
      </c>
    </row>
    <row r="139" spans="2:8" x14ac:dyDescent="0.3">
      <c r="B139" t="s">
        <v>5129</v>
      </c>
      <c r="C139" t="s">
        <v>5130</v>
      </c>
      <c r="D139" s="28" t="s">
        <v>4105</v>
      </c>
      <c r="E139" s="28" t="s">
        <v>2526</v>
      </c>
      <c r="F139" s="13">
        <v>39.6</v>
      </c>
      <c r="G139" s="13">
        <v>-109.2</v>
      </c>
      <c r="H139" s="24">
        <v>3</v>
      </c>
    </row>
    <row r="140" spans="2:8" x14ac:dyDescent="0.3">
      <c r="B140" t="s">
        <v>4549</v>
      </c>
      <c r="C140" t="s">
        <v>4550</v>
      </c>
      <c r="D140" s="28" t="s">
        <v>4105</v>
      </c>
      <c r="E140" s="28" t="s">
        <v>1943</v>
      </c>
      <c r="F140" s="13">
        <v>44.9</v>
      </c>
      <c r="G140" s="13">
        <v>-113.4</v>
      </c>
      <c r="H140" s="24">
        <v>3</v>
      </c>
    </row>
    <row r="141" spans="2:8" x14ac:dyDescent="0.3">
      <c r="B141" t="s">
        <v>4128</v>
      </c>
      <c r="C141" t="s">
        <v>4129</v>
      </c>
      <c r="D141" s="28" t="s">
        <v>4105</v>
      </c>
      <c r="E141" s="28" t="s">
        <v>2526</v>
      </c>
      <c r="F141" s="13">
        <v>40.6</v>
      </c>
      <c r="G141" s="13">
        <v>-111.1</v>
      </c>
      <c r="H141" s="24">
        <v>3</v>
      </c>
    </row>
    <row r="142" spans="2:8" x14ac:dyDescent="0.3">
      <c r="B142" t="s">
        <v>4949</v>
      </c>
      <c r="C142" t="s">
        <v>4950</v>
      </c>
      <c r="D142" s="28" t="s">
        <v>4105</v>
      </c>
      <c r="E142" s="28" t="s">
        <v>1943</v>
      </c>
      <c r="F142" s="13">
        <v>46.4</v>
      </c>
      <c r="G142" s="13">
        <v>-113.3</v>
      </c>
      <c r="H142" s="24">
        <v>3</v>
      </c>
    </row>
    <row r="143" spans="2:8" x14ac:dyDescent="0.3">
      <c r="B143" t="s">
        <v>5408</v>
      </c>
      <c r="C143" t="s">
        <v>5409</v>
      </c>
      <c r="D143" s="28" t="s">
        <v>4105</v>
      </c>
      <c r="E143" s="28" t="s">
        <v>2792</v>
      </c>
      <c r="F143" s="13">
        <v>42.5</v>
      </c>
      <c r="G143" s="13">
        <v>-109</v>
      </c>
      <c r="H143" s="24">
        <v>3</v>
      </c>
    </row>
    <row r="144" spans="2:8" x14ac:dyDescent="0.3">
      <c r="B144" t="s">
        <v>4489</v>
      </c>
      <c r="C144" t="s">
        <v>4490</v>
      </c>
      <c r="D144" s="28" t="s">
        <v>4105</v>
      </c>
      <c r="E144" s="28" t="s">
        <v>1260</v>
      </c>
      <c r="F144" s="13">
        <v>40</v>
      </c>
      <c r="G144" s="13">
        <v>-107.3</v>
      </c>
      <c r="H144" s="24">
        <v>3</v>
      </c>
    </row>
    <row r="145" spans="2:8" x14ac:dyDescent="0.3">
      <c r="B145" t="s">
        <v>4230</v>
      </c>
      <c r="C145" t="s">
        <v>4231</v>
      </c>
      <c r="D145" s="28" t="s">
        <v>4105</v>
      </c>
      <c r="E145" s="28" t="s">
        <v>2526</v>
      </c>
      <c r="F145" s="13">
        <v>39.799999999999997</v>
      </c>
      <c r="G145" s="13">
        <v>-110.2</v>
      </c>
      <c r="H145" s="24">
        <v>3</v>
      </c>
    </row>
    <row r="146" spans="2:8" x14ac:dyDescent="0.3">
      <c r="B146" t="s">
        <v>4507</v>
      </c>
      <c r="C146" t="s">
        <v>4508</v>
      </c>
      <c r="D146" s="28" t="s">
        <v>4105</v>
      </c>
      <c r="E146" s="28" t="s">
        <v>2526</v>
      </c>
      <c r="F146" s="13">
        <v>39.299999999999997</v>
      </c>
      <c r="G146" s="13">
        <v>-111.4</v>
      </c>
      <c r="H146" s="24">
        <v>3</v>
      </c>
    </row>
    <row r="147" spans="2:8" x14ac:dyDescent="0.3">
      <c r="B147" t="s">
        <v>4118</v>
      </c>
      <c r="C147" t="s">
        <v>4119</v>
      </c>
      <c r="D147" s="28" t="s">
        <v>4105</v>
      </c>
      <c r="E147" s="28" t="s">
        <v>1260</v>
      </c>
      <c r="F147" s="13">
        <v>39.299999999999997</v>
      </c>
      <c r="G147" s="13">
        <v>-105.3</v>
      </c>
      <c r="H147" s="24">
        <v>3</v>
      </c>
    </row>
    <row r="148" spans="2:8" x14ac:dyDescent="0.3">
      <c r="B148" t="s">
        <v>4463</v>
      </c>
      <c r="C148" t="s">
        <v>4464</v>
      </c>
      <c r="D148" s="28" t="s">
        <v>4105</v>
      </c>
      <c r="E148" s="28" t="s">
        <v>2526</v>
      </c>
      <c r="F148" s="13">
        <v>40.5</v>
      </c>
      <c r="G148" s="13">
        <v>-110.5</v>
      </c>
      <c r="H148" s="24">
        <v>3</v>
      </c>
    </row>
    <row r="149" spans="2:8" x14ac:dyDescent="0.3">
      <c r="B149" t="s">
        <v>4166</v>
      </c>
      <c r="C149" t="s">
        <v>4167</v>
      </c>
      <c r="D149" s="28" t="s">
        <v>4105</v>
      </c>
      <c r="E149" s="28" t="s">
        <v>2792</v>
      </c>
      <c r="F149" s="13">
        <v>44.3</v>
      </c>
      <c r="G149" s="13">
        <v>-106.7</v>
      </c>
      <c r="H149" s="24">
        <v>3</v>
      </c>
    </row>
    <row r="150" spans="2:8" x14ac:dyDescent="0.3">
      <c r="B150" t="s">
        <v>4389</v>
      </c>
      <c r="C150" t="s">
        <v>4390</v>
      </c>
      <c r="D150" s="28" t="s">
        <v>4105</v>
      </c>
      <c r="E150" s="28" t="s">
        <v>1260</v>
      </c>
      <c r="F150" s="13">
        <v>39.5</v>
      </c>
      <c r="G150" s="13">
        <v>-107.4</v>
      </c>
      <c r="H150" s="24">
        <v>3</v>
      </c>
    </row>
    <row r="151" spans="2:8" x14ac:dyDescent="0.3">
      <c r="B151" t="s">
        <v>4786</v>
      </c>
      <c r="C151" t="s">
        <v>4787</v>
      </c>
      <c r="D151" s="28" t="s">
        <v>4105</v>
      </c>
      <c r="E151" s="28" t="s">
        <v>2792</v>
      </c>
      <c r="F151" s="13">
        <v>44.8</v>
      </c>
      <c r="G151" s="13">
        <v>-107.8</v>
      </c>
      <c r="H151" s="24">
        <v>3</v>
      </c>
    </row>
    <row r="152" spans="2:8" x14ac:dyDescent="0.3">
      <c r="B152" t="s">
        <v>4168</v>
      </c>
      <c r="C152" t="s">
        <v>4169</v>
      </c>
      <c r="D152" s="28" t="s">
        <v>4105</v>
      </c>
      <c r="E152" s="28" t="s">
        <v>2526</v>
      </c>
      <c r="F152" s="13">
        <v>41.6</v>
      </c>
      <c r="G152" s="13">
        <v>-111.4</v>
      </c>
      <c r="H152" s="24">
        <v>3</v>
      </c>
    </row>
    <row r="153" spans="2:8" x14ac:dyDescent="0.3">
      <c r="B153" t="s">
        <v>3250</v>
      </c>
      <c r="C153" t="s">
        <v>3251</v>
      </c>
      <c r="D153" s="28" t="s">
        <v>4105</v>
      </c>
      <c r="E153" s="28" t="s">
        <v>2792</v>
      </c>
      <c r="F153" s="13">
        <v>41.5</v>
      </c>
      <c r="G153" s="13">
        <v>-109</v>
      </c>
      <c r="H153" s="24">
        <v>3</v>
      </c>
    </row>
    <row r="154" spans="2:8" x14ac:dyDescent="0.3">
      <c r="B154" t="s">
        <v>5201</v>
      </c>
      <c r="C154" t="s">
        <v>5202</v>
      </c>
      <c r="D154" s="28" t="s">
        <v>4105</v>
      </c>
      <c r="E154" s="28" t="s">
        <v>1943</v>
      </c>
      <c r="F154" s="13">
        <v>45.3</v>
      </c>
      <c r="G154" s="13">
        <v>-111.7</v>
      </c>
      <c r="H154" s="24">
        <v>3</v>
      </c>
    </row>
    <row r="155" spans="2:8" x14ac:dyDescent="0.3">
      <c r="B155" t="s">
        <v>4955</v>
      </c>
      <c r="C155" t="s">
        <v>4956</v>
      </c>
      <c r="D155" s="28" t="s">
        <v>4105</v>
      </c>
      <c r="E155" s="28" t="s">
        <v>2792</v>
      </c>
      <c r="F155" s="13">
        <v>44.8</v>
      </c>
      <c r="G155" s="13">
        <v>-109.6</v>
      </c>
      <c r="H155" s="24">
        <v>3</v>
      </c>
    </row>
    <row r="156" spans="2:8" x14ac:dyDescent="0.3">
      <c r="B156" t="s">
        <v>6080</v>
      </c>
      <c r="C156" t="s">
        <v>6081</v>
      </c>
      <c r="D156" s="28" t="s">
        <v>4105</v>
      </c>
      <c r="E156" s="28" t="s">
        <v>2792</v>
      </c>
      <c r="F156" s="13">
        <v>44.1</v>
      </c>
      <c r="G156" s="13">
        <v>-110.6</v>
      </c>
      <c r="H156" s="24">
        <v>3</v>
      </c>
    </row>
    <row r="157" spans="2:8" x14ac:dyDescent="0.3">
      <c r="B157" t="s">
        <v>5378</v>
      </c>
      <c r="C157" t="s">
        <v>5379</v>
      </c>
      <c r="D157" s="28" t="s">
        <v>4105</v>
      </c>
      <c r="E157" s="28" t="s">
        <v>1943</v>
      </c>
      <c r="F157" s="13">
        <v>44.9</v>
      </c>
      <c r="G157" s="13">
        <v>-111.3</v>
      </c>
      <c r="H157" s="24">
        <v>3</v>
      </c>
    </row>
    <row r="158" spans="2:8" x14ac:dyDescent="0.3">
      <c r="B158" t="s">
        <v>4605</v>
      </c>
      <c r="C158" t="s">
        <v>4606</v>
      </c>
      <c r="D158" s="28" t="s">
        <v>4105</v>
      </c>
      <c r="E158" s="28" t="s">
        <v>1943</v>
      </c>
      <c r="F158" s="13">
        <v>46.7</v>
      </c>
      <c r="G158" s="13">
        <v>-110.6</v>
      </c>
      <c r="H158" s="24">
        <v>3</v>
      </c>
    </row>
    <row r="159" spans="2:8" x14ac:dyDescent="0.3">
      <c r="B159" t="s">
        <v>4595</v>
      </c>
      <c r="C159" t="s">
        <v>4596</v>
      </c>
      <c r="D159" s="28" t="s">
        <v>4105</v>
      </c>
      <c r="E159" s="28" t="s">
        <v>2526</v>
      </c>
      <c r="F159" s="13">
        <v>38.6</v>
      </c>
      <c r="G159" s="13">
        <v>-112</v>
      </c>
      <c r="H159" s="24">
        <v>3</v>
      </c>
    </row>
    <row r="160" spans="2:8" x14ac:dyDescent="0.3">
      <c r="B160" t="s">
        <v>5167</v>
      </c>
      <c r="C160" t="s">
        <v>5168</v>
      </c>
      <c r="D160" s="28" t="s">
        <v>4105</v>
      </c>
      <c r="E160" s="28" t="s">
        <v>2526</v>
      </c>
      <c r="F160" s="13">
        <v>39.700000000000003</v>
      </c>
      <c r="G160" s="13">
        <v>-109.4</v>
      </c>
      <c r="H160" s="24">
        <v>3</v>
      </c>
    </row>
    <row r="161" spans="2:8" x14ac:dyDescent="0.3">
      <c r="B161" t="s">
        <v>4495</v>
      </c>
      <c r="C161" t="s">
        <v>4496</v>
      </c>
      <c r="D161" s="28" t="s">
        <v>4105</v>
      </c>
      <c r="E161" s="28" t="s">
        <v>2526</v>
      </c>
      <c r="F161" s="13">
        <v>40.6</v>
      </c>
      <c r="G161" s="13">
        <v>-109.2</v>
      </c>
      <c r="H161" s="24">
        <v>3</v>
      </c>
    </row>
    <row r="162" spans="2:8" x14ac:dyDescent="0.3">
      <c r="B162" t="s">
        <v>1985</v>
      </c>
      <c r="C162" t="s">
        <v>1986</v>
      </c>
      <c r="D162" s="28" t="s">
        <v>4105</v>
      </c>
      <c r="E162" s="28" t="s">
        <v>1943</v>
      </c>
      <c r="F162" s="13">
        <v>45.2</v>
      </c>
      <c r="G162" s="13">
        <v>-109.7</v>
      </c>
      <c r="H162" s="24">
        <v>2</v>
      </c>
    </row>
    <row r="163" spans="2:8" x14ac:dyDescent="0.3">
      <c r="B163" t="s">
        <v>5324</v>
      </c>
      <c r="C163" t="s">
        <v>5325</v>
      </c>
      <c r="D163" s="28" t="s">
        <v>4105</v>
      </c>
      <c r="E163" s="28" t="s">
        <v>2792</v>
      </c>
      <c r="F163" s="13">
        <v>44.2</v>
      </c>
      <c r="G163" s="13">
        <v>-106.9</v>
      </c>
      <c r="H163" s="24">
        <v>3</v>
      </c>
    </row>
    <row r="164" spans="2:8" x14ac:dyDescent="0.3">
      <c r="B164" t="s">
        <v>4929</v>
      </c>
      <c r="C164" t="s">
        <v>4930</v>
      </c>
      <c r="D164" s="28" t="s">
        <v>4105</v>
      </c>
      <c r="E164" s="28" t="s">
        <v>1943</v>
      </c>
      <c r="F164" s="13">
        <v>45.1</v>
      </c>
      <c r="G164" s="13">
        <v>-113.5</v>
      </c>
      <c r="H164" s="24">
        <v>3</v>
      </c>
    </row>
    <row r="165" spans="2:8" x14ac:dyDescent="0.3">
      <c r="B165" t="s">
        <v>4194</v>
      </c>
      <c r="C165" t="s">
        <v>4195</v>
      </c>
      <c r="D165" s="28" t="s">
        <v>4105</v>
      </c>
      <c r="E165" s="28" t="s">
        <v>1943</v>
      </c>
      <c r="F165" s="13">
        <v>45.1</v>
      </c>
      <c r="G165" s="13">
        <v>-113.5</v>
      </c>
      <c r="H165" s="24">
        <v>2</v>
      </c>
    </row>
    <row r="166" spans="2:8" x14ac:dyDescent="0.3">
      <c r="B166" t="s">
        <v>3254</v>
      </c>
      <c r="C166" t="s">
        <v>3255</v>
      </c>
      <c r="D166" s="28" t="s">
        <v>4105</v>
      </c>
      <c r="E166" s="28" t="s">
        <v>2792</v>
      </c>
      <c r="F166" s="13">
        <v>44.7</v>
      </c>
      <c r="G166" s="13">
        <v>-106.9</v>
      </c>
      <c r="H166" s="24">
        <v>3</v>
      </c>
    </row>
    <row r="167" spans="2:8" x14ac:dyDescent="0.3">
      <c r="B167" t="s">
        <v>4788</v>
      </c>
      <c r="C167" t="s">
        <v>4789</v>
      </c>
      <c r="D167" s="28" t="s">
        <v>4105</v>
      </c>
      <c r="E167" s="28" t="s">
        <v>2792</v>
      </c>
      <c r="F167" s="13">
        <v>43.8</v>
      </c>
      <c r="G167" s="13">
        <v>-107</v>
      </c>
      <c r="H167" s="24">
        <v>3</v>
      </c>
    </row>
    <row r="168" spans="2:8" x14ac:dyDescent="0.3">
      <c r="B168" t="s">
        <v>5897</v>
      </c>
      <c r="C168" t="s">
        <v>5898</v>
      </c>
      <c r="D168" s="28" t="s">
        <v>4105</v>
      </c>
      <c r="E168" s="28" t="s">
        <v>1943</v>
      </c>
      <c r="F168" s="13">
        <v>44.6</v>
      </c>
      <c r="G168" s="13">
        <v>-111.1</v>
      </c>
      <c r="H168" s="24">
        <v>3</v>
      </c>
    </row>
    <row r="169" spans="2:8" x14ac:dyDescent="0.3">
      <c r="B169" t="s">
        <v>4212</v>
      </c>
      <c r="C169" t="s">
        <v>4213</v>
      </c>
      <c r="D169" s="28" t="s">
        <v>4105</v>
      </c>
      <c r="E169" s="28" t="s">
        <v>2526</v>
      </c>
      <c r="F169" s="13">
        <v>41.4</v>
      </c>
      <c r="G169" s="13">
        <v>-111.5</v>
      </c>
      <c r="H169" s="24">
        <v>3</v>
      </c>
    </row>
    <row r="170" spans="2:8" x14ac:dyDescent="0.3">
      <c r="B170" t="s">
        <v>4997</v>
      </c>
      <c r="C170" t="s">
        <v>4998</v>
      </c>
      <c r="D170" s="28" t="s">
        <v>4105</v>
      </c>
      <c r="E170" s="28" t="s">
        <v>2792</v>
      </c>
      <c r="F170" s="13">
        <v>44.5</v>
      </c>
      <c r="G170" s="13">
        <v>-107.1</v>
      </c>
      <c r="H170" s="24">
        <v>2</v>
      </c>
    </row>
    <row r="171" spans="2:8" x14ac:dyDescent="0.3">
      <c r="B171" t="s">
        <v>5280</v>
      </c>
      <c r="C171" t="s">
        <v>5281</v>
      </c>
      <c r="D171" s="28" t="s">
        <v>4105</v>
      </c>
      <c r="E171" s="28" t="s">
        <v>1943</v>
      </c>
      <c r="F171" s="13">
        <v>44.6</v>
      </c>
      <c r="G171" s="13">
        <v>-112.5</v>
      </c>
      <c r="H171" s="24">
        <v>3</v>
      </c>
    </row>
    <row r="172" spans="2:8" x14ac:dyDescent="0.3">
      <c r="B172" t="s">
        <v>5003</v>
      </c>
      <c r="C172" t="s">
        <v>5004</v>
      </c>
      <c r="D172" s="28" t="s">
        <v>4105</v>
      </c>
      <c r="E172" s="28" t="s">
        <v>1260</v>
      </c>
      <c r="F172" s="13">
        <v>40.799999999999997</v>
      </c>
      <c r="G172" s="13">
        <v>-106.7</v>
      </c>
      <c r="H172" s="24">
        <v>3</v>
      </c>
    </row>
    <row r="173" spans="2:8" x14ac:dyDescent="0.3">
      <c r="B173" t="s">
        <v>4208</v>
      </c>
      <c r="C173" t="s">
        <v>4209</v>
      </c>
      <c r="D173" s="28" t="s">
        <v>4105</v>
      </c>
      <c r="E173" s="28" t="s">
        <v>1260</v>
      </c>
      <c r="F173" s="13">
        <v>40.5</v>
      </c>
      <c r="G173" s="13">
        <v>-108.9</v>
      </c>
      <c r="H173" s="24">
        <v>3</v>
      </c>
    </row>
    <row r="174" spans="2:8" x14ac:dyDescent="0.3">
      <c r="B174" t="s">
        <v>4808</v>
      </c>
      <c r="C174" t="s">
        <v>4809</v>
      </c>
      <c r="D174" s="28" t="s">
        <v>4105</v>
      </c>
      <c r="E174" s="28" t="s">
        <v>1943</v>
      </c>
      <c r="F174" s="13">
        <v>45.1</v>
      </c>
      <c r="G174" s="13">
        <v>-109.3</v>
      </c>
      <c r="H174" s="24">
        <v>2</v>
      </c>
    </row>
    <row r="175" spans="2:8" x14ac:dyDescent="0.3">
      <c r="B175" t="s">
        <v>4487</v>
      </c>
      <c r="C175" t="s">
        <v>4488</v>
      </c>
      <c r="D175" s="28" t="s">
        <v>4105</v>
      </c>
      <c r="E175" s="28" t="s">
        <v>1380</v>
      </c>
      <c r="F175" s="13">
        <v>43</v>
      </c>
      <c r="G175" s="13">
        <v>-111.3</v>
      </c>
      <c r="H175" s="24">
        <v>2</v>
      </c>
    </row>
    <row r="176" spans="2:8" x14ac:dyDescent="0.3">
      <c r="B176" t="s">
        <v>5354</v>
      </c>
      <c r="C176" t="s">
        <v>5355</v>
      </c>
      <c r="D176" s="28" t="s">
        <v>4105</v>
      </c>
      <c r="E176" s="28" t="s">
        <v>1943</v>
      </c>
      <c r="F176" s="13">
        <v>45.1</v>
      </c>
      <c r="G176" s="13">
        <v>-109.2</v>
      </c>
      <c r="H176" s="24">
        <v>3</v>
      </c>
    </row>
    <row r="177" spans="2:8" x14ac:dyDescent="0.3">
      <c r="B177" t="s">
        <v>5651</v>
      </c>
      <c r="C177" t="s">
        <v>5652</v>
      </c>
      <c r="D177" s="28" t="s">
        <v>4105</v>
      </c>
      <c r="E177" s="28" t="s">
        <v>1943</v>
      </c>
      <c r="F177" s="13">
        <v>45.5</v>
      </c>
      <c r="G177" s="13">
        <v>-111.9</v>
      </c>
      <c r="H177" s="24">
        <v>3</v>
      </c>
    </row>
    <row r="178" spans="2:8" x14ac:dyDescent="0.3">
      <c r="B178" t="s">
        <v>4160</v>
      </c>
      <c r="C178" t="s">
        <v>4161</v>
      </c>
      <c r="D178" s="28" t="s">
        <v>4105</v>
      </c>
      <c r="E178" s="28" t="s">
        <v>2526</v>
      </c>
      <c r="F178" s="13">
        <v>39.6</v>
      </c>
      <c r="G178" s="13">
        <v>-110.2</v>
      </c>
      <c r="H178" s="24">
        <v>3</v>
      </c>
    </row>
    <row r="179" spans="2:8" x14ac:dyDescent="0.3">
      <c r="B179" t="s">
        <v>5312</v>
      </c>
      <c r="C179" t="s">
        <v>5313</v>
      </c>
      <c r="D179" s="28" t="s">
        <v>4105</v>
      </c>
      <c r="E179" s="28" t="s">
        <v>2792</v>
      </c>
      <c r="F179" s="13">
        <v>44.4</v>
      </c>
      <c r="G179" s="13">
        <v>-105.8</v>
      </c>
      <c r="H179" s="24">
        <v>3</v>
      </c>
    </row>
    <row r="180" spans="2:8" x14ac:dyDescent="0.3">
      <c r="B180" t="s">
        <v>4657</v>
      </c>
      <c r="C180" t="s">
        <v>4658</v>
      </c>
      <c r="D180" s="28" t="s">
        <v>4105</v>
      </c>
      <c r="E180" s="28" t="s">
        <v>1943</v>
      </c>
      <c r="F180" s="13">
        <v>44.9</v>
      </c>
      <c r="G180" s="13">
        <v>-111.2</v>
      </c>
      <c r="H180" s="24">
        <v>3</v>
      </c>
    </row>
    <row r="181" spans="2:8" x14ac:dyDescent="0.3">
      <c r="B181" t="s">
        <v>5238</v>
      </c>
      <c r="C181" t="s">
        <v>5239</v>
      </c>
      <c r="D181" s="28" t="s">
        <v>4105</v>
      </c>
      <c r="E181" s="28" t="s">
        <v>1943</v>
      </c>
      <c r="F181" s="13">
        <v>46.5</v>
      </c>
      <c r="G181" s="13">
        <v>-111.2</v>
      </c>
      <c r="H181" s="24">
        <v>3</v>
      </c>
    </row>
    <row r="182" spans="2:8" x14ac:dyDescent="0.3">
      <c r="B182" t="s">
        <v>4369</v>
      </c>
      <c r="C182" t="s">
        <v>4370</v>
      </c>
      <c r="D182" s="28" t="s">
        <v>4105</v>
      </c>
      <c r="E182" s="28" t="s">
        <v>1380</v>
      </c>
      <c r="F182" s="13">
        <v>44.8</v>
      </c>
      <c r="G182" s="13">
        <v>-113.8</v>
      </c>
      <c r="H182" s="24">
        <v>3</v>
      </c>
    </row>
    <row r="183" spans="2:8" x14ac:dyDescent="0.3">
      <c r="B183" t="s">
        <v>4352</v>
      </c>
      <c r="C183" t="s">
        <v>4353</v>
      </c>
      <c r="D183" s="28" t="s">
        <v>4105</v>
      </c>
      <c r="E183" s="28" t="s">
        <v>2526</v>
      </c>
      <c r="F183" s="13">
        <v>40.1</v>
      </c>
      <c r="G183" s="13">
        <v>-111.2</v>
      </c>
      <c r="H183" s="24">
        <v>3</v>
      </c>
    </row>
    <row r="184" spans="2:8" x14ac:dyDescent="0.3">
      <c r="B184" t="s">
        <v>5248</v>
      </c>
      <c r="C184" t="s">
        <v>5249</v>
      </c>
      <c r="D184" s="28" t="s">
        <v>4105</v>
      </c>
      <c r="E184" s="28" t="s">
        <v>1943</v>
      </c>
      <c r="F184" s="13">
        <v>45.4</v>
      </c>
      <c r="G184" s="13">
        <v>-110.9</v>
      </c>
      <c r="H184" s="24">
        <v>3</v>
      </c>
    </row>
    <row r="185" spans="2:8" x14ac:dyDescent="0.3">
      <c r="B185" t="s">
        <v>4144</v>
      </c>
      <c r="C185" t="s">
        <v>4145</v>
      </c>
      <c r="D185" s="28" t="s">
        <v>4105</v>
      </c>
      <c r="E185" s="28" t="s">
        <v>2526</v>
      </c>
      <c r="F185" s="13">
        <v>38.9</v>
      </c>
      <c r="G185" s="13">
        <v>-112.2</v>
      </c>
      <c r="H185" s="24">
        <v>3</v>
      </c>
    </row>
    <row r="186" spans="2:8" x14ac:dyDescent="0.3">
      <c r="B186" t="s">
        <v>4812</v>
      </c>
      <c r="C186" t="s">
        <v>4813</v>
      </c>
      <c r="D186" s="28" t="s">
        <v>4105</v>
      </c>
      <c r="E186" s="28" t="s">
        <v>1260</v>
      </c>
      <c r="F186" s="13">
        <v>40.4</v>
      </c>
      <c r="G186" s="13">
        <v>-107.5</v>
      </c>
      <c r="H186" s="24">
        <v>3</v>
      </c>
    </row>
    <row r="187" spans="2:8" x14ac:dyDescent="0.3">
      <c r="B187" t="s">
        <v>4256</v>
      </c>
      <c r="C187" t="s">
        <v>4257</v>
      </c>
      <c r="D187" s="28" t="s">
        <v>4105</v>
      </c>
      <c r="E187" s="28" t="s">
        <v>2011</v>
      </c>
      <c r="F187" s="13">
        <v>42.4</v>
      </c>
      <c r="G187" s="13">
        <v>-103.7</v>
      </c>
      <c r="H187" s="24">
        <v>3</v>
      </c>
    </row>
    <row r="188" spans="2:8" x14ac:dyDescent="0.3">
      <c r="B188" t="s">
        <v>5482</v>
      </c>
      <c r="C188" t="s">
        <v>5483</v>
      </c>
      <c r="D188" s="28" t="s">
        <v>4105</v>
      </c>
      <c r="E188" s="28" t="s">
        <v>1380</v>
      </c>
      <c r="F188" s="13">
        <v>42.6</v>
      </c>
      <c r="G188" s="13">
        <v>-113.5</v>
      </c>
      <c r="H188" s="24">
        <v>3</v>
      </c>
    </row>
    <row r="189" spans="2:8" x14ac:dyDescent="0.3">
      <c r="B189" t="s">
        <v>4607</v>
      </c>
      <c r="C189" t="s">
        <v>4608</v>
      </c>
      <c r="D189" s="28" t="s">
        <v>4105</v>
      </c>
      <c r="E189" s="28" t="s">
        <v>1943</v>
      </c>
      <c r="F189" s="13">
        <v>46.8</v>
      </c>
      <c r="G189" s="13">
        <v>-113.3</v>
      </c>
      <c r="H189" s="24">
        <v>3</v>
      </c>
    </row>
    <row r="190" spans="2:8" x14ac:dyDescent="0.3">
      <c r="B190" t="s">
        <v>4834</v>
      </c>
      <c r="C190" t="s">
        <v>4835</v>
      </c>
      <c r="D190" s="28" t="s">
        <v>4105</v>
      </c>
      <c r="E190" s="28" t="s">
        <v>2792</v>
      </c>
      <c r="F190" s="13">
        <v>42.8</v>
      </c>
      <c r="G190" s="13">
        <v>-109</v>
      </c>
      <c r="H190" s="24">
        <v>3</v>
      </c>
    </row>
    <row r="191" spans="2:8" x14ac:dyDescent="0.3">
      <c r="B191" t="s">
        <v>5033</v>
      </c>
      <c r="C191" t="s">
        <v>5034</v>
      </c>
      <c r="D191" s="28" t="s">
        <v>4105</v>
      </c>
      <c r="E191" s="28" t="s">
        <v>1260</v>
      </c>
      <c r="F191" s="13">
        <v>40</v>
      </c>
      <c r="G191" s="13">
        <v>-108.4</v>
      </c>
      <c r="H191" s="24">
        <v>3</v>
      </c>
    </row>
    <row r="192" spans="2:8" x14ac:dyDescent="0.3">
      <c r="B192" t="s">
        <v>4927</v>
      </c>
      <c r="C192" t="s">
        <v>4928</v>
      </c>
      <c r="D192" s="28" t="s">
        <v>4105</v>
      </c>
      <c r="E192" s="28" t="s">
        <v>2792</v>
      </c>
      <c r="F192" s="13">
        <v>42.9</v>
      </c>
      <c r="G192" s="13">
        <v>-110.6</v>
      </c>
      <c r="H192" s="24">
        <v>3</v>
      </c>
    </row>
    <row r="193" spans="2:8" x14ac:dyDescent="0.3">
      <c r="B193" t="s">
        <v>4700</v>
      </c>
      <c r="C193" t="s">
        <v>4701</v>
      </c>
      <c r="D193" s="28" t="s">
        <v>4105</v>
      </c>
      <c r="E193" s="28" t="s">
        <v>1260</v>
      </c>
      <c r="F193" s="13">
        <v>39.9</v>
      </c>
      <c r="G193" s="13">
        <v>-105.5</v>
      </c>
      <c r="H193" s="24">
        <v>3</v>
      </c>
    </row>
    <row r="194" spans="2:8" x14ac:dyDescent="0.3">
      <c r="B194" t="s">
        <v>5360</v>
      </c>
      <c r="C194" t="s">
        <v>5361</v>
      </c>
      <c r="D194" s="28" t="s">
        <v>4105</v>
      </c>
      <c r="E194" s="28" t="s">
        <v>1943</v>
      </c>
      <c r="F194" s="13">
        <v>44.9</v>
      </c>
      <c r="G194" s="13">
        <v>-111.9</v>
      </c>
      <c r="H194" s="24">
        <v>3</v>
      </c>
    </row>
    <row r="195" spans="2:8" x14ac:dyDescent="0.3">
      <c r="B195" t="s">
        <v>4393</v>
      </c>
      <c r="C195" t="s">
        <v>4394</v>
      </c>
      <c r="D195" s="28" t="s">
        <v>4105</v>
      </c>
      <c r="E195" s="28" t="s">
        <v>1943</v>
      </c>
      <c r="F195" s="13">
        <v>47</v>
      </c>
      <c r="G195" s="13">
        <v>-113.9</v>
      </c>
      <c r="H195" s="24">
        <v>3</v>
      </c>
    </row>
    <row r="196" spans="2:8" x14ac:dyDescent="0.3">
      <c r="B196" t="s">
        <v>5095</v>
      </c>
      <c r="C196" t="s">
        <v>5096</v>
      </c>
      <c r="D196" s="28" t="s">
        <v>4105</v>
      </c>
      <c r="E196" s="28" t="s">
        <v>1943</v>
      </c>
      <c r="F196" s="13">
        <v>44.5</v>
      </c>
      <c r="G196" s="13">
        <v>-111.1</v>
      </c>
      <c r="H196" s="24">
        <v>3</v>
      </c>
    </row>
    <row r="197" spans="2:8" x14ac:dyDescent="0.3">
      <c r="B197" t="s">
        <v>5314</v>
      </c>
      <c r="C197" t="s">
        <v>5315</v>
      </c>
      <c r="D197" s="28" t="s">
        <v>4105</v>
      </c>
      <c r="E197" s="28" t="s">
        <v>2526</v>
      </c>
      <c r="F197" s="13">
        <v>40.799999999999997</v>
      </c>
      <c r="G197" s="13">
        <v>-110.5</v>
      </c>
      <c r="H197" s="24">
        <v>3</v>
      </c>
    </row>
    <row r="198" spans="2:8" x14ac:dyDescent="0.3">
      <c r="B198" t="s">
        <v>4993</v>
      </c>
      <c r="C198" t="s">
        <v>4994</v>
      </c>
      <c r="D198" s="28" t="s">
        <v>4105</v>
      </c>
      <c r="E198" s="28" t="s">
        <v>1943</v>
      </c>
      <c r="F198" s="13">
        <v>45.5</v>
      </c>
      <c r="G198" s="13">
        <v>-110.9</v>
      </c>
      <c r="H198" s="24">
        <v>3</v>
      </c>
    </row>
    <row r="199" spans="2:8" x14ac:dyDescent="0.3">
      <c r="B199" t="s">
        <v>5123</v>
      </c>
      <c r="C199" t="s">
        <v>5124</v>
      </c>
      <c r="D199" s="28" t="s">
        <v>4105</v>
      </c>
      <c r="E199" s="28" t="s">
        <v>1943</v>
      </c>
      <c r="F199" s="13">
        <v>46.8</v>
      </c>
      <c r="G199" s="13">
        <v>-110.2</v>
      </c>
      <c r="H199" s="24">
        <v>2</v>
      </c>
    </row>
    <row r="200" spans="2:8" x14ac:dyDescent="0.3">
      <c r="B200" t="s">
        <v>4790</v>
      </c>
      <c r="C200" t="s">
        <v>4791</v>
      </c>
      <c r="D200" s="28" t="s">
        <v>4105</v>
      </c>
      <c r="E200" s="28" t="s">
        <v>2792</v>
      </c>
      <c r="F200" s="13">
        <v>44.6</v>
      </c>
      <c r="G200" s="13">
        <v>-107.5</v>
      </c>
      <c r="H200" s="24">
        <v>2</v>
      </c>
    </row>
    <row r="201" spans="2:8" x14ac:dyDescent="0.3">
      <c r="B201" t="s">
        <v>4601</v>
      </c>
      <c r="C201" t="s">
        <v>4602</v>
      </c>
      <c r="D201" s="28" t="s">
        <v>4105</v>
      </c>
      <c r="E201" s="28" t="s">
        <v>1380</v>
      </c>
      <c r="F201" s="13">
        <v>42.9</v>
      </c>
      <c r="G201" s="13">
        <v>-111.3</v>
      </c>
      <c r="H201" s="24">
        <v>3</v>
      </c>
    </row>
    <row r="202" spans="2:8" x14ac:dyDescent="0.3">
      <c r="B202" t="s">
        <v>5474</v>
      </c>
      <c r="C202" t="s">
        <v>5475</v>
      </c>
      <c r="D202" s="28" t="s">
        <v>4105</v>
      </c>
      <c r="E202" s="28" t="s">
        <v>1260</v>
      </c>
      <c r="F202" s="13">
        <v>40.700000000000003</v>
      </c>
      <c r="G202" s="13">
        <v>-108.8</v>
      </c>
      <c r="H202" s="24">
        <v>3</v>
      </c>
    </row>
    <row r="203" spans="2:8" x14ac:dyDescent="0.3">
      <c r="B203" t="s">
        <v>5019</v>
      </c>
      <c r="C203" t="s">
        <v>5020</v>
      </c>
      <c r="D203" s="28" t="s">
        <v>4105</v>
      </c>
      <c r="E203" s="28" t="s">
        <v>1943</v>
      </c>
      <c r="F203" s="13">
        <v>46.8</v>
      </c>
      <c r="G203" s="13">
        <v>-113.2</v>
      </c>
      <c r="H203" s="24">
        <v>3</v>
      </c>
    </row>
    <row r="204" spans="2:8" x14ac:dyDescent="0.3">
      <c r="B204" t="s">
        <v>5145</v>
      </c>
      <c r="C204" t="s">
        <v>5146</v>
      </c>
      <c r="D204" s="28" t="s">
        <v>4105</v>
      </c>
      <c r="E204" s="28" t="s">
        <v>2379</v>
      </c>
      <c r="F204" s="13">
        <v>43.2</v>
      </c>
      <c r="G204" s="13">
        <v>-102.2</v>
      </c>
      <c r="H204" s="24">
        <v>3</v>
      </c>
    </row>
    <row r="205" spans="2:8" x14ac:dyDescent="0.3">
      <c r="B205" t="s">
        <v>4890</v>
      </c>
      <c r="C205" t="s">
        <v>4891</v>
      </c>
      <c r="D205" s="28" t="s">
        <v>4105</v>
      </c>
      <c r="E205" s="28" t="s">
        <v>1943</v>
      </c>
      <c r="F205" s="13">
        <v>47.1</v>
      </c>
      <c r="G205" s="13">
        <v>-113.4</v>
      </c>
      <c r="H205" s="24">
        <v>3</v>
      </c>
    </row>
    <row r="206" spans="2:8" x14ac:dyDescent="0.3">
      <c r="B206" t="s">
        <v>4296</v>
      </c>
      <c r="C206" t="s">
        <v>4297</v>
      </c>
      <c r="D206" s="28" t="s">
        <v>4105</v>
      </c>
      <c r="E206" s="28" t="s">
        <v>1380</v>
      </c>
      <c r="F206" s="13">
        <v>44.4</v>
      </c>
      <c r="G206" s="13">
        <v>-113.3</v>
      </c>
      <c r="H206" s="24">
        <v>2</v>
      </c>
    </row>
    <row r="207" spans="2:8" x14ac:dyDescent="0.3">
      <c r="B207" t="s">
        <v>4250</v>
      </c>
      <c r="C207" t="s">
        <v>4251</v>
      </c>
      <c r="D207" s="28" t="s">
        <v>4105</v>
      </c>
      <c r="E207" s="28" t="s">
        <v>2792</v>
      </c>
      <c r="F207" s="13">
        <v>43.3</v>
      </c>
      <c r="G207" s="13">
        <v>-109.8</v>
      </c>
      <c r="H207" s="24">
        <v>3</v>
      </c>
    </row>
    <row r="208" spans="2:8" x14ac:dyDescent="0.3">
      <c r="B208" t="s">
        <v>5440</v>
      </c>
      <c r="C208" t="s">
        <v>5441</v>
      </c>
      <c r="D208" s="28" t="s">
        <v>4105</v>
      </c>
      <c r="E208" s="28" t="s">
        <v>1943</v>
      </c>
      <c r="F208" s="13">
        <v>45.6</v>
      </c>
      <c r="G208" s="13">
        <v>-106.5</v>
      </c>
      <c r="H208" s="24">
        <v>2</v>
      </c>
    </row>
    <row r="209" spans="2:8" x14ac:dyDescent="0.3">
      <c r="B209" t="s">
        <v>6681</v>
      </c>
      <c r="C209" t="s">
        <v>6682</v>
      </c>
      <c r="D209" s="28" t="s">
        <v>4105</v>
      </c>
      <c r="E209" s="28" t="s">
        <v>1943</v>
      </c>
      <c r="F209" s="13">
        <v>44.6</v>
      </c>
      <c r="G209" s="13">
        <v>-111</v>
      </c>
      <c r="H209" s="24">
        <v>2</v>
      </c>
    </row>
    <row r="210" spans="2:8" x14ac:dyDescent="0.3">
      <c r="B210" t="s">
        <v>5422</v>
      </c>
      <c r="C210" t="s">
        <v>5423</v>
      </c>
      <c r="D210" s="28" t="s">
        <v>4105</v>
      </c>
      <c r="E210" s="28" t="s">
        <v>2792</v>
      </c>
      <c r="F210" s="13">
        <v>41.1</v>
      </c>
      <c r="G210" s="13">
        <v>-106.9</v>
      </c>
      <c r="H210" s="24">
        <v>3</v>
      </c>
    </row>
    <row r="211" spans="2:8" x14ac:dyDescent="0.3">
      <c r="B211" t="s">
        <v>3307</v>
      </c>
      <c r="C211" t="s">
        <v>3308</v>
      </c>
      <c r="D211" s="28" t="s">
        <v>4105</v>
      </c>
      <c r="E211" s="28" t="s">
        <v>1380</v>
      </c>
      <c r="F211" s="13">
        <v>42.9</v>
      </c>
      <c r="G211" s="13">
        <v>-112.5</v>
      </c>
      <c r="H211" s="24">
        <v>3</v>
      </c>
    </row>
    <row r="212" spans="2:8" x14ac:dyDescent="0.3">
      <c r="B212" t="s">
        <v>5143</v>
      </c>
      <c r="C212" t="s">
        <v>5144</v>
      </c>
      <c r="D212" s="28" t="s">
        <v>4105</v>
      </c>
      <c r="E212" s="28" t="s">
        <v>1943</v>
      </c>
      <c r="F212" s="13">
        <v>46.1</v>
      </c>
      <c r="G212" s="13">
        <v>-110.4</v>
      </c>
      <c r="H212" s="24">
        <v>2</v>
      </c>
    </row>
    <row r="213" spans="2:8" x14ac:dyDescent="0.3">
      <c r="B213" t="s">
        <v>4800</v>
      </c>
      <c r="C213" t="s">
        <v>4801</v>
      </c>
      <c r="D213" s="28" t="s">
        <v>4105</v>
      </c>
      <c r="E213" s="28" t="s">
        <v>2792</v>
      </c>
      <c r="F213" s="13">
        <v>43.8</v>
      </c>
      <c r="G213" s="13">
        <v>-110.3</v>
      </c>
      <c r="H213" s="24">
        <v>3</v>
      </c>
    </row>
    <row r="214" spans="2:8" x14ac:dyDescent="0.3">
      <c r="B214" t="s">
        <v>4375</v>
      </c>
      <c r="C214" t="s">
        <v>4376</v>
      </c>
      <c r="D214" s="28" t="s">
        <v>4105</v>
      </c>
      <c r="E214" s="28" t="s">
        <v>1943</v>
      </c>
      <c r="F214" s="13">
        <v>47.1</v>
      </c>
      <c r="G214" s="13">
        <v>-114.3</v>
      </c>
      <c r="H214" s="24">
        <v>3</v>
      </c>
    </row>
    <row r="215" spans="2:8" x14ac:dyDescent="0.3">
      <c r="B215" t="s">
        <v>5081</v>
      </c>
      <c r="C215" t="s">
        <v>5082</v>
      </c>
      <c r="D215" s="28" t="s">
        <v>4105</v>
      </c>
      <c r="E215" s="28" t="s">
        <v>1943</v>
      </c>
      <c r="F215" s="13">
        <v>46.5</v>
      </c>
      <c r="G215" s="13">
        <v>-110.8</v>
      </c>
      <c r="H215" s="24">
        <v>3</v>
      </c>
    </row>
    <row r="216" spans="2:8" x14ac:dyDescent="0.3">
      <c r="B216" t="s">
        <v>5538</v>
      </c>
      <c r="C216" t="s">
        <v>5539</v>
      </c>
      <c r="D216" s="28" t="s">
        <v>4105</v>
      </c>
      <c r="E216" s="28" t="s">
        <v>2792</v>
      </c>
      <c r="F216" s="13">
        <v>44.5</v>
      </c>
      <c r="G216" s="13">
        <v>-104.4</v>
      </c>
      <c r="H216" s="24">
        <v>3</v>
      </c>
    </row>
    <row r="217" spans="2:8" x14ac:dyDescent="0.3">
      <c r="B217" t="s">
        <v>4222</v>
      </c>
      <c r="C217" t="s">
        <v>4223</v>
      </c>
      <c r="D217" s="28" t="s">
        <v>4105</v>
      </c>
      <c r="E217" s="28" t="s">
        <v>1380</v>
      </c>
      <c r="F217" s="13">
        <v>44.8</v>
      </c>
      <c r="G217" s="13">
        <v>-114</v>
      </c>
      <c r="H217" s="24">
        <v>3</v>
      </c>
    </row>
    <row r="218" spans="2:8" x14ac:dyDescent="0.3">
      <c r="B218" t="s">
        <v>5406</v>
      </c>
      <c r="C218" t="s">
        <v>5407</v>
      </c>
      <c r="D218" s="28" t="s">
        <v>4105</v>
      </c>
      <c r="E218" s="28" t="s">
        <v>2792</v>
      </c>
      <c r="F218" s="13">
        <v>43.1</v>
      </c>
      <c r="G218" s="13">
        <v>-104.6</v>
      </c>
      <c r="H218" s="24">
        <v>3</v>
      </c>
    </row>
    <row r="219" spans="2:8" x14ac:dyDescent="0.3">
      <c r="B219" t="s">
        <v>4453</v>
      </c>
      <c r="C219" t="s">
        <v>4454</v>
      </c>
      <c r="D219" s="28" t="s">
        <v>4105</v>
      </c>
      <c r="E219" s="28" t="s">
        <v>1943</v>
      </c>
      <c r="F219" s="13">
        <v>44.4</v>
      </c>
      <c r="G219" s="13">
        <v>-112.9</v>
      </c>
      <c r="H219" s="24">
        <v>2</v>
      </c>
    </row>
    <row r="220" spans="2:8" x14ac:dyDescent="0.3">
      <c r="B220" t="s">
        <v>3260</v>
      </c>
      <c r="C220" t="s">
        <v>3261</v>
      </c>
      <c r="D220" s="28" t="s">
        <v>4105</v>
      </c>
      <c r="E220" s="28" t="s">
        <v>1943</v>
      </c>
      <c r="F220" s="13">
        <v>47</v>
      </c>
      <c r="G220" s="13">
        <v>-109.4</v>
      </c>
      <c r="H220" s="24">
        <v>2</v>
      </c>
    </row>
    <row r="221" spans="2:8" x14ac:dyDescent="0.3">
      <c r="B221" t="s">
        <v>4264</v>
      </c>
      <c r="C221" t="s">
        <v>4265</v>
      </c>
      <c r="D221" s="28" t="s">
        <v>4105</v>
      </c>
      <c r="E221" s="28" t="s">
        <v>2526</v>
      </c>
      <c r="F221" s="13">
        <v>39.9</v>
      </c>
      <c r="G221" s="13">
        <v>-110.8</v>
      </c>
      <c r="H221" s="24">
        <v>3</v>
      </c>
    </row>
    <row r="222" spans="2:8" x14ac:dyDescent="0.3">
      <c r="B222" t="s">
        <v>1961</v>
      </c>
      <c r="C222" t="s">
        <v>1962</v>
      </c>
      <c r="D222" s="28" t="s">
        <v>4105</v>
      </c>
      <c r="E222" s="28" t="s">
        <v>1943</v>
      </c>
      <c r="F222" s="13">
        <v>45.3</v>
      </c>
      <c r="G222" s="13">
        <v>-111.7</v>
      </c>
      <c r="H222" s="24">
        <v>3</v>
      </c>
    </row>
    <row r="223" spans="2:8" x14ac:dyDescent="0.3">
      <c r="B223" t="s">
        <v>5506</v>
      </c>
      <c r="C223" t="s">
        <v>5507</v>
      </c>
      <c r="D223" s="28" t="s">
        <v>4105</v>
      </c>
      <c r="E223" s="28" t="s">
        <v>2792</v>
      </c>
      <c r="F223" s="13">
        <v>44.1</v>
      </c>
      <c r="G223" s="13">
        <v>-107.1</v>
      </c>
      <c r="H223" s="24">
        <v>3</v>
      </c>
    </row>
    <row r="224" spans="2:8" x14ac:dyDescent="0.3">
      <c r="B224" t="s">
        <v>5492</v>
      </c>
      <c r="C224" t="s">
        <v>5493</v>
      </c>
      <c r="D224" s="28" t="s">
        <v>4105</v>
      </c>
      <c r="E224" s="28" t="s">
        <v>1943</v>
      </c>
      <c r="F224" s="13">
        <v>46.9</v>
      </c>
      <c r="G224" s="13">
        <v>-110.8</v>
      </c>
      <c r="H224" s="24">
        <v>3</v>
      </c>
    </row>
    <row r="225" spans="2:8" x14ac:dyDescent="0.3">
      <c r="B225" t="s">
        <v>4383</v>
      </c>
      <c r="C225" t="s">
        <v>4384</v>
      </c>
      <c r="D225" s="28" t="s">
        <v>4105</v>
      </c>
      <c r="E225" s="28" t="s">
        <v>2792</v>
      </c>
      <c r="F225" s="13">
        <v>42.5</v>
      </c>
      <c r="G225" s="13">
        <v>-110.6</v>
      </c>
      <c r="H225" s="24">
        <v>3</v>
      </c>
    </row>
    <row r="226" spans="2:8" x14ac:dyDescent="0.3">
      <c r="B226" t="s">
        <v>4178</v>
      </c>
      <c r="C226" t="s">
        <v>4179</v>
      </c>
      <c r="D226" s="28" t="s">
        <v>4105</v>
      </c>
      <c r="E226" s="28" t="s">
        <v>2070</v>
      </c>
      <c r="F226" s="13">
        <v>38.9</v>
      </c>
      <c r="G226" s="13">
        <v>-114.8</v>
      </c>
      <c r="H226" s="24">
        <v>3</v>
      </c>
    </row>
    <row r="227" spans="2:8" x14ac:dyDescent="0.3">
      <c r="B227" t="s">
        <v>5428</v>
      </c>
      <c r="C227" t="s">
        <v>5429</v>
      </c>
      <c r="D227" s="28" t="s">
        <v>4105</v>
      </c>
      <c r="E227" s="28" t="s">
        <v>1943</v>
      </c>
      <c r="F227" s="13">
        <v>44.6</v>
      </c>
      <c r="G227" s="13">
        <v>-111.8</v>
      </c>
      <c r="H227" s="24">
        <v>2</v>
      </c>
    </row>
    <row r="228" spans="2:8" x14ac:dyDescent="0.3">
      <c r="B228" t="s">
        <v>4338</v>
      </c>
      <c r="C228" t="s">
        <v>4339</v>
      </c>
      <c r="D228" s="28" t="s">
        <v>4105</v>
      </c>
      <c r="E228" s="28" t="s">
        <v>2526</v>
      </c>
      <c r="F228" s="13">
        <v>40.9</v>
      </c>
      <c r="G228" s="13">
        <v>-111.8</v>
      </c>
      <c r="H228" s="24">
        <v>3</v>
      </c>
    </row>
    <row r="229" spans="2:8" x14ac:dyDescent="0.3">
      <c r="B229" t="s">
        <v>4146</v>
      </c>
      <c r="C229" t="s">
        <v>4147</v>
      </c>
      <c r="D229" s="28" t="s">
        <v>4105</v>
      </c>
      <c r="E229" s="28" t="s">
        <v>1943</v>
      </c>
      <c r="F229" s="13">
        <v>46.4</v>
      </c>
      <c r="G229" s="13">
        <v>-113.4</v>
      </c>
      <c r="H229" s="24">
        <v>2</v>
      </c>
    </row>
    <row r="230" spans="2:8" x14ac:dyDescent="0.3">
      <c r="B230" t="s">
        <v>4818</v>
      </c>
      <c r="C230" t="s">
        <v>4819</v>
      </c>
      <c r="D230" s="28" t="s">
        <v>4105</v>
      </c>
      <c r="E230" s="28" t="s">
        <v>1380</v>
      </c>
      <c r="F230" s="13">
        <v>42.3</v>
      </c>
      <c r="G230" s="13">
        <v>-111.5</v>
      </c>
      <c r="H230" s="24">
        <v>3</v>
      </c>
    </row>
    <row r="231" spans="2:8" x14ac:dyDescent="0.3">
      <c r="B231" t="s">
        <v>5352</v>
      </c>
      <c r="C231" t="s">
        <v>5353</v>
      </c>
      <c r="D231" s="28" t="s">
        <v>4105</v>
      </c>
      <c r="E231" s="28" t="s">
        <v>1943</v>
      </c>
      <c r="F231" s="13">
        <v>46.3</v>
      </c>
      <c r="G231" s="13">
        <v>-113.3</v>
      </c>
      <c r="H231" s="24">
        <v>3</v>
      </c>
    </row>
    <row r="232" spans="2:8" x14ac:dyDescent="0.3">
      <c r="B232" t="s">
        <v>4794</v>
      </c>
      <c r="C232" t="s">
        <v>4795</v>
      </c>
      <c r="D232" s="28" t="s">
        <v>4105</v>
      </c>
      <c r="E232" s="28" t="s">
        <v>1943</v>
      </c>
      <c r="F232" s="13">
        <v>46.5</v>
      </c>
      <c r="G232" s="13">
        <v>-111.2</v>
      </c>
      <c r="H232" s="24">
        <v>2</v>
      </c>
    </row>
    <row r="233" spans="2:8" x14ac:dyDescent="0.3">
      <c r="B233" t="s">
        <v>5087</v>
      </c>
      <c r="C233" t="s">
        <v>5088</v>
      </c>
      <c r="D233" s="28" t="s">
        <v>4105</v>
      </c>
      <c r="E233" s="28" t="s">
        <v>1943</v>
      </c>
      <c r="F233" s="13">
        <v>45.8</v>
      </c>
      <c r="G233" s="13">
        <v>-112.5</v>
      </c>
      <c r="H233" s="24">
        <v>3</v>
      </c>
    </row>
    <row r="234" spans="2:8" x14ac:dyDescent="0.3">
      <c r="B234" t="s">
        <v>4523</v>
      </c>
      <c r="C234" t="s">
        <v>4524</v>
      </c>
      <c r="D234" s="28" t="s">
        <v>4105</v>
      </c>
      <c r="E234" s="28" t="s">
        <v>1943</v>
      </c>
      <c r="F234" s="13">
        <v>48.3</v>
      </c>
      <c r="G234" s="13">
        <v>-114</v>
      </c>
      <c r="H234" s="24">
        <v>3</v>
      </c>
    </row>
    <row r="235" spans="2:8" x14ac:dyDescent="0.3">
      <c r="B235" t="s">
        <v>4294</v>
      </c>
      <c r="C235" t="s">
        <v>4295</v>
      </c>
      <c r="D235" s="28" t="s">
        <v>4105</v>
      </c>
      <c r="E235" s="28" t="s">
        <v>2070</v>
      </c>
      <c r="F235" s="13">
        <v>39</v>
      </c>
      <c r="G235" s="13">
        <v>-114.2</v>
      </c>
      <c r="H235" s="24">
        <v>3</v>
      </c>
    </row>
    <row r="236" spans="2:8" x14ac:dyDescent="0.3">
      <c r="B236" t="s">
        <v>2413</v>
      </c>
      <c r="C236" t="s">
        <v>2414</v>
      </c>
      <c r="D236" s="28" t="s">
        <v>4105</v>
      </c>
      <c r="E236" s="28" t="s">
        <v>2379</v>
      </c>
      <c r="F236" s="13">
        <v>43.8</v>
      </c>
      <c r="G236" s="13">
        <v>-103.4</v>
      </c>
      <c r="H236" s="24">
        <v>3</v>
      </c>
    </row>
    <row r="237" spans="2:8" x14ac:dyDescent="0.3">
      <c r="B237" t="s">
        <v>5528</v>
      </c>
      <c r="C237" t="s">
        <v>5529</v>
      </c>
      <c r="D237" s="28" t="s">
        <v>4105</v>
      </c>
      <c r="E237" s="28" t="s">
        <v>2792</v>
      </c>
      <c r="F237" s="13">
        <v>42.4</v>
      </c>
      <c r="G237" s="13">
        <v>-104.1</v>
      </c>
      <c r="H237" s="24">
        <v>3</v>
      </c>
    </row>
    <row r="238" spans="2:8" x14ac:dyDescent="0.3">
      <c r="B238" t="s">
        <v>4286</v>
      </c>
      <c r="C238" t="s">
        <v>4287</v>
      </c>
      <c r="D238" s="28" t="s">
        <v>4105</v>
      </c>
      <c r="E238" s="28" t="s">
        <v>2526</v>
      </c>
      <c r="F238" s="13">
        <v>41.3</v>
      </c>
      <c r="G238" s="13">
        <v>-111.4</v>
      </c>
      <c r="H238" s="24">
        <v>3</v>
      </c>
    </row>
    <row r="239" spans="2:8" x14ac:dyDescent="0.3">
      <c r="B239" t="s">
        <v>4103</v>
      </c>
      <c r="C239" t="s">
        <v>4104</v>
      </c>
      <c r="D239" s="28" t="s">
        <v>4105</v>
      </c>
      <c r="E239" s="28" t="s">
        <v>2011</v>
      </c>
      <c r="F239" s="13">
        <v>42.4</v>
      </c>
      <c r="G239" s="13">
        <v>-103.7</v>
      </c>
      <c r="H239" s="24">
        <v>3</v>
      </c>
    </row>
    <row r="240" spans="2:8" x14ac:dyDescent="0.3">
      <c r="B240" t="s">
        <v>4840</v>
      </c>
      <c r="C240" t="s">
        <v>4841</v>
      </c>
      <c r="D240" s="28" t="s">
        <v>4105</v>
      </c>
      <c r="E240" s="28" t="s">
        <v>1943</v>
      </c>
      <c r="F240" s="13">
        <v>47.4</v>
      </c>
      <c r="G240" s="13">
        <v>-113.7</v>
      </c>
      <c r="H240" s="24">
        <v>3</v>
      </c>
    </row>
    <row r="241" spans="2:8" x14ac:dyDescent="0.3">
      <c r="B241" t="s">
        <v>4957</v>
      </c>
      <c r="C241" t="s">
        <v>4958</v>
      </c>
      <c r="D241" s="28" t="s">
        <v>4105</v>
      </c>
      <c r="E241" s="28" t="s">
        <v>1943</v>
      </c>
      <c r="F241" s="13">
        <v>44.7</v>
      </c>
      <c r="G241" s="13">
        <v>-112</v>
      </c>
      <c r="H241" s="24">
        <v>3</v>
      </c>
    </row>
    <row r="242" spans="2:8" x14ac:dyDescent="0.3">
      <c r="B242" t="s">
        <v>4933</v>
      </c>
      <c r="C242" t="s">
        <v>4934</v>
      </c>
      <c r="D242" s="28" t="s">
        <v>4105</v>
      </c>
      <c r="E242" s="28" t="s">
        <v>1943</v>
      </c>
      <c r="F242" s="13">
        <v>45.2</v>
      </c>
      <c r="G242" s="13">
        <v>-110.2</v>
      </c>
      <c r="H242" s="24">
        <v>3</v>
      </c>
    </row>
    <row r="243" spans="2:8" x14ac:dyDescent="0.3">
      <c r="B243" t="s">
        <v>4870</v>
      </c>
      <c r="C243" t="s">
        <v>4871</v>
      </c>
      <c r="D243" s="28" t="s">
        <v>4105</v>
      </c>
      <c r="E243" s="28" t="s">
        <v>2792</v>
      </c>
      <c r="F243" s="13">
        <v>43.6</v>
      </c>
      <c r="G243" s="13">
        <v>-109</v>
      </c>
      <c r="H243" s="24">
        <v>2</v>
      </c>
    </row>
    <row r="244" spans="2:8" x14ac:dyDescent="0.3">
      <c r="B244" t="s">
        <v>4947</v>
      </c>
      <c r="C244" t="s">
        <v>4948</v>
      </c>
      <c r="D244" s="28" t="s">
        <v>4105</v>
      </c>
      <c r="E244" s="28" t="s">
        <v>2792</v>
      </c>
      <c r="F244" s="13">
        <v>44.4</v>
      </c>
      <c r="G244" s="13">
        <v>-104.4</v>
      </c>
      <c r="H244" s="24">
        <v>3</v>
      </c>
    </row>
    <row r="245" spans="2:8" x14ac:dyDescent="0.3">
      <c r="B245" t="s">
        <v>4683</v>
      </c>
      <c r="C245" t="s">
        <v>4684</v>
      </c>
      <c r="D245" s="28" t="s">
        <v>4105</v>
      </c>
      <c r="E245" s="28" t="s">
        <v>2792</v>
      </c>
      <c r="F245" s="13">
        <v>44.3</v>
      </c>
      <c r="G245" s="13">
        <v>-105.5</v>
      </c>
      <c r="H245" s="24">
        <v>3</v>
      </c>
    </row>
    <row r="246" spans="2:8" x14ac:dyDescent="0.3">
      <c r="B246" t="s">
        <v>4469</v>
      </c>
      <c r="C246" t="s">
        <v>4470</v>
      </c>
      <c r="D246" s="28" t="s">
        <v>4105</v>
      </c>
      <c r="E246" s="28" t="s">
        <v>1380</v>
      </c>
      <c r="F246" s="13">
        <v>42</v>
      </c>
      <c r="G246" s="13">
        <v>-114.4</v>
      </c>
      <c r="H246" s="24">
        <v>3</v>
      </c>
    </row>
    <row r="247" spans="2:8" x14ac:dyDescent="0.3">
      <c r="B247" t="s">
        <v>4722</v>
      </c>
      <c r="C247" t="s">
        <v>4723</v>
      </c>
      <c r="D247" s="28" t="s">
        <v>4105</v>
      </c>
      <c r="E247" s="28" t="s">
        <v>2379</v>
      </c>
      <c r="F247" s="13">
        <v>43.8</v>
      </c>
      <c r="G247" s="13">
        <v>-103.4</v>
      </c>
      <c r="H247" s="24">
        <v>3</v>
      </c>
    </row>
    <row r="248" spans="2:8" x14ac:dyDescent="0.3">
      <c r="B248" t="s">
        <v>5542</v>
      </c>
      <c r="C248" t="s">
        <v>5543</v>
      </c>
      <c r="D248" s="28" t="s">
        <v>4105</v>
      </c>
      <c r="E248" s="28" t="s">
        <v>2379</v>
      </c>
      <c r="F248" s="13">
        <v>44.1</v>
      </c>
      <c r="G248" s="13">
        <v>-103.9</v>
      </c>
      <c r="H248" s="24">
        <v>3</v>
      </c>
    </row>
    <row r="249" spans="2:8" x14ac:dyDescent="0.3">
      <c r="B249" t="s">
        <v>4945</v>
      </c>
      <c r="C249" t="s">
        <v>4946</v>
      </c>
      <c r="D249" s="28" t="s">
        <v>4105</v>
      </c>
      <c r="E249" s="28" t="s">
        <v>2792</v>
      </c>
      <c r="F249" s="13">
        <v>43.2</v>
      </c>
      <c r="G249" s="13">
        <v>-109.4</v>
      </c>
      <c r="H249" s="24">
        <v>3</v>
      </c>
    </row>
    <row r="250" spans="2:8" x14ac:dyDescent="0.3">
      <c r="B250" t="s">
        <v>4206</v>
      </c>
      <c r="C250" t="s">
        <v>4207</v>
      </c>
      <c r="D250" s="28" t="s">
        <v>4105</v>
      </c>
      <c r="E250" s="28" t="s">
        <v>1380</v>
      </c>
      <c r="F250" s="13">
        <v>42.8</v>
      </c>
      <c r="G250" s="13">
        <v>-111.2</v>
      </c>
      <c r="H250" s="24">
        <v>3</v>
      </c>
    </row>
    <row r="251" spans="2:8" x14ac:dyDescent="0.3">
      <c r="B251" t="s">
        <v>5218</v>
      </c>
      <c r="C251" t="s">
        <v>5219</v>
      </c>
      <c r="D251" s="28" t="s">
        <v>4105</v>
      </c>
      <c r="E251" s="28" t="s">
        <v>1943</v>
      </c>
      <c r="F251" s="13">
        <v>44.5</v>
      </c>
      <c r="G251" s="13">
        <v>-111.8</v>
      </c>
      <c r="H251" s="24">
        <v>3</v>
      </c>
    </row>
    <row r="252" spans="2:8" x14ac:dyDescent="0.3">
      <c r="B252" t="s">
        <v>5410</v>
      </c>
      <c r="C252" t="s">
        <v>5411</v>
      </c>
      <c r="D252" s="28" t="s">
        <v>4105</v>
      </c>
      <c r="E252" s="28" t="s">
        <v>2792</v>
      </c>
      <c r="F252" s="13">
        <v>44.2</v>
      </c>
      <c r="G252" s="13">
        <v>-110.6</v>
      </c>
      <c r="H252" s="24">
        <v>3</v>
      </c>
    </row>
    <row r="253" spans="2:8" x14ac:dyDescent="0.3">
      <c r="B253" t="s">
        <v>3285</v>
      </c>
      <c r="C253" t="s">
        <v>3286</v>
      </c>
      <c r="D253" s="28" t="s">
        <v>4105</v>
      </c>
      <c r="E253" s="28" t="s">
        <v>1943</v>
      </c>
      <c r="F253" s="13">
        <v>45.9</v>
      </c>
      <c r="G253" s="13">
        <v>-112.5</v>
      </c>
      <c r="H253" s="24">
        <v>2</v>
      </c>
    </row>
    <row r="254" spans="2:8" x14ac:dyDescent="0.3">
      <c r="B254" t="s">
        <v>4862</v>
      </c>
      <c r="C254" t="s">
        <v>4863</v>
      </c>
      <c r="D254" s="28" t="s">
        <v>4105</v>
      </c>
      <c r="E254" s="28" t="s">
        <v>1943</v>
      </c>
      <c r="F254" s="13">
        <v>46.8</v>
      </c>
      <c r="G254" s="13">
        <v>-112.5</v>
      </c>
      <c r="H254" s="24">
        <v>3</v>
      </c>
    </row>
    <row r="255" spans="2:8" x14ac:dyDescent="0.3">
      <c r="B255" t="s">
        <v>5444</v>
      </c>
      <c r="C255" t="s">
        <v>5445</v>
      </c>
      <c r="D255" s="28" t="s">
        <v>4105</v>
      </c>
      <c r="E255" s="28" t="s">
        <v>2792</v>
      </c>
      <c r="F255" s="13">
        <v>43.9</v>
      </c>
      <c r="G255" s="13">
        <v>-110.4</v>
      </c>
      <c r="H255" s="24">
        <v>3</v>
      </c>
    </row>
    <row r="256" spans="2:8" x14ac:dyDescent="0.3">
      <c r="B256" t="s">
        <v>3891</v>
      </c>
      <c r="C256" t="s">
        <v>3892</v>
      </c>
      <c r="D256" s="28" t="s">
        <v>4105</v>
      </c>
      <c r="E256" s="28" t="s">
        <v>2792</v>
      </c>
      <c r="F256" s="13">
        <v>43.4</v>
      </c>
      <c r="G256" s="13">
        <v>-108.1</v>
      </c>
      <c r="H256" s="24">
        <v>3</v>
      </c>
    </row>
    <row r="257" spans="2:8" x14ac:dyDescent="0.3">
      <c r="B257" t="s">
        <v>4635</v>
      </c>
      <c r="C257" t="s">
        <v>4636</v>
      </c>
      <c r="D257" s="28" t="s">
        <v>4105</v>
      </c>
      <c r="E257" s="28" t="s">
        <v>1380</v>
      </c>
      <c r="F257" s="13">
        <v>44.5</v>
      </c>
      <c r="G257" s="13">
        <v>-111.4</v>
      </c>
      <c r="H257" s="24">
        <v>3</v>
      </c>
    </row>
    <row r="258" spans="2:8" x14ac:dyDescent="0.3">
      <c r="B258" t="s">
        <v>3893</v>
      </c>
      <c r="C258" t="s">
        <v>3894</v>
      </c>
      <c r="D258" s="28" t="s">
        <v>4105</v>
      </c>
      <c r="E258" s="28" t="s">
        <v>2792</v>
      </c>
      <c r="F258" s="13">
        <v>43.5</v>
      </c>
      <c r="G258" s="13">
        <v>-109.6</v>
      </c>
      <c r="H258" s="24">
        <v>3</v>
      </c>
    </row>
    <row r="259" spans="2:8" x14ac:dyDescent="0.3">
      <c r="B259" t="s">
        <v>4804</v>
      </c>
      <c r="C259" t="s">
        <v>4805</v>
      </c>
      <c r="D259" s="28" t="s">
        <v>4105</v>
      </c>
      <c r="E259" s="28" t="s">
        <v>1260</v>
      </c>
      <c r="F259" s="13">
        <v>39.1</v>
      </c>
      <c r="G259" s="13">
        <v>-105.2</v>
      </c>
      <c r="H259" s="24">
        <v>3</v>
      </c>
    </row>
    <row r="260" spans="2:8" x14ac:dyDescent="0.3">
      <c r="B260" t="s">
        <v>5618</v>
      </c>
      <c r="C260" t="s">
        <v>5619</v>
      </c>
      <c r="D260" s="28" t="s">
        <v>4105</v>
      </c>
      <c r="E260" s="28" t="s">
        <v>1260</v>
      </c>
      <c r="F260" s="13">
        <v>39.799999999999997</v>
      </c>
      <c r="G260" s="13">
        <v>-107.6</v>
      </c>
      <c r="H260" s="24">
        <v>2</v>
      </c>
    </row>
    <row r="261" spans="2:8" x14ac:dyDescent="0.3">
      <c r="B261" t="s">
        <v>6247</v>
      </c>
      <c r="C261" t="s">
        <v>6248</v>
      </c>
      <c r="D261" s="28" t="s">
        <v>4105</v>
      </c>
      <c r="E261" s="28" t="s">
        <v>2792</v>
      </c>
      <c r="F261" s="13">
        <v>41.8</v>
      </c>
      <c r="G261" s="13">
        <v>-110.7</v>
      </c>
      <c r="H261" s="24">
        <v>3</v>
      </c>
    </row>
    <row r="262" spans="2:8" x14ac:dyDescent="0.3">
      <c r="B262" t="s">
        <v>4585</v>
      </c>
      <c r="C262" t="s">
        <v>4586</v>
      </c>
      <c r="D262" s="28" t="s">
        <v>4105</v>
      </c>
      <c r="E262" s="28" t="s">
        <v>1260</v>
      </c>
      <c r="F262" s="13">
        <v>40.700000000000003</v>
      </c>
      <c r="G262" s="13">
        <v>-105.7</v>
      </c>
      <c r="H262" s="24">
        <v>3</v>
      </c>
    </row>
    <row r="263" spans="2:8" x14ac:dyDescent="0.3">
      <c r="B263" t="s">
        <v>3269</v>
      </c>
      <c r="C263" t="s">
        <v>3270</v>
      </c>
      <c r="D263" s="28" t="s">
        <v>4105</v>
      </c>
      <c r="E263" s="28" t="s">
        <v>2379</v>
      </c>
      <c r="F263" s="13">
        <v>44</v>
      </c>
      <c r="G263" s="13">
        <v>-103</v>
      </c>
      <c r="H263" s="24">
        <v>3</v>
      </c>
    </row>
    <row r="264" spans="2:8" x14ac:dyDescent="0.3">
      <c r="B264" t="s">
        <v>5691</v>
      </c>
      <c r="C264" t="s">
        <v>5692</v>
      </c>
      <c r="D264" s="28" t="s">
        <v>4105</v>
      </c>
      <c r="E264" s="28" t="s">
        <v>1260</v>
      </c>
      <c r="F264" s="13">
        <v>40.5</v>
      </c>
      <c r="G264" s="13">
        <v>-106.7</v>
      </c>
      <c r="H264" s="24">
        <v>3</v>
      </c>
    </row>
    <row r="265" spans="2:8" x14ac:dyDescent="0.3">
      <c r="B265" t="s">
        <v>4326</v>
      </c>
      <c r="C265" t="s">
        <v>4327</v>
      </c>
      <c r="D265" s="28" t="s">
        <v>4105</v>
      </c>
      <c r="E265" s="28" t="s">
        <v>2526</v>
      </c>
      <c r="F265" s="13">
        <v>37.799999999999997</v>
      </c>
      <c r="G265" s="13">
        <v>-109.8</v>
      </c>
      <c r="H265" s="24">
        <v>3</v>
      </c>
    </row>
    <row r="266" spans="2:8" x14ac:dyDescent="0.3">
      <c r="B266" t="s">
        <v>5945</v>
      </c>
      <c r="C266" t="s">
        <v>5946</v>
      </c>
      <c r="D266" s="28" t="s">
        <v>4105</v>
      </c>
      <c r="E266" s="28" t="s">
        <v>2792</v>
      </c>
      <c r="F266" s="13">
        <v>41.3</v>
      </c>
      <c r="G266" s="13">
        <v>-106.2</v>
      </c>
      <c r="H266" s="24">
        <v>2</v>
      </c>
    </row>
    <row r="267" spans="2:8" x14ac:dyDescent="0.3">
      <c r="B267" t="s">
        <v>5372</v>
      </c>
      <c r="C267" t="s">
        <v>5373</v>
      </c>
      <c r="D267" s="28" t="s">
        <v>4105</v>
      </c>
      <c r="E267" s="28" t="s">
        <v>1943</v>
      </c>
      <c r="F267" s="13">
        <v>45.3</v>
      </c>
      <c r="G267" s="13">
        <v>-107.1</v>
      </c>
      <c r="H267" s="24">
        <v>2</v>
      </c>
    </row>
    <row r="268" spans="2:8" x14ac:dyDescent="0.3">
      <c r="B268" t="s">
        <v>6500</v>
      </c>
      <c r="C268" t="s">
        <v>6501</v>
      </c>
      <c r="D268" s="28" t="s">
        <v>4105</v>
      </c>
      <c r="E268" s="28" t="s">
        <v>2792</v>
      </c>
      <c r="F268" s="13">
        <v>43.4</v>
      </c>
      <c r="G268" s="13">
        <v>-110.1</v>
      </c>
      <c r="H268" s="24">
        <v>3</v>
      </c>
    </row>
    <row r="269" spans="2:8" x14ac:dyDescent="0.3">
      <c r="B269" t="s">
        <v>4740</v>
      </c>
      <c r="C269" t="s">
        <v>4741</v>
      </c>
      <c r="D269" s="28" t="s">
        <v>4105</v>
      </c>
      <c r="E269" s="28" t="s">
        <v>1943</v>
      </c>
      <c r="F269" s="13">
        <v>48.1</v>
      </c>
      <c r="G269" s="13">
        <v>-115.6</v>
      </c>
      <c r="H269" s="24">
        <v>3</v>
      </c>
    </row>
    <row r="270" spans="2:8" x14ac:dyDescent="0.3">
      <c r="B270" t="s">
        <v>4679</v>
      </c>
      <c r="C270" t="s">
        <v>4680</v>
      </c>
      <c r="D270" s="28" t="s">
        <v>4105</v>
      </c>
      <c r="E270" s="28" t="s">
        <v>2070</v>
      </c>
      <c r="F270" s="13">
        <v>39.6</v>
      </c>
      <c r="G270" s="13">
        <v>-116</v>
      </c>
      <c r="H270" s="24">
        <v>3</v>
      </c>
    </row>
    <row r="271" spans="2:8" x14ac:dyDescent="0.3">
      <c r="B271" t="s">
        <v>4667</v>
      </c>
      <c r="C271" t="s">
        <v>4668</v>
      </c>
      <c r="D271" s="28" t="s">
        <v>4105</v>
      </c>
      <c r="E271" s="28" t="s">
        <v>2379</v>
      </c>
      <c r="F271" s="13">
        <v>43.7</v>
      </c>
      <c r="G271" s="13">
        <v>-103.6</v>
      </c>
      <c r="H271" s="24">
        <v>3</v>
      </c>
    </row>
    <row r="272" spans="2:8" x14ac:dyDescent="0.3">
      <c r="B272" t="s">
        <v>5085</v>
      </c>
      <c r="C272" t="s">
        <v>5086</v>
      </c>
      <c r="D272" s="28" t="s">
        <v>4105</v>
      </c>
      <c r="E272" s="28" t="s">
        <v>1943</v>
      </c>
      <c r="F272" s="13">
        <v>46.1</v>
      </c>
      <c r="G272" s="13">
        <v>-113.1</v>
      </c>
      <c r="H272" s="24">
        <v>2</v>
      </c>
    </row>
    <row r="273" spans="2:8" x14ac:dyDescent="0.3">
      <c r="B273" t="s">
        <v>4559</v>
      </c>
      <c r="C273" t="s">
        <v>4560</v>
      </c>
      <c r="D273" s="28" t="s">
        <v>4105</v>
      </c>
      <c r="E273" s="28" t="s">
        <v>1380</v>
      </c>
      <c r="F273" s="13">
        <v>45.6</v>
      </c>
      <c r="G273" s="13">
        <v>-113.9</v>
      </c>
      <c r="H273" s="24">
        <v>3</v>
      </c>
    </row>
    <row r="274" spans="2:8" x14ac:dyDescent="0.3">
      <c r="B274" t="s">
        <v>4316</v>
      </c>
      <c r="C274" t="s">
        <v>4317</v>
      </c>
      <c r="D274" s="28" t="s">
        <v>4105</v>
      </c>
      <c r="E274" s="28" t="s">
        <v>1380</v>
      </c>
      <c r="F274" s="13">
        <v>47.4</v>
      </c>
      <c r="G274" s="13">
        <v>-115.6</v>
      </c>
      <c r="H274" s="24">
        <v>3</v>
      </c>
    </row>
    <row r="275" spans="2:8" x14ac:dyDescent="0.3">
      <c r="B275" t="s">
        <v>4240</v>
      </c>
      <c r="C275" t="s">
        <v>4241</v>
      </c>
      <c r="D275" s="28" t="s">
        <v>4105</v>
      </c>
      <c r="E275" s="28" t="s">
        <v>1260</v>
      </c>
      <c r="F275" s="13">
        <v>38.6</v>
      </c>
      <c r="G275" s="13">
        <v>-104.8</v>
      </c>
      <c r="H275" s="24">
        <v>3</v>
      </c>
    </row>
    <row r="276" spans="2:8" x14ac:dyDescent="0.3">
      <c r="B276" t="s">
        <v>1383</v>
      </c>
      <c r="C276" t="s">
        <v>1384</v>
      </c>
      <c r="D276" s="28" t="s">
        <v>4105</v>
      </c>
      <c r="E276" s="28" t="s">
        <v>1380</v>
      </c>
      <c r="F276" s="13">
        <v>42.5</v>
      </c>
      <c r="G276" s="13">
        <v>-111.7</v>
      </c>
      <c r="H276" s="24">
        <v>3</v>
      </c>
    </row>
    <row r="277" spans="2:8" x14ac:dyDescent="0.3">
      <c r="B277" t="s">
        <v>5206</v>
      </c>
      <c r="C277" t="s">
        <v>5207</v>
      </c>
      <c r="D277" s="28" t="s">
        <v>4105</v>
      </c>
      <c r="E277" s="28" t="s">
        <v>1380</v>
      </c>
      <c r="F277" s="13">
        <v>42</v>
      </c>
      <c r="G277" s="13">
        <v>-111.6</v>
      </c>
      <c r="H277" s="24">
        <v>3</v>
      </c>
    </row>
    <row r="278" spans="2:8" x14ac:dyDescent="0.3">
      <c r="B278" t="s">
        <v>2799</v>
      </c>
      <c r="C278" t="s">
        <v>2800</v>
      </c>
      <c r="D278" s="28" t="s">
        <v>4105</v>
      </c>
      <c r="E278" s="28" t="s">
        <v>2792</v>
      </c>
      <c r="F278" s="13">
        <v>44.5</v>
      </c>
      <c r="G278" s="13">
        <v>-106.4</v>
      </c>
      <c r="H278" s="24">
        <v>3</v>
      </c>
    </row>
    <row r="279" spans="2:8" x14ac:dyDescent="0.3">
      <c r="B279" t="s">
        <v>4712</v>
      </c>
      <c r="C279" t="s">
        <v>4713</v>
      </c>
      <c r="D279" s="28" t="s">
        <v>4105</v>
      </c>
      <c r="E279" s="28" t="s">
        <v>1380</v>
      </c>
      <c r="F279" s="13">
        <v>43.9</v>
      </c>
      <c r="G279" s="13">
        <v>-113.6</v>
      </c>
      <c r="H279" s="24">
        <v>3</v>
      </c>
    </row>
    <row r="280" spans="2:8" x14ac:dyDescent="0.3">
      <c r="B280" t="s">
        <v>5216</v>
      </c>
      <c r="C280" t="s">
        <v>5217</v>
      </c>
      <c r="D280" s="28" t="s">
        <v>4105</v>
      </c>
      <c r="E280" s="28" t="s">
        <v>1943</v>
      </c>
      <c r="F280" s="13">
        <v>45.9</v>
      </c>
      <c r="G280" s="13">
        <v>-107.1</v>
      </c>
      <c r="H280" s="24">
        <v>3</v>
      </c>
    </row>
    <row r="281" spans="2:8" x14ac:dyDescent="0.3">
      <c r="B281" t="s">
        <v>5526</v>
      </c>
      <c r="C281" t="s">
        <v>5527</v>
      </c>
      <c r="D281" s="28" t="s">
        <v>4105</v>
      </c>
      <c r="E281" s="28" t="s">
        <v>1943</v>
      </c>
      <c r="F281" s="13">
        <v>46.2</v>
      </c>
      <c r="G281" s="13">
        <v>-113.7</v>
      </c>
      <c r="H281" s="24">
        <v>3</v>
      </c>
    </row>
    <row r="282" spans="2:8" x14ac:dyDescent="0.3">
      <c r="B282" t="s">
        <v>4744</v>
      </c>
      <c r="C282" t="s">
        <v>4745</v>
      </c>
      <c r="D282" s="28" t="s">
        <v>4105</v>
      </c>
      <c r="E282" s="28" t="s">
        <v>1260</v>
      </c>
      <c r="F282" s="13">
        <v>39.799999999999997</v>
      </c>
      <c r="G282" s="13">
        <v>-105.2</v>
      </c>
      <c r="H282" s="24">
        <v>3</v>
      </c>
    </row>
    <row r="283" spans="2:8" x14ac:dyDescent="0.3">
      <c r="B283" t="s">
        <v>4306</v>
      </c>
      <c r="C283" t="s">
        <v>4307</v>
      </c>
      <c r="D283" s="28" t="s">
        <v>4105</v>
      </c>
      <c r="E283" s="28" t="s">
        <v>1380</v>
      </c>
      <c r="F283" s="13">
        <v>43.6</v>
      </c>
      <c r="G283" s="13">
        <v>-111.5</v>
      </c>
      <c r="H283" s="24">
        <v>3</v>
      </c>
    </row>
    <row r="284" spans="2:8" x14ac:dyDescent="0.3">
      <c r="B284" t="s">
        <v>4874</v>
      </c>
      <c r="C284" t="s">
        <v>4875</v>
      </c>
      <c r="D284" s="28" t="s">
        <v>4105</v>
      </c>
      <c r="E284" s="28" t="s">
        <v>1380</v>
      </c>
      <c r="F284" s="13">
        <v>42</v>
      </c>
      <c r="G284" s="13">
        <v>-115.7</v>
      </c>
      <c r="H284" s="24">
        <v>3</v>
      </c>
    </row>
    <row r="285" spans="2:8" x14ac:dyDescent="0.3">
      <c r="B285" t="s">
        <v>5135</v>
      </c>
      <c r="C285" t="s">
        <v>5136</v>
      </c>
      <c r="D285" s="28" t="s">
        <v>4105</v>
      </c>
      <c r="E285" s="28" t="s">
        <v>1943</v>
      </c>
      <c r="F285" s="13">
        <v>45.4</v>
      </c>
      <c r="G285" s="13">
        <v>-112.9</v>
      </c>
      <c r="H285" s="24">
        <v>2</v>
      </c>
    </row>
    <row r="286" spans="2:8" x14ac:dyDescent="0.3">
      <c r="B286" t="s">
        <v>5380</v>
      </c>
      <c r="C286" t="s">
        <v>5381</v>
      </c>
      <c r="D286" s="28" t="s">
        <v>4105</v>
      </c>
      <c r="E286" s="28" t="s">
        <v>1943</v>
      </c>
      <c r="F286" s="13">
        <v>45.6</v>
      </c>
      <c r="G286" s="13">
        <v>-111.1</v>
      </c>
      <c r="H286" s="24">
        <v>2</v>
      </c>
    </row>
    <row r="287" spans="2:8" x14ac:dyDescent="0.3">
      <c r="B287" t="s">
        <v>4643</v>
      </c>
      <c r="C287" t="s">
        <v>4644</v>
      </c>
      <c r="D287" s="28" t="s">
        <v>4105</v>
      </c>
      <c r="E287" s="28" t="s">
        <v>2792</v>
      </c>
      <c r="F287" s="13">
        <v>42.4</v>
      </c>
      <c r="G287" s="13">
        <v>-108.9</v>
      </c>
      <c r="H287" s="24">
        <v>2</v>
      </c>
    </row>
    <row r="288" spans="2:8" x14ac:dyDescent="0.3">
      <c r="B288" t="s">
        <v>4663</v>
      </c>
      <c r="C288" t="s">
        <v>4664</v>
      </c>
      <c r="D288" s="28" t="s">
        <v>4105</v>
      </c>
      <c r="E288" s="28" t="s">
        <v>1380</v>
      </c>
      <c r="F288" s="13">
        <v>46.5</v>
      </c>
      <c r="G288" s="13">
        <v>-115.2</v>
      </c>
      <c r="H288" s="24">
        <v>3</v>
      </c>
    </row>
    <row r="289" spans="2:8" x14ac:dyDescent="0.3">
      <c r="B289" t="s">
        <v>4661</v>
      </c>
      <c r="C289" t="s">
        <v>4662</v>
      </c>
      <c r="D289" s="28" t="s">
        <v>4105</v>
      </c>
      <c r="E289" s="28" t="s">
        <v>2070</v>
      </c>
      <c r="F289" s="13">
        <v>40.4</v>
      </c>
      <c r="G289" s="13">
        <v>-115.8</v>
      </c>
      <c r="H289" s="24">
        <v>3</v>
      </c>
    </row>
    <row r="290" spans="2:8" x14ac:dyDescent="0.3">
      <c r="B290" t="s">
        <v>4365</v>
      </c>
      <c r="C290" t="s">
        <v>4366</v>
      </c>
      <c r="D290" s="28" t="s">
        <v>4105</v>
      </c>
      <c r="E290" s="28" t="s">
        <v>1380</v>
      </c>
      <c r="F290" s="13">
        <v>46.4</v>
      </c>
      <c r="G290" s="13">
        <v>-114.6</v>
      </c>
      <c r="H290" s="24">
        <v>3</v>
      </c>
    </row>
    <row r="291" spans="2:8" x14ac:dyDescent="0.3">
      <c r="B291" t="s">
        <v>4567</v>
      </c>
      <c r="C291" t="s">
        <v>4568</v>
      </c>
      <c r="D291" s="28" t="s">
        <v>4105</v>
      </c>
      <c r="E291" s="28" t="s">
        <v>1943</v>
      </c>
      <c r="F291" s="13">
        <v>47.2</v>
      </c>
      <c r="G291" s="13">
        <v>-114.9</v>
      </c>
      <c r="H291" s="24">
        <v>3</v>
      </c>
    </row>
    <row r="292" spans="2:8" x14ac:dyDescent="0.3">
      <c r="B292" t="s">
        <v>4780</v>
      </c>
      <c r="C292" t="s">
        <v>4781</v>
      </c>
      <c r="D292" s="28" t="s">
        <v>4105</v>
      </c>
      <c r="E292" s="28" t="s">
        <v>2011</v>
      </c>
      <c r="F292" s="13">
        <v>42</v>
      </c>
      <c r="G292" s="13">
        <v>-102.8</v>
      </c>
      <c r="H292" s="24">
        <v>3</v>
      </c>
    </row>
    <row r="293" spans="2:8" x14ac:dyDescent="0.3">
      <c r="B293" t="s">
        <v>4665</v>
      </c>
      <c r="C293" t="s">
        <v>4666</v>
      </c>
      <c r="D293" s="28" t="s">
        <v>4105</v>
      </c>
      <c r="E293" s="28" t="s">
        <v>1380</v>
      </c>
      <c r="F293" s="13">
        <v>42.9</v>
      </c>
      <c r="G293" s="13">
        <v>-113.1</v>
      </c>
      <c r="H293" s="24">
        <v>3</v>
      </c>
    </row>
    <row r="294" spans="2:8" x14ac:dyDescent="0.3">
      <c r="B294" t="s">
        <v>5747</v>
      </c>
      <c r="C294" t="s">
        <v>5748</v>
      </c>
      <c r="D294" s="28" t="s">
        <v>1203</v>
      </c>
      <c r="E294" s="28" t="s">
        <v>1092</v>
      </c>
      <c r="F294" s="13">
        <v>51</v>
      </c>
      <c r="G294" s="13">
        <v>-115</v>
      </c>
      <c r="H294" s="24">
        <v>2</v>
      </c>
    </row>
    <row r="295" spans="2:8" x14ac:dyDescent="0.3">
      <c r="B295" t="s">
        <v>4234</v>
      </c>
      <c r="C295" t="s">
        <v>4235</v>
      </c>
      <c r="D295" s="28" t="s">
        <v>4105</v>
      </c>
      <c r="E295" s="28" t="s">
        <v>1380</v>
      </c>
      <c r="F295" s="13">
        <v>42</v>
      </c>
      <c r="G295" s="13">
        <v>-112.1</v>
      </c>
      <c r="H295" s="24">
        <v>3</v>
      </c>
    </row>
    <row r="296" spans="2:8" x14ac:dyDescent="0.3">
      <c r="B296" t="s">
        <v>5191</v>
      </c>
      <c r="C296" t="s">
        <v>5192</v>
      </c>
      <c r="D296" s="28" t="s">
        <v>4105</v>
      </c>
      <c r="E296" s="28" t="s">
        <v>2011</v>
      </c>
      <c r="F296" s="13">
        <v>42.8</v>
      </c>
      <c r="G296" s="13">
        <v>-103</v>
      </c>
      <c r="H296" s="24">
        <v>3</v>
      </c>
    </row>
    <row r="297" spans="2:8" x14ac:dyDescent="0.3">
      <c r="B297" t="s">
        <v>5107</v>
      </c>
      <c r="C297" t="s">
        <v>5108</v>
      </c>
      <c r="D297" s="28" t="s">
        <v>4105</v>
      </c>
      <c r="E297" s="28" t="s">
        <v>1943</v>
      </c>
      <c r="F297" s="13">
        <v>47</v>
      </c>
      <c r="G297" s="13">
        <v>-112.7</v>
      </c>
      <c r="H297" s="24">
        <v>2</v>
      </c>
    </row>
    <row r="298" spans="2:8" x14ac:dyDescent="0.3">
      <c r="B298" t="s">
        <v>4565</v>
      </c>
      <c r="C298" t="s">
        <v>4566</v>
      </c>
      <c r="D298" s="28" t="s">
        <v>4105</v>
      </c>
      <c r="E298" s="28" t="s">
        <v>1943</v>
      </c>
      <c r="F298" s="13">
        <v>48.1</v>
      </c>
      <c r="G298" s="13">
        <v>-113.9</v>
      </c>
      <c r="H298" s="24">
        <v>3</v>
      </c>
    </row>
    <row r="299" spans="2:8" x14ac:dyDescent="0.3">
      <c r="B299" t="s">
        <v>4182</v>
      </c>
      <c r="C299" t="s">
        <v>4183</v>
      </c>
      <c r="D299" s="28" t="s">
        <v>4105</v>
      </c>
      <c r="E299" s="28" t="s">
        <v>2070</v>
      </c>
      <c r="F299" s="13">
        <v>39.700000000000003</v>
      </c>
      <c r="G299" s="13">
        <v>-114.1</v>
      </c>
      <c r="H299" s="24">
        <v>3</v>
      </c>
    </row>
    <row r="300" spans="2:8" x14ac:dyDescent="0.3">
      <c r="B300" t="s">
        <v>4373</v>
      </c>
      <c r="C300" t="s">
        <v>4374</v>
      </c>
      <c r="D300" s="28" t="s">
        <v>4105</v>
      </c>
      <c r="E300" s="28" t="s">
        <v>1380</v>
      </c>
      <c r="F300" s="13">
        <v>45.3</v>
      </c>
      <c r="G300" s="13">
        <v>-114.4</v>
      </c>
      <c r="H300" s="24">
        <v>3</v>
      </c>
    </row>
    <row r="301" spans="2:8" x14ac:dyDescent="0.3">
      <c r="B301" t="s">
        <v>4120</v>
      </c>
      <c r="C301" t="s">
        <v>4121</v>
      </c>
      <c r="D301" s="28" t="s">
        <v>4105</v>
      </c>
      <c r="E301" s="28" t="s">
        <v>2070</v>
      </c>
      <c r="F301" s="13">
        <v>41.8</v>
      </c>
      <c r="G301" s="13">
        <v>-115.4</v>
      </c>
      <c r="H301" s="24">
        <v>3</v>
      </c>
    </row>
    <row r="302" spans="2:8" x14ac:dyDescent="0.3">
      <c r="B302" t="s">
        <v>4106</v>
      </c>
      <c r="C302" t="s">
        <v>4107</v>
      </c>
      <c r="D302" s="28" t="s">
        <v>4105</v>
      </c>
      <c r="E302" s="28" t="s">
        <v>1943</v>
      </c>
      <c r="F302" s="13">
        <v>47</v>
      </c>
      <c r="G302" s="13">
        <v>-114.4</v>
      </c>
      <c r="H302" s="24">
        <v>2</v>
      </c>
    </row>
    <row r="303" spans="2:8" x14ac:dyDescent="0.3">
      <c r="B303" t="s">
        <v>4276</v>
      </c>
      <c r="C303" t="s">
        <v>4277</v>
      </c>
      <c r="D303" s="28" t="s">
        <v>4105</v>
      </c>
      <c r="E303" s="28" t="s">
        <v>2526</v>
      </c>
      <c r="F303" s="13">
        <v>39.299999999999997</v>
      </c>
      <c r="G303" s="13">
        <v>-111.3</v>
      </c>
      <c r="H303" s="24">
        <v>3</v>
      </c>
    </row>
    <row r="304" spans="2:8" x14ac:dyDescent="0.3">
      <c r="B304" t="s">
        <v>4768</v>
      </c>
      <c r="C304" t="s">
        <v>4769</v>
      </c>
      <c r="D304" s="28" t="s">
        <v>4105</v>
      </c>
      <c r="E304" s="28" t="s">
        <v>1943</v>
      </c>
      <c r="F304" s="13">
        <v>48.5</v>
      </c>
      <c r="G304" s="13">
        <v>-114.5</v>
      </c>
      <c r="H304" s="24">
        <v>3</v>
      </c>
    </row>
    <row r="305" spans="2:8" x14ac:dyDescent="0.3">
      <c r="B305" t="s">
        <v>4148</v>
      </c>
      <c r="C305" t="s">
        <v>4149</v>
      </c>
      <c r="D305" s="28" t="s">
        <v>4105</v>
      </c>
      <c r="E305" s="28" t="s">
        <v>1160</v>
      </c>
      <c r="F305" s="13">
        <v>36.700000000000003</v>
      </c>
      <c r="G305" s="13">
        <v>-113.7</v>
      </c>
      <c r="H305" s="24">
        <v>3</v>
      </c>
    </row>
    <row r="306" spans="2:8" x14ac:dyDescent="0.3">
      <c r="B306" t="s">
        <v>4302</v>
      </c>
      <c r="C306" t="s">
        <v>4303</v>
      </c>
      <c r="D306" s="28" t="s">
        <v>4105</v>
      </c>
      <c r="E306" s="28" t="s">
        <v>1380</v>
      </c>
      <c r="F306" s="13">
        <v>42</v>
      </c>
      <c r="G306" s="13">
        <v>-113.1</v>
      </c>
      <c r="H306" s="24">
        <v>3</v>
      </c>
    </row>
    <row r="307" spans="2:8" x14ac:dyDescent="0.3">
      <c r="B307" t="s">
        <v>5161</v>
      </c>
      <c r="C307" t="s">
        <v>5162</v>
      </c>
      <c r="D307" s="28" t="s">
        <v>4105</v>
      </c>
      <c r="E307" s="28" t="s">
        <v>2379</v>
      </c>
      <c r="F307" s="13">
        <v>44.4</v>
      </c>
      <c r="G307" s="13">
        <v>-103.8</v>
      </c>
      <c r="H307" s="24">
        <v>2</v>
      </c>
    </row>
    <row r="308" spans="2:8" x14ac:dyDescent="0.3">
      <c r="B308" t="s">
        <v>4878</v>
      </c>
      <c r="C308" t="s">
        <v>4879</v>
      </c>
      <c r="D308" s="28" t="s">
        <v>4105</v>
      </c>
      <c r="E308" s="28" t="s">
        <v>1380</v>
      </c>
      <c r="F308" s="13">
        <v>42.5</v>
      </c>
      <c r="G308" s="13">
        <v>-113.2</v>
      </c>
      <c r="H308" s="24">
        <v>3</v>
      </c>
    </row>
    <row r="309" spans="2:8" x14ac:dyDescent="0.3">
      <c r="B309" t="s">
        <v>2403</v>
      </c>
      <c r="C309" t="s">
        <v>2404</v>
      </c>
      <c r="D309" s="28" t="s">
        <v>4105</v>
      </c>
      <c r="E309" s="28" t="s">
        <v>2379</v>
      </c>
      <c r="F309" s="13">
        <v>44.3</v>
      </c>
      <c r="G309" s="13">
        <v>-103.7</v>
      </c>
      <c r="H309" s="24">
        <v>3</v>
      </c>
    </row>
    <row r="310" spans="2:8" x14ac:dyDescent="0.3">
      <c r="B310" t="s">
        <v>6001</v>
      </c>
      <c r="C310" t="s">
        <v>6002</v>
      </c>
      <c r="D310" s="28" t="s">
        <v>4105</v>
      </c>
      <c r="E310" s="28" t="s">
        <v>1943</v>
      </c>
      <c r="F310" s="13">
        <v>45</v>
      </c>
      <c r="G310" s="13">
        <v>-105.9</v>
      </c>
      <c r="H310" s="24">
        <v>3</v>
      </c>
    </row>
    <row r="311" spans="2:8" x14ac:dyDescent="0.3">
      <c r="B311" t="s">
        <v>5187</v>
      </c>
      <c r="C311" t="s">
        <v>5188</v>
      </c>
      <c r="D311" s="28" t="s">
        <v>4105</v>
      </c>
      <c r="E311" s="28" t="s">
        <v>1943</v>
      </c>
      <c r="F311" s="13">
        <v>44.9</v>
      </c>
      <c r="G311" s="13">
        <v>-113.2</v>
      </c>
      <c r="H311" s="24">
        <v>3</v>
      </c>
    </row>
    <row r="312" spans="2:8" x14ac:dyDescent="0.3">
      <c r="B312" t="s">
        <v>401</v>
      </c>
      <c r="C312" t="s">
        <v>1956</v>
      </c>
      <c r="D312" s="28" t="s">
        <v>4105</v>
      </c>
      <c r="E312" s="28" t="s">
        <v>1943</v>
      </c>
      <c r="F312" s="13">
        <v>45.6</v>
      </c>
      <c r="G312" s="13">
        <v>-109.2</v>
      </c>
      <c r="H312" s="24">
        <v>2</v>
      </c>
    </row>
    <row r="313" spans="2:8" x14ac:dyDescent="0.3">
      <c r="B313" t="s">
        <v>6046</v>
      </c>
      <c r="C313" t="s">
        <v>6047</v>
      </c>
      <c r="D313" s="28" t="s">
        <v>4105</v>
      </c>
      <c r="E313" s="28" t="s">
        <v>1943</v>
      </c>
      <c r="F313" s="13">
        <v>45.8</v>
      </c>
      <c r="G313" s="13">
        <v>-113.3</v>
      </c>
      <c r="H313" s="24">
        <v>2</v>
      </c>
    </row>
    <row r="314" spans="2:8" x14ac:dyDescent="0.3">
      <c r="B314" t="s">
        <v>3293</v>
      </c>
      <c r="C314" t="s">
        <v>3294</v>
      </c>
      <c r="D314" s="28" t="s">
        <v>4105</v>
      </c>
      <c r="E314" s="28" t="s">
        <v>1943</v>
      </c>
      <c r="F314" s="13">
        <v>47.4</v>
      </c>
      <c r="G314" s="13">
        <v>-111.3</v>
      </c>
      <c r="H314" s="24">
        <v>2</v>
      </c>
    </row>
    <row r="315" spans="2:8" x14ac:dyDescent="0.3">
      <c r="B315" t="s">
        <v>6316</v>
      </c>
      <c r="C315" t="s">
        <v>6317</v>
      </c>
      <c r="D315" s="28" t="s">
        <v>4105</v>
      </c>
      <c r="E315" s="28" t="s">
        <v>1260</v>
      </c>
      <c r="F315" s="13">
        <v>40.4</v>
      </c>
      <c r="G315" s="13">
        <v>-107.5</v>
      </c>
      <c r="H315" s="24">
        <v>3</v>
      </c>
    </row>
    <row r="316" spans="2:8" x14ac:dyDescent="0.3">
      <c r="B316" t="s">
        <v>4547</v>
      </c>
      <c r="C316" t="s">
        <v>4548</v>
      </c>
      <c r="D316" s="28" t="s">
        <v>4105</v>
      </c>
      <c r="E316" s="28" t="s">
        <v>1380</v>
      </c>
      <c r="F316" s="13">
        <v>45.3</v>
      </c>
      <c r="G316" s="13">
        <v>-113.8</v>
      </c>
      <c r="H316" s="24">
        <v>3</v>
      </c>
    </row>
    <row r="317" spans="2:8" x14ac:dyDescent="0.3">
      <c r="B317" t="s">
        <v>4587</v>
      </c>
      <c r="C317" t="s">
        <v>4588</v>
      </c>
      <c r="D317" s="28" t="s">
        <v>4105</v>
      </c>
      <c r="E317" s="28" t="s">
        <v>1380</v>
      </c>
      <c r="F317" s="13">
        <v>45.1</v>
      </c>
      <c r="G317" s="13">
        <v>-113.9</v>
      </c>
      <c r="H317" s="24">
        <v>3</v>
      </c>
    </row>
    <row r="318" spans="2:8" x14ac:dyDescent="0.3">
      <c r="B318" t="s">
        <v>4995</v>
      </c>
      <c r="C318" t="s">
        <v>4996</v>
      </c>
      <c r="D318" s="28" t="s">
        <v>4105</v>
      </c>
      <c r="E318" s="28" t="s">
        <v>1943</v>
      </c>
      <c r="F318" s="13">
        <v>46.9</v>
      </c>
      <c r="G318" s="13">
        <v>-112.6</v>
      </c>
      <c r="H318" s="24">
        <v>2</v>
      </c>
    </row>
    <row r="319" spans="2:8" x14ac:dyDescent="0.3">
      <c r="B319" t="s">
        <v>2812</v>
      </c>
      <c r="C319" t="s">
        <v>2813</v>
      </c>
      <c r="D319" s="28" t="s">
        <v>4105</v>
      </c>
      <c r="E319" s="28" t="s">
        <v>2792</v>
      </c>
      <c r="F319" s="13">
        <v>44</v>
      </c>
      <c r="G319" s="13">
        <v>-108.9</v>
      </c>
      <c r="H319" s="24">
        <v>3</v>
      </c>
    </row>
    <row r="320" spans="2:8" x14ac:dyDescent="0.3">
      <c r="B320" t="s">
        <v>4515</v>
      </c>
      <c r="C320" t="s">
        <v>4516</v>
      </c>
      <c r="D320" s="28" t="s">
        <v>4105</v>
      </c>
      <c r="E320" s="28" t="s">
        <v>1380</v>
      </c>
      <c r="F320" s="13">
        <v>42.5</v>
      </c>
      <c r="G320" s="13">
        <v>-111.8</v>
      </c>
      <c r="H320" s="24">
        <v>3</v>
      </c>
    </row>
    <row r="321" spans="2:8" x14ac:dyDescent="0.3">
      <c r="B321" t="s">
        <v>4407</v>
      </c>
      <c r="C321" t="s">
        <v>4408</v>
      </c>
      <c r="D321" s="28" t="s">
        <v>4105</v>
      </c>
      <c r="E321" s="28" t="s">
        <v>1943</v>
      </c>
      <c r="F321" s="13">
        <v>46.1</v>
      </c>
      <c r="G321" s="13">
        <v>-114.5</v>
      </c>
      <c r="H321" s="24">
        <v>3</v>
      </c>
    </row>
    <row r="322" spans="2:8" x14ac:dyDescent="0.3">
      <c r="B322" t="s">
        <v>2795</v>
      </c>
      <c r="C322" t="s">
        <v>2796</v>
      </c>
      <c r="D322" s="28" t="s">
        <v>4105</v>
      </c>
      <c r="E322" s="28" t="s">
        <v>2792</v>
      </c>
      <c r="F322" s="13">
        <v>44.3</v>
      </c>
      <c r="G322" s="13">
        <v>-106.6</v>
      </c>
      <c r="H322" s="24">
        <v>3</v>
      </c>
    </row>
    <row r="323" spans="2:8" x14ac:dyDescent="0.3">
      <c r="B323" t="s">
        <v>2816</v>
      </c>
      <c r="C323" t="s">
        <v>3266</v>
      </c>
      <c r="D323" s="28" t="s">
        <v>4105</v>
      </c>
      <c r="E323" s="28" t="s">
        <v>2792</v>
      </c>
      <c r="F323" s="13">
        <v>43.9</v>
      </c>
      <c r="G323" s="13">
        <v>-107.9</v>
      </c>
      <c r="H323" s="24">
        <v>3</v>
      </c>
    </row>
    <row r="324" spans="2:8" x14ac:dyDescent="0.3">
      <c r="B324" t="s">
        <v>1973</v>
      </c>
      <c r="C324" t="s">
        <v>1974</v>
      </c>
      <c r="D324" s="28" t="s">
        <v>4105</v>
      </c>
      <c r="E324" s="28" t="s">
        <v>1943</v>
      </c>
      <c r="F324" s="13">
        <v>45.4</v>
      </c>
      <c r="G324" s="13">
        <v>-109</v>
      </c>
      <c r="H324" s="24">
        <v>3</v>
      </c>
    </row>
    <row r="325" spans="2:8" x14ac:dyDescent="0.3">
      <c r="B325" t="s">
        <v>5374</v>
      </c>
      <c r="C325" t="s">
        <v>5375</v>
      </c>
      <c r="D325" s="28" t="s">
        <v>4105</v>
      </c>
      <c r="E325" s="28" t="s">
        <v>1943</v>
      </c>
      <c r="F325" s="13">
        <v>48.1</v>
      </c>
      <c r="G325" s="13">
        <v>-113</v>
      </c>
      <c r="H325" s="24">
        <v>2</v>
      </c>
    </row>
    <row r="326" spans="2:8" x14ac:dyDescent="0.3">
      <c r="B326" t="s">
        <v>5468</v>
      </c>
      <c r="C326" t="s">
        <v>5469</v>
      </c>
      <c r="D326" s="28" t="s">
        <v>4105</v>
      </c>
      <c r="E326" s="28" t="s">
        <v>2011</v>
      </c>
      <c r="F326" s="13">
        <v>42.7</v>
      </c>
      <c r="G326" s="13">
        <v>-102.9</v>
      </c>
      <c r="H326" s="24">
        <v>3</v>
      </c>
    </row>
    <row r="327" spans="2:8" x14ac:dyDescent="0.3">
      <c r="B327" t="s">
        <v>4328</v>
      </c>
      <c r="C327" t="s">
        <v>4329</v>
      </c>
      <c r="D327" s="28" t="s">
        <v>4105</v>
      </c>
      <c r="E327" s="28" t="s">
        <v>2379</v>
      </c>
      <c r="F327" s="13">
        <v>44.2</v>
      </c>
      <c r="G327" s="13">
        <v>-103.7</v>
      </c>
      <c r="H327" s="24">
        <v>3</v>
      </c>
    </row>
    <row r="328" spans="2:8" x14ac:dyDescent="0.3">
      <c r="B328" t="s">
        <v>4312</v>
      </c>
      <c r="C328" t="s">
        <v>4313</v>
      </c>
      <c r="D328" s="28" t="s">
        <v>4105</v>
      </c>
      <c r="E328" s="28" t="s">
        <v>1943</v>
      </c>
      <c r="F328" s="13">
        <v>47.6</v>
      </c>
      <c r="G328" s="13">
        <v>-113.9</v>
      </c>
      <c r="H328" s="24">
        <v>2</v>
      </c>
    </row>
    <row r="329" spans="2:8" x14ac:dyDescent="0.3">
      <c r="B329" t="s">
        <v>5622</v>
      </c>
      <c r="C329" t="s">
        <v>5623</v>
      </c>
      <c r="D329" s="28" t="s">
        <v>4105</v>
      </c>
      <c r="E329" s="28" t="s">
        <v>1943</v>
      </c>
      <c r="F329" s="13">
        <v>48.8</v>
      </c>
      <c r="G329" s="13">
        <v>-113.8</v>
      </c>
      <c r="H329" s="24">
        <v>2</v>
      </c>
    </row>
    <row r="330" spans="2:8" x14ac:dyDescent="0.3">
      <c r="B330" t="s">
        <v>4481</v>
      </c>
      <c r="C330" t="s">
        <v>4482</v>
      </c>
      <c r="D330" s="28" t="s">
        <v>4105</v>
      </c>
      <c r="E330" s="28" t="s">
        <v>1260</v>
      </c>
      <c r="F330" s="13">
        <v>40.200000000000003</v>
      </c>
      <c r="G330" s="13">
        <v>-105.5</v>
      </c>
      <c r="H330" s="24">
        <v>2</v>
      </c>
    </row>
    <row r="331" spans="2:8" x14ac:dyDescent="0.3">
      <c r="B331" t="s">
        <v>5358</v>
      </c>
      <c r="C331" t="s">
        <v>5359</v>
      </c>
      <c r="D331" s="28" t="s">
        <v>4105</v>
      </c>
      <c r="E331" s="28" t="s">
        <v>2792</v>
      </c>
      <c r="F331" s="13">
        <v>44.5</v>
      </c>
      <c r="G331" s="13">
        <v>-107.4</v>
      </c>
      <c r="H331" s="24">
        <v>3</v>
      </c>
    </row>
    <row r="332" spans="2:8" x14ac:dyDescent="0.3">
      <c r="B332" t="s">
        <v>5532</v>
      </c>
      <c r="C332" t="s">
        <v>5533</v>
      </c>
      <c r="D332" s="28" t="s">
        <v>4105</v>
      </c>
      <c r="E332" s="28" t="s">
        <v>1943</v>
      </c>
      <c r="F332" s="13">
        <v>47.4</v>
      </c>
      <c r="G332" s="13">
        <v>-112.8</v>
      </c>
      <c r="H332" s="24">
        <v>2</v>
      </c>
    </row>
    <row r="333" spans="2:8" x14ac:dyDescent="0.3">
      <c r="B333" t="s">
        <v>4114</v>
      </c>
      <c r="C333" t="s">
        <v>4115</v>
      </c>
      <c r="D333" s="28" t="s">
        <v>4105</v>
      </c>
      <c r="E333" s="28" t="s">
        <v>2526</v>
      </c>
      <c r="F333" s="13">
        <v>37.5</v>
      </c>
      <c r="G333" s="13">
        <v>-112.5</v>
      </c>
      <c r="H333" s="24">
        <v>3</v>
      </c>
    </row>
    <row r="334" spans="2:8" x14ac:dyDescent="0.3">
      <c r="B334" t="s">
        <v>4346</v>
      </c>
      <c r="C334" t="s">
        <v>4347</v>
      </c>
      <c r="D334" s="28" t="s">
        <v>4105</v>
      </c>
      <c r="E334" s="28" t="s">
        <v>1380</v>
      </c>
      <c r="F334" s="13">
        <v>42.8</v>
      </c>
      <c r="G334" s="13">
        <v>-111.8</v>
      </c>
      <c r="H334" s="24">
        <v>3</v>
      </c>
    </row>
    <row r="335" spans="2:8" x14ac:dyDescent="0.3">
      <c r="B335" t="s">
        <v>5153</v>
      </c>
      <c r="C335" t="s">
        <v>5154</v>
      </c>
      <c r="D335" s="28" t="s">
        <v>4105</v>
      </c>
      <c r="E335" s="28" t="s">
        <v>1943</v>
      </c>
      <c r="F335" s="13">
        <v>46.3</v>
      </c>
      <c r="G335" s="13">
        <v>-112.2</v>
      </c>
      <c r="H335" s="24">
        <v>2</v>
      </c>
    </row>
    <row r="336" spans="2:8" x14ac:dyDescent="0.3">
      <c r="B336" t="s">
        <v>4778</v>
      </c>
      <c r="C336" t="s">
        <v>4779</v>
      </c>
      <c r="D336" s="28" t="s">
        <v>4105</v>
      </c>
      <c r="E336" s="28" t="s">
        <v>2792</v>
      </c>
      <c r="F336" s="13">
        <v>42.8</v>
      </c>
      <c r="G336" s="13">
        <v>-110.8</v>
      </c>
      <c r="H336" s="24">
        <v>3</v>
      </c>
    </row>
    <row r="337" spans="2:8" x14ac:dyDescent="0.3">
      <c r="B337" t="s">
        <v>5031</v>
      </c>
      <c r="C337" t="s">
        <v>5032</v>
      </c>
      <c r="D337" s="28" t="s">
        <v>4105</v>
      </c>
      <c r="E337" s="28" t="s">
        <v>2792</v>
      </c>
      <c r="F337" s="13">
        <v>43.5</v>
      </c>
      <c r="G337" s="13">
        <v>-110.9</v>
      </c>
      <c r="H337" s="24">
        <v>3</v>
      </c>
    </row>
    <row r="338" spans="2:8" x14ac:dyDescent="0.3">
      <c r="B338" t="s">
        <v>4443</v>
      </c>
      <c r="C338" t="s">
        <v>4444</v>
      </c>
      <c r="D338" s="28" t="s">
        <v>4105</v>
      </c>
      <c r="E338" s="28" t="s">
        <v>1260</v>
      </c>
      <c r="F338" s="13">
        <v>37.299999999999997</v>
      </c>
      <c r="G338" s="13">
        <v>-105</v>
      </c>
      <c r="H338" s="24">
        <v>2</v>
      </c>
    </row>
    <row r="339" spans="2:8" x14ac:dyDescent="0.3">
      <c r="B339" t="s">
        <v>5733</v>
      </c>
      <c r="C339" t="s">
        <v>5734</v>
      </c>
      <c r="D339" s="28" t="s">
        <v>4105</v>
      </c>
      <c r="E339" s="28" t="s">
        <v>2070</v>
      </c>
      <c r="F339" s="13">
        <v>41.2</v>
      </c>
      <c r="G339" s="13">
        <v>-116</v>
      </c>
      <c r="H339" s="24">
        <v>3</v>
      </c>
    </row>
    <row r="340" spans="2:8" x14ac:dyDescent="0.3">
      <c r="B340" t="s">
        <v>5045</v>
      </c>
      <c r="C340" t="s">
        <v>5046</v>
      </c>
      <c r="D340" s="28" t="s">
        <v>4105</v>
      </c>
      <c r="E340" s="28" t="s">
        <v>2279</v>
      </c>
      <c r="F340" s="13">
        <v>42.5</v>
      </c>
      <c r="G340" s="13">
        <v>-117.8</v>
      </c>
      <c r="H340" s="24">
        <v>3</v>
      </c>
    </row>
    <row r="341" spans="2:8" x14ac:dyDescent="0.3">
      <c r="B341" t="s">
        <v>5109</v>
      </c>
      <c r="C341" t="s">
        <v>5110</v>
      </c>
      <c r="D341" s="28" t="s">
        <v>4105</v>
      </c>
      <c r="E341" s="28" t="s">
        <v>1260</v>
      </c>
      <c r="F341" s="13">
        <v>40.200000000000003</v>
      </c>
      <c r="G341" s="13">
        <v>-108.9</v>
      </c>
      <c r="H341" s="24">
        <v>3</v>
      </c>
    </row>
    <row r="342" spans="2:8" x14ac:dyDescent="0.3">
      <c r="B342" t="s">
        <v>5258</v>
      </c>
      <c r="C342" t="s">
        <v>5259</v>
      </c>
      <c r="D342" s="28" t="s">
        <v>4105</v>
      </c>
      <c r="E342" s="28" t="s">
        <v>1943</v>
      </c>
      <c r="F342" s="13">
        <v>44.7</v>
      </c>
      <c r="G342" s="13">
        <v>-111.7</v>
      </c>
      <c r="H342" s="24">
        <v>3</v>
      </c>
    </row>
    <row r="343" spans="2:8" x14ac:dyDescent="0.3">
      <c r="B343" t="s">
        <v>4965</v>
      </c>
      <c r="C343" t="s">
        <v>4966</v>
      </c>
      <c r="D343" s="28" t="s">
        <v>4105</v>
      </c>
      <c r="E343" s="28" t="s">
        <v>2792</v>
      </c>
      <c r="F343" s="13">
        <v>43.1</v>
      </c>
      <c r="G343" s="13">
        <v>-110.2</v>
      </c>
      <c r="H343" s="24">
        <v>3</v>
      </c>
    </row>
    <row r="344" spans="2:8" x14ac:dyDescent="0.3">
      <c r="B344" t="s">
        <v>4258</v>
      </c>
      <c r="C344" t="s">
        <v>4259</v>
      </c>
      <c r="D344" s="28" t="s">
        <v>4105</v>
      </c>
      <c r="E344" s="28" t="s">
        <v>2526</v>
      </c>
      <c r="F344" s="13">
        <v>40.1</v>
      </c>
      <c r="G344" s="13">
        <v>-111.3</v>
      </c>
      <c r="H344" s="24">
        <v>3</v>
      </c>
    </row>
    <row r="345" spans="2:8" x14ac:dyDescent="0.3">
      <c r="B345" t="s">
        <v>5071</v>
      </c>
      <c r="C345" t="s">
        <v>5072</v>
      </c>
      <c r="D345" s="28" t="s">
        <v>4105</v>
      </c>
      <c r="E345" s="28" t="s">
        <v>1380</v>
      </c>
      <c r="F345" s="13">
        <v>42.8</v>
      </c>
      <c r="G345" s="13">
        <v>-116.5</v>
      </c>
      <c r="H345" s="24">
        <v>3</v>
      </c>
    </row>
    <row r="346" spans="2:8" x14ac:dyDescent="0.3">
      <c r="B346" t="s">
        <v>4304</v>
      </c>
      <c r="C346" t="s">
        <v>4305</v>
      </c>
      <c r="D346" s="28" t="s">
        <v>4105</v>
      </c>
      <c r="E346" s="28" t="s">
        <v>1260</v>
      </c>
      <c r="F346" s="13">
        <v>38.5</v>
      </c>
      <c r="G346" s="13">
        <v>-107.6</v>
      </c>
      <c r="H346" s="24">
        <v>3</v>
      </c>
    </row>
    <row r="347" spans="2:8" x14ac:dyDescent="0.3">
      <c r="B347" t="s">
        <v>4736</v>
      </c>
      <c r="C347" t="s">
        <v>4737</v>
      </c>
      <c r="D347" s="28" t="s">
        <v>4105</v>
      </c>
      <c r="E347" s="28" t="s">
        <v>2379</v>
      </c>
      <c r="F347" s="13">
        <v>43.8</v>
      </c>
      <c r="G347" s="13">
        <v>-102.2</v>
      </c>
      <c r="H347" s="24">
        <v>3</v>
      </c>
    </row>
    <row r="348" spans="2:8" x14ac:dyDescent="0.3">
      <c r="B348" t="s">
        <v>5127</v>
      </c>
      <c r="C348" t="s">
        <v>5128</v>
      </c>
      <c r="D348" s="28" t="s">
        <v>4105</v>
      </c>
      <c r="E348" s="28" t="s">
        <v>1943</v>
      </c>
      <c r="F348" s="13">
        <v>46.8</v>
      </c>
      <c r="G348" s="13">
        <v>-113.3</v>
      </c>
      <c r="H348" s="24">
        <v>3</v>
      </c>
    </row>
    <row r="349" spans="2:8" x14ac:dyDescent="0.3">
      <c r="B349" t="s">
        <v>5141</v>
      </c>
      <c r="C349" t="s">
        <v>5142</v>
      </c>
      <c r="D349" s="28" t="s">
        <v>4105</v>
      </c>
      <c r="E349" s="28" t="s">
        <v>1943</v>
      </c>
      <c r="F349" s="13">
        <v>48.7</v>
      </c>
      <c r="G349" s="13">
        <v>-114.2</v>
      </c>
      <c r="H349" s="24">
        <v>2</v>
      </c>
    </row>
    <row r="350" spans="2:8" x14ac:dyDescent="0.3">
      <c r="B350" t="s">
        <v>1995</v>
      </c>
      <c r="C350" t="s">
        <v>1996</v>
      </c>
      <c r="D350" s="28" t="s">
        <v>4105</v>
      </c>
      <c r="E350" s="28" t="s">
        <v>1943</v>
      </c>
      <c r="F350" s="13">
        <v>46.5</v>
      </c>
      <c r="G350" s="13">
        <v>-109.3</v>
      </c>
      <c r="H350" s="24">
        <v>2</v>
      </c>
    </row>
    <row r="351" spans="2:8" x14ac:dyDescent="0.3">
      <c r="B351" t="s">
        <v>1944</v>
      </c>
      <c r="C351" t="s">
        <v>1945</v>
      </c>
      <c r="D351" s="28" t="s">
        <v>4105</v>
      </c>
      <c r="E351" s="28" t="s">
        <v>1943</v>
      </c>
      <c r="F351" s="13">
        <v>45.8</v>
      </c>
      <c r="G351" s="13">
        <v>-109.9</v>
      </c>
      <c r="H351" s="24">
        <v>2</v>
      </c>
    </row>
    <row r="352" spans="2:8" x14ac:dyDescent="0.3">
      <c r="B352" t="s">
        <v>4399</v>
      </c>
      <c r="C352" t="s">
        <v>4400</v>
      </c>
      <c r="D352" s="28" t="s">
        <v>4105</v>
      </c>
      <c r="E352" s="28" t="s">
        <v>2792</v>
      </c>
      <c r="F352" s="13">
        <v>42</v>
      </c>
      <c r="G352" s="13">
        <v>-104.1</v>
      </c>
      <c r="H352" s="24">
        <v>3</v>
      </c>
    </row>
    <row r="353" spans="2:8" x14ac:dyDescent="0.3">
      <c r="B353" t="s">
        <v>5063</v>
      </c>
      <c r="C353" t="s">
        <v>5064</v>
      </c>
      <c r="D353" s="28" t="s">
        <v>1203</v>
      </c>
      <c r="E353" s="28" t="s">
        <v>1092</v>
      </c>
      <c r="F353" s="13">
        <v>51.7</v>
      </c>
      <c r="G353" s="13">
        <v>-114.6</v>
      </c>
      <c r="H353" s="24">
        <v>1</v>
      </c>
    </row>
    <row r="354" spans="2:8" x14ac:dyDescent="0.3">
      <c r="B354" t="s">
        <v>4724</v>
      </c>
      <c r="C354" t="s">
        <v>4725</v>
      </c>
      <c r="D354" s="28" t="s">
        <v>4105</v>
      </c>
      <c r="E354" s="28" t="s">
        <v>2379</v>
      </c>
      <c r="F354" s="13">
        <v>44.1</v>
      </c>
      <c r="G354" s="13">
        <v>-103.5</v>
      </c>
      <c r="H354" s="24">
        <v>2</v>
      </c>
    </row>
    <row r="355" spans="2:8" x14ac:dyDescent="0.3">
      <c r="B355" t="s">
        <v>6201</v>
      </c>
      <c r="C355" t="s">
        <v>6202</v>
      </c>
      <c r="D355" s="28" t="s">
        <v>4105</v>
      </c>
      <c r="E355" s="28" t="s">
        <v>1943</v>
      </c>
      <c r="F355" s="13">
        <v>46.3</v>
      </c>
      <c r="G355" s="13">
        <v>-111.5</v>
      </c>
      <c r="H355" s="24">
        <v>2</v>
      </c>
    </row>
    <row r="356" spans="2:8" x14ac:dyDescent="0.3">
      <c r="B356" t="s">
        <v>4589</v>
      </c>
      <c r="C356" t="s">
        <v>4590</v>
      </c>
      <c r="D356" s="28" t="s">
        <v>4105</v>
      </c>
      <c r="E356" s="28" t="s">
        <v>1380</v>
      </c>
      <c r="F356" s="13">
        <v>42.5</v>
      </c>
      <c r="G356" s="13">
        <v>-111.9</v>
      </c>
      <c r="H356" s="24">
        <v>3</v>
      </c>
    </row>
    <row r="357" spans="2:8" x14ac:dyDescent="0.3">
      <c r="B357" t="s">
        <v>4637</v>
      </c>
      <c r="C357" t="s">
        <v>4638</v>
      </c>
      <c r="D357" s="28" t="s">
        <v>4105</v>
      </c>
      <c r="E357" s="28" t="s">
        <v>1260</v>
      </c>
      <c r="F357" s="13">
        <v>38</v>
      </c>
      <c r="G357" s="13">
        <v>-105</v>
      </c>
      <c r="H357" s="24">
        <v>2</v>
      </c>
    </row>
    <row r="358" spans="2:8" x14ac:dyDescent="0.3">
      <c r="B358" t="s">
        <v>5059</v>
      </c>
      <c r="C358" t="s">
        <v>5060</v>
      </c>
      <c r="D358" s="28" t="s">
        <v>1203</v>
      </c>
      <c r="E358" s="28" t="s">
        <v>1061</v>
      </c>
      <c r="F358" s="13">
        <v>49.7</v>
      </c>
      <c r="G358" s="13">
        <v>-114.8</v>
      </c>
      <c r="H358" s="24">
        <v>2</v>
      </c>
    </row>
    <row r="359" spans="2:8" x14ac:dyDescent="0.3">
      <c r="B359" t="s">
        <v>4919</v>
      </c>
      <c r="C359" t="s">
        <v>4920</v>
      </c>
      <c r="D359" s="28" t="s">
        <v>1203</v>
      </c>
      <c r="E359" s="28" t="s">
        <v>1092</v>
      </c>
      <c r="F359" s="13">
        <v>51.2</v>
      </c>
      <c r="G359" s="13">
        <v>-115.5</v>
      </c>
      <c r="H359" s="24">
        <v>2</v>
      </c>
    </row>
    <row r="360" spans="2:8" x14ac:dyDescent="0.3">
      <c r="B360" t="s">
        <v>4419</v>
      </c>
      <c r="C360" t="s">
        <v>4420</v>
      </c>
      <c r="D360" s="28" t="s">
        <v>4105</v>
      </c>
      <c r="E360" s="28" t="s">
        <v>1160</v>
      </c>
      <c r="F360" s="13">
        <v>36.700000000000003</v>
      </c>
      <c r="G360" s="13">
        <v>-112.2</v>
      </c>
      <c r="H360" s="24">
        <v>3</v>
      </c>
    </row>
    <row r="361" spans="2:8" x14ac:dyDescent="0.3">
      <c r="B361" t="s">
        <v>4571</v>
      </c>
      <c r="C361" t="s">
        <v>4572</v>
      </c>
      <c r="D361" s="28" t="s">
        <v>4105</v>
      </c>
      <c r="E361" s="28" t="s">
        <v>1260</v>
      </c>
      <c r="F361" s="13">
        <v>39.200000000000003</v>
      </c>
      <c r="G361" s="13">
        <v>-108.4</v>
      </c>
      <c r="H361" s="24">
        <v>3</v>
      </c>
    </row>
    <row r="362" spans="2:8" x14ac:dyDescent="0.3">
      <c r="B362" t="s">
        <v>5023</v>
      </c>
      <c r="C362" t="s">
        <v>5024</v>
      </c>
      <c r="D362" s="28" t="s">
        <v>4105</v>
      </c>
      <c r="E362" s="28" t="s">
        <v>1260</v>
      </c>
      <c r="F362" s="13">
        <v>40.4</v>
      </c>
      <c r="G362" s="13">
        <v>-105.9</v>
      </c>
      <c r="H362" s="24">
        <v>2</v>
      </c>
    </row>
    <row r="363" spans="2:8" x14ac:dyDescent="0.3">
      <c r="B363" t="s">
        <v>5452</v>
      </c>
      <c r="C363" t="s">
        <v>5453</v>
      </c>
      <c r="D363" s="28" t="s">
        <v>4105</v>
      </c>
      <c r="E363" s="28" t="s">
        <v>2011</v>
      </c>
      <c r="F363" s="13">
        <v>42.8</v>
      </c>
      <c r="G363" s="13">
        <v>-103</v>
      </c>
      <c r="H363" s="24">
        <v>3</v>
      </c>
    </row>
    <row r="364" spans="2:8" x14ac:dyDescent="0.3">
      <c r="B364" t="s">
        <v>4820</v>
      </c>
      <c r="C364" t="s">
        <v>4821</v>
      </c>
      <c r="D364" s="28" t="s">
        <v>4105</v>
      </c>
      <c r="E364" s="28" t="s">
        <v>2279</v>
      </c>
      <c r="F364" s="13">
        <v>42.9</v>
      </c>
      <c r="G364" s="13">
        <v>-119.2</v>
      </c>
      <c r="H364" s="24">
        <v>3</v>
      </c>
    </row>
    <row r="365" spans="2:8" x14ac:dyDescent="0.3">
      <c r="B365" t="s">
        <v>4423</v>
      </c>
      <c r="C365" t="s">
        <v>4424</v>
      </c>
      <c r="D365" s="28" t="s">
        <v>4105</v>
      </c>
      <c r="E365" s="28" t="s">
        <v>1380</v>
      </c>
      <c r="F365" s="13">
        <v>44.3</v>
      </c>
      <c r="G365" s="13">
        <v>-115.2</v>
      </c>
      <c r="H365" s="24">
        <v>3</v>
      </c>
    </row>
    <row r="366" spans="2:8" x14ac:dyDescent="0.3">
      <c r="B366" t="s">
        <v>4746</v>
      </c>
      <c r="C366" t="s">
        <v>4747</v>
      </c>
      <c r="D366" s="28" t="s">
        <v>4105</v>
      </c>
      <c r="E366" s="28" t="s">
        <v>2279</v>
      </c>
      <c r="F366" s="13">
        <v>43.5</v>
      </c>
      <c r="G366" s="13">
        <v>-117.8</v>
      </c>
      <c r="H366" s="24">
        <v>3</v>
      </c>
    </row>
    <row r="367" spans="2:8" x14ac:dyDescent="0.3">
      <c r="B367" t="s">
        <v>4485</v>
      </c>
      <c r="C367" t="s">
        <v>4486</v>
      </c>
      <c r="D367" s="28" t="s">
        <v>1203</v>
      </c>
      <c r="E367" s="28" t="s">
        <v>1061</v>
      </c>
      <c r="F367" s="13">
        <v>49.6</v>
      </c>
      <c r="G367" s="13">
        <v>-115.7</v>
      </c>
      <c r="H367" s="24">
        <v>3</v>
      </c>
    </row>
    <row r="368" spans="2:8" x14ac:dyDescent="0.3">
      <c r="B368" t="s">
        <v>4529</v>
      </c>
      <c r="C368" t="s">
        <v>4530</v>
      </c>
      <c r="D368" s="28" t="s">
        <v>4105</v>
      </c>
      <c r="E368" s="28" t="s">
        <v>2792</v>
      </c>
      <c r="F368" s="13">
        <v>42.3</v>
      </c>
      <c r="G368" s="13">
        <v>-110.6</v>
      </c>
      <c r="H368" s="24">
        <v>3</v>
      </c>
    </row>
    <row r="369" spans="2:8" x14ac:dyDescent="0.3">
      <c r="B369" t="s">
        <v>4555</v>
      </c>
      <c r="C369" t="s">
        <v>4556</v>
      </c>
      <c r="D369" s="28" t="s">
        <v>4105</v>
      </c>
      <c r="E369" s="28" t="s">
        <v>1380</v>
      </c>
      <c r="F369" s="13">
        <v>44.4</v>
      </c>
      <c r="G369" s="13">
        <v>-114.4</v>
      </c>
      <c r="H369" s="24">
        <v>3</v>
      </c>
    </row>
    <row r="370" spans="2:8" x14ac:dyDescent="0.3">
      <c r="B370" t="s">
        <v>5069</v>
      </c>
      <c r="C370" t="s">
        <v>5070</v>
      </c>
      <c r="D370" s="28" t="s">
        <v>4105</v>
      </c>
      <c r="E370" s="28" t="s">
        <v>2792</v>
      </c>
      <c r="F370" s="13">
        <v>43.7</v>
      </c>
      <c r="G370" s="13">
        <v>-110</v>
      </c>
      <c r="H370" s="24">
        <v>3</v>
      </c>
    </row>
    <row r="371" spans="2:8" x14ac:dyDescent="0.3">
      <c r="B371" t="s">
        <v>4854</v>
      </c>
      <c r="C371" t="s">
        <v>4855</v>
      </c>
      <c r="D371" s="28" t="s">
        <v>4105</v>
      </c>
      <c r="E371" s="28" t="s">
        <v>2526</v>
      </c>
      <c r="F371" s="13">
        <v>39.1</v>
      </c>
      <c r="G371" s="13">
        <v>-111.5</v>
      </c>
      <c r="H371" s="24">
        <v>3</v>
      </c>
    </row>
    <row r="372" spans="2:8" x14ac:dyDescent="0.3">
      <c r="B372" t="s">
        <v>4850</v>
      </c>
      <c r="C372" t="s">
        <v>4851</v>
      </c>
      <c r="D372" s="28" t="s">
        <v>4105</v>
      </c>
      <c r="E372" s="28" t="s">
        <v>1380</v>
      </c>
      <c r="F372" s="13">
        <v>44.8</v>
      </c>
      <c r="G372" s="13">
        <v>-114.2</v>
      </c>
      <c r="H372" s="24">
        <v>3</v>
      </c>
    </row>
    <row r="373" spans="2:8" x14ac:dyDescent="0.3">
      <c r="B373" t="s">
        <v>1975</v>
      </c>
      <c r="C373" t="s">
        <v>1976</v>
      </c>
      <c r="D373" s="28" t="s">
        <v>4105</v>
      </c>
      <c r="E373" s="28" t="s">
        <v>1943</v>
      </c>
      <c r="F373" s="13">
        <v>48.3</v>
      </c>
      <c r="G373" s="13">
        <v>-114.2</v>
      </c>
      <c r="H373" s="24">
        <v>3</v>
      </c>
    </row>
    <row r="374" spans="2:8" x14ac:dyDescent="0.3">
      <c r="B374" t="s">
        <v>5951</v>
      </c>
      <c r="C374" t="s">
        <v>5952</v>
      </c>
      <c r="D374" s="28" t="s">
        <v>4105</v>
      </c>
      <c r="E374" s="28" t="s">
        <v>1943</v>
      </c>
      <c r="F374" s="13">
        <v>47</v>
      </c>
      <c r="G374" s="13">
        <v>-112.6</v>
      </c>
      <c r="H374" s="24">
        <v>2</v>
      </c>
    </row>
    <row r="375" spans="2:8" x14ac:dyDescent="0.3">
      <c r="B375" t="s">
        <v>4774</v>
      </c>
      <c r="C375" t="s">
        <v>4775</v>
      </c>
      <c r="D375" s="28" t="s">
        <v>4105</v>
      </c>
      <c r="E375" s="28" t="s">
        <v>1260</v>
      </c>
      <c r="F375" s="13">
        <v>40.9</v>
      </c>
      <c r="G375" s="13">
        <v>-105.2</v>
      </c>
      <c r="H375" s="24">
        <v>3</v>
      </c>
    </row>
    <row r="376" spans="2:8" x14ac:dyDescent="0.3">
      <c r="B376" t="s">
        <v>3899</v>
      </c>
      <c r="C376" t="s">
        <v>3900</v>
      </c>
      <c r="D376" s="28" t="s">
        <v>4105</v>
      </c>
      <c r="E376" s="28" t="s">
        <v>2792</v>
      </c>
      <c r="F376" s="13">
        <v>44.9</v>
      </c>
      <c r="G376" s="13">
        <v>-110.4</v>
      </c>
      <c r="H376" s="24">
        <v>3</v>
      </c>
    </row>
    <row r="377" spans="2:8" x14ac:dyDescent="0.3">
      <c r="B377" t="s">
        <v>4336</v>
      </c>
      <c r="C377" t="s">
        <v>4337</v>
      </c>
      <c r="D377" s="28" t="s">
        <v>4105</v>
      </c>
      <c r="E377" s="28" t="s">
        <v>1160</v>
      </c>
      <c r="F377" s="13">
        <v>36.700000000000003</v>
      </c>
      <c r="G377" s="13">
        <v>-111.8</v>
      </c>
      <c r="H377" s="24">
        <v>3</v>
      </c>
    </row>
    <row r="378" spans="2:8" x14ac:dyDescent="0.3">
      <c r="B378" t="s">
        <v>4593</v>
      </c>
      <c r="C378" t="s">
        <v>4594</v>
      </c>
      <c r="D378" s="28" t="s">
        <v>4105</v>
      </c>
      <c r="E378" s="28" t="s">
        <v>2070</v>
      </c>
      <c r="F378" s="13">
        <v>40.299999999999997</v>
      </c>
      <c r="G378" s="13">
        <v>-117.6</v>
      </c>
      <c r="H378" s="24">
        <v>3</v>
      </c>
    </row>
    <row r="379" spans="2:8" x14ac:dyDescent="0.3">
      <c r="B379" t="s">
        <v>4314</v>
      </c>
      <c r="C379" t="s">
        <v>4315</v>
      </c>
      <c r="D379" s="28" t="s">
        <v>4105</v>
      </c>
      <c r="E379" s="28" t="s">
        <v>1160</v>
      </c>
      <c r="F379" s="13">
        <v>36.299999999999997</v>
      </c>
      <c r="G379" s="13">
        <v>-113.1</v>
      </c>
      <c r="H379" s="24">
        <v>3</v>
      </c>
    </row>
    <row r="380" spans="2:8" x14ac:dyDescent="0.3">
      <c r="B380" t="s">
        <v>6272</v>
      </c>
      <c r="C380" t="s">
        <v>6273</v>
      </c>
      <c r="D380" s="28" t="s">
        <v>4105</v>
      </c>
      <c r="E380" s="28" t="s">
        <v>1943</v>
      </c>
      <c r="F380" s="13">
        <v>46.7</v>
      </c>
      <c r="G380" s="13">
        <v>-109.5</v>
      </c>
      <c r="H380" s="24">
        <v>2</v>
      </c>
    </row>
    <row r="381" spans="2:8" x14ac:dyDescent="0.3">
      <c r="B381" t="s">
        <v>3258</v>
      </c>
      <c r="C381" t="s">
        <v>3259</v>
      </c>
      <c r="D381" s="28" t="s">
        <v>4105</v>
      </c>
      <c r="E381" s="28" t="s">
        <v>1943</v>
      </c>
      <c r="F381" s="13">
        <v>45.8</v>
      </c>
      <c r="G381" s="13">
        <v>-108.5</v>
      </c>
      <c r="H381" s="24">
        <v>3</v>
      </c>
    </row>
    <row r="382" spans="2:8" x14ac:dyDescent="0.3">
      <c r="B382" t="s">
        <v>6019</v>
      </c>
      <c r="C382" t="s">
        <v>6020</v>
      </c>
      <c r="D382" s="28" t="s">
        <v>4105</v>
      </c>
      <c r="E382" s="28" t="s">
        <v>1943</v>
      </c>
      <c r="F382" s="13">
        <v>47.4</v>
      </c>
      <c r="G382" s="13">
        <v>-111.3</v>
      </c>
      <c r="H382" s="24">
        <v>2</v>
      </c>
    </row>
    <row r="383" spans="2:8" x14ac:dyDescent="0.3">
      <c r="B383" t="s">
        <v>4260</v>
      </c>
      <c r="C383" t="s">
        <v>4261</v>
      </c>
      <c r="D383" s="28" t="s">
        <v>4105</v>
      </c>
      <c r="E383" s="28" t="s">
        <v>1380</v>
      </c>
      <c r="F383" s="13">
        <v>42.4</v>
      </c>
      <c r="G383" s="13">
        <v>-115.2</v>
      </c>
      <c r="H383" s="24">
        <v>3</v>
      </c>
    </row>
    <row r="384" spans="2:8" x14ac:dyDescent="0.3">
      <c r="B384" t="s">
        <v>4497</v>
      </c>
      <c r="C384" t="s">
        <v>4498</v>
      </c>
      <c r="D384" s="28" t="s">
        <v>4105</v>
      </c>
      <c r="E384" s="28" t="s">
        <v>1943</v>
      </c>
      <c r="F384" s="13">
        <v>45.2</v>
      </c>
      <c r="G384" s="13">
        <v>-112.6</v>
      </c>
      <c r="H384" s="24">
        <v>2</v>
      </c>
    </row>
    <row r="385" spans="2:8" x14ac:dyDescent="0.3">
      <c r="B385" t="s">
        <v>5877</v>
      </c>
      <c r="C385" t="s">
        <v>5878</v>
      </c>
      <c r="D385" s="28" t="s">
        <v>4105</v>
      </c>
      <c r="E385" s="28" t="s">
        <v>1943</v>
      </c>
      <c r="F385" s="13">
        <v>47.9</v>
      </c>
      <c r="G385" s="13">
        <v>-112.7</v>
      </c>
      <c r="H385" s="24">
        <v>1</v>
      </c>
    </row>
    <row r="386" spans="2:8" x14ac:dyDescent="0.3">
      <c r="B386" t="s">
        <v>4190</v>
      </c>
      <c r="C386" t="s">
        <v>4191</v>
      </c>
      <c r="D386" s="28" t="s">
        <v>4105</v>
      </c>
      <c r="E386" s="28" t="s">
        <v>2070</v>
      </c>
      <c r="F386" s="13">
        <v>38.700000000000003</v>
      </c>
      <c r="G386" s="13">
        <v>-115.4</v>
      </c>
      <c r="H386" s="24">
        <v>3</v>
      </c>
    </row>
    <row r="387" spans="2:8" x14ac:dyDescent="0.3">
      <c r="B387" t="s">
        <v>4625</v>
      </c>
      <c r="C387" t="s">
        <v>4626</v>
      </c>
      <c r="D387" s="28" t="s">
        <v>4105</v>
      </c>
      <c r="E387" s="28" t="s">
        <v>2526</v>
      </c>
      <c r="F387" s="13">
        <v>39.299999999999997</v>
      </c>
      <c r="G387" s="13">
        <v>-113.3</v>
      </c>
      <c r="H387" s="24">
        <v>3</v>
      </c>
    </row>
    <row r="388" spans="2:8" x14ac:dyDescent="0.3">
      <c r="B388" t="s">
        <v>5197</v>
      </c>
      <c r="C388" t="s">
        <v>5198</v>
      </c>
      <c r="D388" s="28" t="s">
        <v>4105</v>
      </c>
      <c r="E388" s="28" t="s">
        <v>1943</v>
      </c>
      <c r="F388" s="13">
        <v>46.1</v>
      </c>
      <c r="G388" s="13">
        <v>-113.8</v>
      </c>
      <c r="H388" s="24">
        <v>3</v>
      </c>
    </row>
    <row r="389" spans="2:8" x14ac:dyDescent="0.3">
      <c r="B389" t="s">
        <v>2803</v>
      </c>
      <c r="C389" t="s">
        <v>2804</v>
      </c>
      <c r="D389" s="28" t="s">
        <v>4105</v>
      </c>
      <c r="E389" s="28" t="s">
        <v>2792</v>
      </c>
      <c r="F389" s="13">
        <v>44.2</v>
      </c>
      <c r="G389" s="13">
        <v>-105.4</v>
      </c>
      <c r="H389" s="24">
        <v>3</v>
      </c>
    </row>
    <row r="390" spans="2:8" x14ac:dyDescent="0.3">
      <c r="B390" t="s">
        <v>4405</v>
      </c>
      <c r="C390" t="s">
        <v>4406</v>
      </c>
      <c r="D390" s="28" t="s">
        <v>4105</v>
      </c>
      <c r="E390" s="28" t="s">
        <v>1160</v>
      </c>
      <c r="F390" s="13">
        <v>36.5</v>
      </c>
      <c r="G390" s="13">
        <v>-113.7</v>
      </c>
      <c r="H390" s="24">
        <v>3</v>
      </c>
    </row>
    <row r="391" spans="2:8" x14ac:dyDescent="0.3">
      <c r="B391" t="s">
        <v>4493</v>
      </c>
      <c r="C391" t="s">
        <v>4494</v>
      </c>
      <c r="D391" s="28" t="s">
        <v>4105</v>
      </c>
      <c r="E391" s="28" t="s">
        <v>1260</v>
      </c>
      <c r="F391" s="13">
        <v>39.799999999999997</v>
      </c>
      <c r="G391" s="13">
        <v>-104.6</v>
      </c>
      <c r="H391" s="24">
        <v>3</v>
      </c>
    </row>
    <row r="392" spans="2:8" x14ac:dyDescent="0.3">
      <c r="B392" t="s">
        <v>4603</v>
      </c>
      <c r="C392" t="s">
        <v>4604</v>
      </c>
      <c r="D392" s="28" t="s">
        <v>4105</v>
      </c>
      <c r="E392" s="28" t="s">
        <v>2070</v>
      </c>
      <c r="F392" s="13">
        <v>40.4</v>
      </c>
      <c r="G392" s="13">
        <v>-114.8</v>
      </c>
      <c r="H392" s="24">
        <v>3</v>
      </c>
    </row>
    <row r="393" spans="2:8" x14ac:dyDescent="0.3">
      <c r="B393" t="s">
        <v>4142</v>
      </c>
      <c r="C393" t="s">
        <v>4143</v>
      </c>
      <c r="D393" s="28" t="s">
        <v>4105</v>
      </c>
      <c r="E393" s="28" t="s">
        <v>1260</v>
      </c>
      <c r="F393" s="13">
        <v>38.5</v>
      </c>
      <c r="G393" s="13">
        <v>-107.6</v>
      </c>
      <c r="H393" s="24">
        <v>3</v>
      </c>
    </row>
    <row r="394" spans="2:8" x14ac:dyDescent="0.3">
      <c r="B394" t="s">
        <v>5554</v>
      </c>
      <c r="C394" t="s">
        <v>5555</v>
      </c>
      <c r="D394" s="28" t="s">
        <v>4105</v>
      </c>
      <c r="E394" s="28" t="s">
        <v>2070</v>
      </c>
      <c r="F394" s="13">
        <v>40.799999999999997</v>
      </c>
      <c r="G394" s="13">
        <v>-115.2</v>
      </c>
      <c r="H394" s="24">
        <v>2</v>
      </c>
    </row>
    <row r="395" spans="2:8" x14ac:dyDescent="0.3">
      <c r="B395" t="s">
        <v>5687</v>
      </c>
      <c r="C395" t="s">
        <v>5688</v>
      </c>
      <c r="D395" s="28" t="s">
        <v>4105</v>
      </c>
      <c r="E395" s="28" t="s">
        <v>1380</v>
      </c>
      <c r="F395" s="13">
        <v>44.5</v>
      </c>
      <c r="G395" s="13">
        <v>-115.5</v>
      </c>
      <c r="H395" s="24">
        <v>2</v>
      </c>
    </row>
    <row r="396" spans="2:8" x14ac:dyDescent="0.3">
      <c r="B396" t="s">
        <v>5105</v>
      </c>
      <c r="C396" t="s">
        <v>5106</v>
      </c>
      <c r="D396" s="28" t="s">
        <v>4105</v>
      </c>
      <c r="E396" s="28" t="s">
        <v>2070</v>
      </c>
      <c r="F396" s="13">
        <v>39.299999999999997</v>
      </c>
      <c r="G396" s="13">
        <v>-116.1</v>
      </c>
      <c r="H396" s="24">
        <v>3</v>
      </c>
    </row>
    <row r="397" spans="2:8" x14ac:dyDescent="0.3">
      <c r="B397" t="s">
        <v>4130</v>
      </c>
      <c r="C397" t="s">
        <v>4131</v>
      </c>
      <c r="D397" s="28" t="s">
        <v>4105</v>
      </c>
      <c r="E397" s="28" t="s">
        <v>2526</v>
      </c>
      <c r="F397" s="13">
        <v>41.3</v>
      </c>
      <c r="G397" s="13">
        <v>-111.9</v>
      </c>
      <c r="H397" s="24">
        <v>3</v>
      </c>
    </row>
    <row r="398" spans="2:8" x14ac:dyDescent="0.3">
      <c r="B398" t="s">
        <v>5298</v>
      </c>
      <c r="C398" t="s">
        <v>5299</v>
      </c>
      <c r="D398" s="28" t="s">
        <v>4105</v>
      </c>
      <c r="E398" s="28" t="s">
        <v>1380</v>
      </c>
      <c r="F398" s="13">
        <v>44.4</v>
      </c>
      <c r="G398" s="13">
        <v>-111.9</v>
      </c>
      <c r="H398" s="24">
        <v>3</v>
      </c>
    </row>
    <row r="399" spans="2:8" x14ac:dyDescent="0.3">
      <c r="B399" t="s">
        <v>4692</v>
      </c>
      <c r="C399" t="s">
        <v>4693</v>
      </c>
      <c r="D399" s="28" t="s">
        <v>4105</v>
      </c>
      <c r="E399" s="28" t="s">
        <v>1943</v>
      </c>
      <c r="F399" s="13">
        <v>46.9</v>
      </c>
      <c r="G399" s="13">
        <v>-115</v>
      </c>
      <c r="H399" s="24">
        <v>3</v>
      </c>
    </row>
    <row r="400" spans="2:8" x14ac:dyDescent="0.3">
      <c r="B400" t="s">
        <v>4969</v>
      </c>
      <c r="C400" t="s">
        <v>4970</v>
      </c>
      <c r="D400" s="28" t="s">
        <v>4105</v>
      </c>
      <c r="E400" s="28" t="s">
        <v>1380</v>
      </c>
      <c r="F400" s="13">
        <v>47.1</v>
      </c>
      <c r="G400" s="13">
        <v>-115.8</v>
      </c>
      <c r="H400" s="24">
        <v>3</v>
      </c>
    </row>
    <row r="401" spans="2:8" x14ac:dyDescent="0.3">
      <c r="B401" t="s">
        <v>5392</v>
      </c>
      <c r="C401" t="s">
        <v>5393</v>
      </c>
      <c r="D401" s="28" t="s">
        <v>4105</v>
      </c>
      <c r="E401" s="28" t="s">
        <v>1943</v>
      </c>
      <c r="F401" s="13">
        <v>48.4</v>
      </c>
      <c r="G401" s="13">
        <v>-113.9</v>
      </c>
      <c r="H401" s="24">
        <v>2</v>
      </c>
    </row>
    <row r="402" spans="2:8" x14ac:dyDescent="0.3">
      <c r="B402" t="s">
        <v>4688</v>
      </c>
      <c r="C402" t="s">
        <v>4689</v>
      </c>
      <c r="D402" s="28" t="s">
        <v>4105</v>
      </c>
      <c r="E402" s="28" t="s">
        <v>2526</v>
      </c>
      <c r="F402" s="13">
        <v>38.200000000000003</v>
      </c>
      <c r="G402" s="13">
        <v>-110.1</v>
      </c>
      <c r="H402" s="24">
        <v>3</v>
      </c>
    </row>
    <row r="403" spans="2:8" x14ac:dyDescent="0.3">
      <c r="B403" t="s">
        <v>4174</v>
      </c>
      <c r="C403" t="s">
        <v>4175</v>
      </c>
      <c r="D403" s="28" t="s">
        <v>4105</v>
      </c>
      <c r="E403" s="28" t="s">
        <v>2526</v>
      </c>
      <c r="F403" s="13">
        <v>40.799999999999997</v>
      </c>
      <c r="G403" s="13">
        <v>-109.4</v>
      </c>
      <c r="H403" s="24">
        <v>3</v>
      </c>
    </row>
    <row r="404" spans="2:8" x14ac:dyDescent="0.3">
      <c r="B404" t="s">
        <v>4977</v>
      </c>
      <c r="C404" t="s">
        <v>4978</v>
      </c>
      <c r="D404" s="28" t="s">
        <v>4105</v>
      </c>
      <c r="E404" s="28" t="s">
        <v>2070</v>
      </c>
      <c r="F404" s="13">
        <v>40.9</v>
      </c>
      <c r="G404" s="13">
        <v>-115.1</v>
      </c>
      <c r="H404" s="24">
        <v>3</v>
      </c>
    </row>
    <row r="405" spans="2:8" x14ac:dyDescent="0.3">
      <c r="B405" t="s">
        <v>2806</v>
      </c>
      <c r="C405" t="s">
        <v>2807</v>
      </c>
      <c r="D405" s="28" t="s">
        <v>4105</v>
      </c>
      <c r="E405" s="28" t="s">
        <v>2792</v>
      </c>
      <c r="F405" s="13">
        <v>43.7</v>
      </c>
      <c r="G405" s="13">
        <v>-106.6</v>
      </c>
      <c r="H405" s="24">
        <v>3</v>
      </c>
    </row>
    <row r="406" spans="2:8" x14ac:dyDescent="0.3">
      <c r="B406" t="s">
        <v>4718</v>
      </c>
      <c r="C406" t="s">
        <v>4719</v>
      </c>
      <c r="D406" s="28" t="s">
        <v>4105</v>
      </c>
      <c r="E406" s="28" t="s">
        <v>1260</v>
      </c>
      <c r="F406" s="13">
        <v>40</v>
      </c>
      <c r="G406" s="13">
        <v>-107.8</v>
      </c>
      <c r="H406" s="24">
        <v>3</v>
      </c>
    </row>
    <row r="407" spans="2:8" x14ac:dyDescent="0.3">
      <c r="B407" t="s">
        <v>1661</v>
      </c>
      <c r="C407" t="s">
        <v>1662</v>
      </c>
      <c r="D407" s="28" t="s">
        <v>4105</v>
      </c>
      <c r="E407" s="28" t="s">
        <v>1636</v>
      </c>
      <c r="F407" s="13">
        <v>38.299999999999997</v>
      </c>
      <c r="G407" s="13">
        <v>-98.8</v>
      </c>
      <c r="H407" s="24">
        <v>3</v>
      </c>
    </row>
    <row r="408" spans="2:8" x14ac:dyDescent="0.3">
      <c r="B408" t="s">
        <v>1965</v>
      </c>
      <c r="C408" t="s">
        <v>1966</v>
      </c>
      <c r="D408" s="28" t="s">
        <v>4105</v>
      </c>
      <c r="E408" s="28" t="s">
        <v>1943</v>
      </c>
      <c r="F408" s="13">
        <v>47.6</v>
      </c>
      <c r="G408" s="13">
        <v>-112.7</v>
      </c>
      <c r="H408" s="24">
        <v>2</v>
      </c>
    </row>
    <row r="409" spans="2:8" x14ac:dyDescent="0.3">
      <c r="B409" t="s">
        <v>4186</v>
      </c>
      <c r="C409" t="s">
        <v>4187</v>
      </c>
      <c r="D409" s="28" t="s">
        <v>4105</v>
      </c>
      <c r="E409" s="28" t="s">
        <v>1380</v>
      </c>
      <c r="F409" s="13">
        <v>46.7</v>
      </c>
      <c r="G409" s="13">
        <v>-115.3</v>
      </c>
      <c r="H409" s="24">
        <v>3</v>
      </c>
    </row>
    <row r="410" spans="2:8" x14ac:dyDescent="0.3">
      <c r="B410" t="s">
        <v>4196</v>
      </c>
      <c r="C410" t="s">
        <v>4197</v>
      </c>
      <c r="D410" s="28" t="s">
        <v>4105</v>
      </c>
      <c r="E410" s="28" t="s">
        <v>2070</v>
      </c>
      <c r="F410" s="13">
        <v>39.200000000000003</v>
      </c>
      <c r="G410" s="13">
        <v>-118.9</v>
      </c>
      <c r="H410" s="24">
        <v>3</v>
      </c>
    </row>
    <row r="411" spans="2:8" x14ac:dyDescent="0.3">
      <c r="B411" t="s">
        <v>5901</v>
      </c>
      <c r="C411" t="s">
        <v>5902</v>
      </c>
      <c r="D411" s="28" t="s">
        <v>4105</v>
      </c>
      <c r="E411" s="28" t="s">
        <v>1380</v>
      </c>
      <c r="F411" s="13">
        <v>44.4</v>
      </c>
      <c r="G411" s="13">
        <v>-111.3</v>
      </c>
      <c r="H411" s="24">
        <v>2</v>
      </c>
    </row>
    <row r="412" spans="2:8" x14ac:dyDescent="0.3">
      <c r="B412" t="s">
        <v>4900</v>
      </c>
      <c r="C412" t="s">
        <v>4901</v>
      </c>
      <c r="D412" s="28" t="s">
        <v>4105</v>
      </c>
      <c r="E412" s="28" t="s">
        <v>1943</v>
      </c>
      <c r="F412" s="13">
        <v>48.9</v>
      </c>
      <c r="G412" s="13">
        <v>-114.8</v>
      </c>
      <c r="H412" s="24">
        <v>2</v>
      </c>
    </row>
    <row r="413" spans="2:8" x14ac:dyDescent="0.3">
      <c r="B413" t="s">
        <v>5121</v>
      </c>
      <c r="C413" t="s">
        <v>5122</v>
      </c>
      <c r="D413" s="28" t="s">
        <v>4105</v>
      </c>
      <c r="E413" s="28" t="s">
        <v>2526</v>
      </c>
      <c r="F413" s="13">
        <v>40.799999999999997</v>
      </c>
      <c r="G413" s="13">
        <v>-109.1</v>
      </c>
      <c r="H413" s="24">
        <v>3</v>
      </c>
    </row>
    <row r="414" spans="2:8" x14ac:dyDescent="0.3">
      <c r="B414" t="s">
        <v>3174</v>
      </c>
      <c r="C414" t="s">
        <v>3175</v>
      </c>
      <c r="D414" s="28" t="s">
        <v>4105</v>
      </c>
      <c r="E414" s="28" t="s">
        <v>1260</v>
      </c>
      <c r="F414" s="13">
        <v>37.200000000000003</v>
      </c>
      <c r="G414" s="13">
        <v>-104.3</v>
      </c>
      <c r="H414" s="24">
        <v>3</v>
      </c>
    </row>
    <row r="415" spans="2:8" x14ac:dyDescent="0.3">
      <c r="B415" t="s">
        <v>4140</v>
      </c>
      <c r="C415" t="s">
        <v>4141</v>
      </c>
      <c r="D415" s="28" t="s">
        <v>4105</v>
      </c>
      <c r="E415" s="28" t="s">
        <v>1943</v>
      </c>
      <c r="F415" s="13">
        <v>47.6</v>
      </c>
      <c r="G415" s="13">
        <v>-114</v>
      </c>
      <c r="H415" s="24">
        <v>3</v>
      </c>
    </row>
    <row r="416" spans="2:8" x14ac:dyDescent="0.3">
      <c r="B416" t="s">
        <v>4501</v>
      </c>
      <c r="C416" t="s">
        <v>4502</v>
      </c>
      <c r="D416" s="28" t="s">
        <v>4105</v>
      </c>
      <c r="E416" s="28" t="s">
        <v>2792</v>
      </c>
      <c r="F416" s="13">
        <v>43</v>
      </c>
      <c r="G416" s="13">
        <v>-109.7</v>
      </c>
      <c r="H416" s="24">
        <v>3</v>
      </c>
    </row>
    <row r="417" spans="2:8" x14ac:dyDescent="0.3">
      <c r="B417" t="s">
        <v>2565</v>
      </c>
      <c r="C417" t="s">
        <v>2566</v>
      </c>
      <c r="D417" s="28" t="s">
        <v>4105</v>
      </c>
      <c r="E417" s="28" t="s">
        <v>2526</v>
      </c>
      <c r="F417" s="13">
        <v>37.200000000000003</v>
      </c>
      <c r="G417" s="13">
        <v>-112.9</v>
      </c>
      <c r="H417" s="24">
        <v>3</v>
      </c>
    </row>
    <row r="418" spans="2:8" x14ac:dyDescent="0.3">
      <c r="B418" t="s">
        <v>3897</v>
      </c>
      <c r="C418" t="s">
        <v>3898</v>
      </c>
      <c r="D418" s="28" t="s">
        <v>4105</v>
      </c>
      <c r="E418" s="28" t="s">
        <v>2792</v>
      </c>
      <c r="F418" s="13">
        <v>44.4</v>
      </c>
      <c r="G418" s="13">
        <v>-104.3</v>
      </c>
      <c r="H418" s="24">
        <v>3</v>
      </c>
    </row>
    <row r="419" spans="2:8" x14ac:dyDescent="0.3">
      <c r="B419" t="s">
        <v>4158</v>
      </c>
      <c r="C419" t="s">
        <v>4159</v>
      </c>
      <c r="D419" s="28" t="s">
        <v>4105</v>
      </c>
      <c r="E419" s="28" t="s">
        <v>2526</v>
      </c>
      <c r="F419" s="13">
        <v>38.299999999999997</v>
      </c>
      <c r="G419" s="13">
        <v>-113.3</v>
      </c>
      <c r="H419" s="24">
        <v>3</v>
      </c>
    </row>
    <row r="420" spans="2:8" x14ac:dyDescent="0.3">
      <c r="B420" t="s">
        <v>6494</v>
      </c>
      <c r="C420" t="s">
        <v>6495</v>
      </c>
      <c r="D420" s="28" t="s">
        <v>4105</v>
      </c>
      <c r="E420" s="28" t="s">
        <v>1943</v>
      </c>
      <c r="F420" s="13">
        <v>47.5</v>
      </c>
      <c r="G420" s="13">
        <v>-108.8</v>
      </c>
      <c r="H420" s="24">
        <v>2</v>
      </c>
    </row>
    <row r="421" spans="2:8" x14ac:dyDescent="0.3">
      <c r="B421" t="s">
        <v>4708</v>
      </c>
      <c r="C421" t="s">
        <v>4709</v>
      </c>
      <c r="D421" s="28" t="s">
        <v>4105</v>
      </c>
      <c r="E421" s="28" t="s">
        <v>2070</v>
      </c>
      <c r="F421" s="13">
        <v>41.5</v>
      </c>
      <c r="G421" s="13">
        <v>-116.2</v>
      </c>
      <c r="H421" s="24">
        <v>3</v>
      </c>
    </row>
    <row r="422" spans="2:8" x14ac:dyDescent="0.3">
      <c r="B422" t="s">
        <v>4704</v>
      </c>
      <c r="C422" t="s">
        <v>4705</v>
      </c>
      <c r="D422" s="28" t="s">
        <v>4105</v>
      </c>
      <c r="E422" s="28" t="s">
        <v>1380</v>
      </c>
      <c r="F422" s="13">
        <v>45.3</v>
      </c>
      <c r="G422" s="13">
        <v>-115.1</v>
      </c>
      <c r="H422" s="24">
        <v>2</v>
      </c>
    </row>
    <row r="423" spans="2:8" x14ac:dyDescent="0.3">
      <c r="B423" t="s">
        <v>4355</v>
      </c>
      <c r="C423" t="s">
        <v>4356</v>
      </c>
      <c r="D423" s="28" t="s">
        <v>4105</v>
      </c>
      <c r="E423" s="28" t="s">
        <v>1260</v>
      </c>
      <c r="F423" s="13">
        <v>39</v>
      </c>
      <c r="G423" s="13">
        <v>-106</v>
      </c>
      <c r="H423" s="24">
        <v>2</v>
      </c>
    </row>
    <row r="424" spans="2:8" x14ac:dyDescent="0.3">
      <c r="B424" t="s">
        <v>4824</v>
      </c>
      <c r="C424" t="s">
        <v>4825</v>
      </c>
      <c r="D424" s="28" t="s">
        <v>4105</v>
      </c>
      <c r="E424" s="28" t="s">
        <v>2070</v>
      </c>
      <c r="F424" s="13">
        <v>39</v>
      </c>
      <c r="G424" s="13">
        <v>-114.2</v>
      </c>
      <c r="H424" s="24">
        <v>3</v>
      </c>
    </row>
    <row r="425" spans="2:8" x14ac:dyDescent="0.3">
      <c r="B425" t="s">
        <v>5552</v>
      </c>
      <c r="C425" t="s">
        <v>5553</v>
      </c>
      <c r="D425" s="28" t="s">
        <v>4105</v>
      </c>
      <c r="E425" s="28" t="s">
        <v>1380</v>
      </c>
      <c r="F425" s="13">
        <v>45.5</v>
      </c>
      <c r="G425" s="13">
        <v>-115.4</v>
      </c>
      <c r="H425" s="24">
        <v>2</v>
      </c>
    </row>
    <row r="426" spans="2:8" x14ac:dyDescent="0.3">
      <c r="B426" t="s">
        <v>5125</v>
      </c>
      <c r="C426" t="s">
        <v>5126</v>
      </c>
      <c r="D426" s="28" t="s">
        <v>4105</v>
      </c>
      <c r="E426" s="28" t="s">
        <v>1380</v>
      </c>
      <c r="F426" s="13">
        <v>46.6</v>
      </c>
      <c r="G426" s="13">
        <v>-114.5</v>
      </c>
      <c r="H426" s="24">
        <v>3</v>
      </c>
    </row>
    <row r="427" spans="2:8" x14ac:dyDescent="0.3">
      <c r="B427" t="s">
        <v>5113</v>
      </c>
      <c r="C427" t="s">
        <v>5114</v>
      </c>
      <c r="D427" s="28" t="s">
        <v>4105</v>
      </c>
      <c r="E427" s="28" t="s">
        <v>1380</v>
      </c>
      <c r="F427" s="13">
        <v>42.3</v>
      </c>
      <c r="G427" s="13">
        <v>-113.6</v>
      </c>
      <c r="H427" s="24">
        <v>2</v>
      </c>
    </row>
    <row r="428" spans="2:8" x14ac:dyDescent="0.3">
      <c r="B428" t="s">
        <v>4238</v>
      </c>
      <c r="C428" t="s">
        <v>4239</v>
      </c>
      <c r="D428" s="28" t="s">
        <v>4105</v>
      </c>
      <c r="E428" s="28" t="s">
        <v>1160</v>
      </c>
      <c r="F428" s="13">
        <v>36.700000000000003</v>
      </c>
      <c r="G428" s="13">
        <v>-112</v>
      </c>
      <c r="H428" s="24">
        <v>3</v>
      </c>
    </row>
    <row r="429" spans="2:8" x14ac:dyDescent="0.3">
      <c r="B429" t="s">
        <v>4645</v>
      </c>
      <c r="C429" t="s">
        <v>4646</v>
      </c>
      <c r="D429" s="28" t="s">
        <v>4105</v>
      </c>
      <c r="E429" s="28" t="s">
        <v>2526</v>
      </c>
      <c r="F429" s="13">
        <v>40.5</v>
      </c>
      <c r="G429" s="13">
        <v>-113</v>
      </c>
      <c r="H429" s="24">
        <v>3</v>
      </c>
    </row>
    <row r="430" spans="2:8" x14ac:dyDescent="0.3">
      <c r="B430" t="s">
        <v>4904</v>
      </c>
      <c r="C430" t="s">
        <v>4905</v>
      </c>
      <c r="D430" s="28" t="s">
        <v>4105</v>
      </c>
      <c r="E430" s="28" t="s">
        <v>1260</v>
      </c>
      <c r="F430" s="13">
        <v>39.299999999999997</v>
      </c>
      <c r="G430" s="13">
        <v>-107</v>
      </c>
      <c r="H430" s="24">
        <v>3</v>
      </c>
    </row>
    <row r="431" spans="2:8" x14ac:dyDescent="0.3">
      <c r="B431" t="s">
        <v>5991</v>
      </c>
      <c r="C431" t="s">
        <v>5992</v>
      </c>
      <c r="D431" s="28" t="s">
        <v>1203</v>
      </c>
      <c r="E431" s="28" t="s">
        <v>1092</v>
      </c>
      <c r="F431" s="13">
        <v>49.1</v>
      </c>
      <c r="G431" s="13">
        <v>-113.8</v>
      </c>
      <c r="H431" s="24">
        <v>1</v>
      </c>
    </row>
    <row r="432" spans="2:8" x14ac:dyDescent="0.3">
      <c r="B432" t="s">
        <v>5667</v>
      </c>
      <c r="C432" t="s">
        <v>5668</v>
      </c>
      <c r="D432" s="28" t="s">
        <v>4105</v>
      </c>
      <c r="E432" s="28" t="s">
        <v>1943</v>
      </c>
      <c r="F432" s="13">
        <v>45.9</v>
      </c>
      <c r="G432" s="13">
        <v>-111.4</v>
      </c>
      <c r="H432" s="24">
        <v>2</v>
      </c>
    </row>
    <row r="433" spans="2:8" x14ac:dyDescent="0.3">
      <c r="B433" t="s">
        <v>4334</v>
      </c>
      <c r="C433" t="s">
        <v>4335</v>
      </c>
      <c r="D433" s="28" t="s">
        <v>4105</v>
      </c>
      <c r="E433" s="28" t="s">
        <v>1380</v>
      </c>
      <c r="F433" s="13">
        <v>42.2</v>
      </c>
      <c r="G433" s="13">
        <v>-112.1</v>
      </c>
      <c r="H433" s="24">
        <v>3</v>
      </c>
    </row>
    <row r="434" spans="2:8" x14ac:dyDescent="0.3">
      <c r="B434" t="s">
        <v>5304</v>
      </c>
      <c r="C434" t="s">
        <v>5305</v>
      </c>
      <c r="D434" s="28" t="s">
        <v>1203</v>
      </c>
      <c r="E434" s="28" t="s">
        <v>1092</v>
      </c>
      <c r="F434" s="13">
        <v>49.6</v>
      </c>
      <c r="G434" s="13">
        <v>-114.4</v>
      </c>
      <c r="H434" s="24">
        <v>2</v>
      </c>
    </row>
    <row r="435" spans="2:8" x14ac:dyDescent="0.3">
      <c r="B435" t="s">
        <v>4164</v>
      </c>
      <c r="C435" t="s">
        <v>4165</v>
      </c>
      <c r="D435" s="28" t="s">
        <v>4105</v>
      </c>
      <c r="E435" s="28" t="s">
        <v>2526</v>
      </c>
      <c r="F435" s="13">
        <v>37.799999999999997</v>
      </c>
      <c r="G435" s="13">
        <v>-109.4</v>
      </c>
      <c r="H435" s="24">
        <v>3</v>
      </c>
    </row>
    <row r="436" spans="2:8" x14ac:dyDescent="0.3">
      <c r="B436" t="s">
        <v>4138</v>
      </c>
      <c r="C436" t="s">
        <v>4139</v>
      </c>
      <c r="D436" s="28" t="s">
        <v>4105</v>
      </c>
      <c r="E436" s="28" t="s">
        <v>2526</v>
      </c>
      <c r="F436" s="13">
        <v>38.200000000000003</v>
      </c>
      <c r="G436" s="13">
        <v>-109.2</v>
      </c>
      <c r="H436" s="24">
        <v>3</v>
      </c>
    </row>
    <row r="437" spans="2:8" x14ac:dyDescent="0.3">
      <c r="B437" t="s">
        <v>3895</v>
      </c>
      <c r="C437" t="s">
        <v>3896</v>
      </c>
      <c r="D437" s="28" t="s">
        <v>4105</v>
      </c>
      <c r="E437" s="28" t="s">
        <v>2792</v>
      </c>
      <c r="F437" s="13">
        <v>43</v>
      </c>
      <c r="G437" s="13">
        <v>-108.3</v>
      </c>
      <c r="H437" s="24">
        <v>2</v>
      </c>
    </row>
    <row r="438" spans="2:8" x14ac:dyDescent="0.3">
      <c r="B438" t="s">
        <v>4513</v>
      </c>
      <c r="C438" t="s">
        <v>4514</v>
      </c>
      <c r="D438" s="28" t="s">
        <v>4105</v>
      </c>
      <c r="E438" s="28" t="s">
        <v>1380</v>
      </c>
      <c r="F438" s="13">
        <v>42</v>
      </c>
      <c r="G438" s="13">
        <v>-113.8</v>
      </c>
      <c r="H438" s="24">
        <v>3</v>
      </c>
    </row>
    <row r="439" spans="2:8" x14ac:dyDescent="0.3">
      <c r="B439" t="s">
        <v>4288</v>
      </c>
      <c r="C439" t="s">
        <v>4289</v>
      </c>
      <c r="D439" s="28" t="s">
        <v>4105</v>
      </c>
      <c r="E439" s="28" t="s">
        <v>2526</v>
      </c>
      <c r="F439" s="13">
        <v>38.700000000000003</v>
      </c>
      <c r="G439" s="13">
        <v>-111.8</v>
      </c>
      <c r="H439" s="24">
        <v>3</v>
      </c>
    </row>
    <row r="440" spans="2:8" x14ac:dyDescent="0.3">
      <c r="B440" t="s">
        <v>5803</v>
      </c>
      <c r="C440" t="s">
        <v>5804</v>
      </c>
      <c r="D440" s="28" t="s">
        <v>4105</v>
      </c>
      <c r="E440" s="28" t="s">
        <v>1943</v>
      </c>
      <c r="F440" s="13">
        <v>45.8</v>
      </c>
      <c r="G440" s="13">
        <v>-112.1</v>
      </c>
      <c r="H440" s="24">
        <v>3</v>
      </c>
    </row>
    <row r="441" spans="2:8" x14ac:dyDescent="0.3">
      <c r="B441" t="s">
        <v>5041</v>
      </c>
      <c r="C441" t="s">
        <v>5042</v>
      </c>
      <c r="D441" s="28" t="s">
        <v>4105</v>
      </c>
      <c r="E441" s="28" t="s">
        <v>2379</v>
      </c>
      <c r="F441" s="13">
        <v>44</v>
      </c>
      <c r="G441" s="13">
        <v>-103.2</v>
      </c>
      <c r="H441" s="24">
        <v>3</v>
      </c>
    </row>
    <row r="442" spans="2:8" x14ac:dyDescent="0.3">
      <c r="B442" t="s">
        <v>3297</v>
      </c>
      <c r="C442" t="s">
        <v>3298</v>
      </c>
      <c r="D442" s="28" t="s">
        <v>4105</v>
      </c>
      <c r="E442" s="28" t="s">
        <v>1380</v>
      </c>
      <c r="F442" s="13">
        <v>43.5</v>
      </c>
      <c r="G442" s="13">
        <v>-112</v>
      </c>
      <c r="H442" s="24">
        <v>3</v>
      </c>
    </row>
    <row r="443" spans="2:8" x14ac:dyDescent="0.3">
      <c r="B443" t="s">
        <v>6052</v>
      </c>
      <c r="C443" t="s">
        <v>6053</v>
      </c>
      <c r="D443" s="28" t="s">
        <v>4105</v>
      </c>
      <c r="E443" s="28" t="s">
        <v>1943</v>
      </c>
      <c r="F443" s="13">
        <v>45.2</v>
      </c>
      <c r="G443" s="13">
        <v>-106.1</v>
      </c>
      <c r="H443" s="24">
        <v>2</v>
      </c>
    </row>
    <row r="444" spans="2:8" x14ac:dyDescent="0.3">
      <c r="B444" t="s">
        <v>6324</v>
      </c>
      <c r="C444" t="s">
        <v>6325</v>
      </c>
      <c r="D444" s="28" t="s">
        <v>4105</v>
      </c>
      <c r="E444" s="28" t="s">
        <v>1380</v>
      </c>
      <c r="F444" s="13">
        <v>44.1</v>
      </c>
      <c r="G444" s="13">
        <v>-111.7</v>
      </c>
      <c r="H444" s="24">
        <v>3</v>
      </c>
    </row>
    <row r="445" spans="2:8" x14ac:dyDescent="0.3">
      <c r="B445" t="s">
        <v>1265</v>
      </c>
      <c r="C445" t="s">
        <v>1266</v>
      </c>
      <c r="D445" s="28" t="s">
        <v>4105</v>
      </c>
      <c r="E445" s="28" t="s">
        <v>1260</v>
      </c>
      <c r="F445" s="13">
        <v>39.9</v>
      </c>
      <c r="G445" s="13">
        <v>-105.2</v>
      </c>
      <c r="H445" s="24">
        <v>3</v>
      </c>
    </row>
    <row r="446" spans="2:8" x14ac:dyDescent="0.3">
      <c r="B446" t="s">
        <v>2790</v>
      </c>
      <c r="C446" t="s">
        <v>2791</v>
      </c>
      <c r="D446" s="28" t="s">
        <v>4105</v>
      </c>
      <c r="E446" s="28" t="s">
        <v>2792</v>
      </c>
      <c r="F446" s="13">
        <v>43.7</v>
      </c>
      <c r="G446" s="13">
        <v>-111</v>
      </c>
      <c r="H446" s="24">
        <v>3</v>
      </c>
    </row>
    <row r="447" spans="2:8" x14ac:dyDescent="0.3">
      <c r="B447" t="s">
        <v>5572</v>
      </c>
      <c r="C447" t="s">
        <v>5573</v>
      </c>
      <c r="D447" s="28" t="s">
        <v>4105</v>
      </c>
      <c r="E447" s="28" t="s">
        <v>2070</v>
      </c>
      <c r="F447" s="13">
        <v>40.700000000000003</v>
      </c>
      <c r="G447" s="13">
        <v>-115.4</v>
      </c>
      <c r="H447" s="24">
        <v>3</v>
      </c>
    </row>
    <row r="448" spans="2:8" x14ac:dyDescent="0.3">
      <c r="B448" t="s">
        <v>5645</v>
      </c>
      <c r="C448" t="s">
        <v>5646</v>
      </c>
      <c r="D448" s="28" t="s">
        <v>4105</v>
      </c>
      <c r="E448" s="28" t="s">
        <v>1380</v>
      </c>
      <c r="F448" s="13">
        <v>44.7</v>
      </c>
      <c r="G448" s="13">
        <v>-113.3</v>
      </c>
      <c r="H448" s="24">
        <v>2</v>
      </c>
    </row>
    <row r="449" spans="2:8" x14ac:dyDescent="0.3">
      <c r="B449" t="s">
        <v>4266</v>
      </c>
      <c r="C449" t="s">
        <v>4267</v>
      </c>
      <c r="D449" s="28" t="s">
        <v>4105</v>
      </c>
      <c r="E449" s="28" t="s">
        <v>1380</v>
      </c>
      <c r="F449" s="13">
        <v>43.9</v>
      </c>
      <c r="G449" s="13">
        <v>-114.7</v>
      </c>
      <c r="H449" s="24">
        <v>3</v>
      </c>
    </row>
    <row r="450" spans="2:8" x14ac:dyDescent="0.3">
      <c r="B450" t="s">
        <v>5580</v>
      </c>
      <c r="C450" t="s">
        <v>5581</v>
      </c>
      <c r="D450" s="28" t="s">
        <v>4105</v>
      </c>
      <c r="E450" s="28" t="s">
        <v>1943</v>
      </c>
      <c r="F450" s="13">
        <v>47.7</v>
      </c>
      <c r="G450" s="13">
        <v>-108.4</v>
      </c>
      <c r="H450" s="24">
        <v>3</v>
      </c>
    </row>
    <row r="451" spans="2:8" x14ac:dyDescent="0.3">
      <c r="B451" t="s">
        <v>4696</v>
      </c>
      <c r="C451" t="s">
        <v>4697</v>
      </c>
      <c r="D451" s="28" t="s">
        <v>4105</v>
      </c>
      <c r="E451" s="28" t="s">
        <v>1943</v>
      </c>
      <c r="F451" s="13">
        <v>47.6</v>
      </c>
      <c r="G451" s="13">
        <v>-114.6</v>
      </c>
      <c r="H451" s="24">
        <v>3</v>
      </c>
    </row>
    <row r="452" spans="2:8" x14ac:dyDescent="0.3">
      <c r="B452" t="s">
        <v>6223</v>
      </c>
      <c r="C452" t="s">
        <v>6224</v>
      </c>
      <c r="D452" s="28" t="s">
        <v>4105</v>
      </c>
      <c r="E452" s="28" t="s">
        <v>2792</v>
      </c>
      <c r="F452" s="13">
        <v>43.6</v>
      </c>
      <c r="G452" s="13">
        <v>-108.2</v>
      </c>
      <c r="H452" s="24">
        <v>3</v>
      </c>
    </row>
    <row r="453" spans="2:8" x14ac:dyDescent="0.3">
      <c r="B453" t="s">
        <v>6148</v>
      </c>
      <c r="C453" t="s">
        <v>6149</v>
      </c>
      <c r="D453" s="28" t="s">
        <v>4105</v>
      </c>
      <c r="E453" s="28" t="s">
        <v>1943</v>
      </c>
      <c r="F453" s="13">
        <v>47.8</v>
      </c>
      <c r="G453" s="13">
        <v>-109</v>
      </c>
      <c r="H453" s="24">
        <v>3</v>
      </c>
    </row>
    <row r="454" spans="2:8" x14ac:dyDescent="0.3">
      <c r="B454" t="s">
        <v>4298</v>
      </c>
      <c r="C454" t="s">
        <v>4299</v>
      </c>
      <c r="D454" s="28" t="s">
        <v>4105</v>
      </c>
      <c r="E454" s="28" t="s">
        <v>1260</v>
      </c>
      <c r="F454" s="13">
        <v>39.4</v>
      </c>
      <c r="G454" s="13">
        <v>-105.9</v>
      </c>
      <c r="H454" s="24">
        <v>2</v>
      </c>
    </row>
    <row r="455" spans="2:8" x14ac:dyDescent="0.3">
      <c r="B455" t="s">
        <v>4836</v>
      </c>
      <c r="C455" t="s">
        <v>4837</v>
      </c>
      <c r="D455" s="28" t="s">
        <v>4105</v>
      </c>
      <c r="E455" s="28" t="s">
        <v>1380</v>
      </c>
      <c r="F455" s="13">
        <v>47.5</v>
      </c>
      <c r="G455" s="13">
        <v>-115.7</v>
      </c>
      <c r="H455" s="24">
        <v>3</v>
      </c>
    </row>
    <row r="456" spans="2:8" x14ac:dyDescent="0.3">
      <c r="B456" t="s">
        <v>3238</v>
      </c>
      <c r="C456" t="s">
        <v>3239</v>
      </c>
      <c r="D456" s="28" t="s">
        <v>4105</v>
      </c>
      <c r="E456" s="28" t="s">
        <v>2792</v>
      </c>
      <c r="F456" s="13">
        <v>41.1</v>
      </c>
      <c r="G456" s="13">
        <v>-104.8</v>
      </c>
      <c r="H456" s="24">
        <v>3</v>
      </c>
    </row>
    <row r="457" spans="2:8" x14ac:dyDescent="0.3">
      <c r="B457" t="s">
        <v>4916</v>
      </c>
      <c r="C457" t="s">
        <v>4917</v>
      </c>
      <c r="D457" s="28" t="s">
        <v>4105</v>
      </c>
      <c r="E457" s="28" t="s">
        <v>2070</v>
      </c>
      <c r="F457" s="13">
        <v>41.6</v>
      </c>
      <c r="G457" s="13">
        <v>-116.7</v>
      </c>
      <c r="H457" s="24">
        <v>3</v>
      </c>
    </row>
    <row r="458" spans="2:8" x14ac:dyDescent="0.3">
      <c r="B458" t="s">
        <v>6362</v>
      </c>
      <c r="C458" t="s">
        <v>6363</v>
      </c>
      <c r="D458" s="28" t="s">
        <v>1203</v>
      </c>
      <c r="E458" s="28" t="s">
        <v>1092</v>
      </c>
      <c r="F458" s="13">
        <v>50</v>
      </c>
      <c r="G458" s="13">
        <v>-113.6</v>
      </c>
      <c r="H458" s="24">
        <v>1</v>
      </c>
    </row>
    <row r="459" spans="2:8" x14ac:dyDescent="0.3">
      <c r="B459" t="s">
        <v>5025</v>
      </c>
      <c r="C459" t="s">
        <v>5026</v>
      </c>
      <c r="D459" s="28" t="s">
        <v>4105</v>
      </c>
      <c r="E459" s="28" t="s">
        <v>1943</v>
      </c>
      <c r="F459" s="13">
        <v>45.7</v>
      </c>
      <c r="G459" s="13">
        <v>-114.4</v>
      </c>
      <c r="H459" s="24">
        <v>3</v>
      </c>
    </row>
    <row r="460" spans="2:8" x14ac:dyDescent="0.3">
      <c r="B460" t="s">
        <v>5665</v>
      </c>
      <c r="C460" t="s">
        <v>5666</v>
      </c>
      <c r="D460" s="28" t="s">
        <v>4105</v>
      </c>
      <c r="E460" s="28" t="s">
        <v>1380</v>
      </c>
      <c r="F460" s="13">
        <v>43.8</v>
      </c>
      <c r="G460" s="13">
        <v>-114.2</v>
      </c>
      <c r="H460" s="24">
        <v>2</v>
      </c>
    </row>
    <row r="461" spans="2:8" x14ac:dyDescent="0.3">
      <c r="B461" t="s">
        <v>4272</v>
      </c>
      <c r="C461" t="s">
        <v>4273</v>
      </c>
      <c r="D461" s="28" t="s">
        <v>4105</v>
      </c>
      <c r="E461" s="28" t="s">
        <v>2070</v>
      </c>
      <c r="F461" s="13">
        <v>37.9</v>
      </c>
      <c r="G461" s="13">
        <v>-114.1</v>
      </c>
      <c r="H461" s="24">
        <v>3</v>
      </c>
    </row>
    <row r="462" spans="2:8" x14ac:dyDescent="0.3">
      <c r="B462" t="s">
        <v>6360</v>
      </c>
      <c r="C462" t="s">
        <v>6361</v>
      </c>
      <c r="D462" s="28" t="s">
        <v>4105</v>
      </c>
      <c r="E462" s="28" t="s">
        <v>1380</v>
      </c>
      <c r="F462" s="13">
        <v>42.3</v>
      </c>
      <c r="G462" s="13">
        <v>-111.3</v>
      </c>
      <c r="H462" s="24">
        <v>3</v>
      </c>
    </row>
    <row r="463" spans="2:8" x14ac:dyDescent="0.3">
      <c r="B463" t="s">
        <v>4577</v>
      </c>
      <c r="C463" t="s">
        <v>4578</v>
      </c>
      <c r="D463" s="28" t="s">
        <v>4105</v>
      </c>
      <c r="E463" s="28" t="s">
        <v>1943</v>
      </c>
      <c r="F463" s="13">
        <v>46.8</v>
      </c>
      <c r="G463" s="13">
        <v>-113.5</v>
      </c>
      <c r="H463" s="24">
        <v>2</v>
      </c>
    </row>
    <row r="464" spans="2:8" x14ac:dyDescent="0.3">
      <c r="B464" t="s">
        <v>4170</v>
      </c>
      <c r="C464" t="s">
        <v>4171</v>
      </c>
      <c r="D464" s="28" t="s">
        <v>4105</v>
      </c>
      <c r="E464" s="28" t="s">
        <v>1380</v>
      </c>
      <c r="F464" s="13">
        <v>42.3</v>
      </c>
      <c r="G464" s="13">
        <v>-112.7</v>
      </c>
      <c r="H464" s="24">
        <v>3</v>
      </c>
    </row>
    <row r="465" spans="2:8" x14ac:dyDescent="0.3">
      <c r="B465" t="s">
        <v>1991</v>
      </c>
      <c r="C465" t="s">
        <v>1992</v>
      </c>
      <c r="D465" s="28" t="s">
        <v>4105</v>
      </c>
      <c r="E465" s="28" t="s">
        <v>1943</v>
      </c>
      <c r="F465" s="13">
        <v>45.9</v>
      </c>
      <c r="G465" s="13">
        <v>-109.2</v>
      </c>
      <c r="H465" s="24">
        <v>2</v>
      </c>
    </row>
    <row r="466" spans="2:8" x14ac:dyDescent="0.3">
      <c r="B466" t="s">
        <v>1952</v>
      </c>
      <c r="C466" t="s">
        <v>1953</v>
      </c>
      <c r="D466" s="28" t="s">
        <v>4105</v>
      </c>
      <c r="E466" s="28" t="s">
        <v>1943</v>
      </c>
      <c r="F466" s="13">
        <v>45.5</v>
      </c>
      <c r="G466" s="13">
        <v>-106.9</v>
      </c>
      <c r="H466" s="24">
        <v>2</v>
      </c>
    </row>
    <row r="467" spans="2:8" x14ac:dyDescent="0.3">
      <c r="B467" t="s">
        <v>6050</v>
      </c>
      <c r="C467" t="s">
        <v>6051</v>
      </c>
      <c r="D467" s="28" t="s">
        <v>4105</v>
      </c>
      <c r="E467" s="28" t="s">
        <v>1943</v>
      </c>
      <c r="F467" s="13">
        <v>48.4</v>
      </c>
      <c r="G467" s="13">
        <v>-113.2</v>
      </c>
      <c r="H467" s="24">
        <v>2</v>
      </c>
    </row>
    <row r="468" spans="2:8" x14ac:dyDescent="0.3">
      <c r="B468" t="s">
        <v>6130</v>
      </c>
      <c r="C468" t="s">
        <v>6131</v>
      </c>
      <c r="D468" s="28" t="s">
        <v>4105</v>
      </c>
      <c r="E468" s="28" t="s">
        <v>2792</v>
      </c>
      <c r="F468" s="13">
        <v>42.7</v>
      </c>
      <c r="G468" s="13">
        <v>-109.6</v>
      </c>
      <c r="H468" s="24">
        <v>3</v>
      </c>
    </row>
    <row r="469" spans="2:8" x14ac:dyDescent="0.3">
      <c r="B469" t="s">
        <v>4387</v>
      </c>
      <c r="C469" t="s">
        <v>4388</v>
      </c>
      <c r="D469" s="28" t="s">
        <v>4105</v>
      </c>
      <c r="E469" s="28" t="s">
        <v>2070</v>
      </c>
      <c r="F469" s="13">
        <v>41.5</v>
      </c>
      <c r="G469" s="13">
        <v>-115.3</v>
      </c>
      <c r="H469" s="24">
        <v>3</v>
      </c>
    </row>
    <row r="470" spans="2:8" x14ac:dyDescent="0.3">
      <c r="B470" t="s">
        <v>3589</v>
      </c>
      <c r="C470" t="s">
        <v>3590</v>
      </c>
      <c r="D470" s="28" t="s">
        <v>4105</v>
      </c>
      <c r="E470" s="28" t="s">
        <v>1260</v>
      </c>
      <c r="F470" s="13">
        <v>40</v>
      </c>
      <c r="G470" s="13">
        <v>-108.7</v>
      </c>
      <c r="H470" s="24">
        <v>3</v>
      </c>
    </row>
    <row r="471" spans="2:8" x14ac:dyDescent="0.3">
      <c r="B471" t="s">
        <v>5356</v>
      </c>
      <c r="C471" t="s">
        <v>5357</v>
      </c>
      <c r="D471" s="28" t="s">
        <v>4105</v>
      </c>
      <c r="E471" s="28" t="s">
        <v>1380</v>
      </c>
      <c r="F471" s="13">
        <v>43.2</v>
      </c>
      <c r="G471" s="13">
        <v>-111.6</v>
      </c>
      <c r="H471" s="24">
        <v>3</v>
      </c>
    </row>
    <row r="472" spans="2:8" x14ac:dyDescent="0.3">
      <c r="B472" t="s">
        <v>5671</v>
      </c>
      <c r="C472" t="s">
        <v>5672</v>
      </c>
      <c r="D472" s="28" t="s">
        <v>4105</v>
      </c>
      <c r="E472" s="28" t="s">
        <v>2379</v>
      </c>
      <c r="F472" s="13">
        <v>43.5</v>
      </c>
      <c r="G472" s="13">
        <v>-103.4</v>
      </c>
      <c r="H472" s="24">
        <v>2</v>
      </c>
    </row>
    <row r="473" spans="2:8" x14ac:dyDescent="0.3">
      <c r="B473" t="s">
        <v>5262</v>
      </c>
      <c r="C473" t="s">
        <v>5263</v>
      </c>
      <c r="D473" s="28" t="s">
        <v>4105</v>
      </c>
      <c r="E473" s="28" t="s">
        <v>1260</v>
      </c>
      <c r="F473" s="13">
        <v>40</v>
      </c>
      <c r="G473" s="13">
        <v>-107.2</v>
      </c>
      <c r="H473" s="24">
        <v>2</v>
      </c>
    </row>
    <row r="474" spans="2:8" x14ac:dyDescent="0.3">
      <c r="B474" t="s">
        <v>1969</v>
      </c>
      <c r="C474" t="s">
        <v>1970</v>
      </c>
      <c r="D474" s="28" t="s">
        <v>4105</v>
      </c>
      <c r="E474" s="28" t="s">
        <v>1943</v>
      </c>
      <c r="F474" s="13">
        <v>46.9</v>
      </c>
      <c r="G474" s="13">
        <v>-112</v>
      </c>
      <c r="H474" s="24">
        <v>1</v>
      </c>
    </row>
    <row r="475" spans="2:8" x14ac:dyDescent="0.3">
      <c r="B475" t="s">
        <v>4776</v>
      </c>
      <c r="C475" t="s">
        <v>4777</v>
      </c>
      <c r="D475" s="28" t="s">
        <v>4105</v>
      </c>
      <c r="E475" s="28" t="s">
        <v>1380</v>
      </c>
      <c r="F475" s="13">
        <v>42.7</v>
      </c>
      <c r="G475" s="13">
        <v>-112.4</v>
      </c>
      <c r="H475" s="24">
        <v>2</v>
      </c>
    </row>
    <row r="476" spans="2:8" x14ac:dyDescent="0.3">
      <c r="B476" t="s">
        <v>5534</v>
      </c>
      <c r="C476" t="s">
        <v>5535</v>
      </c>
      <c r="D476" s="28" t="s">
        <v>1203</v>
      </c>
      <c r="E476" s="28" t="s">
        <v>1061</v>
      </c>
      <c r="F476" s="13">
        <v>51.4</v>
      </c>
      <c r="G476" s="13">
        <v>-116.3</v>
      </c>
      <c r="H476" s="24">
        <v>2</v>
      </c>
    </row>
    <row r="477" spans="2:8" x14ac:dyDescent="0.3">
      <c r="B477" t="s">
        <v>5805</v>
      </c>
      <c r="C477" t="s">
        <v>5806</v>
      </c>
      <c r="D477" s="28" t="s">
        <v>4105</v>
      </c>
      <c r="E477" s="28" t="s">
        <v>2526</v>
      </c>
      <c r="F477" s="13">
        <v>40.5</v>
      </c>
      <c r="G477" s="13">
        <v>-111.6</v>
      </c>
      <c r="H477" s="24">
        <v>3</v>
      </c>
    </row>
    <row r="478" spans="2:8" x14ac:dyDescent="0.3">
      <c r="B478" t="s">
        <v>5769</v>
      </c>
      <c r="C478" t="s">
        <v>5770</v>
      </c>
      <c r="D478" s="28" t="s">
        <v>4105</v>
      </c>
      <c r="E478" s="28" t="s">
        <v>2526</v>
      </c>
      <c r="F478" s="13">
        <v>38.6</v>
      </c>
      <c r="G478" s="13">
        <v>-112.6</v>
      </c>
      <c r="H478" s="24">
        <v>3</v>
      </c>
    </row>
    <row r="479" spans="2:8" x14ac:dyDescent="0.3">
      <c r="B479" t="s">
        <v>5340</v>
      </c>
      <c r="C479" t="s">
        <v>5341</v>
      </c>
      <c r="D479" s="28" t="s">
        <v>4105</v>
      </c>
      <c r="E479" s="28" t="s">
        <v>1943</v>
      </c>
      <c r="F479" s="13">
        <v>47.9</v>
      </c>
      <c r="G479" s="13">
        <v>-112.8</v>
      </c>
      <c r="H479" s="24">
        <v>2</v>
      </c>
    </row>
    <row r="480" spans="2:8" x14ac:dyDescent="0.3">
      <c r="B480" t="s">
        <v>5151</v>
      </c>
      <c r="C480" t="s">
        <v>5152</v>
      </c>
      <c r="D480" s="28" t="s">
        <v>4105</v>
      </c>
      <c r="E480" s="28" t="s">
        <v>1380</v>
      </c>
      <c r="F480" s="13">
        <v>43.6</v>
      </c>
      <c r="G480" s="13">
        <v>-111.9</v>
      </c>
      <c r="H480" s="24">
        <v>3</v>
      </c>
    </row>
    <row r="481" spans="2:8" x14ac:dyDescent="0.3">
      <c r="B481" t="s">
        <v>4750</v>
      </c>
      <c r="C481" t="s">
        <v>4751</v>
      </c>
      <c r="D481" s="28" t="s">
        <v>4105</v>
      </c>
      <c r="E481" s="28" t="s">
        <v>1260</v>
      </c>
      <c r="F481" s="13">
        <v>38.799999999999997</v>
      </c>
      <c r="G481" s="13">
        <v>-106.2</v>
      </c>
      <c r="H481" s="24">
        <v>2</v>
      </c>
    </row>
    <row r="482" spans="2:8" x14ac:dyDescent="0.3">
      <c r="B482" t="s">
        <v>4445</v>
      </c>
      <c r="C482" t="s">
        <v>4446</v>
      </c>
      <c r="D482" s="28" t="s">
        <v>4105</v>
      </c>
      <c r="E482" s="28" t="s">
        <v>2526</v>
      </c>
      <c r="F482" s="13">
        <v>37.5</v>
      </c>
      <c r="G482" s="13">
        <v>-112.2</v>
      </c>
      <c r="H482" s="24">
        <v>3</v>
      </c>
    </row>
    <row r="483" spans="2:8" x14ac:dyDescent="0.3">
      <c r="B483" t="s">
        <v>5382</v>
      </c>
      <c r="C483" t="s">
        <v>5383</v>
      </c>
      <c r="D483" s="28" t="s">
        <v>4105</v>
      </c>
      <c r="E483" s="28" t="s">
        <v>1380</v>
      </c>
      <c r="F483" s="13">
        <v>42.3</v>
      </c>
      <c r="G483" s="13">
        <v>-116.6</v>
      </c>
      <c r="H483" s="24">
        <v>3</v>
      </c>
    </row>
    <row r="484" spans="2:8" x14ac:dyDescent="0.3">
      <c r="B484" t="s">
        <v>5582</v>
      </c>
      <c r="C484" t="s">
        <v>5583</v>
      </c>
      <c r="D484" s="28" t="s">
        <v>4105</v>
      </c>
      <c r="E484" s="28" t="s">
        <v>2526</v>
      </c>
      <c r="F484" s="13">
        <v>38.4</v>
      </c>
      <c r="G484" s="13">
        <v>-113</v>
      </c>
      <c r="H484" s="24">
        <v>3</v>
      </c>
    </row>
    <row r="485" spans="2:8" x14ac:dyDescent="0.3">
      <c r="B485" t="s">
        <v>3180</v>
      </c>
      <c r="C485" t="s">
        <v>3181</v>
      </c>
      <c r="D485" s="28" t="s">
        <v>4105</v>
      </c>
      <c r="E485" s="28" t="s">
        <v>2070</v>
      </c>
      <c r="F485" s="13">
        <v>39.200000000000003</v>
      </c>
      <c r="G485" s="13">
        <v>-114.8</v>
      </c>
      <c r="H485" s="24">
        <v>3</v>
      </c>
    </row>
    <row r="486" spans="2:8" x14ac:dyDescent="0.3">
      <c r="B486" t="s">
        <v>5047</v>
      </c>
      <c r="C486" t="s">
        <v>5048</v>
      </c>
      <c r="D486" s="28" t="s">
        <v>4105</v>
      </c>
      <c r="E486" s="28" t="s">
        <v>2070</v>
      </c>
      <c r="F486" s="13">
        <v>40.1</v>
      </c>
      <c r="G486" s="13">
        <v>-115.4</v>
      </c>
      <c r="H486" s="24">
        <v>3</v>
      </c>
    </row>
    <row r="487" spans="2:8" x14ac:dyDescent="0.3">
      <c r="B487" t="s">
        <v>3712</v>
      </c>
      <c r="C487" t="s">
        <v>3713</v>
      </c>
      <c r="D487" s="28" t="s">
        <v>4105</v>
      </c>
      <c r="E487" s="28" t="s">
        <v>1943</v>
      </c>
      <c r="F487" s="13">
        <v>45.7</v>
      </c>
      <c r="G487" s="13">
        <v>-108.4</v>
      </c>
      <c r="H487" s="24">
        <v>2</v>
      </c>
    </row>
    <row r="488" spans="2:8" x14ac:dyDescent="0.3">
      <c r="B488" t="s">
        <v>4116</v>
      </c>
      <c r="C488" t="s">
        <v>4117</v>
      </c>
      <c r="D488" s="28" t="s">
        <v>4105</v>
      </c>
      <c r="E488" s="28" t="s">
        <v>2526</v>
      </c>
      <c r="F488" s="13">
        <v>37.1</v>
      </c>
      <c r="G488" s="13">
        <v>-113.9</v>
      </c>
      <c r="H488" s="24">
        <v>3</v>
      </c>
    </row>
    <row r="489" spans="2:8" x14ac:dyDescent="0.3">
      <c r="B489" t="s">
        <v>5308</v>
      </c>
      <c r="C489" t="s">
        <v>5309</v>
      </c>
      <c r="D489" s="28" t="s">
        <v>4105</v>
      </c>
      <c r="E489" s="28" t="s">
        <v>2792</v>
      </c>
      <c r="F489" s="13">
        <v>44.5</v>
      </c>
      <c r="G489" s="13">
        <v>-104.7</v>
      </c>
      <c r="H489" s="24">
        <v>3</v>
      </c>
    </row>
    <row r="490" spans="2:8" x14ac:dyDescent="0.3">
      <c r="B490" t="s">
        <v>4756</v>
      </c>
      <c r="C490" t="s">
        <v>4757</v>
      </c>
      <c r="D490" s="28" t="s">
        <v>4105</v>
      </c>
      <c r="E490" s="28" t="s">
        <v>1380</v>
      </c>
      <c r="F490" s="13">
        <v>42.9</v>
      </c>
      <c r="G490" s="13">
        <v>-114</v>
      </c>
      <c r="H490" s="24">
        <v>3</v>
      </c>
    </row>
    <row r="491" spans="2:8" x14ac:dyDescent="0.3">
      <c r="B491" t="s">
        <v>5011</v>
      </c>
      <c r="C491" t="s">
        <v>5012</v>
      </c>
      <c r="D491" s="28" t="s">
        <v>4105</v>
      </c>
      <c r="E491" s="28" t="s">
        <v>1260</v>
      </c>
      <c r="F491" s="13">
        <v>39</v>
      </c>
      <c r="G491" s="13">
        <v>-108</v>
      </c>
      <c r="H491" s="24">
        <v>2</v>
      </c>
    </row>
    <row r="492" spans="2:8" x14ac:dyDescent="0.3">
      <c r="B492" t="s">
        <v>3236</v>
      </c>
      <c r="C492" t="s">
        <v>3237</v>
      </c>
      <c r="D492" s="28" t="s">
        <v>4105</v>
      </c>
      <c r="E492" s="28" t="s">
        <v>1260</v>
      </c>
      <c r="F492" s="13">
        <v>40.1</v>
      </c>
      <c r="G492" s="13">
        <v>-103.2</v>
      </c>
      <c r="H492" s="24">
        <v>3</v>
      </c>
    </row>
    <row r="493" spans="2:8" x14ac:dyDescent="0.3">
      <c r="B493" t="s">
        <v>5228</v>
      </c>
      <c r="C493" t="s">
        <v>5229</v>
      </c>
      <c r="D493" s="28" t="s">
        <v>4105</v>
      </c>
      <c r="E493" s="28" t="s">
        <v>1260</v>
      </c>
      <c r="F493" s="13">
        <v>37.799999999999997</v>
      </c>
      <c r="G493" s="13">
        <v>-105.4</v>
      </c>
      <c r="H493" s="24">
        <v>2</v>
      </c>
    </row>
    <row r="494" spans="2:8" x14ac:dyDescent="0.3">
      <c r="B494" t="s">
        <v>5869</v>
      </c>
      <c r="C494" t="s">
        <v>5870</v>
      </c>
      <c r="D494" s="28" t="s">
        <v>4105</v>
      </c>
      <c r="E494" s="28" t="s">
        <v>1260</v>
      </c>
      <c r="F494" s="13">
        <v>37.9</v>
      </c>
      <c r="G494" s="13">
        <v>-105.5</v>
      </c>
      <c r="H494" s="24">
        <v>2</v>
      </c>
    </row>
    <row r="495" spans="2:8" x14ac:dyDescent="0.3">
      <c r="B495" t="s">
        <v>4403</v>
      </c>
      <c r="C495" t="s">
        <v>4404</v>
      </c>
      <c r="D495" s="28" t="s">
        <v>4105</v>
      </c>
      <c r="E495" s="28" t="s">
        <v>1380</v>
      </c>
      <c r="F495" s="13">
        <v>42.3</v>
      </c>
      <c r="G495" s="13">
        <v>-114.3</v>
      </c>
      <c r="H495" s="24">
        <v>3</v>
      </c>
    </row>
    <row r="496" spans="2:8" x14ac:dyDescent="0.3">
      <c r="B496" t="s">
        <v>4110</v>
      </c>
      <c r="C496" t="s">
        <v>4111</v>
      </c>
      <c r="D496" s="28" t="s">
        <v>4105</v>
      </c>
      <c r="E496" s="28" t="s">
        <v>2617</v>
      </c>
      <c r="F496" s="13">
        <v>46.2</v>
      </c>
      <c r="G496" s="13">
        <v>-117.4</v>
      </c>
      <c r="H496" s="24">
        <v>3</v>
      </c>
    </row>
    <row r="497" spans="2:8" x14ac:dyDescent="0.3">
      <c r="B497" t="s">
        <v>5430</v>
      </c>
      <c r="C497" t="s">
        <v>5431</v>
      </c>
      <c r="D497" s="28" t="s">
        <v>4105</v>
      </c>
      <c r="E497" s="28" t="s">
        <v>1260</v>
      </c>
      <c r="F497" s="13">
        <v>39.4</v>
      </c>
      <c r="G497" s="13">
        <v>-105</v>
      </c>
      <c r="H497" s="24">
        <v>3</v>
      </c>
    </row>
    <row r="498" spans="2:8" x14ac:dyDescent="0.3">
      <c r="B498" t="s">
        <v>6350</v>
      </c>
      <c r="C498" t="s">
        <v>6351</v>
      </c>
      <c r="D498" s="28" t="s">
        <v>4105</v>
      </c>
      <c r="E498" s="28" t="s">
        <v>2792</v>
      </c>
      <c r="F498" s="13">
        <v>44.1</v>
      </c>
      <c r="G498" s="13">
        <v>-110.6</v>
      </c>
      <c r="H498" s="24">
        <v>2</v>
      </c>
    </row>
    <row r="499" spans="2:8" x14ac:dyDescent="0.3">
      <c r="B499" t="s">
        <v>5857</v>
      </c>
      <c r="C499" t="s">
        <v>5858</v>
      </c>
      <c r="D499" s="28" t="s">
        <v>4105</v>
      </c>
      <c r="E499" s="28" t="s">
        <v>1943</v>
      </c>
      <c r="F499" s="13">
        <v>48.3</v>
      </c>
      <c r="G499" s="13">
        <v>-113.3</v>
      </c>
      <c r="H499" s="24">
        <v>2</v>
      </c>
    </row>
    <row r="500" spans="2:8" x14ac:dyDescent="0.3">
      <c r="B500" t="s">
        <v>4533</v>
      </c>
      <c r="C500" t="s">
        <v>4534</v>
      </c>
      <c r="D500" s="28" t="s">
        <v>4105</v>
      </c>
      <c r="E500" s="28" t="s">
        <v>1260</v>
      </c>
      <c r="F500" s="13">
        <v>38.799999999999997</v>
      </c>
      <c r="G500" s="13">
        <v>-107.7</v>
      </c>
      <c r="H500" s="24">
        <v>3</v>
      </c>
    </row>
    <row r="501" spans="2:8" x14ac:dyDescent="0.3">
      <c r="B501" t="s">
        <v>3166</v>
      </c>
      <c r="C501" t="s">
        <v>3167</v>
      </c>
      <c r="D501" s="28" t="s">
        <v>4105</v>
      </c>
      <c r="E501" s="28" t="s">
        <v>1636</v>
      </c>
      <c r="F501" s="13">
        <v>37.9</v>
      </c>
      <c r="G501" s="13">
        <v>-100.7</v>
      </c>
      <c r="H501" s="24">
        <v>3</v>
      </c>
    </row>
    <row r="502" spans="2:8" x14ac:dyDescent="0.3">
      <c r="B502" t="s">
        <v>5504</v>
      </c>
      <c r="C502" t="s">
        <v>5505</v>
      </c>
      <c r="D502" s="28" t="s">
        <v>4105</v>
      </c>
      <c r="E502" s="28" t="s">
        <v>1380</v>
      </c>
      <c r="F502" s="13">
        <v>43.5</v>
      </c>
      <c r="G502" s="13">
        <v>-111.2</v>
      </c>
      <c r="H502" s="24">
        <v>2</v>
      </c>
    </row>
    <row r="503" spans="2:8" x14ac:dyDescent="0.3">
      <c r="B503" t="s">
        <v>4232</v>
      </c>
      <c r="C503" t="s">
        <v>4233</v>
      </c>
      <c r="D503" s="28" t="s">
        <v>4105</v>
      </c>
      <c r="E503" s="28" t="s">
        <v>2526</v>
      </c>
      <c r="F503" s="13">
        <v>39.299999999999997</v>
      </c>
      <c r="G503" s="13">
        <v>-110.6</v>
      </c>
      <c r="H503" s="24">
        <v>3</v>
      </c>
    </row>
    <row r="504" spans="2:8" x14ac:dyDescent="0.3">
      <c r="B504" t="s">
        <v>5226</v>
      </c>
      <c r="C504" t="s">
        <v>5227</v>
      </c>
      <c r="D504" s="28" t="s">
        <v>4105</v>
      </c>
      <c r="E504" s="28" t="s">
        <v>2279</v>
      </c>
      <c r="F504" s="13">
        <v>45.5</v>
      </c>
      <c r="G504" s="13">
        <v>-118.4</v>
      </c>
      <c r="H504" s="24">
        <v>3</v>
      </c>
    </row>
    <row r="505" spans="2:8" x14ac:dyDescent="0.3">
      <c r="B505" t="s">
        <v>4762</v>
      </c>
      <c r="C505" t="s">
        <v>4763</v>
      </c>
      <c r="D505" s="28" t="s">
        <v>4105</v>
      </c>
      <c r="E505" s="28" t="s">
        <v>2070</v>
      </c>
      <c r="F505" s="13">
        <v>41.7</v>
      </c>
      <c r="G505" s="13">
        <v>-115.4</v>
      </c>
      <c r="H505" s="24">
        <v>2</v>
      </c>
    </row>
    <row r="506" spans="2:8" x14ac:dyDescent="0.3">
      <c r="B506" t="s">
        <v>4943</v>
      </c>
      <c r="C506" t="s">
        <v>4944</v>
      </c>
      <c r="D506" s="28" t="s">
        <v>4105</v>
      </c>
      <c r="E506" s="28" t="s">
        <v>2070</v>
      </c>
      <c r="F506" s="13">
        <v>39.799999999999997</v>
      </c>
      <c r="G506" s="13">
        <v>-116.4</v>
      </c>
      <c r="H506" s="24">
        <v>3</v>
      </c>
    </row>
    <row r="507" spans="2:8" x14ac:dyDescent="0.3">
      <c r="B507" t="s">
        <v>4999</v>
      </c>
      <c r="C507" t="s">
        <v>5000</v>
      </c>
      <c r="D507" s="28" t="s">
        <v>4105</v>
      </c>
      <c r="E507" s="28" t="s">
        <v>2526</v>
      </c>
      <c r="F507" s="13">
        <v>41.7</v>
      </c>
      <c r="G507" s="13">
        <v>-111.8</v>
      </c>
      <c r="H507" s="24">
        <v>3</v>
      </c>
    </row>
    <row r="508" spans="2:8" x14ac:dyDescent="0.3">
      <c r="B508" t="s">
        <v>4830</v>
      </c>
      <c r="C508" t="s">
        <v>4831</v>
      </c>
      <c r="D508" s="28" t="s">
        <v>4105</v>
      </c>
      <c r="E508" s="28" t="s">
        <v>1260</v>
      </c>
      <c r="F508" s="13">
        <v>40.200000000000003</v>
      </c>
      <c r="G508" s="13">
        <v>-106.3</v>
      </c>
      <c r="H508" s="24">
        <v>3</v>
      </c>
    </row>
    <row r="509" spans="2:8" x14ac:dyDescent="0.3">
      <c r="B509" t="s">
        <v>4361</v>
      </c>
      <c r="C509" t="s">
        <v>4362</v>
      </c>
      <c r="D509" s="28" t="s">
        <v>4105</v>
      </c>
      <c r="E509" s="28" t="s">
        <v>1380</v>
      </c>
      <c r="F509" s="13">
        <v>48.9</v>
      </c>
      <c r="G509" s="13">
        <v>-116.7</v>
      </c>
      <c r="H509" s="24">
        <v>2</v>
      </c>
    </row>
    <row r="510" spans="2:8" x14ac:dyDescent="0.3">
      <c r="B510" t="s">
        <v>5516</v>
      </c>
      <c r="C510" t="s">
        <v>5517</v>
      </c>
      <c r="D510" s="28" t="s">
        <v>4105</v>
      </c>
      <c r="E510" s="28" t="s">
        <v>2070</v>
      </c>
      <c r="F510" s="13">
        <v>41.6</v>
      </c>
      <c r="G510" s="13">
        <v>-114.4</v>
      </c>
      <c r="H510" s="24">
        <v>3</v>
      </c>
    </row>
    <row r="511" spans="2:8" x14ac:dyDescent="0.3">
      <c r="B511" t="s">
        <v>5721</v>
      </c>
      <c r="C511" t="s">
        <v>5722</v>
      </c>
      <c r="D511" s="28" t="s">
        <v>4105</v>
      </c>
      <c r="E511" s="28" t="s">
        <v>2792</v>
      </c>
      <c r="F511" s="13">
        <v>42.5</v>
      </c>
      <c r="G511" s="13">
        <v>-110.9</v>
      </c>
      <c r="H511" s="24">
        <v>3</v>
      </c>
    </row>
    <row r="512" spans="2:8" x14ac:dyDescent="0.3">
      <c r="B512" t="s">
        <v>4782</v>
      </c>
      <c r="C512" t="s">
        <v>4783</v>
      </c>
      <c r="D512" s="28" t="s">
        <v>4105</v>
      </c>
      <c r="E512" s="28" t="s">
        <v>2070</v>
      </c>
      <c r="F512" s="13">
        <v>39.700000000000003</v>
      </c>
      <c r="G512" s="13">
        <v>-115.5</v>
      </c>
      <c r="H512" s="24">
        <v>3</v>
      </c>
    </row>
    <row r="513" spans="2:8" x14ac:dyDescent="0.3">
      <c r="B513" t="s">
        <v>1265</v>
      </c>
      <c r="C513" t="s">
        <v>6265</v>
      </c>
      <c r="D513" s="28" t="s">
        <v>4105</v>
      </c>
      <c r="E513" s="28" t="s">
        <v>1943</v>
      </c>
      <c r="F513" s="13">
        <v>46.2</v>
      </c>
      <c r="G513" s="13">
        <v>-112.1</v>
      </c>
      <c r="H513" s="24">
        <v>2</v>
      </c>
    </row>
    <row r="514" spans="2:8" x14ac:dyDescent="0.3">
      <c r="B514" t="s">
        <v>5043</v>
      </c>
      <c r="C514" t="s">
        <v>5044</v>
      </c>
      <c r="D514" s="28" t="s">
        <v>4105</v>
      </c>
      <c r="E514" s="28" t="s">
        <v>1260</v>
      </c>
      <c r="F514" s="13">
        <v>39.5</v>
      </c>
      <c r="G514" s="13">
        <v>-107.7</v>
      </c>
      <c r="H514" s="24">
        <v>3</v>
      </c>
    </row>
    <row r="515" spans="2:8" x14ac:dyDescent="0.3">
      <c r="B515" t="s">
        <v>6460</v>
      </c>
      <c r="C515" t="s">
        <v>6461</v>
      </c>
      <c r="D515" s="28" t="s">
        <v>4105</v>
      </c>
      <c r="E515" s="28" t="s">
        <v>1943</v>
      </c>
      <c r="F515" s="13">
        <v>47.5</v>
      </c>
      <c r="G515" s="13">
        <v>-107.5</v>
      </c>
      <c r="H515" s="24">
        <v>1</v>
      </c>
    </row>
    <row r="516" spans="2:8" x14ac:dyDescent="0.3">
      <c r="B516" t="s">
        <v>5015</v>
      </c>
      <c r="C516" t="s">
        <v>5016</v>
      </c>
      <c r="D516" s="28" t="s">
        <v>4105</v>
      </c>
      <c r="E516" s="28" t="s">
        <v>1943</v>
      </c>
      <c r="F516" s="13">
        <v>46.8</v>
      </c>
      <c r="G516" s="13">
        <v>-114</v>
      </c>
      <c r="H516" s="24">
        <v>3</v>
      </c>
    </row>
    <row r="517" spans="2:8" x14ac:dyDescent="0.3">
      <c r="B517" t="s">
        <v>4521</v>
      </c>
      <c r="C517" t="s">
        <v>4522</v>
      </c>
      <c r="D517" s="28" t="s">
        <v>4105</v>
      </c>
      <c r="E517" s="28" t="s">
        <v>1380</v>
      </c>
      <c r="F517" s="13">
        <v>44</v>
      </c>
      <c r="G517" s="13">
        <v>-113.4</v>
      </c>
      <c r="H517" s="24">
        <v>3</v>
      </c>
    </row>
    <row r="518" spans="2:8" x14ac:dyDescent="0.3">
      <c r="B518" t="s">
        <v>4268</v>
      </c>
      <c r="C518" t="s">
        <v>4269</v>
      </c>
      <c r="D518" s="28" t="s">
        <v>4105</v>
      </c>
      <c r="E518" s="28" t="s">
        <v>1160</v>
      </c>
      <c r="F518" s="13">
        <v>36.6</v>
      </c>
      <c r="G518" s="13">
        <v>-113.2</v>
      </c>
      <c r="H518" s="24">
        <v>3</v>
      </c>
    </row>
    <row r="519" spans="2:8" x14ac:dyDescent="0.3">
      <c r="B519" t="s">
        <v>4685</v>
      </c>
      <c r="C519" t="s">
        <v>4686</v>
      </c>
      <c r="D519" s="28" t="s">
        <v>4105</v>
      </c>
      <c r="E519" s="28" t="s">
        <v>2070</v>
      </c>
      <c r="F519" s="13">
        <v>40.299999999999997</v>
      </c>
      <c r="G519" s="13">
        <v>-115.5</v>
      </c>
      <c r="H519" s="24">
        <v>3</v>
      </c>
    </row>
    <row r="520" spans="2:8" x14ac:dyDescent="0.3">
      <c r="B520" t="s">
        <v>5715</v>
      </c>
      <c r="C520" t="s">
        <v>5716</v>
      </c>
      <c r="D520" s="28" t="s">
        <v>4105</v>
      </c>
      <c r="E520" s="28" t="s">
        <v>1943</v>
      </c>
      <c r="F520" s="13">
        <v>46.1</v>
      </c>
      <c r="G520" s="13">
        <v>-108</v>
      </c>
      <c r="H520" s="24">
        <v>2</v>
      </c>
    </row>
    <row r="521" spans="2:8" x14ac:dyDescent="0.3">
      <c r="B521" t="s">
        <v>4278</v>
      </c>
      <c r="C521" t="s">
        <v>4279</v>
      </c>
      <c r="D521" s="28" t="s">
        <v>4105</v>
      </c>
      <c r="E521" s="28" t="s">
        <v>2070</v>
      </c>
      <c r="F521" s="13">
        <v>37.200000000000003</v>
      </c>
      <c r="G521" s="13">
        <v>-114.7</v>
      </c>
      <c r="H521" s="24">
        <v>3</v>
      </c>
    </row>
    <row r="522" spans="2:8" x14ac:dyDescent="0.3">
      <c r="B522" t="s">
        <v>6566</v>
      </c>
      <c r="C522" t="s">
        <v>6567</v>
      </c>
      <c r="D522" s="28" t="s">
        <v>4105</v>
      </c>
      <c r="E522" s="28" t="s">
        <v>2379</v>
      </c>
      <c r="F522" s="13">
        <v>43.5</v>
      </c>
      <c r="G522" s="13">
        <v>-103.4</v>
      </c>
      <c r="H522" s="24">
        <v>1</v>
      </c>
    </row>
    <row r="523" spans="2:8" x14ac:dyDescent="0.3">
      <c r="B523" t="s">
        <v>5414</v>
      </c>
      <c r="C523" t="s">
        <v>5415</v>
      </c>
      <c r="D523" s="28" t="s">
        <v>4105</v>
      </c>
      <c r="E523" s="28" t="s">
        <v>2526</v>
      </c>
      <c r="F523" s="13">
        <v>39.700000000000003</v>
      </c>
      <c r="G523" s="13">
        <v>-112.2</v>
      </c>
      <c r="H523" s="24">
        <v>3</v>
      </c>
    </row>
    <row r="524" spans="2:8" x14ac:dyDescent="0.3">
      <c r="B524" t="s">
        <v>6203</v>
      </c>
      <c r="C524" t="s">
        <v>6204</v>
      </c>
      <c r="D524" s="28" t="s">
        <v>4105</v>
      </c>
      <c r="E524" s="28" t="s">
        <v>1943</v>
      </c>
      <c r="F524" s="13">
        <v>46.7</v>
      </c>
      <c r="G524" s="13">
        <v>-112</v>
      </c>
      <c r="H524" s="24">
        <v>2</v>
      </c>
    </row>
    <row r="525" spans="2:8" x14ac:dyDescent="0.3">
      <c r="B525" t="s">
        <v>5707</v>
      </c>
      <c r="C525" t="s">
        <v>5708</v>
      </c>
      <c r="D525" s="28" t="s">
        <v>4105</v>
      </c>
      <c r="E525" s="28" t="s">
        <v>1380</v>
      </c>
      <c r="F525" s="13">
        <v>43.7</v>
      </c>
      <c r="G525" s="13">
        <v>-114.4</v>
      </c>
      <c r="H525" s="24">
        <v>3</v>
      </c>
    </row>
    <row r="526" spans="2:8" x14ac:dyDescent="0.3">
      <c r="B526" t="s">
        <v>4204</v>
      </c>
      <c r="C526" t="s">
        <v>4205</v>
      </c>
      <c r="D526" s="28" t="s">
        <v>4105</v>
      </c>
      <c r="E526" s="28" t="s">
        <v>1260</v>
      </c>
      <c r="F526" s="13">
        <v>39.5</v>
      </c>
      <c r="G526" s="13">
        <v>-104.8</v>
      </c>
      <c r="H526" s="24">
        <v>3</v>
      </c>
    </row>
    <row r="527" spans="2:8" x14ac:dyDescent="0.3">
      <c r="B527" t="s">
        <v>6274</v>
      </c>
      <c r="C527" t="s">
        <v>6275</v>
      </c>
      <c r="D527" s="28" t="s">
        <v>1203</v>
      </c>
      <c r="E527" s="28" t="s">
        <v>1092</v>
      </c>
      <c r="F527" s="13">
        <v>49.7</v>
      </c>
      <c r="G527" s="13">
        <v>-113.3</v>
      </c>
      <c r="H527" s="24">
        <v>1</v>
      </c>
    </row>
    <row r="528" spans="2:8" x14ac:dyDescent="0.3">
      <c r="B528" t="s">
        <v>5077</v>
      </c>
      <c r="C528" t="s">
        <v>5078</v>
      </c>
      <c r="D528" s="28" t="s">
        <v>4105</v>
      </c>
      <c r="E528" s="28" t="s">
        <v>1943</v>
      </c>
      <c r="F528" s="13">
        <v>48.5</v>
      </c>
      <c r="G528" s="13">
        <v>-113.9</v>
      </c>
      <c r="H528" s="24">
        <v>2</v>
      </c>
    </row>
    <row r="529" spans="2:8" x14ac:dyDescent="0.3">
      <c r="B529" t="s">
        <v>6042</v>
      </c>
      <c r="C529" t="s">
        <v>6043</v>
      </c>
      <c r="D529" s="28" t="s">
        <v>4105</v>
      </c>
      <c r="E529" s="28" t="s">
        <v>1260</v>
      </c>
      <c r="F529" s="13">
        <v>39.700000000000003</v>
      </c>
      <c r="G529" s="13">
        <v>-107.3</v>
      </c>
      <c r="H529" s="24">
        <v>2</v>
      </c>
    </row>
    <row r="530" spans="2:8" x14ac:dyDescent="0.3">
      <c r="B530" t="s">
        <v>488</v>
      </c>
      <c r="C530" t="s">
        <v>5628</v>
      </c>
      <c r="D530" s="28" t="s">
        <v>4105</v>
      </c>
      <c r="E530" s="28" t="s">
        <v>1260</v>
      </c>
      <c r="F530" s="13">
        <v>39.700000000000003</v>
      </c>
      <c r="G530" s="13">
        <v>-105.6</v>
      </c>
      <c r="H530" s="24">
        <v>3</v>
      </c>
    </row>
    <row r="531" spans="2:8" x14ac:dyDescent="0.3">
      <c r="B531" t="s">
        <v>5536</v>
      </c>
      <c r="C531" t="s">
        <v>5537</v>
      </c>
      <c r="D531" s="28" t="s">
        <v>4105</v>
      </c>
      <c r="E531" s="28" t="s">
        <v>2792</v>
      </c>
      <c r="F531" s="13">
        <v>42.7</v>
      </c>
      <c r="G531" s="13">
        <v>-110.9</v>
      </c>
      <c r="H531" s="24">
        <v>3</v>
      </c>
    </row>
    <row r="532" spans="2:8" x14ac:dyDescent="0.3">
      <c r="B532" t="s">
        <v>5117</v>
      </c>
      <c r="C532" t="s">
        <v>5118</v>
      </c>
      <c r="D532" s="28" t="s">
        <v>4105</v>
      </c>
      <c r="E532" s="28" t="s">
        <v>1260</v>
      </c>
      <c r="F532" s="13">
        <v>38.700000000000003</v>
      </c>
      <c r="G532" s="13">
        <v>-108.5</v>
      </c>
      <c r="H532" s="24">
        <v>2</v>
      </c>
    </row>
    <row r="533" spans="2:8" x14ac:dyDescent="0.3">
      <c r="B533" t="s">
        <v>6025</v>
      </c>
      <c r="C533" t="s">
        <v>6026</v>
      </c>
      <c r="D533" s="28" t="s">
        <v>4105</v>
      </c>
      <c r="E533" s="28" t="s">
        <v>2379</v>
      </c>
      <c r="F533" s="13">
        <v>43.1</v>
      </c>
      <c r="G533" s="13">
        <v>-103.2</v>
      </c>
      <c r="H533" s="24">
        <v>3</v>
      </c>
    </row>
    <row r="534" spans="2:8" x14ac:dyDescent="0.3">
      <c r="B534" t="s">
        <v>3716</v>
      </c>
      <c r="C534" t="s">
        <v>3717</v>
      </c>
      <c r="D534" s="28" t="s">
        <v>4105</v>
      </c>
      <c r="E534" s="28" t="s">
        <v>1943</v>
      </c>
      <c r="F534" s="13">
        <v>47.8</v>
      </c>
      <c r="G534" s="13">
        <v>-112.1</v>
      </c>
      <c r="H534" s="24">
        <v>1</v>
      </c>
    </row>
    <row r="535" spans="2:8" x14ac:dyDescent="0.3">
      <c r="B535" t="s">
        <v>5240</v>
      </c>
      <c r="C535" t="s">
        <v>5241</v>
      </c>
      <c r="D535" s="28" t="s">
        <v>4105</v>
      </c>
      <c r="E535" s="28" t="s">
        <v>1380</v>
      </c>
      <c r="F535" s="13">
        <v>43.2</v>
      </c>
      <c r="G535" s="13">
        <v>-113.5</v>
      </c>
      <c r="H535" s="24">
        <v>3</v>
      </c>
    </row>
    <row r="536" spans="2:8" x14ac:dyDescent="0.3">
      <c r="B536" t="s">
        <v>5149</v>
      </c>
      <c r="C536" t="s">
        <v>5150</v>
      </c>
      <c r="D536" s="28" t="s">
        <v>4105</v>
      </c>
      <c r="E536" s="28" t="s">
        <v>1380</v>
      </c>
      <c r="F536" s="13">
        <v>43.8</v>
      </c>
      <c r="G536" s="13">
        <v>-111.8</v>
      </c>
      <c r="H536" s="24">
        <v>3</v>
      </c>
    </row>
    <row r="537" spans="2:8" x14ac:dyDescent="0.3">
      <c r="B537" t="s">
        <v>4284</v>
      </c>
      <c r="C537" t="s">
        <v>4285</v>
      </c>
      <c r="D537" s="28" t="s">
        <v>4105</v>
      </c>
      <c r="E537" s="28" t="s">
        <v>2070</v>
      </c>
      <c r="F537" s="13">
        <v>40.6</v>
      </c>
      <c r="G537" s="13">
        <v>-115.3</v>
      </c>
      <c r="H537" s="24">
        <v>2</v>
      </c>
    </row>
    <row r="538" spans="2:8" x14ac:dyDescent="0.3">
      <c r="B538" t="s">
        <v>4310</v>
      </c>
      <c r="C538" t="s">
        <v>4311</v>
      </c>
      <c r="D538" s="28" t="s">
        <v>4105</v>
      </c>
      <c r="E538" s="28" t="s">
        <v>1380</v>
      </c>
      <c r="F538" s="13">
        <v>48</v>
      </c>
      <c r="G538" s="13">
        <v>-116.2</v>
      </c>
      <c r="H538" s="24">
        <v>3</v>
      </c>
    </row>
    <row r="539" spans="2:8" x14ac:dyDescent="0.3">
      <c r="B539" t="s">
        <v>5999</v>
      </c>
      <c r="C539" t="s">
        <v>6000</v>
      </c>
      <c r="D539" s="28" t="s">
        <v>4105</v>
      </c>
      <c r="E539" s="28" t="s">
        <v>2792</v>
      </c>
      <c r="F539" s="13">
        <v>42.8</v>
      </c>
      <c r="G539" s="13">
        <v>-110.9</v>
      </c>
      <c r="H539" s="24">
        <v>3</v>
      </c>
    </row>
    <row r="540" spans="2:8" x14ac:dyDescent="0.3">
      <c r="B540" t="s">
        <v>2543</v>
      </c>
      <c r="C540" t="s">
        <v>2544</v>
      </c>
      <c r="D540" s="28" t="s">
        <v>4105</v>
      </c>
      <c r="E540" s="28" t="s">
        <v>2526</v>
      </c>
      <c r="F540" s="13">
        <v>41.8</v>
      </c>
      <c r="G540" s="13">
        <v>-111.3</v>
      </c>
      <c r="H540" s="24">
        <v>3</v>
      </c>
    </row>
    <row r="541" spans="2:8" x14ac:dyDescent="0.3">
      <c r="B541" t="s">
        <v>5548</v>
      </c>
      <c r="C541" t="s">
        <v>5549</v>
      </c>
      <c r="D541" s="28" t="s">
        <v>4105</v>
      </c>
      <c r="E541" s="28" t="s">
        <v>2526</v>
      </c>
      <c r="F541" s="13">
        <v>40.299999999999997</v>
      </c>
      <c r="G541" s="13">
        <v>-112.7</v>
      </c>
      <c r="H541" s="24">
        <v>3</v>
      </c>
    </row>
    <row r="542" spans="2:8" x14ac:dyDescent="0.3">
      <c r="B542" t="s">
        <v>4573</v>
      </c>
      <c r="C542" t="s">
        <v>4574</v>
      </c>
      <c r="D542" s="28" t="s">
        <v>4105</v>
      </c>
      <c r="E542" s="28" t="s">
        <v>2070</v>
      </c>
      <c r="F542" s="13">
        <v>41.8</v>
      </c>
      <c r="G542" s="13">
        <v>-115.2</v>
      </c>
      <c r="H542" s="24">
        <v>3</v>
      </c>
    </row>
    <row r="543" spans="2:8" x14ac:dyDescent="0.3">
      <c r="B543" t="s">
        <v>1987</v>
      </c>
      <c r="C543" t="s">
        <v>1988</v>
      </c>
      <c r="D543" s="28" t="s">
        <v>4105</v>
      </c>
      <c r="E543" s="28" t="s">
        <v>1943</v>
      </c>
      <c r="F543" s="13">
        <v>45.4</v>
      </c>
      <c r="G543" s="13">
        <v>-111.6</v>
      </c>
      <c r="H543" s="24">
        <v>2</v>
      </c>
    </row>
    <row r="544" spans="2:8" x14ac:dyDescent="0.3">
      <c r="B544" t="s">
        <v>4802</v>
      </c>
      <c r="C544" t="s">
        <v>4803</v>
      </c>
      <c r="D544" s="28" t="s">
        <v>4105</v>
      </c>
      <c r="E544" s="28" t="s">
        <v>2526</v>
      </c>
      <c r="F544" s="13">
        <v>37.6</v>
      </c>
      <c r="G544" s="13">
        <v>-113</v>
      </c>
      <c r="H544" s="24">
        <v>3</v>
      </c>
    </row>
    <row r="545" spans="2:8" x14ac:dyDescent="0.3">
      <c r="B545" t="s">
        <v>5330</v>
      </c>
      <c r="C545" t="s">
        <v>5331</v>
      </c>
      <c r="D545" s="28" t="s">
        <v>4105</v>
      </c>
      <c r="E545" s="28" t="s">
        <v>1260</v>
      </c>
      <c r="F545" s="13">
        <v>40.4</v>
      </c>
      <c r="G545" s="13">
        <v>-105.8</v>
      </c>
      <c r="H545" s="24">
        <v>2</v>
      </c>
    </row>
    <row r="546" spans="2:8" x14ac:dyDescent="0.3">
      <c r="B546" t="s">
        <v>6649</v>
      </c>
      <c r="C546" t="s">
        <v>6650</v>
      </c>
      <c r="D546" s="28" t="s">
        <v>4105</v>
      </c>
      <c r="E546" s="28" t="s">
        <v>1943</v>
      </c>
      <c r="F546" s="13">
        <v>46.3</v>
      </c>
      <c r="G546" s="13">
        <v>-105</v>
      </c>
      <c r="H546" s="24">
        <v>1</v>
      </c>
    </row>
    <row r="547" spans="2:8" x14ac:dyDescent="0.3">
      <c r="B547" t="s">
        <v>3275</v>
      </c>
      <c r="C547" t="s">
        <v>3276</v>
      </c>
      <c r="D547" s="28" t="s">
        <v>4105</v>
      </c>
      <c r="E547" s="28" t="s">
        <v>2070</v>
      </c>
      <c r="F547" s="13">
        <v>40.9</v>
      </c>
      <c r="G547" s="13">
        <v>-117.8</v>
      </c>
      <c r="H547" s="24">
        <v>3</v>
      </c>
    </row>
    <row r="548" spans="2:8" x14ac:dyDescent="0.3">
      <c r="B548" t="s">
        <v>5484</v>
      </c>
      <c r="C548" t="s">
        <v>5485</v>
      </c>
      <c r="D548" s="28" t="s">
        <v>4105</v>
      </c>
      <c r="E548" s="28" t="s">
        <v>2792</v>
      </c>
      <c r="F548" s="13">
        <v>43.6</v>
      </c>
      <c r="G548" s="13">
        <v>-110.7</v>
      </c>
      <c r="H548" s="24">
        <v>3</v>
      </c>
    </row>
    <row r="549" spans="2:8" x14ac:dyDescent="0.3">
      <c r="B549" t="s">
        <v>6058</v>
      </c>
      <c r="C549" t="s">
        <v>6059</v>
      </c>
      <c r="D549" s="28" t="s">
        <v>4105</v>
      </c>
      <c r="E549" s="28" t="s">
        <v>1260</v>
      </c>
      <c r="F549" s="13">
        <v>40.4</v>
      </c>
      <c r="G549" s="13">
        <v>-107.2</v>
      </c>
      <c r="H549" s="24">
        <v>3</v>
      </c>
    </row>
    <row r="550" spans="2:8" x14ac:dyDescent="0.3">
      <c r="B550" t="s">
        <v>6356</v>
      </c>
      <c r="C550" t="s">
        <v>6357</v>
      </c>
      <c r="D550" s="28" t="s">
        <v>4105</v>
      </c>
      <c r="E550" s="28" t="s">
        <v>1943</v>
      </c>
      <c r="F550" s="13">
        <v>45.7</v>
      </c>
      <c r="G550" s="13">
        <v>-112.9</v>
      </c>
      <c r="H550" s="24">
        <v>2</v>
      </c>
    </row>
    <row r="551" spans="2:8" x14ac:dyDescent="0.3">
      <c r="B551" t="s">
        <v>4290</v>
      </c>
      <c r="C551" t="s">
        <v>4291</v>
      </c>
      <c r="D551" s="28" t="s">
        <v>4105</v>
      </c>
      <c r="E551" s="28" t="s">
        <v>1380</v>
      </c>
      <c r="F551" s="13">
        <v>47</v>
      </c>
      <c r="G551" s="13">
        <v>-115.9</v>
      </c>
      <c r="H551" s="24">
        <v>2</v>
      </c>
    </row>
    <row r="552" spans="2:8" x14ac:dyDescent="0.3">
      <c r="B552" t="s">
        <v>5101</v>
      </c>
      <c r="C552" t="s">
        <v>5102</v>
      </c>
      <c r="D552" s="28" t="s">
        <v>4105</v>
      </c>
      <c r="E552" s="28" t="s">
        <v>2279</v>
      </c>
      <c r="F552" s="13">
        <v>43.5</v>
      </c>
      <c r="G552" s="13">
        <v>-118.9</v>
      </c>
      <c r="H552" s="24">
        <v>3</v>
      </c>
    </row>
    <row r="553" spans="2:8" x14ac:dyDescent="0.3">
      <c r="B553" t="s">
        <v>5292</v>
      </c>
      <c r="C553" t="s">
        <v>5293</v>
      </c>
      <c r="D553" s="28" t="s">
        <v>4105</v>
      </c>
      <c r="E553" s="28" t="s">
        <v>1380</v>
      </c>
      <c r="F553" s="13">
        <v>44.5</v>
      </c>
      <c r="G553" s="13">
        <v>-114.2</v>
      </c>
      <c r="H553" s="24">
        <v>3</v>
      </c>
    </row>
    <row r="554" spans="2:8" x14ac:dyDescent="0.3">
      <c r="B554" t="s">
        <v>4754</v>
      </c>
      <c r="C554" t="s">
        <v>4755</v>
      </c>
      <c r="D554" s="28" t="s">
        <v>4105</v>
      </c>
      <c r="E554" s="28" t="s">
        <v>2279</v>
      </c>
      <c r="F554" s="13">
        <v>45.6</v>
      </c>
      <c r="G554" s="13">
        <v>-117.2</v>
      </c>
      <c r="H554" s="24">
        <v>3</v>
      </c>
    </row>
    <row r="555" spans="2:8" x14ac:dyDescent="0.3">
      <c r="B555" t="s">
        <v>5819</v>
      </c>
      <c r="C555" t="s">
        <v>5820</v>
      </c>
      <c r="D555" s="28" t="s">
        <v>4105</v>
      </c>
      <c r="E555" s="28" t="s">
        <v>1260</v>
      </c>
      <c r="F555" s="13">
        <v>40.1</v>
      </c>
      <c r="G555" s="13">
        <v>-107</v>
      </c>
      <c r="H555" s="24">
        <v>2</v>
      </c>
    </row>
    <row r="556" spans="2:8" x14ac:dyDescent="0.3">
      <c r="B556" t="s">
        <v>6219</v>
      </c>
      <c r="C556" t="s">
        <v>6220</v>
      </c>
      <c r="D556" s="28" t="s">
        <v>1203</v>
      </c>
      <c r="E556" s="28" t="s">
        <v>1092</v>
      </c>
      <c r="F556" s="13">
        <v>49.5</v>
      </c>
      <c r="G556" s="13">
        <v>-114</v>
      </c>
      <c r="H556" s="24">
        <v>1</v>
      </c>
    </row>
    <row r="557" spans="2:8" x14ac:dyDescent="0.3">
      <c r="B557" t="s">
        <v>4435</v>
      </c>
      <c r="C557" t="s">
        <v>4436</v>
      </c>
      <c r="D557" s="28" t="s">
        <v>4105</v>
      </c>
      <c r="E557" s="28" t="s">
        <v>1380</v>
      </c>
      <c r="F557" s="13">
        <v>45.1</v>
      </c>
      <c r="G557" s="13">
        <v>-113.9</v>
      </c>
      <c r="H557" s="24">
        <v>3</v>
      </c>
    </row>
    <row r="558" spans="2:8" x14ac:dyDescent="0.3">
      <c r="B558" t="s">
        <v>4254</v>
      </c>
      <c r="C558" t="s">
        <v>4255</v>
      </c>
      <c r="D558" s="28" t="s">
        <v>4105</v>
      </c>
      <c r="E558" s="28" t="s">
        <v>2279</v>
      </c>
      <c r="F558" s="13">
        <v>45.3</v>
      </c>
      <c r="G558" s="13">
        <v>-116.8</v>
      </c>
      <c r="H558" s="24">
        <v>3</v>
      </c>
    </row>
    <row r="559" spans="2:8" x14ac:dyDescent="0.3">
      <c r="B559" t="s">
        <v>3303</v>
      </c>
      <c r="C559" t="s">
        <v>3304</v>
      </c>
      <c r="D559" s="28" t="s">
        <v>4105</v>
      </c>
      <c r="E559" s="28" t="s">
        <v>1943</v>
      </c>
      <c r="F559" s="13">
        <v>46.9</v>
      </c>
      <c r="G559" s="13">
        <v>-114</v>
      </c>
      <c r="H559" s="24">
        <v>3</v>
      </c>
    </row>
    <row r="560" spans="2:8" x14ac:dyDescent="0.3">
      <c r="B560" t="s">
        <v>6066</v>
      </c>
      <c r="C560" t="s">
        <v>6067</v>
      </c>
      <c r="D560" s="28" t="s">
        <v>4105</v>
      </c>
      <c r="E560" s="28" t="s">
        <v>2379</v>
      </c>
      <c r="F560" s="13">
        <v>43.3</v>
      </c>
      <c r="G560" s="13">
        <v>-101.1</v>
      </c>
      <c r="H560" s="24">
        <v>2</v>
      </c>
    </row>
    <row r="561" spans="2:8" x14ac:dyDescent="0.3">
      <c r="B561" t="s">
        <v>4796</v>
      </c>
      <c r="C561" t="s">
        <v>4797</v>
      </c>
      <c r="D561" s="28" t="s">
        <v>4105</v>
      </c>
      <c r="E561" s="28" t="s">
        <v>2070</v>
      </c>
      <c r="F561" s="13">
        <v>41.7</v>
      </c>
      <c r="G561" s="13">
        <v>-117.5</v>
      </c>
      <c r="H561" s="24">
        <v>2</v>
      </c>
    </row>
    <row r="562" spans="2:8" x14ac:dyDescent="0.3">
      <c r="B562" t="s">
        <v>5488</v>
      </c>
      <c r="C562" t="s">
        <v>5489</v>
      </c>
      <c r="D562" s="28" t="s">
        <v>4105</v>
      </c>
      <c r="E562" s="28" t="s">
        <v>2526</v>
      </c>
      <c r="F562" s="13">
        <v>40.4</v>
      </c>
      <c r="G562" s="13">
        <v>-110</v>
      </c>
      <c r="H562" s="24">
        <v>3</v>
      </c>
    </row>
    <row r="563" spans="2:8" x14ac:dyDescent="0.3">
      <c r="B563" t="s">
        <v>5765</v>
      </c>
      <c r="C563" t="s">
        <v>5766</v>
      </c>
      <c r="D563" s="28" t="s">
        <v>4105</v>
      </c>
      <c r="E563" s="28" t="s">
        <v>1943</v>
      </c>
      <c r="F563" s="13">
        <v>45.7</v>
      </c>
      <c r="G563" s="13">
        <v>-107.6</v>
      </c>
      <c r="H563" s="24">
        <v>2</v>
      </c>
    </row>
    <row r="564" spans="2:8" x14ac:dyDescent="0.3">
      <c r="B564" t="s">
        <v>4961</v>
      </c>
      <c r="C564" t="s">
        <v>4962</v>
      </c>
      <c r="D564" s="28" t="s">
        <v>4105</v>
      </c>
      <c r="E564" s="28" t="s">
        <v>2070</v>
      </c>
      <c r="F564" s="13">
        <v>41.6</v>
      </c>
      <c r="G564" s="13">
        <v>-115.3</v>
      </c>
      <c r="H564" s="24">
        <v>3</v>
      </c>
    </row>
    <row r="565" spans="2:8" x14ac:dyDescent="0.3">
      <c r="B565" t="s">
        <v>3405</v>
      </c>
      <c r="C565" t="s">
        <v>3406</v>
      </c>
      <c r="D565" s="28" t="s">
        <v>4105</v>
      </c>
      <c r="E565" s="28" t="s">
        <v>2526</v>
      </c>
      <c r="F565" s="13">
        <v>37.700000000000003</v>
      </c>
      <c r="G565" s="13">
        <v>-113</v>
      </c>
      <c r="H565" s="24">
        <v>3</v>
      </c>
    </row>
    <row r="566" spans="2:8" x14ac:dyDescent="0.3">
      <c r="B566" t="s">
        <v>5195</v>
      </c>
      <c r="C566" t="s">
        <v>5196</v>
      </c>
      <c r="D566" s="28" t="s">
        <v>4105</v>
      </c>
      <c r="E566" s="28" t="s">
        <v>1260</v>
      </c>
      <c r="F566" s="13">
        <v>38.5</v>
      </c>
      <c r="G566" s="13">
        <v>-108.2</v>
      </c>
      <c r="H566" s="24">
        <v>3</v>
      </c>
    </row>
    <row r="567" spans="2:8" x14ac:dyDescent="0.3">
      <c r="B567" t="s">
        <v>4846</v>
      </c>
      <c r="C567" t="s">
        <v>4847</v>
      </c>
      <c r="D567" s="28" t="s">
        <v>4105</v>
      </c>
      <c r="E567" s="28" t="s">
        <v>1380</v>
      </c>
      <c r="F567" s="13">
        <v>42.1</v>
      </c>
      <c r="G567" s="13">
        <v>-114.2</v>
      </c>
      <c r="H567" s="24">
        <v>2</v>
      </c>
    </row>
    <row r="568" spans="2:8" x14ac:dyDescent="0.3">
      <c r="B568" t="s">
        <v>2810</v>
      </c>
      <c r="C568" t="s">
        <v>2811</v>
      </c>
      <c r="D568" s="28" t="s">
        <v>4105</v>
      </c>
      <c r="E568" s="28" t="s">
        <v>2792</v>
      </c>
      <c r="F568" s="13">
        <v>43.8</v>
      </c>
      <c r="G568" s="13">
        <v>-110.5</v>
      </c>
      <c r="H568" s="24">
        <v>3</v>
      </c>
    </row>
    <row r="569" spans="2:8" x14ac:dyDescent="0.3">
      <c r="B569" t="s">
        <v>5949</v>
      </c>
      <c r="C569" t="s">
        <v>5950</v>
      </c>
      <c r="D569" s="28" t="s">
        <v>4105</v>
      </c>
      <c r="E569" s="28" t="s">
        <v>1260</v>
      </c>
      <c r="F569" s="13">
        <v>40.299999999999997</v>
      </c>
      <c r="G569" s="13">
        <v>-106.6</v>
      </c>
      <c r="H569" s="24">
        <v>2</v>
      </c>
    </row>
    <row r="570" spans="2:8" x14ac:dyDescent="0.3">
      <c r="B570" t="s">
        <v>4690</v>
      </c>
      <c r="C570" t="s">
        <v>4691</v>
      </c>
      <c r="D570" s="28" t="s">
        <v>4105</v>
      </c>
      <c r="E570" s="28" t="s">
        <v>1380</v>
      </c>
      <c r="F570" s="13">
        <v>46.4</v>
      </c>
      <c r="G570" s="13">
        <v>-115.6</v>
      </c>
      <c r="H570" s="24">
        <v>2</v>
      </c>
    </row>
    <row r="571" spans="2:8" x14ac:dyDescent="0.3">
      <c r="B571" t="s">
        <v>2529</v>
      </c>
      <c r="C571" t="s">
        <v>2530</v>
      </c>
      <c r="D571" s="28" t="s">
        <v>4105</v>
      </c>
      <c r="E571" s="28" t="s">
        <v>2526</v>
      </c>
      <c r="F571" s="13">
        <v>38.4</v>
      </c>
      <c r="G571" s="13">
        <v>-109.8</v>
      </c>
      <c r="H571" s="24">
        <v>3</v>
      </c>
    </row>
    <row r="572" spans="2:8" x14ac:dyDescent="0.3">
      <c r="B572" t="s">
        <v>5438</v>
      </c>
      <c r="C572" t="s">
        <v>5439</v>
      </c>
      <c r="D572" s="28" t="s">
        <v>4105</v>
      </c>
      <c r="E572" s="28" t="s">
        <v>1380</v>
      </c>
      <c r="F572" s="13">
        <v>43.6</v>
      </c>
      <c r="G572" s="13">
        <v>-113.3</v>
      </c>
      <c r="H572" s="24">
        <v>3</v>
      </c>
    </row>
    <row r="573" spans="2:8" x14ac:dyDescent="0.3">
      <c r="B573" t="s">
        <v>6243</v>
      </c>
      <c r="C573" t="s">
        <v>6244</v>
      </c>
      <c r="D573" s="28" t="s">
        <v>4105</v>
      </c>
      <c r="E573" s="28" t="s">
        <v>1260</v>
      </c>
      <c r="F573" s="13">
        <v>40.5</v>
      </c>
      <c r="G573" s="13">
        <v>-106.7</v>
      </c>
      <c r="H573" s="24">
        <v>2</v>
      </c>
    </row>
    <row r="574" spans="2:8" x14ac:dyDescent="0.3">
      <c r="B574" t="s">
        <v>5384</v>
      </c>
      <c r="C574" t="s">
        <v>5385</v>
      </c>
      <c r="D574" s="28" t="s">
        <v>4105</v>
      </c>
      <c r="E574" s="28" t="s">
        <v>1380</v>
      </c>
      <c r="F574" s="13">
        <v>44.5</v>
      </c>
      <c r="G574" s="13">
        <v>-114.2</v>
      </c>
      <c r="H574" s="24">
        <v>3</v>
      </c>
    </row>
    <row r="575" spans="2:8" x14ac:dyDescent="0.3">
      <c r="B575" t="s">
        <v>5899</v>
      </c>
      <c r="C575" t="s">
        <v>5900</v>
      </c>
      <c r="D575" s="28" t="s">
        <v>4105</v>
      </c>
      <c r="E575" s="28" t="s">
        <v>1260</v>
      </c>
      <c r="F575" s="13">
        <v>38.299999999999997</v>
      </c>
      <c r="G575" s="13">
        <v>-107</v>
      </c>
      <c r="H575" s="24">
        <v>3</v>
      </c>
    </row>
    <row r="576" spans="2:8" x14ac:dyDescent="0.3">
      <c r="B576" t="s">
        <v>4134</v>
      </c>
      <c r="C576" t="s">
        <v>4135</v>
      </c>
      <c r="D576" s="28" t="s">
        <v>4105</v>
      </c>
      <c r="E576" s="28" t="s">
        <v>2526</v>
      </c>
      <c r="F576" s="13">
        <v>38.299999999999997</v>
      </c>
      <c r="G576" s="13">
        <v>-112.3</v>
      </c>
      <c r="H576" s="24">
        <v>3</v>
      </c>
    </row>
    <row r="577" spans="2:8" x14ac:dyDescent="0.3">
      <c r="B577" t="s">
        <v>6027</v>
      </c>
      <c r="C577" t="s">
        <v>6028</v>
      </c>
      <c r="D577" s="28" t="s">
        <v>1203</v>
      </c>
      <c r="E577" s="28" t="s">
        <v>1092</v>
      </c>
      <c r="F577" s="13">
        <v>49.5</v>
      </c>
      <c r="G577" s="13">
        <v>-114</v>
      </c>
      <c r="H577" s="24">
        <v>1</v>
      </c>
    </row>
    <row r="578" spans="2:8" x14ac:dyDescent="0.3">
      <c r="B578" t="s">
        <v>6253</v>
      </c>
      <c r="C578" t="s">
        <v>6254</v>
      </c>
      <c r="D578" s="28" t="s">
        <v>4105</v>
      </c>
      <c r="E578" s="28" t="s">
        <v>1260</v>
      </c>
      <c r="F578" s="13">
        <v>40.200000000000003</v>
      </c>
      <c r="G578" s="13">
        <v>-105.8</v>
      </c>
      <c r="H578" s="24">
        <v>2</v>
      </c>
    </row>
    <row r="579" spans="2:8" x14ac:dyDescent="0.3">
      <c r="B579" t="s">
        <v>5177</v>
      </c>
      <c r="C579" t="s">
        <v>5178</v>
      </c>
      <c r="D579" s="28" t="s">
        <v>4105</v>
      </c>
      <c r="E579" s="28" t="s">
        <v>2070</v>
      </c>
      <c r="F579" s="13">
        <v>40.700000000000003</v>
      </c>
      <c r="G579" s="13">
        <v>-115.1</v>
      </c>
      <c r="H579" s="24">
        <v>3</v>
      </c>
    </row>
    <row r="580" spans="2:8" x14ac:dyDescent="0.3">
      <c r="B580" t="s">
        <v>6174</v>
      </c>
      <c r="C580" t="s">
        <v>6175</v>
      </c>
      <c r="D580" s="28" t="s">
        <v>4105</v>
      </c>
      <c r="E580" s="28" t="s">
        <v>1380</v>
      </c>
      <c r="F580" s="13">
        <v>44.1</v>
      </c>
      <c r="G580" s="13">
        <v>-114.9</v>
      </c>
      <c r="H580" s="24">
        <v>2</v>
      </c>
    </row>
    <row r="581" spans="2:8" x14ac:dyDescent="0.3">
      <c r="B581" t="s">
        <v>4828</v>
      </c>
      <c r="C581" t="s">
        <v>4829</v>
      </c>
      <c r="D581" s="28" t="s">
        <v>4105</v>
      </c>
      <c r="E581" s="28" t="s">
        <v>1260</v>
      </c>
      <c r="F581" s="13">
        <v>39.6</v>
      </c>
      <c r="G581" s="13">
        <v>-105.8</v>
      </c>
      <c r="H581" s="24">
        <v>2</v>
      </c>
    </row>
    <row r="582" spans="2:8" x14ac:dyDescent="0.3">
      <c r="B582" t="s">
        <v>3736</v>
      </c>
      <c r="C582" t="s">
        <v>3737</v>
      </c>
      <c r="D582" s="28" t="s">
        <v>4105</v>
      </c>
      <c r="E582" s="28" t="s">
        <v>2070</v>
      </c>
      <c r="F582" s="13">
        <v>41.5</v>
      </c>
      <c r="G582" s="13">
        <v>-117.8</v>
      </c>
      <c r="H582" s="24">
        <v>2</v>
      </c>
    </row>
    <row r="583" spans="2:8" x14ac:dyDescent="0.3">
      <c r="B583" t="s">
        <v>5530</v>
      </c>
      <c r="C583" t="s">
        <v>5531</v>
      </c>
      <c r="D583" s="28" t="s">
        <v>4105</v>
      </c>
      <c r="E583" s="28" t="s">
        <v>1943</v>
      </c>
      <c r="F583" s="13">
        <v>46.1</v>
      </c>
      <c r="G583" s="13">
        <v>-114.4</v>
      </c>
      <c r="H583" s="24">
        <v>3</v>
      </c>
    </row>
    <row r="584" spans="2:8" x14ac:dyDescent="0.3">
      <c r="B584" t="s">
        <v>2980</v>
      </c>
      <c r="C584" t="s">
        <v>2981</v>
      </c>
      <c r="D584" s="28" t="s">
        <v>4105</v>
      </c>
      <c r="E584" s="28" t="s">
        <v>1636</v>
      </c>
      <c r="F584" s="13">
        <v>37.700000000000003</v>
      </c>
      <c r="G584" s="13">
        <v>-99.9</v>
      </c>
      <c r="H584" s="24">
        <v>3</v>
      </c>
    </row>
    <row r="585" spans="2:8" x14ac:dyDescent="0.3">
      <c r="B585" t="s">
        <v>5342</v>
      </c>
      <c r="C585" t="s">
        <v>5343</v>
      </c>
      <c r="D585" s="28" t="s">
        <v>4105</v>
      </c>
      <c r="E585" s="28" t="s">
        <v>1380</v>
      </c>
      <c r="F585" s="13">
        <v>42</v>
      </c>
      <c r="G585" s="13">
        <v>-115.3</v>
      </c>
      <c r="H585" s="24">
        <v>3</v>
      </c>
    </row>
    <row r="586" spans="2:8" x14ac:dyDescent="0.3">
      <c r="B586" t="s">
        <v>6332</v>
      </c>
      <c r="C586" t="s">
        <v>6333</v>
      </c>
      <c r="D586" s="28" t="s">
        <v>4105</v>
      </c>
      <c r="E586" s="28" t="s">
        <v>1380</v>
      </c>
      <c r="F586" s="13">
        <v>44.4</v>
      </c>
      <c r="G586" s="13">
        <v>-113.4</v>
      </c>
      <c r="H586" s="24">
        <v>2</v>
      </c>
    </row>
    <row r="587" spans="2:8" x14ac:dyDescent="0.3">
      <c r="B587" t="s">
        <v>6344</v>
      </c>
      <c r="C587" t="s">
        <v>6345</v>
      </c>
      <c r="D587" s="28" t="s">
        <v>4105</v>
      </c>
      <c r="E587" s="28" t="s">
        <v>1260</v>
      </c>
      <c r="F587" s="13">
        <v>40</v>
      </c>
      <c r="G587" s="13">
        <v>-106.6</v>
      </c>
      <c r="H587" s="24">
        <v>2</v>
      </c>
    </row>
    <row r="588" spans="2:8" x14ac:dyDescent="0.3">
      <c r="B588" t="s">
        <v>4132</v>
      </c>
      <c r="C588" t="s">
        <v>4133</v>
      </c>
      <c r="D588" s="28" t="s">
        <v>4105</v>
      </c>
      <c r="E588" s="28" t="s">
        <v>2070</v>
      </c>
      <c r="F588" s="13">
        <v>39.299999999999997</v>
      </c>
      <c r="G588" s="13">
        <v>-114.6</v>
      </c>
      <c r="H588" s="24">
        <v>3</v>
      </c>
    </row>
    <row r="589" spans="2:8" x14ac:dyDescent="0.3">
      <c r="B589" t="s">
        <v>4880</v>
      </c>
      <c r="C589" t="s">
        <v>4881</v>
      </c>
      <c r="D589" s="28" t="s">
        <v>4105</v>
      </c>
      <c r="E589" s="28" t="s">
        <v>1380</v>
      </c>
      <c r="F589" s="13">
        <v>45.7</v>
      </c>
      <c r="G589" s="13">
        <v>-115.3</v>
      </c>
      <c r="H589" s="24">
        <v>2</v>
      </c>
    </row>
    <row r="590" spans="2:8" x14ac:dyDescent="0.3">
      <c r="B590" t="s">
        <v>2545</v>
      </c>
      <c r="C590" t="s">
        <v>2546</v>
      </c>
      <c r="D590" s="28" t="s">
        <v>4105</v>
      </c>
      <c r="E590" s="28" t="s">
        <v>2526</v>
      </c>
      <c r="F590" s="13">
        <v>39.5</v>
      </c>
      <c r="G590" s="13">
        <v>-111.8</v>
      </c>
      <c r="H590" s="24">
        <v>3</v>
      </c>
    </row>
    <row r="591" spans="2:8" x14ac:dyDescent="0.3">
      <c r="B591" t="s">
        <v>5442</v>
      </c>
      <c r="C591" t="s">
        <v>5443</v>
      </c>
      <c r="D591" s="28" t="s">
        <v>4105</v>
      </c>
      <c r="E591" s="28" t="s">
        <v>1943</v>
      </c>
      <c r="F591" s="13">
        <v>48.5</v>
      </c>
      <c r="G591" s="13">
        <v>-115.4</v>
      </c>
      <c r="H591" s="24">
        <v>3</v>
      </c>
    </row>
    <row r="592" spans="2:8" x14ac:dyDescent="0.3">
      <c r="B592" t="s">
        <v>4649</v>
      </c>
      <c r="C592" t="s">
        <v>4650</v>
      </c>
      <c r="D592" s="28" t="s">
        <v>4105</v>
      </c>
      <c r="E592" s="28" t="s">
        <v>1380</v>
      </c>
      <c r="F592" s="13">
        <v>43.1</v>
      </c>
      <c r="G592" s="13">
        <v>-112.3</v>
      </c>
      <c r="H592" s="24">
        <v>3</v>
      </c>
    </row>
    <row r="593" spans="2:8" x14ac:dyDescent="0.3">
      <c r="B593" t="s">
        <v>5749</v>
      </c>
      <c r="C593" t="s">
        <v>5750</v>
      </c>
      <c r="D593" s="28" t="s">
        <v>4105</v>
      </c>
      <c r="E593" s="28" t="s">
        <v>1943</v>
      </c>
      <c r="F593" s="13">
        <v>48.5</v>
      </c>
      <c r="G593" s="13">
        <v>-113</v>
      </c>
      <c r="H593" s="24">
        <v>1</v>
      </c>
    </row>
    <row r="594" spans="2:8" x14ac:dyDescent="0.3">
      <c r="B594" t="s">
        <v>4332</v>
      </c>
      <c r="C594" t="s">
        <v>4333</v>
      </c>
      <c r="D594" s="28" t="s">
        <v>4105</v>
      </c>
      <c r="E594" s="28" t="s">
        <v>2526</v>
      </c>
      <c r="F594" s="13">
        <v>41.1</v>
      </c>
      <c r="G594" s="13">
        <v>-112</v>
      </c>
      <c r="H594" s="24">
        <v>3</v>
      </c>
    </row>
    <row r="595" spans="2:8" x14ac:dyDescent="0.3">
      <c r="B595" t="s">
        <v>6432</v>
      </c>
      <c r="C595" t="s">
        <v>6433</v>
      </c>
      <c r="D595" s="28" t="s">
        <v>4105</v>
      </c>
      <c r="E595" s="28" t="s">
        <v>2070</v>
      </c>
      <c r="F595" s="13">
        <v>39.299999999999997</v>
      </c>
      <c r="G595" s="13">
        <v>-117.5</v>
      </c>
      <c r="H595" s="24">
        <v>3</v>
      </c>
    </row>
    <row r="596" spans="2:8" x14ac:dyDescent="0.3">
      <c r="B596" t="s">
        <v>4894</v>
      </c>
      <c r="C596" t="s">
        <v>4895</v>
      </c>
      <c r="D596" s="28" t="s">
        <v>4105</v>
      </c>
      <c r="E596" s="28" t="s">
        <v>1380</v>
      </c>
      <c r="F596" s="13">
        <v>43.4</v>
      </c>
      <c r="G596" s="13">
        <v>-114.8</v>
      </c>
      <c r="H596" s="24">
        <v>3</v>
      </c>
    </row>
    <row r="597" spans="2:8" x14ac:dyDescent="0.3">
      <c r="B597" t="s">
        <v>3740</v>
      </c>
      <c r="C597" t="s">
        <v>3741</v>
      </c>
      <c r="D597" s="28" t="s">
        <v>4105</v>
      </c>
      <c r="E597" s="28" t="s">
        <v>2070</v>
      </c>
      <c r="F597" s="13">
        <v>40.200000000000003</v>
      </c>
      <c r="G597" s="13">
        <v>-115.4</v>
      </c>
      <c r="H597" s="24">
        <v>3</v>
      </c>
    </row>
    <row r="598" spans="2:8" x14ac:dyDescent="0.3">
      <c r="B598" t="s">
        <v>1401</v>
      </c>
      <c r="C598" t="s">
        <v>1402</v>
      </c>
      <c r="D598" s="28" t="s">
        <v>4105</v>
      </c>
      <c r="E598" s="28" t="s">
        <v>1380</v>
      </c>
      <c r="F598" s="13">
        <v>43.4</v>
      </c>
      <c r="G598" s="13">
        <v>-111.2</v>
      </c>
      <c r="H598" s="24">
        <v>3</v>
      </c>
    </row>
    <row r="599" spans="2:8" x14ac:dyDescent="0.3">
      <c r="B599" t="s">
        <v>5729</v>
      </c>
      <c r="C599" t="s">
        <v>5730</v>
      </c>
      <c r="D599" s="28" t="s">
        <v>4105</v>
      </c>
      <c r="E599" s="28" t="s">
        <v>1943</v>
      </c>
      <c r="F599" s="13">
        <v>48.7</v>
      </c>
      <c r="G599" s="13">
        <v>-113.4</v>
      </c>
      <c r="H599" s="24">
        <v>1</v>
      </c>
    </row>
    <row r="600" spans="2:8" x14ac:dyDescent="0.3">
      <c r="B600" t="s">
        <v>3823</v>
      </c>
      <c r="C600" t="s">
        <v>3824</v>
      </c>
      <c r="D600" s="28" t="s">
        <v>4105</v>
      </c>
      <c r="E600" s="28" t="s">
        <v>2379</v>
      </c>
      <c r="F600" s="13">
        <v>43.9</v>
      </c>
      <c r="G600" s="13">
        <v>-103.5</v>
      </c>
      <c r="H600" s="24">
        <v>3</v>
      </c>
    </row>
    <row r="601" spans="2:8" x14ac:dyDescent="0.3">
      <c r="B601" t="s">
        <v>4537</v>
      </c>
      <c r="C601" t="s">
        <v>4538</v>
      </c>
      <c r="D601" s="28" t="s">
        <v>4105</v>
      </c>
      <c r="E601" s="28" t="s">
        <v>1943</v>
      </c>
      <c r="F601" s="13">
        <v>47.7</v>
      </c>
      <c r="G601" s="13">
        <v>-114.2</v>
      </c>
      <c r="H601" s="24">
        <v>3</v>
      </c>
    </row>
    <row r="602" spans="2:8" x14ac:dyDescent="0.3">
      <c r="B602" t="s">
        <v>4931</v>
      </c>
      <c r="C602" t="s">
        <v>4932</v>
      </c>
      <c r="D602" s="28" t="s">
        <v>4105</v>
      </c>
      <c r="E602" s="28" t="s">
        <v>2070</v>
      </c>
      <c r="F602" s="13">
        <v>40.5</v>
      </c>
      <c r="G602" s="13">
        <v>-119.1</v>
      </c>
      <c r="H602" s="24">
        <v>3</v>
      </c>
    </row>
    <row r="603" spans="2:8" x14ac:dyDescent="0.3">
      <c r="B603" t="s">
        <v>5210</v>
      </c>
      <c r="C603" t="s">
        <v>5211</v>
      </c>
      <c r="D603" s="28" t="s">
        <v>4105</v>
      </c>
      <c r="E603" s="28" t="s">
        <v>1943</v>
      </c>
      <c r="F603" s="13">
        <v>48.9</v>
      </c>
      <c r="G603" s="13">
        <v>-115.9</v>
      </c>
      <c r="H603" s="24">
        <v>2</v>
      </c>
    </row>
    <row r="604" spans="2:8" x14ac:dyDescent="0.3">
      <c r="B604" t="s">
        <v>6811</v>
      </c>
      <c r="C604" t="s">
        <v>6812</v>
      </c>
      <c r="D604" s="28" t="s">
        <v>1203</v>
      </c>
      <c r="E604" s="28" t="s">
        <v>1097</v>
      </c>
      <c r="F604" s="13">
        <v>49.9</v>
      </c>
      <c r="G604" s="13">
        <v>-109.4</v>
      </c>
      <c r="H604" s="24">
        <v>1</v>
      </c>
    </row>
    <row r="605" spans="2:8" x14ac:dyDescent="0.3">
      <c r="B605" t="s">
        <v>4320</v>
      </c>
      <c r="C605" t="s">
        <v>4321</v>
      </c>
      <c r="D605" s="28" t="s">
        <v>4105</v>
      </c>
      <c r="E605" s="28" t="s">
        <v>1380</v>
      </c>
      <c r="F605" s="13">
        <v>44.9</v>
      </c>
      <c r="G605" s="13">
        <v>-116.2</v>
      </c>
      <c r="H605" s="24">
        <v>2</v>
      </c>
    </row>
    <row r="606" spans="2:8" x14ac:dyDescent="0.3">
      <c r="B606" t="s">
        <v>3397</v>
      </c>
      <c r="C606" t="s">
        <v>3398</v>
      </c>
      <c r="D606" s="28" t="s">
        <v>4105</v>
      </c>
      <c r="E606" s="28" t="s">
        <v>1260</v>
      </c>
      <c r="F606" s="13">
        <v>38.799999999999997</v>
      </c>
      <c r="G606" s="13">
        <v>-104.6</v>
      </c>
      <c r="H606" s="24">
        <v>3</v>
      </c>
    </row>
    <row r="607" spans="2:8" x14ac:dyDescent="0.3">
      <c r="B607" t="s">
        <v>8438</v>
      </c>
      <c r="C607" t="s">
        <v>8439</v>
      </c>
      <c r="D607" s="28" t="s">
        <v>4105</v>
      </c>
      <c r="E607" s="28" t="s">
        <v>2070</v>
      </c>
      <c r="F607" s="13">
        <v>41.9</v>
      </c>
      <c r="G607" s="13">
        <v>-117.7</v>
      </c>
      <c r="H607" s="24">
        <v>2</v>
      </c>
    </row>
    <row r="608" spans="2:8" x14ac:dyDescent="0.3">
      <c r="B608" t="s">
        <v>5478</v>
      </c>
      <c r="C608" t="s">
        <v>5479</v>
      </c>
      <c r="D608" s="28" t="s">
        <v>4105</v>
      </c>
      <c r="E608" s="28" t="s">
        <v>2070</v>
      </c>
      <c r="F608" s="13">
        <v>39.200000000000003</v>
      </c>
      <c r="G608" s="13">
        <v>-119.8</v>
      </c>
      <c r="H608" s="24">
        <v>3</v>
      </c>
    </row>
    <row r="609" spans="2:8" x14ac:dyDescent="0.3">
      <c r="B609" t="s">
        <v>2524</v>
      </c>
      <c r="C609" t="s">
        <v>2525</v>
      </c>
      <c r="D609" s="28" t="s">
        <v>4105</v>
      </c>
      <c r="E609" s="28" t="s">
        <v>2526</v>
      </c>
      <c r="F609" s="13">
        <v>40.299999999999997</v>
      </c>
      <c r="G609" s="13">
        <v>-110.2</v>
      </c>
      <c r="H609" s="24">
        <v>3</v>
      </c>
    </row>
    <row r="610" spans="2:8" x14ac:dyDescent="0.3">
      <c r="B610" t="s">
        <v>4198</v>
      </c>
      <c r="C610" t="s">
        <v>4199</v>
      </c>
      <c r="D610" s="28" t="s">
        <v>4105</v>
      </c>
      <c r="E610" s="28" t="s">
        <v>1380</v>
      </c>
      <c r="F610" s="13">
        <v>43.1</v>
      </c>
      <c r="G610" s="13">
        <v>-115.1</v>
      </c>
      <c r="H610" s="24">
        <v>3</v>
      </c>
    </row>
    <row r="611" spans="2:8" x14ac:dyDescent="0.3">
      <c r="B611" t="s">
        <v>2419</v>
      </c>
      <c r="C611" t="s">
        <v>2420</v>
      </c>
      <c r="D611" s="28" t="s">
        <v>4105</v>
      </c>
      <c r="E611" s="28" t="s">
        <v>2379</v>
      </c>
      <c r="F611" s="13">
        <v>44.1</v>
      </c>
      <c r="G611" s="13">
        <v>-103.2</v>
      </c>
      <c r="H611" s="24">
        <v>3</v>
      </c>
    </row>
    <row r="612" spans="2:8" x14ac:dyDescent="0.3">
      <c r="B612" t="s">
        <v>4941</v>
      </c>
      <c r="C612" t="s">
        <v>4942</v>
      </c>
      <c r="D612" s="28" t="s">
        <v>4105</v>
      </c>
      <c r="E612" s="28" t="s">
        <v>2070</v>
      </c>
      <c r="F612" s="13">
        <v>41.9</v>
      </c>
      <c r="G612" s="13">
        <v>-119.4</v>
      </c>
      <c r="H612" s="24">
        <v>3</v>
      </c>
    </row>
    <row r="613" spans="2:8" x14ac:dyDescent="0.3">
      <c r="B613" t="s">
        <v>6276</v>
      </c>
      <c r="C613" t="s">
        <v>6277</v>
      </c>
      <c r="D613" s="28" t="s">
        <v>4105</v>
      </c>
      <c r="E613" s="28" t="s">
        <v>2792</v>
      </c>
      <c r="F613" s="13">
        <v>43.2</v>
      </c>
      <c r="G613" s="13">
        <v>-110</v>
      </c>
      <c r="H613" s="24">
        <v>3</v>
      </c>
    </row>
    <row r="614" spans="2:8" x14ac:dyDescent="0.3">
      <c r="B614" t="s">
        <v>5879</v>
      </c>
      <c r="C614" t="s">
        <v>5880</v>
      </c>
      <c r="D614" s="28" t="s">
        <v>1203</v>
      </c>
      <c r="E614" s="28" t="s">
        <v>1092</v>
      </c>
      <c r="F614" s="13">
        <v>49.4</v>
      </c>
      <c r="G614" s="13">
        <v>-114.1</v>
      </c>
      <c r="H614" s="24">
        <v>1</v>
      </c>
    </row>
    <row r="615" spans="2:8" x14ac:dyDescent="0.3">
      <c r="B615" t="s">
        <v>3295</v>
      </c>
      <c r="C615" t="s">
        <v>3296</v>
      </c>
      <c r="D615" s="28" t="s">
        <v>4105</v>
      </c>
      <c r="E615" s="28" t="s">
        <v>1943</v>
      </c>
      <c r="F615" s="13">
        <v>46.6</v>
      </c>
      <c r="G615" s="13">
        <v>-111.9</v>
      </c>
      <c r="H615" s="24">
        <v>2</v>
      </c>
    </row>
    <row r="616" spans="2:8" x14ac:dyDescent="0.3">
      <c r="B616" t="s">
        <v>6092</v>
      </c>
      <c r="C616" t="s">
        <v>6093</v>
      </c>
      <c r="D616" s="28" t="s">
        <v>4105</v>
      </c>
      <c r="E616" s="28" t="s">
        <v>1380</v>
      </c>
      <c r="F616" s="13">
        <v>44.3</v>
      </c>
      <c r="G616" s="13">
        <v>-114.5</v>
      </c>
      <c r="H616" s="24">
        <v>2</v>
      </c>
    </row>
    <row r="617" spans="2:8" x14ac:dyDescent="0.3">
      <c r="B617" t="s">
        <v>1318</v>
      </c>
      <c r="C617" t="s">
        <v>1319</v>
      </c>
      <c r="D617" s="28" t="s">
        <v>4105</v>
      </c>
      <c r="E617" s="28" t="s">
        <v>1260</v>
      </c>
      <c r="F617" s="13">
        <v>37.6</v>
      </c>
      <c r="G617" s="13">
        <v>-104.7</v>
      </c>
      <c r="H617" s="24">
        <v>2</v>
      </c>
    </row>
    <row r="618" spans="2:8" x14ac:dyDescent="0.3">
      <c r="B618" t="s">
        <v>1948</v>
      </c>
      <c r="C618" t="s">
        <v>1949</v>
      </c>
      <c r="D618" s="28" t="s">
        <v>4105</v>
      </c>
      <c r="E618" s="28" t="s">
        <v>1943</v>
      </c>
      <c r="F618" s="13">
        <v>45.8</v>
      </c>
      <c r="G618" s="13">
        <v>-106.2</v>
      </c>
      <c r="H618" s="24">
        <v>2</v>
      </c>
    </row>
    <row r="619" spans="2:8" x14ac:dyDescent="0.3">
      <c r="B619" t="s">
        <v>5065</v>
      </c>
      <c r="C619" t="s">
        <v>5066</v>
      </c>
      <c r="D619" s="28" t="s">
        <v>4105</v>
      </c>
      <c r="E619" s="28" t="s">
        <v>1380</v>
      </c>
      <c r="F619" s="13">
        <v>47.5</v>
      </c>
      <c r="G619" s="13">
        <v>-115.8</v>
      </c>
      <c r="H619" s="24">
        <v>3</v>
      </c>
    </row>
    <row r="620" spans="2:8" x14ac:dyDescent="0.3">
      <c r="B620" t="s">
        <v>5230</v>
      </c>
      <c r="C620" t="s">
        <v>5231</v>
      </c>
      <c r="D620" s="28" t="s">
        <v>4105</v>
      </c>
      <c r="E620" s="28" t="s">
        <v>1943</v>
      </c>
      <c r="F620" s="13">
        <v>46.9</v>
      </c>
      <c r="G620" s="13">
        <v>-114</v>
      </c>
      <c r="H620" s="24">
        <v>3</v>
      </c>
    </row>
    <row r="621" spans="2:8" x14ac:dyDescent="0.3">
      <c r="B621" t="s">
        <v>5091</v>
      </c>
      <c r="C621" t="s">
        <v>5092</v>
      </c>
      <c r="D621" s="28" t="s">
        <v>4105</v>
      </c>
      <c r="E621" s="28" t="s">
        <v>2070</v>
      </c>
      <c r="F621" s="13">
        <v>41.7</v>
      </c>
      <c r="G621" s="13">
        <v>-115.6</v>
      </c>
      <c r="H621" s="24">
        <v>3</v>
      </c>
    </row>
    <row r="622" spans="2:8" x14ac:dyDescent="0.3">
      <c r="B622" t="s">
        <v>5524</v>
      </c>
      <c r="C622" t="s">
        <v>5525</v>
      </c>
      <c r="D622" s="28" t="s">
        <v>4105</v>
      </c>
      <c r="E622" s="28" t="s">
        <v>1380</v>
      </c>
      <c r="F622" s="13">
        <v>45.1</v>
      </c>
      <c r="G622" s="13">
        <v>-115.9</v>
      </c>
      <c r="H622" s="24">
        <v>2</v>
      </c>
    </row>
    <row r="623" spans="2:8" x14ac:dyDescent="0.3">
      <c r="B623" t="s">
        <v>5574</v>
      </c>
      <c r="C623" t="s">
        <v>5575</v>
      </c>
      <c r="D623" s="28" t="s">
        <v>4105</v>
      </c>
      <c r="E623" s="28" t="s">
        <v>2070</v>
      </c>
      <c r="F623" s="13">
        <v>41.7</v>
      </c>
      <c r="G623" s="13">
        <v>-116</v>
      </c>
      <c r="H623" s="24">
        <v>2</v>
      </c>
    </row>
    <row r="624" spans="2:8" x14ac:dyDescent="0.3">
      <c r="B624" t="s">
        <v>5001</v>
      </c>
      <c r="C624" t="s">
        <v>5002</v>
      </c>
      <c r="D624" s="28" t="s">
        <v>4105</v>
      </c>
      <c r="E624" s="28" t="s">
        <v>1380</v>
      </c>
      <c r="F624" s="13">
        <v>47.4</v>
      </c>
      <c r="G624" s="13">
        <v>-115.7</v>
      </c>
      <c r="H624" s="24">
        <v>3</v>
      </c>
    </row>
    <row r="625" spans="2:8" x14ac:dyDescent="0.3">
      <c r="B625" t="s">
        <v>4963</v>
      </c>
      <c r="C625" t="s">
        <v>4964</v>
      </c>
      <c r="D625" s="28" t="s">
        <v>4105</v>
      </c>
      <c r="E625" s="28" t="s">
        <v>1160</v>
      </c>
      <c r="F625" s="13">
        <v>36.4</v>
      </c>
      <c r="G625" s="13">
        <v>-112.2</v>
      </c>
      <c r="H625" s="24">
        <v>3</v>
      </c>
    </row>
    <row r="626" spans="2:8" x14ac:dyDescent="0.3">
      <c r="B626" t="s">
        <v>4792</v>
      </c>
      <c r="C626" t="s">
        <v>4793</v>
      </c>
      <c r="D626" s="28" t="s">
        <v>4105</v>
      </c>
      <c r="E626" s="28" t="s">
        <v>1380</v>
      </c>
      <c r="F626" s="13">
        <v>42.1</v>
      </c>
      <c r="G626" s="13">
        <v>-114.1</v>
      </c>
      <c r="H626" s="24">
        <v>2</v>
      </c>
    </row>
    <row r="627" spans="2:8" x14ac:dyDescent="0.3">
      <c r="B627" t="s">
        <v>4535</v>
      </c>
      <c r="C627" t="s">
        <v>4536</v>
      </c>
      <c r="D627" s="28" t="s">
        <v>4105</v>
      </c>
      <c r="E627" s="28" t="s">
        <v>2526</v>
      </c>
      <c r="F627" s="13">
        <v>38</v>
      </c>
      <c r="G627" s="13">
        <v>-113.5</v>
      </c>
      <c r="H627" s="24">
        <v>3</v>
      </c>
    </row>
    <row r="628" spans="2:8" x14ac:dyDescent="0.3">
      <c r="B628" t="s">
        <v>4896</v>
      </c>
      <c r="C628" t="s">
        <v>4897</v>
      </c>
      <c r="D628" s="28" t="s">
        <v>4105</v>
      </c>
      <c r="E628" s="28" t="s">
        <v>2070</v>
      </c>
      <c r="F628" s="13">
        <v>40.5</v>
      </c>
      <c r="G628" s="13">
        <v>-114.2</v>
      </c>
      <c r="H628" s="24">
        <v>3</v>
      </c>
    </row>
    <row r="629" spans="2:8" x14ac:dyDescent="0.3">
      <c r="B629" t="s">
        <v>5328</v>
      </c>
      <c r="C629" t="s">
        <v>5329</v>
      </c>
      <c r="D629" s="28" t="s">
        <v>4105</v>
      </c>
      <c r="E629" s="28" t="s">
        <v>1380</v>
      </c>
      <c r="F629" s="13">
        <v>43.5</v>
      </c>
      <c r="G629" s="13">
        <v>-112</v>
      </c>
      <c r="H629" s="24">
        <v>3</v>
      </c>
    </row>
    <row r="630" spans="2:8" x14ac:dyDescent="0.3">
      <c r="B630" t="s">
        <v>5540</v>
      </c>
      <c r="C630" t="s">
        <v>5541</v>
      </c>
      <c r="D630" s="28" t="s">
        <v>4105</v>
      </c>
      <c r="E630" s="28" t="s">
        <v>1380</v>
      </c>
      <c r="F630" s="13">
        <v>48.3</v>
      </c>
      <c r="G630" s="13">
        <v>-116</v>
      </c>
      <c r="H630" s="24">
        <v>3</v>
      </c>
    </row>
    <row r="631" spans="2:8" x14ac:dyDescent="0.3">
      <c r="B631" t="s">
        <v>1387</v>
      </c>
      <c r="C631" t="s">
        <v>1388</v>
      </c>
      <c r="D631" s="28" t="s">
        <v>4105</v>
      </c>
      <c r="E631" s="28" t="s">
        <v>1380</v>
      </c>
      <c r="F631" s="13">
        <v>42.1</v>
      </c>
      <c r="G631" s="13">
        <v>-111.3</v>
      </c>
      <c r="H631" s="24">
        <v>3</v>
      </c>
    </row>
    <row r="632" spans="2:8" x14ac:dyDescent="0.3">
      <c r="B632" t="s">
        <v>4856</v>
      </c>
      <c r="C632" t="s">
        <v>4857</v>
      </c>
      <c r="D632" s="28" t="s">
        <v>4105</v>
      </c>
      <c r="E632" s="28" t="s">
        <v>2279</v>
      </c>
      <c r="F632" s="13">
        <v>45.2</v>
      </c>
      <c r="G632" s="13">
        <v>-117.1</v>
      </c>
      <c r="H632" s="24">
        <v>3</v>
      </c>
    </row>
    <row r="633" spans="2:8" x14ac:dyDescent="0.3">
      <c r="B633" t="s">
        <v>6033</v>
      </c>
      <c r="C633" t="s">
        <v>6034</v>
      </c>
      <c r="D633" s="28" t="s">
        <v>4105</v>
      </c>
      <c r="E633" s="28" t="s">
        <v>2070</v>
      </c>
      <c r="F633" s="13">
        <v>40.6</v>
      </c>
      <c r="G633" s="13">
        <v>-115.7</v>
      </c>
      <c r="H633" s="24">
        <v>3</v>
      </c>
    </row>
    <row r="634" spans="2:8" x14ac:dyDescent="0.3">
      <c r="B634" t="s">
        <v>6198</v>
      </c>
      <c r="C634" t="s">
        <v>6199</v>
      </c>
      <c r="D634" s="28" t="s">
        <v>4105</v>
      </c>
      <c r="E634" s="28" t="s">
        <v>2279</v>
      </c>
      <c r="F634" s="13">
        <v>42.4</v>
      </c>
      <c r="G634" s="13">
        <v>-119.1</v>
      </c>
      <c r="H634" s="24">
        <v>3</v>
      </c>
    </row>
    <row r="635" spans="2:8" x14ac:dyDescent="0.3">
      <c r="B635" t="s">
        <v>3401</v>
      </c>
      <c r="C635" t="s">
        <v>3402</v>
      </c>
      <c r="D635" s="28" t="s">
        <v>4105</v>
      </c>
      <c r="E635" s="28" t="s">
        <v>1260</v>
      </c>
      <c r="F635" s="13">
        <v>38.200000000000003</v>
      </c>
      <c r="G635" s="13">
        <v>-104.4</v>
      </c>
      <c r="H635" s="24">
        <v>3</v>
      </c>
    </row>
    <row r="636" spans="2:8" x14ac:dyDescent="0.3">
      <c r="B636" t="s">
        <v>7089</v>
      </c>
      <c r="C636" t="s">
        <v>7090</v>
      </c>
      <c r="D636" s="28" t="s">
        <v>4105</v>
      </c>
      <c r="E636" s="28" t="s">
        <v>1260</v>
      </c>
      <c r="F636" s="13">
        <v>39.6</v>
      </c>
      <c r="G636" s="13">
        <v>-105.7</v>
      </c>
      <c r="H636" s="24">
        <v>2</v>
      </c>
    </row>
    <row r="637" spans="2:8" x14ac:dyDescent="0.3">
      <c r="B637" t="s">
        <v>6039</v>
      </c>
      <c r="C637" t="s">
        <v>6040</v>
      </c>
      <c r="D637" s="28" t="s">
        <v>4105</v>
      </c>
      <c r="E637" s="28" t="s">
        <v>1260</v>
      </c>
      <c r="F637" s="13">
        <v>39.6</v>
      </c>
      <c r="G637" s="13">
        <v>-106.3</v>
      </c>
      <c r="H637" s="24">
        <v>2</v>
      </c>
    </row>
    <row r="638" spans="2:8" x14ac:dyDescent="0.3">
      <c r="B638" t="s">
        <v>5801</v>
      </c>
      <c r="C638" t="s">
        <v>5802</v>
      </c>
      <c r="D638" s="28" t="s">
        <v>1203</v>
      </c>
      <c r="E638" s="28" t="s">
        <v>1092</v>
      </c>
      <c r="F638" s="13">
        <v>50.1</v>
      </c>
      <c r="G638" s="13">
        <v>-113.8</v>
      </c>
      <c r="H638" s="24">
        <v>2</v>
      </c>
    </row>
    <row r="639" spans="2:8" x14ac:dyDescent="0.3">
      <c r="B639" t="s">
        <v>1997</v>
      </c>
      <c r="C639" t="s">
        <v>1998</v>
      </c>
      <c r="D639" s="28" t="s">
        <v>4105</v>
      </c>
      <c r="E639" s="28" t="s">
        <v>1943</v>
      </c>
      <c r="F639" s="13">
        <v>47.2</v>
      </c>
      <c r="G639" s="13">
        <v>-113.5</v>
      </c>
      <c r="H639" s="24">
        <v>2</v>
      </c>
    </row>
    <row r="640" spans="2:8" x14ac:dyDescent="0.3">
      <c r="B640" t="s">
        <v>4411</v>
      </c>
      <c r="C640" t="s">
        <v>4412</v>
      </c>
      <c r="D640" s="28" t="s">
        <v>4105</v>
      </c>
      <c r="E640" s="28" t="s">
        <v>1380</v>
      </c>
      <c r="F640" s="13">
        <v>43.8</v>
      </c>
      <c r="G640" s="13">
        <v>-114.8</v>
      </c>
      <c r="H640" s="24">
        <v>2</v>
      </c>
    </row>
    <row r="641" spans="2:8" x14ac:dyDescent="0.3">
      <c r="B641" t="s">
        <v>3734</v>
      </c>
      <c r="C641" t="s">
        <v>3735</v>
      </c>
      <c r="D641" s="28" t="s">
        <v>4105</v>
      </c>
      <c r="E641" s="28" t="s">
        <v>2070</v>
      </c>
      <c r="F641" s="13">
        <v>40.6</v>
      </c>
      <c r="G641" s="13">
        <v>-118.1</v>
      </c>
      <c r="H641" s="24">
        <v>2</v>
      </c>
    </row>
    <row r="642" spans="2:8" x14ac:dyDescent="0.3">
      <c r="B642" t="s">
        <v>4912</v>
      </c>
      <c r="C642" t="s">
        <v>4913</v>
      </c>
      <c r="D642" s="28" t="s">
        <v>4105</v>
      </c>
      <c r="E642" s="28" t="s">
        <v>1380</v>
      </c>
      <c r="F642" s="13">
        <v>42</v>
      </c>
      <c r="G642" s="13">
        <v>-115</v>
      </c>
      <c r="H642" s="24">
        <v>2</v>
      </c>
    </row>
    <row r="643" spans="2:8" x14ac:dyDescent="0.3">
      <c r="B643" t="s">
        <v>6530</v>
      </c>
      <c r="C643" t="s">
        <v>6531</v>
      </c>
      <c r="D643" s="28" t="s">
        <v>1203</v>
      </c>
      <c r="E643" s="28" t="s">
        <v>1097</v>
      </c>
      <c r="F643" s="13">
        <v>49.4</v>
      </c>
      <c r="G643" s="13">
        <v>-108.9</v>
      </c>
      <c r="H643" s="24">
        <v>1</v>
      </c>
    </row>
    <row r="644" spans="2:8" x14ac:dyDescent="0.3">
      <c r="B644" t="s">
        <v>6176</v>
      </c>
      <c r="C644" t="s">
        <v>6177</v>
      </c>
      <c r="D644" s="28" t="s">
        <v>4105</v>
      </c>
      <c r="E644" s="28" t="s">
        <v>1380</v>
      </c>
      <c r="F644" s="13">
        <v>44.1</v>
      </c>
      <c r="G644" s="13">
        <v>-114.9</v>
      </c>
      <c r="H644" s="24">
        <v>2</v>
      </c>
    </row>
    <row r="645" spans="2:8" x14ac:dyDescent="0.3">
      <c r="B645" t="s">
        <v>5907</v>
      </c>
      <c r="C645" t="s">
        <v>5908</v>
      </c>
      <c r="D645" s="28" t="s">
        <v>4105</v>
      </c>
      <c r="E645" s="28" t="s">
        <v>1260</v>
      </c>
      <c r="F645" s="13">
        <v>38.200000000000003</v>
      </c>
      <c r="G645" s="13">
        <v>-106.5</v>
      </c>
      <c r="H645" s="24">
        <v>2</v>
      </c>
    </row>
    <row r="646" spans="2:8" x14ac:dyDescent="0.3">
      <c r="B646" t="s">
        <v>5560</v>
      </c>
      <c r="C646" t="s">
        <v>5561</v>
      </c>
      <c r="D646" s="28" t="s">
        <v>4105</v>
      </c>
      <c r="E646" s="28" t="s">
        <v>1943</v>
      </c>
      <c r="F646" s="13">
        <v>46.4</v>
      </c>
      <c r="G646" s="13">
        <v>-112.1</v>
      </c>
      <c r="H646" s="24">
        <v>2</v>
      </c>
    </row>
    <row r="647" spans="2:8" x14ac:dyDescent="0.3">
      <c r="B647" t="s">
        <v>4154</v>
      </c>
      <c r="C647" t="s">
        <v>4155</v>
      </c>
      <c r="D647" s="28" t="s">
        <v>4105</v>
      </c>
      <c r="E647" s="28" t="s">
        <v>2526</v>
      </c>
      <c r="F647" s="13">
        <v>40.799999999999997</v>
      </c>
      <c r="G647" s="13">
        <v>-111.8</v>
      </c>
      <c r="H647" s="24">
        <v>3</v>
      </c>
    </row>
    <row r="648" spans="2:8" x14ac:dyDescent="0.3">
      <c r="B648" t="s">
        <v>5909</v>
      </c>
      <c r="C648" t="s">
        <v>5910</v>
      </c>
      <c r="D648" s="28" t="s">
        <v>4105</v>
      </c>
      <c r="E648" s="28" t="s">
        <v>1943</v>
      </c>
      <c r="F648" s="13">
        <v>48.8</v>
      </c>
      <c r="G648" s="13">
        <v>-113.6</v>
      </c>
      <c r="H648" s="24">
        <v>1</v>
      </c>
    </row>
    <row r="649" spans="2:8" x14ac:dyDescent="0.3">
      <c r="B649" t="s">
        <v>1269</v>
      </c>
      <c r="C649" t="s">
        <v>1270</v>
      </c>
      <c r="D649" s="28" t="s">
        <v>4105</v>
      </c>
      <c r="E649" s="28" t="s">
        <v>1260</v>
      </c>
      <c r="F649" s="13">
        <v>39.700000000000003</v>
      </c>
      <c r="G649" s="13">
        <v>-104.1</v>
      </c>
      <c r="H649" s="24">
        <v>2</v>
      </c>
    </row>
    <row r="650" spans="2:8" x14ac:dyDescent="0.3">
      <c r="B650" t="s">
        <v>4475</v>
      </c>
      <c r="C650" t="s">
        <v>4476</v>
      </c>
      <c r="D650" s="28" t="s">
        <v>4105</v>
      </c>
      <c r="E650" s="28" t="s">
        <v>1380</v>
      </c>
      <c r="F650" s="13">
        <v>43.2</v>
      </c>
      <c r="G650" s="13">
        <v>-115.3</v>
      </c>
      <c r="H650" s="24">
        <v>3</v>
      </c>
    </row>
    <row r="651" spans="2:8" x14ac:dyDescent="0.3">
      <c r="B651" t="s">
        <v>5189</v>
      </c>
      <c r="C651" t="s">
        <v>5190</v>
      </c>
      <c r="D651" s="28" t="s">
        <v>4105</v>
      </c>
      <c r="E651" s="28" t="s">
        <v>2526</v>
      </c>
      <c r="F651" s="13">
        <v>39.1</v>
      </c>
      <c r="G651" s="13">
        <v>-111.4</v>
      </c>
      <c r="H651" s="24">
        <v>2</v>
      </c>
    </row>
    <row r="652" spans="2:8" x14ac:dyDescent="0.3">
      <c r="B652" t="s">
        <v>5057</v>
      </c>
      <c r="C652" t="s">
        <v>5058</v>
      </c>
      <c r="D652" s="28" t="s">
        <v>1203</v>
      </c>
      <c r="E652" s="28" t="s">
        <v>1061</v>
      </c>
      <c r="F652" s="13">
        <v>49.7</v>
      </c>
      <c r="G652" s="13">
        <v>-114.8</v>
      </c>
      <c r="H652" s="24">
        <v>2</v>
      </c>
    </row>
    <row r="653" spans="2:8" x14ac:dyDescent="0.3">
      <c r="B653" t="s">
        <v>4162</v>
      </c>
      <c r="C653" t="s">
        <v>4163</v>
      </c>
      <c r="D653" s="28" t="s">
        <v>4105</v>
      </c>
      <c r="E653" s="28" t="s">
        <v>2526</v>
      </c>
      <c r="F653" s="13">
        <v>37.9</v>
      </c>
      <c r="G653" s="13">
        <v>-111.6</v>
      </c>
      <c r="H653" s="24">
        <v>3</v>
      </c>
    </row>
    <row r="654" spans="2:8" x14ac:dyDescent="0.3">
      <c r="B654" t="s">
        <v>6306</v>
      </c>
      <c r="C654" t="s">
        <v>6307</v>
      </c>
      <c r="D654" s="28" t="s">
        <v>1203</v>
      </c>
      <c r="E654" s="28" t="s">
        <v>1092</v>
      </c>
      <c r="F654" s="13">
        <v>49</v>
      </c>
      <c r="G654" s="13">
        <v>-113.3</v>
      </c>
      <c r="H654" s="24">
        <v>1</v>
      </c>
    </row>
    <row r="655" spans="2:8" x14ac:dyDescent="0.3">
      <c r="B655" t="s">
        <v>5649</v>
      </c>
      <c r="C655" t="s">
        <v>5650</v>
      </c>
      <c r="D655" s="28" t="s">
        <v>4105</v>
      </c>
      <c r="E655" s="28" t="s">
        <v>1380</v>
      </c>
      <c r="F655" s="13">
        <v>43.8</v>
      </c>
      <c r="G655" s="13">
        <v>-114.2</v>
      </c>
      <c r="H655" s="24">
        <v>2</v>
      </c>
    </row>
    <row r="656" spans="2:8" x14ac:dyDescent="0.3">
      <c r="B656" t="s">
        <v>5871</v>
      </c>
      <c r="C656" t="s">
        <v>5872</v>
      </c>
      <c r="D656" s="28" t="s">
        <v>4105</v>
      </c>
      <c r="E656" s="28" t="s">
        <v>1943</v>
      </c>
      <c r="F656" s="13">
        <v>48.7</v>
      </c>
      <c r="G656" s="13">
        <v>-113.4</v>
      </c>
      <c r="H656" s="24">
        <v>1</v>
      </c>
    </row>
    <row r="657" spans="2:8" x14ac:dyDescent="0.3">
      <c r="B657" t="s">
        <v>5959</v>
      </c>
      <c r="C657" t="s">
        <v>5960</v>
      </c>
      <c r="D657" s="28" t="s">
        <v>4105</v>
      </c>
      <c r="E657" s="28" t="s">
        <v>2792</v>
      </c>
      <c r="F657" s="13">
        <v>41.5</v>
      </c>
      <c r="G657" s="13">
        <v>-109.4</v>
      </c>
      <c r="H657" s="24">
        <v>2</v>
      </c>
    </row>
    <row r="658" spans="2:8" x14ac:dyDescent="0.3">
      <c r="B658" t="s">
        <v>4379</v>
      </c>
      <c r="C658" t="s">
        <v>4380</v>
      </c>
      <c r="D658" s="28" t="s">
        <v>4105</v>
      </c>
      <c r="E658" s="28" t="s">
        <v>1380</v>
      </c>
      <c r="F658" s="13">
        <v>45</v>
      </c>
      <c r="G658" s="13">
        <v>-116.7</v>
      </c>
      <c r="H658" s="24">
        <v>3</v>
      </c>
    </row>
    <row r="659" spans="2:8" x14ac:dyDescent="0.3">
      <c r="B659" t="s">
        <v>5821</v>
      </c>
      <c r="C659" t="s">
        <v>5822</v>
      </c>
      <c r="D659" s="28" t="s">
        <v>4105</v>
      </c>
      <c r="E659" s="28" t="s">
        <v>2070</v>
      </c>
      <c r="F659" s="13">
        <v>41.8</v>
      </c>
      <c r="G659" s="13">
        <v>-119.6</v>
      </c>
      <c r="H659" s="24">
        <v>3</v>
      </c>
    </row>
    <row r="660" spans="2:8" x14ac:dyDescent="0.3">
      <c r="B660" t="s">
        <v>5470</v>
      </c>
      <c r="C660" t="s">
        <v>5471</v>
      </c>
      <c r="D660" s="28" t="s">
        <v>4105</v>
      </c>
      <c r="E660" s="28" t="s">
        <v>2070</v>
      </c>
      <c r="F660" s="13">
        <v>41.7</v>
      </c>
      <c r="G660" s="13">
        <v>-118.2</v>
      </c>
      <c r="H660" s="24">
        <v>3</v>
      </c>
    </row>
    <row r="661" spans="2:8" x14ac:dyDescent="0.3">
      <c r="B661" t="s">
        <v>5412</v>
      </c>
      <c r="C661" t="s">
        <v>5413</v>
      </c>
      <c r="D661" s="28" t="s">
        <v>4105</v>
      </c>
      <c r="E661" s="28" t="s">
        <v>1160</v>
      </c>
      <c r="F661" s="13">
        <v>36.200000000000003</v>
      </c>
      <c r="G661" s="13">
        <v>-112</v>
      </c>
      <c r="H661" s="24">
        <v>3</v>
      </c>
    </row>
    <row r="662" spans="2:8" x14ac:dyDescent="0.3">
      <c r="B662" t="s">
        <v>4371</v>
      </c>
      <c r="C662" t="s">
        <v>4372</v>
      </c>
      <c r="D662" s="28" t="s">
        <v>4105</v>
      </c>
      <c r="E662" s="28" t="s">
        <v>1380</v>
      </c>
      <c r="F662" s="13">
        <v>46.9</v>
      </c>
      <c r="G662" s="13">
        <v>-116.6</v>
      </c>
      <c r="H662" s="24">
        <v>3</v>
      </c>
    </row>
    <row r="663" spans="2:8" x14ac:dyDescent="0.3">
      <c r="B663" t="s">
        <v>6909</v>
      </c>
      <c r="C663" t="s">
        <v>6910</v>
      </c>
      <c r="D663" s="28" t="s">
        <v>4105</v>
      </c>
      <c r="E663" s="28" t="s">
        <v>2526</v>
      </c>
      <c r="F663" s="13">
        <v>41</v>
      </c>
      <c r="G663" s="13">
        <v>-112.9</v>
      </c>
      <c r="H663" s="24">
        <v>2</v>
      </c>
    </row>
    <row r="664" spans="2:8" x14ac:dyDescent="0.3">
      <c r="B664" t="s">
        <v>4766</v>
      </c>
      <c r="C664" t="s">
        <v>4767</v>
      </c>
      <c r="D664" s="28" t="s">
        <v>4105</v>
      </c>
      <c r="E664" s="28" t="s">
        <v>1636</v>
      </c>
      <c r="F664" s="13">
        <v>38.1</v>
      </c>
      <c r="G664" s="13">
        <v>-98.5</v>
      </c>
      <c r="H664" s="24">
        <v>3</v>
      </c>
    </row>
    <row r="665" spans="2:8" x14ac:dyDescent="0.3">
      <c r="B665" t="s">
        <v>5891</v>
      </c>
      <c r="C665" t="s">
        <v>5892</v>
      </c>
      <c r="D665" s="28" t="s">
        <v>4105</v>
      </c>
      <c r="E665" s="28" t="s">
        <v>1380</v>
      </c>
      <c r="F665" s="13">
        <v>43.6</v>
      </c>
      <c r="G665" s="13">
        <v>-114.8</v>
      </c>
      <c r="H665" s="24">
        <v>3</v>
      </c>
    </row>
    <row r="666" spans="2:8" x14ac:dyDescent="0.3">
      <c r="B666" t="s">
        <v>4951</v>
      </c>
      <c r="C666" t="s">
        <v>4952</v>
      </c>
      <c r="D666" s="28" t="s">
        <v>4105</v>
      </c>
      <c r="E666" s="28" t="s">
        <v>2070</v>
      </c>
      <c r="F666" s="13">
        <v>40.200000000000003</v>
      </c>
      <c r="G666" s="13">
        <v>-115.5</v>
      </c>
      <c r="H666" s="24">
        <v>2</v>
      </c>
    </row>
    <row r="667" spans="2:8" x14ac:dyDescent="0.3">
      <c r="B667" t="s">
        <v>1310</v>
      </c>
      <c r="C667" t="s">
        <v>1311</v>
      </c>
      <c r="D667" s="28" t="s">
        <v>4105</v>
      </c>
      <c r="E667" s="28" t="s">
        <v>1260</v>
      </c>
      <c r="F667" s="13">
        <v>38.799999999999997</v>
      </c>
      <c r="G667" s="13">
        <v>-104.9</v>
      </c>
      <c r="H667" s="24">
        <v>1</v>
      </c>
    </row>
    <row r="668" spans="2:8" x14ac:dyDescent="0.3">
      <c r="B668" t="s">
        <v>5675</v>
      </c>
      <c r="C668" t="s">
        <v>5676</v>
      </c>
      <c r="D668" s="28" t="s">
        <v>4105</v>
      </c>
      <c r="E668" s="28" t="s">
        <v>2379</v>
      </c>
      <c r="F668" s="13">
        <v>43.9</v>
      </c>
      <c r="G668" s="13">
        <v>-103.4</v>
      </c>
      <c r="H668" s="24">
        <v>2</v>
      </c>
    </row>
    <row r="669" spans="2:8" x14ac:dyDescent="0.3">
      <c r="B669" t="s">
        <v>5590</v>
      </c>
      <c r="C669" t="s">
        <v>5591</v>
      </c>
      <c r="D669" s="28" t="s">
        <v>4105</v>
      </c>
      <c r="E669" s="28" t="s">
        <v>1380</v>
      </c>
      <c r="F669" s="13">
        <v>42.8</v>
      </c>
      <c r="G669" s="13">
        <v>-112.4</v>
      </c>
      <c r="H669" s="24">
        <v>3</v>
      </c>
    </row>
    <row r="670" spans="2:8" x14ac:dyDescent="0.3">
      <c r="B670" t="s">
        <v>4898</v>
      </c>
      <c r="C670" t="s">
        <v>4899</v>
      </c>
      <c r="D670" s="28" t="s">
        <v>4105</v>
      </c>
      <c r="E670" s="28" t="s">
        <v>1943</v>
      </c>
      <c r="F670" s="13">
        <v>47.3</v>
      </c>
      <c r="G670" s="13">
        <v>-115.1</v>
      </c>
      <c r="H670" s="24">
        <v>2</v>
      </c>
    </row>
    <row r="671" spans="2:8" x14ac:dyDescent="0.3">
      <c r="B671" t="s">
        <v>4720</v>
      </c>
      <c r="C671" t="s">
        <v>4721</v>
      </c>
      <c r="D671" s="28" t="s">
        <v>4105</v>
      </c>
      <c r="E671" s="28" t="s">
        <v>2070</v>
      </c>
      <c r="F671" s="13">
        <v>41.4</v>
      </c>
      <c r="G671" s="13">
        <v>-117.6</v>
      </c>
      <c r="H671" s="24">
        <v>3</v>
      </c>
    </row>
    <row r="672" spans="2:8" x14ac:dyDescent="0.3">
      <c r="B672" t="s">
        <v>5027</v>
      </c>
      <c r="C672" t="s">
        <v>5028</v>
      </c>
      <c r="D672" s="28" t="s">
        <v>4105</v>
      </c>
      <c r="E672" s="28" t="s">
        <v>2526</v>
      </c>
      <c r="F672" s="13">
        <v>41.2</v>
      </c>
      <c r="G672" s="13">
        <v>-111.9</v>
      </c>
      <c r="H672" s="24">
        <v>3</v>
      </c>
    </row>
    <row r="673" spans="2:8" x14ac:dyDescent="0.3">
      <c r="B673" t="s">
        <v>5520</v>
      </c>
      <c r="C673" t="s">
        <v>5521</v>
      </c>
      <c r="D673" s="28" t="s">
        <v>4105</v>
      </c>
      <c r="E673" s="28" t="s">
        <v>2070</v>
      </c>
      <c r="F673" s="13">
        <v>39.200000000000003</v>
      </c>
      <c r="G673" s="13">
        <v>-114.9</v>
      </c>
      <c r="H673" s="24">
        <v>3</v>
      </c>
    </row>
    <row r="674" spans="2:8" x14ac:dyDescent="0.3">
      <c r="B674" t="s">
        <v>6552</v>
      </c>
      <c r="C674" t="s">
        <v>6553</v>
      </c>
      <c r="D674" s="28" t="s">
        <v>1203</v>
      </c>
      <c r="E674" s="28" t="s">
        <v>1092</v>
      </c>
      <c r="F674" s="13">
        <v>49.1</v>
      </c>
      <c r="G674" s="13">
        <v>-110.4</v>
      </c>
      <c r="H674" s="24">
        <v>1</v>
      </c>
    </row>
    <row r="675" spans="2:8" x14ac:dyDescent="0.3">
      <c r="B675" t="s">
        <v>6695</v>
      </c>
      <c r="C675" t="s">
        <v>6696</v>
      </c>
      <c r="D675" s="28" t="s">
        <v>4105</v>
      </c>
      <c r="E675" s="28" t="s">
        <v>1943</v>
      </c>
      <c r="F675" s="13">
        <v>47.7</v>
      </c>
      <c r="G675" s="13">
        <v>-107</v>
      </c>
      <c r="H675" s="24">
        <v>0</v>
      </c>
    </row>
    <row r="676" spans="2:8" x14ac:dyDescent="0.3">
      <c r="B676" t="s">
        <v>5797</v>
      </c>
      <c r="C676" t="s">
        <v>5798</v>
      </c>
      <c r="D676" s="28" t="s">
        <v>4105</v>
      </c>
      <c r="E676" s="28" t="s">
        <v>2011</v>
      </c>
      <c r="F676" s="13">
        <v>41.8</v>
      </c>
      <c r="G676" s="13">
        <v>-103.7</v>
      </c>
      <c r="H676" s="24">
        <v>3</v>
      </c>
    </row>
    <row r="677" spans="2:8" x14ac:dyDescent="0.3">
      <c r="B677" t="s">
        <v>6194</v>
      </c>
      <c r="C677" t="s">
        <v>6195</v>
      </c>
      <c r="D677" s="28" t="s">
        <v>4105</v>
      </c>
      <c r="E677" s="28" t="s">
        <v>1943</v>
      </c>
      <c r="F677" s="13">
        <v>48.3</v>
      </c>
      <c r="G677" s="13">
        <v>-113.1</v>
      </c>
      <c r="H677" s="24">
        <v>1</v>
      </c>
    </row>
    <row r="678" spans="2:8" x14ac:dyDescent="0.3">
      <c r="B678" t="s">
        <v>5695</v>
      </c>
      <c r="C678" t="s">
        <v>5696</v>
      </c>
      <c r="D678" s="28" t="s">
        <v>4105</v>
      </c>
      <c r="E678" s="28" t="s">
        <v>1380</v>
      </c>
      <c r="F678" s="13">
        <v>43.9</v>
      </c>
      <c r="G678" s="13">
        <v>-115.2</v>
      </c>
      <c r="H678" s="24">
        <v>2</v>
      </c>
    </row>
    <row r="679" spans="2:8" x14ac:dyDescent="0.3">
      <c r="B679" t="s">
        <v>3391</v>
      </c>
      <c r="C679" t="s">
        <v>3392</v>
      </c>
      <c r="D679" s="28" t="s">
        <v>4105</v>
      </c>
      <c r="E679" s="28" t="s">
        <v>1260</v>
      </c>
      <c r="F679" s="13">
        <v>39.1</v>
      </c>
      <c r="G679" s="13">
        <v>-103.7</v>
      </c>
      <c r="H679" s="24">
        <v>3</v>
      </c>
    </row>
    <row r="680" spans="2:8" x14ac:dyDescent="0.3">
      <c r="B680" t="s">
        <v>5288</v>
      </c>
      <c r="C680" t="s">
        <v>5289</v>
      </c>
      <c r="D680" s="28" t="s">
        <v>4105</v>
      </c>
      <c r="E680" s="28" t="s">
        <v>1160</v>
      </c>
      <c r="F680" s="13">
        <v>36.9</v>
      </c>
      <c r="G680" s="13">
        <v>-112.1</v>
      </c>
      <c r="H680" s="24">
        <v>3</v>
      </c>
    </row>
    <row r="681" spans="2:8" x14ac:dyDescent="0.3">
      <c r="B681" t="s">
        <v>1983</v>
      </c>
      <c r="C681" t="s">
        <v>1984</v>
      </c>
      <c r="D681" s="28" t="s">
        <v>4105</v>
      </c>
      <c r="E681" s="28" t="s">
        <v>1943</v>
      </c>
      <c r="F681" s="13">
        <v>45.1</v>
      </c>
      <c r="G681" s="13">
        <v>-105.7</v>
      </c>
      <c r="H681" s="24">
        <v>3</v>
      </c>
    </row>
    <row r="682" spans="2:8" x14ac:dyDescent="0.3">
      <c r="B682" t="s">
        <v>1399</v>
      </c>
      <c r="C682" t="s">
        <v>1400</v>
      </c>
      <c r="D682" s="28" t="s">
        <v>4105</v>
      </c>
      <c r="E682" s="28" t="s">
        <v>1380</v>
      </c>
      <c r="F682" s="13">
        <v>43</v>
      </c>
      <c r="G682" s="13">
        <v>-114.1</v>
      </c>
      <c r="H682" s="24">
        <v>3</v>
      </c>
    </row>
    <row r="683" spans="2:8" x14ac:dyDescent="0.3">
      <c r="B683" t="s">
        <v>4344</v>
      </c>
      <c r="C683" t="s">
        <v>4345</v>
      </c>
      <c r="D683" s="28" t="s">
        <v>4105</v>
      </c>
      <c r="E683" s="28" t="s">
        <v>2279</v>
      </c>
      <c r="F683" s="13">
        <v>45.3</v>
      </c>
      <c r="G683" s="13">
        <v>-117.7</v>
      </c>
      <c r="H683" s="24">
        <v>2</v>
      </c>
    </row>
    <row r="684" spans="2:8" x14ac:dyDescent="0.3">
      <c r="B684" t="s">
        <v>6196</v>
      </c>
      <c r="C684" t="s">
        <v>6197</v>
      </c>
      <c r="D684" s="28" t="s">
        <v>1203</v>
      </c>
      <c r="E684" s="28" t="s">
        <v>1092</v>
      </c>
      <c r="F684" s="13">
        <v>49</v>
      </c>
      <c r="G684" s="13">
        <v>-112.8</v>
      </c>
      <c r="H684" s="24">
        <v>1</v>
      </c>
    </row>
    <row r="685" spans="2:8" x14ac:dyDescent="0.3">
      <c r="B685" t="s">
        <v>5169</v>
      </c>
      <c r="C685" t="s">
        <v>5170</v>
      </c>
      <c r="D685" s="28" t="s">
        <v>4105</v>
      </c>
      <c r="E685" s="28" t="s">
        <v>1943</v>
      </c>
      <c r="F685" s="13">
        <v>48.5</v>
      </c>
      <c r="G685" s="13">
        <v>-113.9</v>
      </c>
      <c r="H685" s="24">
        <v>2</v>
      </c>
    </row>
    <row r="686" spans="2:8" x14ac:dyDescent="0.3">
      <c r="B686" t="s">
        <v>4653</v>
      </c>
      <c r="C686" t="s">
        <v>4654</v>
      </c>
      <c r="D686" s="28" t="s">
        <v>4105</v>
      </c>
      <c r="E686" s="28" t="s">
        <v>2526</v>
      </c>
      <c r="F686" s="13">
        <v>41.5</v>
      </c>
      <c r="G686" s="13">
        <v>-112</v>
      </c>
      <c r="H686" s="24">
        <v>3</v>
      </c>
    </row>
    <row r="687" spans="2:8" x14ac:dyDescent="0.3">
      <c r="B687" t="s">
        <v>6116</v>
      </c>
      <c r="C687" t="s">
        <v>6117</v>
      </c>
      <c r="D687" s="28" t="s">
        <v>4105</v>
      </c>
      <c r="E687" s="28" t="s">
        <v>2526</v>
      </c>
      <c r="F687" s="13">
        <v>39.5</v>
      </c>
      <c r="G687" s="13">
        <v>-110.3</v>
      </c>
      <c r="H687" s="24">
        <v>3</v>
      </c>
    </row>
    <row r="688" spans="2:8" x14ac:dyDescent="0.3">
      <c r="B688" t="s">
        <v>4906</v>
      </c>
      <c r="C688" t="s">
        <v>4907</v>
      </c>
      <c r="D688" s="28" t="s">
        <v>4105</v>
      </c>
      <c r="E688" s="28" t="s">
        <v>1380</v>
      </c>
      <c r="F688" s="13">
        <v>43.9</v>
      </c>
      <c r="G688" s="13">
        <v>-115.9</v>
      </c>
      <c r="H688" s="24">
        <v>3</v>
      </c>
    </row>
    <row r="689" spans="2:8" x14ac:dyDescent="0.3">
      <c r="B689" t="s">
        <v>4985</v>
      </c>
      <c r="C689" t="s">
        <v>4986</v>
      </c>
      <c r="D689" s="28" t="s">
        <v>4105</v>
      </c>
      <c r="E689" s="28" t="s">
        <v>1380</v>
      </c>
      <c r="F689" s="13">
        <v>42.7</v>
      </c>
      <c r="G689" s="13">
        <v>-114.4</v>
      </c>
      <c r="H689" s="24">
        <v>3</v>
      </c>
    </row>
    <row r="690" spans="2:8" x14ac:dyDescent="0.3">
      <c r="B690" t="s">
        <v>5204</v>
      </c>
      <c r="C690" t="s">
        <v>5205</v>
      </c>
      <c r="D690" s="28" t="s">
        <v>4105</v>
      </c>
      <c r="E690" s="28" t="s">
        <v>2070</v>
      </c>
      <c r="F690" s="13">
        <v>39.4</v>
      </c>
      <c r="G690" s="13">
        <v>-118.7</v>
      </c>
      <c r="H690" s="24">
        <v>3</v>
      </c>
    </row>
    <row r="691" spans="2:8" x14ac:dyDescent="0.3">
      <c r="B691" t="s">
        <v>5659</v>
      </c>
      <c r="C691" t="s">
        <v>5660</v>
      </c>
      <c r="D691" s="28" t="s">
        <v>1203</v>
      </c>
      <c r="E691" s="28" t="s">
        <v>1092</v>
      </c>
      <c r="F691" s="13">
        <v>49.4</v>
      </c>
      <c r="G691" s="13">
        <v>-112.6</v>
      </c>
      <c r="H691" s="24">
        <v>1</v>
      </c>
    </row>
    <row r="692" spans="2:8" x14ac:dyDescent="0.3">
      <c r="B692" t="s">
        <v>4441</v>
      </c>
      <c r="C692" t="s">
        <v>4442</v>
      </c>
      <c r="D692" s="28" t="s">
        <v>4105</v>
      </c>
      <c r="E692" s="28" t="s">
        <v>2279</v>
      </c>
      <c r="F692" s="13">
        <v>45.2</v>
      </c>
      <c r="G692" s="13">
        <v>-117.1</v>
      </c>
      <c r="H692" s="24">
        <v>1</v>
      </c>
    </row>
    <row r="693" spans="2:8" x14ac:dyDescent="0.3">
      <c r="B693" t="s">
        <v>5767</v>
      </c>
      <c r="C693" t="s">
        <v>5768</v>
      </c>
      <c r="D693" s="28" t="s">
        <v>4105</v>
      </c>
      <c r="E693" s="28" t="s">
        <v>1380</v>
      </c>
      <c r="F693" s="13">
        <v>48.8</v>
      </c>
      <c r="G693" s="13">
        <v>-116.7</v>
      </c>
      <c r="H693" s="24">
        <v>2</v>
      </c>
    </row>
    <row r="694" spans="2:8" x14ac:dyDescent="0.3">
      <c r="B694" t="s">
        <v>4244</v>
      </c>
      <c r="C694" t="s">
        <v>4245</v>
      </c>
      <c r="D694" s="28" t="s">
        <v>4105</v>
      </c>
      <c r="E694" s="28" t="s">
        <v>1380</v>
      </c>
      <c r="F694" s="13">
        <v>43.8</v>
      </c>
      <c r="G694" s="13">
        <v>-114.7</v>
      </c>
      <c r="H694" s="24">
        <v>2</v>
      </c>
    </row>
    <row r="695" spans="2:8" x14ac:dyDescent="0.3">
      <c r="B695" t="s">
        <v>2561</v>
      </c>
      <c r="C695" t="s">
        <v>2562</v>
      </c>
      <c r="D695" s="28" t="s">
        <v>4105</v>
      </c>
      <c r="E695" s="28" t="s">
        <v>2526</v>
      </c>
      <c r="F695" s="13">
        <v>40</v>
      </c>
      <c r="G695" s="13">
        <v>-111.6</v>
      </c>
      <c r="H695" s="24">
        <v>3</v>
      </c>
    </row>
    <row r="696" spans="2:8" x14ac:dyDescent="0.3">
      <c r="B696" t="s">
        <v>6976</v>
      </c>
      <c r="C696" t="s">
        <v>6977</v>
      </c>
      <c r="D696" s="28" t="s">
        <v>4105</v>
      </c>
      <c r="E696" s="28" t="s">
        <v>1380</v>
      </c>
      <c r="F696" s="13">
        <v>43.7</v>
      </c>
      <c r="G696" s="13">
        <v>-113.9</v>
      </c>
      <c r="H696" s="24">
        <v>0</v>
      </c>
    </row>
    <row r="697" spans="2:8" x14ac:dyDescent="0.3">
      <c r="B697" t="s">
        <v>2395</v>
      </c>
      <c r="C697" t="s">
        <v>2396</v>
      </c>
      <c r="D697" s="28" t="s">
        <v>4105</v>
      </c>
      <c r="E697" s="28" t="s">
        <v>2379</v>
      </c>
      <c r="F697" s="13">
        <v>43.4</v>
      </c>
      <c r="G697" s="13">
        <v>-103.4</v>
      </c>
      <c r="H697" s="24">
        <v>3</v>
      </c>
    </row>
    <row r="698" spans="2:8" x14ac:dyDescent="0.3">
      <c r="B698" t="s">
        <v>6160</v>
      </c>
      <c r="C698" t="s">
        <v>6161</v>
      </c>
      <c r="D698" s="28" t="s">
        <v>4105</v>
      </c>
      <c r="E698" s="28" t="s">
        <v>1260</v>
      </c>
      <c r="F698" s="13">
        <v>40.299999999999997</v>
      </c>
      <c r="G698" s="13">
        <v>-106.7</v>
      </c>
      <c r="H698" s="24">
        <v>2</v>
      </c>
    </row>
    <row r="699" spans="2:8" x14ac:dyDescent="0.3">
      <c r="B699" t="s">
        <v>5476</v>
      </c>
      <c r="C699" t="s">
        <v>5477</v>
      </c>
      <c r="D699" s="28" t="s">
        <v>4105</v>
      </c>
      <c r="E699" s="28" t="s">
        <v>1943</v>
      </c>
      <c r="F699" s="13">
        <v>48.3</v>
      </c>
      <c r="G699" s="13">
        <v>-115.5</v>
      </c>
      <c r="H699" s="24">
        <v>3</v>
      </c>
    </row>
    <row r="700" spans="2:8" x14ac:dyDescent="0.3">
      <c r="B700" t="s">
        <v>4348</v>
      </c>
      <c r="C700" t="s">
        <v>4349</v>
      </c>
      <c r="D700" s="28" t="s">
        <v>4105</v>
      </c>
      <c r="E700" s="28" t="s">
        <v>2526</v>
      </c>
      <c r="F700" s="13">
        <v>39.6</v>
      </c>
      <c r="G700" s="13">
        <v>-110.7</v>
      </c>
      <c r="H700" s="24">
        <v>3</v>
      </c>
    </row>
    <row r="701" spans="2:8" x14ac:dyDescent="0.3">
      <c r="B701" t="s">
        <v>5508</v>
      </c>
      <c r="C701" t="s">
        <v>5509</v>
      </c>
      <c r="D701" s="28" t="s">
        <v>4105</v>
      </c>
      <c r="E701" s="28" t="s">
        <v>1380</v>
      </c>
      <c r="F701" s="13">
        <v>46.5</v>
      </c>
      <c r="G701" s="13">
        <v>-114.6</v>
      </c>
      <c r="H701" s="24">
        <v>3</v>
      </c>
    </row>
    <row r="702" spans="2:8" x14ac:dyDescent="0.3">
      <c r="B702" t="s">
        <v>6616</v>
      </c>
      <c r="C702" t="s">
        <v>6617</v>
      </c>
      <c r="D702" s="28" t="s">
        <v>4105</v>
      </c>
      <c r="E702" s="28" t="s">
        <v>1260</v>
      </c>
      <c r="F702" s="13">
        <v>38.4</v>
      </c>
      <c r="G702" s="13">
        <v>-108.3</v>
      </c>
      <c r="H702" s="24">
        <v>1</v>
      </c>
    </row>
    <row r="703" spans="2:8" x14ac:dyDescent="0.3">
      <c r="B703" t="s">
        <v>2555</v>
      </c>
      <c r="C703" t="s">
        <v>2556</v>
      </c>
      <c r="D703" s="28" t="s">
        <v>4105</v>
      </c>
      <c r="E703" s="28" t="s">
        <v>2526</v>
      </c>
      <c r="F703" s="13">
        <v>39.299999999999997</v>
      </c>
      <c r="G703" s="13">
        <v>-112.3</v>
      </c>
      <c r="H703" s="24">
        <v>3</v>
      </c>
    </row>
    <row r="704" spans="2:8" x14ac:dyDescent="0.3">
      <c r="B704" t="s">
        <v>6933</v>
      </c>
      <c r="C704" t="s">
        <v>6934</v>
      </c>
      <c r="D704" s="28" t="s">
        <v>1203</v>
      </c>
      <c r="E704" s="28" t="s">
        <v>1097</v>
      </c>
      <c r="F704" s="13">
        <v>49.6</v>
      </c>
      <c r="G704" s="13">
        <v>-109.5</v>
      </c>
      <c r="H704" s="24">
        <v>0</v>
      </c>
    </row>
    <row r="705" spans="2:8" x14ac:dyDescent="0.3">
      <c r="B705" t="s">
        <v>6068</v>
      </c>
      <c r="C705" t="s">
        <v>6069</v>
      </c>
      <c r="D705" s="28" t="s">
        <v>1203</v>
      </c>
      <c r="E705" s="28" t="s">
        <v>1092</v>
      </c>
      <c r="F705" s="13">
        <v>50.9</v>
      </c>
      <c r="G705" s="13">
        <v>-115.1</v>
      </c>
      <c r="H705" s="24">
        <v>2</v>
      </c>
    </row>
    <row r="706" spans="2:8" x14ac:dyDescent="0.3">
      <c r="B706" t="s">
        <v>5099</v>
      </c>
      <c r="C706" t="s">
        <v>5100</v>
      </c>
      <c r="D706" s="28" t="s">
        <v>4105</v>
      </c>
      <c r="E706" s="28" t="s">
        <v>1380</v>
      </c>
      <c r="F706" s="13">
        <v>45</v>
      </c>
      <c r="G706" s="13">
        <v>-116.1</v>
      </c>
      <c r="H706" s="24">
        <v>2</v>
      </c>
    </row>
    <row r="707" spans="2:8" x14ac:dyDescent="0.3">
      <c r="B707" t="s">
        <v>6076</v>
      </c>
      <c r="C707" t="s">
        <v>6077</v>
      </c>
      <c r="D707" s="28" t="s">
        <v>4105</v>
      </c>
      <c r="E707" s="28" t="s">
        <v>1943</v>
      </c>
      <c r="F707" s="13">
        <v>48.1</v>
      </c>
      <c r="G707" s="13">
        <v>-109.6</v>
      </c>
      <c r="H707" s="24">
        <v>1</v>
      </c>
    </row>
    <row r="708" spans="2:8" x14ac:dyDescent="0.3">
      <c r="B708" t="s">
        <v>4126</v>
      </c>
      <c r="C708" t="s">
        <v>4127</v>
      </c>
      <c r="D708" s="28" t="s">
        <v>4105</v>
      </c>
      <c r="E708" s="28" t="s">
        <v>1380</v>
      </c>
      <c r="F708" s="13">
        <v>44.3</v>
      </c>
      <c r="G708" s="13">
        <v>-115.5</v>
      </c>
      <c r="H708" s="24">
        <v>2</v>
      </c>
    </row>
    <row r="709" spans="2:8" x14ac:dyDescent="0.3">
      <c r="B709" t="s">
        <v>6282</v>
      </c>
      <c r="C709" t="s">
        <v>6283</v>
      </c>
      <c r="D709" s="28" t="s">
        <v>4105</v>
      </c>
      <c r="E709" s="28" t="s">
        <v>1260</v>
      </c>
      <c r="F709" s="13">
        <v>37.4</v>
      </c>
      <c r="G709" s="13">
        <v>-108.1</v>
      </c>
      <c r="H709" s="24">
        <v>2</v>
      </c>
    </row>
    <row r="710" spans="2:8" x14ac:dyDescent="0.3">
      <c r="B710" t="s">
        <v>1989</v>
      </c>
      <c r="C710" t="s">
        <v>1990</v>
      </c>
      <c r="D710" s="28" t="s">
        <v>4105</v>
      </c>
      <c r="E710" s="28" t="s">
        <v>1943</v>
      </c>
      <c r="F710" s="13">
        <v>47.6</v>
      </c>
      <c r="G710" s="13">
        <v>-114.2</v>
      </c>
      <c r="H710" s="24">
        <v>2</v>
      </c>
    </row>
    <row r="711" spans="2:8" x14ac:dyDescent="0.3">
      <c r="B711" t="s">
        <v>6288</v>
      </c>
      <c r="C711" t="s">
        <v>6289</v>
      </c>
      <c r="D711" s="28" t="s">
        <v>4105</v>
      </c>
      <c r="E711" s="28" t="s">
        <v>1943</v>
      </c>
      <c r="F711" s="13">
        <v>48.2</v>
      </c>
      <c r="G711" s="13">
        <v>-109.7</v>
      </c>
      <c r="H711" s="24">
        <v>1</v>
      </c>
    </row>
    <row r="712" spans="2:8" x14ac:dyDescent="0.3">
      <c r="B712" t="s">
        <v>5639</v>
      </c>
      <c r="C712" t="s">
        <v>5640</v>
      </c>
      <c r="D712" s="28" t="s">
        <v>1203</v>
      </c>
      <c r="E712" s="28" t="s">
        <v>1092</v>
      </c>
      <c r="F712" s="13">
        <v>52.3</v>
      </c>
      <c r="G712" s="13">
        <v>-114.4</v>
      </c>
      <c r="H712" s="24">
        <v>1</v>
      </c>
    </row>
    <row r="713" spans="2:8" x14ac:dyDescent="0.3">
      <c r="B713" t="s">
        <v>2797</v>
      </c>
      <c r="C713" t="s">
        <v>2798</v>
      </c>
      <c r="D713" s="28" t="s">
        <v>4105</v>
      </c>
      <c r="E713" s="28" t="s">
        <v>2792</v>
      </c>
      <c r="F713" s="13">
        <v>44.9</v>
      </c>
      <c r="G713" s="13">
        <v>-109.1</v>
      </c>
      <c r="H713" s="24">
        <v>2</v>
      </c>
    </row>
    <row r="714" spans="2:8" x14ac:dyDescent="0.3">
      <c r="B714" t="s">
        <v>6628</v>
      </c>
      <c r="C714" t="s">
        <v>6629</v>
      </c>
      <c r="D714" s="28" t="s">
        <v>4105</v>
      </c>
      <c r="E714" s="28" t="s">
        <v>2792</v>
      </c>
      <c r="F714" s="13">
        <v>42.2</v>
      </c>
      <c r="G714" s="13">
        <v>-104.5</v>
      </c>
      <c r="H714" s="24">
        <v>2</v>
      </c>
    </row>
    <row r="715" spans="2:8" x14ac:dyDescent="0.3">
      <c r="B715" t="s">
        <v>5165</v>
      </c>
      <c r="C715" t="s">
        <v>5166</v>
      </c>
      <c r="D715" s="28" t="s">
        <v>4105</v>
      </c>
      <c r="E715" s="28" t="s">
        <v>1160</v>
      </c>
      <c r="F715" s="13">
        <v>35.200000000000003</v>
      </c>
      <c r="G715" s="13">
        <v>-114.3</v>
      </c>
      <c r="H715" s="24">
        <v>3</v>
      </c>
    </row>
    <row r="716" spans="2:8" x14ac:dyDescent="0.3">
      <c r="B716" t="s">
        <v>6056</v>
      </c>
      <c r="C716" t="s">
        <v>6057</v>
      </c>
      <c r="D716" s="28" t="s">
        <v>4105</v>
      </c>
      <c r="E716" s="28" t="s">
        <v>1943</v>
      </c>
      <c r="F716" s="13">
        <v>48.9</v>
      </c>
      <c r="G716" s="13">
        <v>-115.8</v>
      </c>
      <c r="H716" s="24">
        <v>1</v>
      </c>
    </row>
    <row r="717" spans="2:8" x14ac:dyDescent="0.3">
      <c r="B717" t="s">
        <v>5175</v>
      </c>
      <c r="C717" t="s">
        <v>5176</v>
      </c>
      <c r="D717" s="28" t="s">
        <v>4105</v>
      </c>
      <c r="E717" s="28" t="s">
        <v>1380</v>
      </c>
      <c r="F717" s="13">
        <v>43.4</v>
      </c>
      <c r="G717" s="13">
        <v>-113.5</v>
      </c>
      <c r="H717" s="24">
        <v>3</v>
      </c>
    </row>
    <row r="718" spans="2:8" x14ac:dyDescent="0.3">
      <c r="B718" t="s">
        <v>4274</v>
      </c>
      <c r="C718" t="s">
        <v>4275</v>
      </c>
      <c r="D718" s="28" t="s">
        <v>4105</v>
      </c>
      <c r="E718" s="28" t="s">
        <v>2070</v>
      </c>
      <c r="F718" s="13">
        <v>41.5</v>
      </c>
      <c r="G718" s="13">
        <v>-116</v>
      </c>
      <c r="H718" s="24">
        <v>2</v>
      </c>
    </row>
    <row r="719" spans="2:8" x14ac:dyDescent="0.3">
      <c r="B719" t="s">
        <v>6048</v>
      </c>
      <c r="C719" t="s">
        <v>6049</v>
      </c>
      <c r="D719" s="28" t="s">
        <v>4105</v>
      </c>
      <c r="E719" s="28" t="s">
        <v>1380</v>
      </c>
      <c r="F719" s="13">
        <v>43.7</v>
      </c>
      <c r="G719" s="13">
        <v>-114.4</v>
      </c>
      <c r="H719" s="24">
        <v>2</v>
      </c>
    </row>
    <row r="720" spans="2:8" x14ac:dyDescent="0.3">
      <c r="B720" t="s">
        <v>5957</v>
      </c>
      <c r="C720" t="s">
        <v>5958</v>
      </c>
      <c r="D720" s="28" t="s">
        <v>4105</v>
      </c>
      <c r="E720" s="28" t="s">
        <v>2792</v>
      </c>
      <c r="F720" s="13">
        <v>43.3</v>
      </c>
      <c r="G720" s="13">
        <v>-110.4</v>
      </c>
      <c r="H720" s="24">
        <v>2</v>
      </c>
    </row>
    <row r="721" spans="2:8" x14ac:dyDescent="0.3">
      <c r="B721" t="s">
        <v>1273</v>
      </c>
      <c r="C721" t="s">
        <v>1274</v>
      </c>
      <c r="D721" s="28" t="s">
        <v>4105</v>
      </c>
      <c r="E721" s="28" t="s">
        <v>1260</v>
      </c>
      <c r="F721" s="13">
        <v>39.1</v>
      </c>
      <c r="G721" s="13">
        <v>-108.7</v>
      </c>
      <c r="H721" s="24">
        <v>2</v>
      </c>
    </row>
    <row r="722" spans="2:8" x14ac:dyDescent="0.3">
      <c r="B722" t="s">
        <v>5294</v>
      </c>
      <c r="C722" t="s">
        <v>5295</v>
      </c>
      <c r="D722" s="28" t="s">
        <v>4105</v>
      </c>
      <c r="E722" s="28" t="s">
        <v>2279</v>
      </c>
      <c r="F722" s="13">
        <v>44.3</v>
      </c>
      <c r="G722" s="13">
        <v>-121.6</v>
      </c>
      <c r="H722" s="24">
        <v>2</v>
      </c>
    </row>
    <row r="723" spans="2:8" x14ac:dyDescent="0.3">
      <c r="B723" t="s">
        <v>4706</v>
      </c>
      <c r="C723" t="s">
        <v>4707</v>
      </c>
      <c r="D723" s="28" t="s">
        <v>4105</v>
      </c>
      <c r="E723" s="28" t="s">
        <v>2526</v>
      </c>
      <c r="F723" s="13">
        <v>41.7</v>
      </c>
      <c r="G723" s="13">
        <v>-111.8</v>
      </c>
      <c r="H723" s="24">
        <v>3</v>
      </c>
    </row>
    <row r="724" spans="2:8" x14ac:dyDescent="0.3">
      <c r="B724" t="s">
        <v>4888</v>
      </c>
      <c r="C724" t="s">
        <v>4889</v>
      </c>
      <c r="D724" s="28" t="s">
        <v>4105</v>
      </c>
      <c r="E724" s="28" t="s">
        <v>1380</v>
      </c>
      <c r="F724" s="13">
        <v>48.3</v>
      </c>
      <c r="G724" s="13">
        <v>-116.6</v>
      </c>
      <c r="H724" s="24">
        <v>2</v>
      </c>
    </row>
    <row r="725" spans="2:8" x14ac:dyDescent="0.3">
      <c r="B725" t="s">
        <v>1290</v>
      </c>
      <c r="C725" t="s">
        <v>1291</v>
      </c>
      <c r="D725" s="28" t="s">
        <v>4105</v>
      </c>
      <c r="E725" s="28" t="s">
        <v>1260</v>
      </c>
      <c r="F725" s="13">
        <v>39.4</v>
      </c>
      <c r="G725" s="13">
        <v>-105.6</v>
      </c>
      <c r="H725" s="24">
        <v>3</v>
      </c>
    </row>
    <row r="726" spans="2:8" x14ac:dyDescent="0.3">
      <c r="B726" t="s">
        <v>5256</v>
      </c>
      <c r="C726" t="s">
        <v>5257</v>
      </c>
      <c r="D726" s="28" t="s">
        <v>4105</v>
      </c>
      <c r="E726" s="28" t="s">
        <v>1943</v>
      </c>
      <c r="F726" s="13">
        <v>46.5</v>
      </c>
      <c r="G726" s="13">
        <v>-114</v>
      </c>
      <c r="H726" s="24">
        <v>2</v>
      </c>
    </row>
    <row r="727" spans="2:8" x14ac:dyDescent="0.3">
      <c r="B727" t="s">
        <v>4395</v>
      </c>
      <c r="C727" t="s">
        <v>4396</v>
      </c>
      <c r="D727" s="28" t="s">
        <v>4105</v>
      </c>
      <c r="E727" s="28" t="s">
        <v>1380</v>
      </c>
      <c r="F727" s="13">
        <v>44.9</v>
      </c>
      <c r="G727" s="13">
        <v>-115.7</v>
      </c>
      <c r="H727" s="24">
        <v>3</v>
      </c>
    </row>
    <row r="728" spans="2:8" x14ac:dyDescent="0.3">
      <c r="B728" t="s">
        <v>5631</v>
      </c>
      <c r="C728" t="s">
        <v>5632</v>
      </c>
      <c r="D728" s="28" t="s">
        <v>4105</v>
      </c>
      <c r="E728" s="28" t="s">
        <v>1160</v>
      </c>
      <c r="F728" s="13">
        <v>36.700000000000003</v>
      </c>
      <c r="G728" s="13">
        <v>-112.5</v>
      </c>
      <c r="H728" s="24">
        <v>3</v>
      </c>
    </row>
    <row r="729" spans="2:8" x14ac:dyDescent="0.3">
      <c r="B729" t="s">
        <v>5300</v>
      </c>
      <c r="C729" t="s">
        <v>5301</v>
      </c>
      <c r="D729" s="28" t="s">
        <v>4105</v>
      </c>
      <c r="E729" s="28" t="s">
        <v>2279</v>
      </c>
      <c r="F729" s="13">
        <v>44.1</v>
      </c>
      <c r="G729" s="13">
        <v>-118.4</v>
      </c>
      <c r="H729" s="24">
        <v>2</v>
      </c>
    </row>
    <row r="730" spans="2:8" x14ac:dyDescent="0.3">
      <c r="B730" t="s">
        <v>6419</v>
      </c>
      <c r="C730" t="s">
        <v>6420</v>
      </c>
      <c r="D730" s="28" t="s">
        <v>4105</v>
      </c>
      <c r="E730" s="28" t="s">
        <v>2070</v>
      </c>
      <c r="F730" s="13">
        <v>40.5</v>
      </c>
      <c r="G730" s="13">
        <v>-116.7</v>
      </c>
      <c r="H730" s="24">
        <v>3</v>
      </c>
    </row>
    <row r="731" spans="2:8" x14ac:dyDescent="0.3">
      <c r="B731" t="s">
        <v>6837</v>
      </c>
      <c r="C731" t="s">
        <v>6838</v>
      </c>
      <c r="D731" s="28" t="s">
        <v>4105</v>
      </c>
      <c r="E731" s="28" t="s">
        <v>1943</v>
      </c>
      <c r="F731" s="13">
        <v>48.3</v>
      </c>
      <c r="G731" s="13">
        <v>-108.7</v>
      </c>
      <c r="H731" s="24">
        <v>0</v>
      </c>
    </row>
    <row r="732" spans="2:8" x14ac:dyDescent="0.3">
      <c r="B732" t="s">
        <v>4935</v>
      </c>
      <c r="C732" t="s">
        <v>4936</v>
      </c>
      <c r="D732" s="28" t="s">
        <v>4105</v>
      </c>
      <c r="E732" s="28" t="s">
        <v>2526</v>
      </c>
      <c r="F732" s="13">
        <v>37.6</v>
      </c>
      <c r="G732" s="13">
        <v>-112.1</v>
      </c>
      <c r="H732" s="24">
        <v>3</v>
      </c>
    </row>
    <row r="733" spans="2:8" x14ac:dyDescent="0.3">
      <c r="B733" t="s">
        <v>3329</v>
      </c>
      <c r="C733" t="s">
        <v>3330</v>
      </c>
      <c r="D733" s="28" t="s">
        <v>4105</v>
      </c>
      <c r="E733" s="28" t="s">
        <v>2279</v>
      </c>
      <c r="F733" s="13">
        <v>44.2</v>
      </c>
      <c r="G733" s="13">
        <v>-121.1</v>
      </c>
      <c r="H733" s="24">
        <v>3</v>
      </c>
    </row>
    <row r="734" spans="2:8" x14ac:dyDescent="0.3">
      <c r="B734" t="s">
        <v>1478</v>
      </c>
      <c r="C734" t="s">
        <v>4687</v>
      </c>
      <c r="D734" s="28" t="s">
        <v>4105</v>
      </c>
      <c r="E734" s="28" t="s">
        <v>1636</v>
      </c>
      <c r="F734" s="13">
        <v>37.6</v>
      </c>
      <c r="G734" s="13">
        <v>-99.3</v>
      </c>
      <c r="H734" s="24">
        <v>2</v>
      </c>
    </row>
    <row r="735" spans="2:8" x14ac:dyDescent="0.3">
      <c r="B735" t="s">
        <v>6618</v>
      </c>
      <c r="C735" t="s">
        <v>6619</v>
      </c>
      <c r="D735" s="28" t="s">
        <v>4105</v>
      </c>
      <c r="E735" s="28" t="s">
        <v>2526</v>
      </c>
      <c r="F735" s="13">
        <v>40.6</v>
      </c>
      <c r="G735" s="13">
        <v>-112.5</v>
      </c>
      <c r="H735" s="24">
        <v>2</v>
      </c>
    </row>
    <row r="736" spans="2:8" x14ac:dyDescent="0.3">
      <c r="B736" t="s">
        <v>2391</v>
      </c>
      <c r="C736" t="s">
        <v>2392</v>
      </c>
      <c r="D736" s="28" t="s">
        <v>4105</v>
      </c>
      <c r="E736" s="28" t="s">
        <v>2379</v>
      </c>
      <c r="F736" s="13">
        <v>44.4</v>
      </c>
      <c r="G736" s="13">
        <v>-103.4</v>
      </c>
      <c r="H736" s="24">
        <v>2</v>
      </c>
    </row>
    <row r="737" spans="2:8" x14ac:dyDescent="0.3">
      <c r="B737" t="s">
        <v>3252</v>
      </c>
      <c r="C737" t="s">
        <v>3253</v>
      </c>
      <c r="D737" s="28" t="s">
        <v>4105</v>
      </c>
      <c r="E737" s="28" t="s">
        <v>2011</v>
      </c>
      <c r="F737" s="13">
        <v>41.8</v>
      </c>
      <c r="G737" s="13">
        <v>-103.5</v>
      </c>
      <c r="H737" s="24">
        <v>3</v>
      </c>
    </row>
    <row r="738" spans="2:8" x14ac:dyDescent="0.3">
      <c r="B738" t="s">
        <v>6711</v>
      </c>
      <c r="C738" t="s">
        <v>6712</v>
      </c>
      <c r="D738" s="28" t="s">
        <v>4105</v>
      </c>
      <c r="E738" s="28" t="s">
        <v>1943</v>
      </c>
      <c r="F738" s="13">
        <v>47.2</v>
      </c>
      <c r="G738" s="13">
        <v>-108.3</v>
      </c>
      <c r="H738" s="24">
        <v>0</v>
      </c>
    </row>
    <row r="739" spans="2:8" x14ac:dyDescent="0.3">
      <c r="B739" t="s">
        <v>3283</v>
      </c>
      <c r="C739" t="s">
        <v>3284</v>
      </c>
      <c r="D739" s="28" t="s">
        <v>4105</v>
      </c>
      <c r="E739" s="28" t="s">
        <v>1380</v>
      </c>
      <c r="F739" s="13">
        <v>42.5</v>
      </c>
      <c r="G739" s="13">
        <v>-113.7</v>
      </c>
      <c r="H739" s="24">
        <v>3</v>
      </c>
    </row>
    <row r="740" spans="2:8" x14ac:dyDescent="0.3">
      <c r="B740" t="s">
        <v>6072</v>
      </c>
      <c r="C740" t="s">
        <v>6073</v>
      </c>
      <c r="D740" s="28" t="s">
        <v>4105</v>
      </c>
      <c r="E740" s="28" t="s">
        <v>2379</v>
      </c>
      <c r="F740" s="13">
        <v>44</v>
      </c>
      <c r="G740" s="13">
        <v>-100.3</v>
      </c>
      <c r="H740" s="24">
        <v>3</v>
      </c>
    </row>
    <row r="741" spans="2:8" x14ac:dyDescent="0.3">
      <c r="B741" t="s">
        <v>6771</v>
      </c>
      <c r="C741" t="s">
        <v>6772</v>
      </c>
      <c r="D741" s="28" t="s">
        <v>1203</v>
      </c>
      <c r="E741" s="28" t="s">
        <v>1097</v>
      </c>
      <c r="F741" s="13">
        <v>50.3</v>
      </c>
      <c r="G741" s="13">
        <v>-107.6</v>
      </c>
      <c r="H741" s="24">
        <v>1</v>
      </c>
    </row>
    <row r="742" spans="2:8" x14ac:dyDescent="0.3">
      <c r="B742" t="s">
        <v>6434</v>
      </c>
      <c r="C742" t="s">
        <v>6435</v>
      </c>
      <c r="D742" s="28" t="s">
        <v>4105</v>
      </c>
      <c r="E742" s="28" t="s">
        <v>1943</v>
      </c>
      <c r="F742" s="13">
        <v>48</v>
      </c>
      <c r="G742" s="13">
        <v>-112.7</v>
      </c>
      <c r="H742" s="24">
        <v>1</v>
      </c>
    </row>
    <row r="743" spans="2:8" x14ac:dyDescent="0.3">
      <c r="B743" t="s">
        <v>5318</v>
      </c>
      <c r="C743" t="s">
        <v>5319</v>
      </c>
      <c r="D743" s="28" t="s">
        <v>4105</v>
      </c>
      <c r="E743" s="28" t="s">
        <v>2526</v>
      </c>
      <c r="F743" s="13">
        <v>37.5</v>
      </c>
      <c r="G743" s="13">
        <v>-113.7</v>
      </c>
      <c r="H743" s="24">
        <v>3</v>
      </c>
    </row>
    <row r="744" spans="2:8" x14ac:dyDescent="0.3">
      <c r="B744" t="s">
        <v>4752</v>
      </c>
      <c r="C744" t="s">
        <v>4753</v>
      </c>
      <c r="D744" s="28" t="s">
        <v>4105</v>
      </c>
      <c r="E744" s="28" t="s">
        <v>1380</v>
      </c>
      <c r="F744" s="13">
        <v>43.2</v>
      </c>
      <c r="G744" s="13">
        <v>-116.8</v>
      </c>
      <c r="H744" s="24">
        <v>2</v>
      </c>
    </row>
    <row r="745" spans="2:8" x14ac:dyDescent="0.3">
      <c r="B745" t="s">
        <v>4583</v>
      </c>
      <c r="C745" t="s">
        <v>4584</v>
      </c>
      <c r="D745" s="28" t="s">
        <v>4105</v>
      </c>
      <c r="E745" s="28" t="s">
        <v>1380</v>
      </c>
      <c r="F745" s="13">
        <v>45.3</v>
      </c>
      <c r="G745" s="13">
        <v>-116.3</v>
      </c>
      <c r="H745" s="24">
        <v>3</v>
      </c>
    </row>
    <row r="746" spans="2:8" x14ac:dyDescent="0.3">
      <c r="B746" t="s">
        <v>5809</v>
      </c>
      <c r="C746" t="s">
        <v>5810</v>
      </c>
      <c r="D746" s="28" t="s">
        <v>1203</v>
      </c>
      <c r="E746" s="28" t="s">
        <v>1092</v>
      </c>
      <c r="F746" s="13">
        <v>49.5</v>
      </c>
      <c r="G746" s="13">
        <v>-113</v>
      </c>
      <c r="H746" s="24">
        <v>1</v>
      </c>
    </row>
    <row r="747" spans="2:8" x14ac:dyDescent="0.3">
      <c r="B747" t="s">
        <v>5436</v>
      </c>
      <c r="C747" t="s">
        <v>5437</v>
      </c>
      <c r="D747" s="28" t="s">
        <v>4105</v>
      </c>
      <c r="E747" s="28" t="s">
        <v>1380</v>
      </c>
      <c r="F747" s="13">
        <v>42.6</v>
      </c>
      <c r="G747" s="13">
        <v>-115.1</v>
      </c>
      <c r="H747" s="24">
        <v>3</v>
      </c>
    </row>
    <row r="748" spans="2:8" x14ac:dyDescent="0.3">
      <c r="B748" t="s">
        <v>5093</v>
      </c>
      <c r="C748" t="s">
        <v>5094</v>
      </c>
      <c r="D748" s="28" t="s">
        <v>4105</v>
      </c>
      <c r="E748" s="28" t="s">
        <v>2070</v>
      </c>
      <c r="F748" s="13">
        <v>39.200000000000003</v>
      </c>
      <c r="G748" s="13">
        <v>-117.1</v>
      </c>
      <c r="H748" s="24">
        <v>2</v>
      </c>
    </row>
    <row r="749" spans="2:8" x14ac:dyDescent="0.3">
      <c r="B749" t="s">
        <v>5987</v>
      </c>
      <c r="C749" t="s">
        <v>5988</v>
      </c>
      <c r="D749" s="28" t="s">
        <v>4105</v>
      </c>
      <c r="E749" s="28" t="s">
        <v>2526</v>
      </c>
      <c r="F749" s="13">
        <v>40.4</v>
      </c>
      <c r="G749" s="13">
        <v>-109.5</v>
      </c>
      <c r="H749" s="24">
        <v>3</v>
      </c>
    </row>
    <row r="750" spans="2:8" x14ac:dyDescent="0.3">
      <c r="B750" t="s">
        <v>6705</v>
      </c>
      <c r="C750" t="s">
        <v>6706</v>
      </c>
      <c r="D750" s="28" t="s">
        <v>4105</v>
      </c>
      <c r="E750" s="28" t="s">
        <v>1203</v>
      </c>
      <c r="F750" s="13">
        <v>38.700000000000003</v>
      </c>
      <c r="G750" s="13">
        <v>-119.8</v>
      </c>
      <c r="H750" s="24">
        <v>1</v>
      </c>
    </row>
    <row r="751" spans="2:8" x14ac:dyDescent="0.3">
      <c r="B751" t="s">
        <v>2001</v>
      </c>
      <c r="C751" t="s">
        <v>2002</v>
      </c>
      <c r="D751" s="28" t="s">
        <v>4105</v>
      </c>
      <c r="E751" s="28" t="s">
        <v>1943</v>
      </c>
      <c r="F751" s="13">
        <v>47.4</v>
      </c>
      <c r="G751" s="13">
        <v>-111.7</v>
      </c>
      <c r="H751" s="24">
        <v>1</v>
      </c>
    </row>
    <row r="752" spans="2:8" x14ac:dyDescent="0.3">
      <c r="B752" t="s">
        <v>5282</v>
      </c>
      <c r="C752" t="s">
        <v>5283</v>
      </c>
      <c r="D752" s="28" t="s">
        <v>4105</v>
      </c>
      <c r="E752" s="28" t="s">
        <v>1380</v>
      </c>
      <c r="F752" s="13">
        <v>44.6</v>
      </c>
      <c r="G752" s="13">
        <v>-115.7</v>
      </c>
      <c r="H752" s="24">
        <v>2</v>
      </c>
    </row>
    <row r="753" spans="2:8" x14ac:dyDescent="0.3">
      <c r="B753" t="s">
        <v>5971</v>
      </c>
      <c r="C753" t="s">
        <v>5972</v>
      </c>
      <c r="D753" s="28" t="s">
        <v>4105</v>
      </c>
      <c r="E753" s="28" t="s">
        <v>2379</v>
      </c>
      <c r="F753" s="13">
        <v>43</v>
      </c>
      <c r="G753" s="13">
        <v>-102.5</v>
      </c>
      <c r="H753" s="24">
        <v>2</v>
      </c>
    </row>
    <row r="754" spans="2:8" x14ac:dyDescent="0.3">
      <c r="B754" t="s">
        <v>4465</v>
      </c>
      <c r="C754" t="s">
        <v>4466</v>
      </c>
      <c r="D754" s="28" t="s">
        <v>4105</v>
      </c>
      <c r="E754" s="28" t="s">
        <v>2526</v>
      </c>
      <c r="F754" s="13">
        <v>39.200000000000003</v>
      </c>
      <c r="G754" s="13">
        <v>-109.2</v>
      </c>
      <c r="H754" s="24">
        <v>2</v>
      </c>
    </row>
    <row r="755" spans="2:8" x14ac:dyDescent="0.3">
      <c r="B755" t="s">
        <v>7151</v>
      </c>
      <c r="C755" t="s">
        <v>7152</v>
      </c>
      <c r="D755" s="28" t="s">
        <v>4105</v>
      </c>
      <c r="E755" s="28" t="s">
        <v>2526</v>
      </c>
      <c r="F755" s="13">
        <v>40.6</v>
      </c>
      <c r="G755" s="13">
        <v>-110.9</v>
      </c>
      <c r="H755" s="24">
        <v>0</v>
      </c>
    </row>
    <row r="756" spans="2:8" x14ac:dyDescent="0.3">
      <c r="B756" t="s">
        <v>5604</v>
      </c>
      <c r="C756" t="s">
        <v>5605</v>
      </c>
      <c r="D756" s="28" t="s">
        <v>4105</v>
      </c>
      <c r="E756" s="28" t="s">
        <v>1943</v>
      </c>
      <c r="F756" s="13">
        <v>48.4</v>
      </c>
      <c r="G756" s="13">
        <v>-115.9</v>
      </c>
      <c r="H756" s="24">
        <v>3</v>
      </c>
    </row>
    <row r="757" spans="2:8" x14ac:dyDescent="0.3">
      <c r="B757" t="s">
        <v>2563</v>
      </c>
      <c r="C757" t="s">
        <v>2564</v>
      </c>
      <c r="D757" s="28" t="s">
        <v>4105</v>
      </c>
      <c r="E757" s="28" t="s">
        <v>2526</v>
      </c>
      <c r="F757" s="13">
        <v>40.5</v>
      </c>
      <c r="G757" s="13">
        <v>-112.3</v>
      </c>
      <c r="H757" s="24">
        <v>3</v>
      </c>
    </row>
    <row r="758" spans="2:8" x14ac:dyDescent="0.3">
      <c r="B758" t="s">
        <v>6255</v>
      </c>
      <c r="C758" t="s">
        <v>6256</v>
      </c>
      <c r="D758" s="28" t="s">
        <v>4105</v>
      </c>
      <c r="E758" s="28" t="s">
        <v>1380</v>
      </c>
      <c r="F758" s="13">
        <v>43.6</v>
      </c>
      <c r="G758" s="13">
        <v>-114.3</v>
      </c>
      <c r="H758" s="24">
        <v>3</v>
      </c>
    </row>
    <row r="759" spans="2:8" x14ac:dyDescent="0.3">
      <c r="B759" t="s">
        <v>5224</v>
      </c>
      <c r="C759" t="s">
        <v>5225</v>
      </c>
      <c r="D759" s="28" t="s">
        <v>4105</v>
      </c>
      <c r="E759" s="28" t="s">
        <v>1260</v>
      </c>
      <c r="F759" s="13">
        <v>39.6</v>
      </c>
      <c r="G759" s="13">
        <v>-105</v>
      </c>
      <c r="H759" s="24">
        <v>3</v>
      </c>
    </row>
    <row r="760" spans="2:8" x14ac:dyDescent="0.3">
      <c r="B760" t="s">
        <v>6931</v>
      </c>
      <c r="C760" t="s">
        <v>6932</v>
      </c>
      <c r="D760" s="28" t="s">
        <v>4105</v>
      </c>
      <c r="E760" s="28" t="s">
        <v>1943</v>
      </c>
      <c r="F760" s="13">
        <v>47.9</v>
      </c>
      <c r="G760" s="13">
        <v>-108.5</v>
      </c>
      <c r="H760" s="24">
        <v>0</v>
      </c>
    </row>
    <row r="761" spans="2:8" x14ac:dyDescent="0.3">
      <c r="B761" t="s">
        <v>7285</v>
      </c>
      <c r="C761" t="s">
        <v>7286</v>
      </c>
      <c r="D761" s="28" t="s">
        <v>4105</v>
      </c>
      <c r="E761" s="28" t="s">
        <v>2526</v>
      </c>
      <c r="F761" s="13">
        <v>41</v>
      </c>
      <c r="G761" s="13">
        <v>-111.6</v>
      </c>
      <c r="H761" s="24">
        <v>2</v>
      </c>
    </row>
    <row r="762" spans="2:8" x14ac:dyDescent="0.3">
      <c r="B762" t="s">
        <v>4858</v>
      </c>
      <c r="C762" t="s">
        <v>4859</v>
      </c>
      <c r="D762" s="28" t="s">
        <v>4105</v>
      </c>
      <c r="E762" s="28" t="s">
        <v>1380</v>
      </c>
      <c r="F762" s="13">
        <v>43.2</v>
      </c>
      <c r="G762" s="13">
        <v>-116.7</v>
      </c>
      <c r="H762" s="24">
        <v>3</v>
      </c>
    </row>
    <row r="763" spans="2:8" x14ac:dyDescent="0.3">
      <c r="B763" t="s">
        <v>5416</v>
      </c>
      <c r="C763" t="s">
        <v>5417</v>
      </c>
      <c r="D763" s="28" t="s">
        <v>1203</v>
      </c>
      <c r="E763" s="28" t="s">
        <v>1092</v>
      </c>
      <c r="F763" s="13">
        <v>51.3</v>
      </c>
      <c r="G763" s="13">
        <v>-114.1</v>
      </c>
      <c r="H763" s="24">
        <v>1</v>
      </c>
    </row>
    <row r="764" spans="2:8" x14ac:dyDescent="0.3">
      <c r="B764" t="s">
        <v>6227</v>
      </c>
      <c r="C764" t="s">
        <v>6228</v>
      </c>
      <c r="D764" s="28" t="s">
        <v>1203</v>
      </c>
      <c r="E764" s="28" t="s">
        <v>1092</v>
      </c>
      <c r="F764" s="13">
        <v>53.3</v>
      </c>
      <c r="G764" s="13">
        <v>-118.3</v>
      </c>
      <c r="H764" s="24">
        <v>1</v>
      </c>
    </row>
    <row r="765" spans="2:8" x14ac:dyDescent="0.3">
      <c r="B765" t="s">
        <v>6017</v>
      </c>
      <c r="C765" t="s">
        <v>6018</v>
      </c>
      <c r="D765" s="28" t="s">
        <v>4105</v>
      </c>
      <c r="E765" s="28" t="s">
        <v>1380</v>
      </c>
      <c r="F765" s="13">
        <v>43.6</v>
      </c>
      <c r="G765" s="13">
        <v>-113.9</v>
      </c>
      <c r="H765" s="24">
        <v>3</v>
      </c>
    </row>
    <row r="766" spans="2:8" x14ac:dyDescent="0.3">
      <c r="B766" t="s">
        <v>5620</v>
      </c>
      <c r="C766" t="s">
        <v>5621</v>
      </c>
      <c r="D766" s="28" t="s">
        <v>4105</v>
      </c>
      <c r="E766" s="28" t="s">
        <v>1260</v>
      </c>
      <c r="F766" s="13">
        <v>39.6</v>
      </c>
      <c r="G766" s="13">
        <v>-106.4</v>
      </c>
      <c r="H766" s="24">
        <v>2</v>
      </c>
    </row>
    <row r="767" spans="2:8" x14ac:dyDescent="0.3">
      <c r="B767" t="s">
        <v>4397</v>
      </c>
      <c r="C767" t="s">
        <v>4398</v>
      </c>
      <c r="D767" s="28" t="s">
        <v>4105</v>
      </c>
      <c r="E767" s="28" t="s">
        <v>2070</v>
      </c>
      <c r="F767" s="13">
        <v>41.8</v>
      </c>
      <c r="G767" s="13">
        <v>-118.4</v>
      </c>
      <c r="H767" s="24">
        <v>3</v>
      </c>
    </row>
    <row r="768" spans="2:8" x14ac:dyDescent="0.3">
      <c r="B768" t="s">
        <v>7850</v>
      </c>
      <c r="C768" t="s">
        <v>7851</v>
      </c>
      <c r="D768" s="28" t="s">
        <v>4105</v>
      </c>
      <c r="E768" s="28" t="s">
        <v>2070</v>
      </c>
      <c r="F768" s="13">
        <v>41.6</v>
      </c>
      <c r="G768" s="13">
        <v>-115.8</v>
      </c>
      <c r="H768" s="24">
        <v>2</v>
      </c>
    </row>
    <row r="769" spans="2:8" x14ac:dyDescent="0.3">
      <c r="B769" t="s">
        <v>6054</v>
      </c>
      <c r="C769" t="s">
        <v>6055</v>
      </c>
      <c r="D769" s="28" t="s">
        <v>4105</v>
      </c>
      <c r="E769" s="28" t="s">
        <v>2379</v>
      </c>
      <c r="F769" s="13">
        <v>44.1</v>
      </c>
      <c r="G769" s="13">
        <v>-100.3</v>
      </c>
      <c r="H769" s="24">
        <v>3</v>
      </c>
    </row>
    <row r="770" spans="2:8" x14ac:dyDescent="0.3">
      <c r="B770" t="s">
        <v>5965</v>
      </c>
      <c r="C770" t="s">
        <v>5966</v>
      </c>
      <c r="D770" s="28" t="s">
        <v>4105</v>
      </c>
      <c r="E770" s="28" t="s">
        <v>1260</v>
      </c>
      <c r="F770" s="13">
        <v>39.1</v>
      </c>
      <c r="G770" s="13">
        <v>-107.2</v>
      </c>
      <c r="H770" s="24">
        <v>2</v>
      </c>
    </row>
    <row r="771" spans="2:8" x14ac:dyDescent="0.3">
      <c r="B771" t="s">
        <v>5602</v>
      </c>
      <c r="C771" t="s">
        <v>5603</v>
      </c>
      <c r="D771" s="28" t="s">
        <v>4105</v>
      </c>
      <c r="E771" s="28" t="s">
        <v>1380</v>
      </c>
      <c r="F771" s="13">
        <v>43.6</v>
      </c>
      <c r="G771" s="13">
        <v>-113.9</v>
      </c>
      <c r="H771" s="24">
        <v>3</v>
      </c>
    </row>
    <row r="772" spans="2:8" x14ac:dyDescent="0.3">
      <c r="B772" t="s">
        <v>6470</v>
      </c>
      <c r="C772" t="s">
        <v>6471</v>
      </c>
      <c r="D772" s="28" t="s">
        <v>4105</v>
      </c>
      <c r="E772" s="28" t="s">
        <v>2070</v>
      </c>
      <c r="F772" s="13">
        <v>40.799999999999997</v>
      </c>
      <c r="G772" s="13">
        <v>-115.7</v>
      </c>
      <c r="H772" s="24">
        <v>3</v>
      </c>
    </row>
    <row r="773" spans="2:8" x14ac:dyDescent="0.3">
      <c r="B773" t="s">
        <v>5993</v>
      </c>
      <c r="C773" t="s">
        <v>5994</v>
      </c>
      <c r="D773" s="28" t="s">
        <v>4105</v>
      </c>
      <c r="E773" s="28" t="s">
        <v>1260</v>
      </c>
      <c r="F773" s="13">
        <v>37.200000000000003</v>
      </c>
      <c r="G773" s="13">
        <v>-105.1</v>
      </c>
      <c r="H773" s="24">
        <v>2</v>
      </c>
    </row>
    <row r="774" spans="2:8" x14ac:dyDescent="0.3">
      <c r="B774" t="s">
        <v>5624</v>
      </c>
      <c r="C774" t="s">
        <v>5625</v>
      </c>
      <c r="D774" s="28" t="s">
        <v>4105</v>
      </c>
      <c r="E774" s="28" t="s">
        <v>1260</v>
      </c>
      <c r="F774" s="13">
        <v>40.5</v>
      </c>
      <c r="G774" s="13">
        <v>-105</v>
      </c>
      <c r="H774" s="24">
        <v>2</v>
      </c>
    </row>
    <row r="775" spans="2:8" x14ac:dyDescent="0.3">
      <c r="B775" t="s">
        <v>3262</v>
      </c>
      <c r="C775" t="s">
        <v>3263</v>
      </c>
      <c r="D775" s="28" t="s">
        <v>4105</v>
      </c>
      <c r="E775" s="28" t="s">
        <v>1943</v>
      </c>
      <c r="F775" s="13">
        <v>46.4</v>
      </c>
      <c r="G775" s="13">
        <v>-105.8</v>
      </c>
      <c r="H775" s="24">
        <v>2</v>
      </c>
    </row>
    <row r="776" spans="2:8" x14ac:dyDescent="0.3">
      <c r="B776" t="s">
        <v>2473</v>
      </c>
      <c r="C776" t="s">
        <v>3849</v>
      </c>
      <c r="D776" s="28" t="s">
        <v>4105</v>
      </c>
      <c r="E776" s="28" t="s">
        <v>2526</v>
      </c>
      <c r="F776" s="13">
        <v>40.4</v>
      </c>
      <c r="G776" s="13">
        <v>-111.7</v>
      </c>
      <c r="H776" s="24">
        <v>3</v>
      </c>
    </row>
    <row r="777" spans="2:8" x14ac:dyDescent="0.3">
      <c r="B777" t="s">
        <v>4427</v>
      </c>
      <c r="C777" t="s">
        <v>4428</v>
      </c>
      <c r="D777" s="28" t="s">
        <v>4105</v>
      </c>
      <c r="E777" s="28" t="s">
        <v>2526</v>
      </c>
      <c r="F777" s="13">
        <v>40.4</v>
      </c>
      <c r="G777" s="13">
        <v>-111.7</v>
      </c>
      <c r="H777" s="24">
        <v>3</v>
      </c>
    </row>
    <row r="778" spans="2:8" x14ac:dyDescent="0.3">
      <c r="B778" t="s">
        <v>6112</v>
      </c>
      <c r="C778" t="s">
        <v>6113</v>
      </c>
      <c r="D778" s="28" t="s">
        <v>4105</v>
      </c>
      <c r="E778" s="28" t="s">
        <v>1260</v>
      </c>
      <c r="F778" s="13">
        <v>37.5</v>
      </c>
      <c r="G778" s="13">
        <v>-108.1</v>
      </c>
      <c r="H778" s="24">
        <v>2</v>
      </c>
    </row>
    <row r="779" spans="2:8" x14ac:dyDescent="0.3">
      <c r="B779" t="s">
        <v>4308</v>
      </c>
      <c r="C779" t="s">
        <v>4309</v>
      </c>
      <c r="D779" s="28" t="s">
        <v>4105</v>
      </c>
      <c r="E779" s="28" t="s">
        <v>1380</v>
      </c>
      <c r="F779" s="13">
        <v>46</v>
      </c>
      <c r="G779" s="13">
        <v>-114.5</v>
      </c>
      <c r="H779" s="24">
        <v>3</v>
      </c>
    </row>
    <row r="780" spans="2:8" x14ac:dyDescent="0.3">
      <c r="B780" t="s">
        <v>4742</v>
      </c>
      <c r="C780" t="s">
        <v>4743</v>
      </c>
      <c r="D780" s="28" t="s">
        <v>4105</v>
      </c>
      <c r="E780" s="28" t="s">
        <v>2617</v>
      </c>
      <c r="F780" s="13">
        <v>47.8</v>
      </c>
      <c r="G780" s="13">
        <v>-117</v>
      </c>
      <c r="H780" s="24">
        <v>3</v>
      </c>
    </row>
    <row r="781" spans="2:8" x14ac:dyDescent="0.3">
      <c r="B781" t="s">
        <v>5310</v>
      </c>
      <c r="C781" t="s">
        <v>5311</v>
      </c>
      <c r="D781" s="28" t="s">
        <v>4105</v>
      </c>
      <c r="E781" s="28" t="s">
        <v>2070</v>
      </c>
      <c r="F781" s="13">
        <v>41.4</v>
      </c>
      <c r="G781" s="13">
        <v>-119.1</v>
      </c>
      <c r="H781" s="24">
        <v>3</v>
      </c>
    </row>
    <row r="782" spans="2:8" x14ac:dyDescent="0.3">
      <c r="B782" t="s">
        <v>6675</v>
      </c>
      <c r="C782" t="s">
        <v>6676</v>
      </c>
      <c r="D782" s="28" t="s">
        <v>4105</v>
      </c>
      <c r="E782" s="28" t="s">
        <v>2070</v>
      </c>
      <c r="F782" s="13">
        <v>39.9</v>
      </c>
      <c r="G782" s="13">
        <v>-117.3</v>
      </c>
      <c r="H782" s="24">
        <v>2</v>
      </c>
    </row>
    <row r="783" spans="2:8" x14ac:dyDescent="0.3">
      <c r="B783" t="s">
        <v>5985</v>
      </c>
      <c r="C783" t="s">
        <v>5986</v>
      </c>
      <c r="D783" s="28" t="s">
        <v>4105</v>
      </c>
      <c r="E783" s="28" t="s">
        <v>1380</v>
      </c>
      <c r="F783" s="13">
        <v>43.6</v>
      </c>
      <c r="G783" s="13">
        <v>-115.4</v>
      </c>
      <c r="H783" s="24">
        <v>2</v>
      </c>
    </row>
    <row r="784" spans="2:8" x14ac:dyDescent="0.3">
      <c r="B784" t="s">
        <v>6659</v>
      </c>
      <c r="C784" t="s">
        <v>6660</v>
      </c>
      <c r="D784" s="28" t="s">
        <v>1203</v>
      </c>
      <c r="E784" s="28" t="s">
        <v>1092</v>
      </c>
      <c r="F784" s="13">
        <v>49.2</v>
      </c>
      <c r="G784" s="13">
        <v>-113.2</v>
      </c>
      <c r="H784" s="24">
        <v>0</v>
      </c>
    </row>
    <row r="785" spans="2:8" x14ac:dyDescent="0.3">
      <c r="B785" t="s">
        <v>6108</v>
      </c>
      <c r="C785" t="s">
        <v>6109</v>
      </c>
      <c r="D785" s="28" t="s">
        <v>1203</v>
      </c>
      <c r="E785" s="28" t="s">
        <v>1092</v>
      </c>
      <c r="F785" s="13">
        <v>51.1</v>
      </c>
      <c r="G785" s="13">
        <v>-111.7</v>
      </c>
      <c r="H785" s="24">
        <v>2</v>
      </c>
    </row>
    <row r="786" spans="2:8" x14ac:dyDescent="0.3">
      <c r="B786" t="s">
        <v>6588</v>
      </c>
      <c r="C786" t="s">
        <v>6589</v>
      </c>
      <c r="D786" s="28" t="s">
        <v>1203</v>
      </c>
      <c r="E786" s="28" t="s">
        <v>1092</v>
      </c>
      <c r="F786" s="13">
        <v>49.8</v>
      </c>
      <c r="G786" s="13">
        <v>-112.7</v>
      </c>
      <c r="H786" s="24">
        <v>0</v>
      </c>
    </row>
    <row r="787" spans="2:8" x14ac:dyDescent="0.3">
      <c r="B787" t="s">
        <v>2640</v>
      </c>
      <c r="C787" t="s">
        <v>2641</v>
      </c>
      <c r="D787" s="28" t="s">
        <v>4105</v>
      </c>
      <c r="E787" s="28" t="s">
        <v>2617</v>
      </c>
      <c r="F787" s="13">
        <v>47.8</v>
      </c>
      <c r="G787" s="13">
        <v>-121.9</v>
      </c>
      <c r="H787" s="24">
        <v>3</v>
      </c>
    </row>
    <row r="788" spans="2:8" x14ac:dyDescent="0.3">
      <c r="B788" t="s">
        <v>5260</v>
      </c>
      <c r="C788" t="s">
        <v>5261</v>
      </c>
      <c r="D788" s="28" t="s">
        <v>4105</v>
      </c>
      <c r="E788" s="28" t="s">
        <v>1943</v>
      </c>
      <c r="F788" s="13">
        <v>47.5</v>
      </c>
      <c r="G788" s="13">
        <v>-115.2</v>
      </c>
      <c r="H788" s="24">
        <v>2</v>
      </c>
    </row>
    <row r="789" spans="2:8" x14ac:dyDescent="0.3">
      <c r="B789" t="s">
        <v>4340</v>
      </c>
      <c r="C789" t="s">
        <v>4341</v>
      </c>
      <c r="D789" s="28" t="s">
        <v>4105</v>
      </c>
      <c r="E789" s="28" t="s">
        <v>1380</v>
      </c>
      <c r="F789" s="13">
        <v>44.2</v>
      </c>
      <c r="G789" s="13">
        <v>-116.1</v>
      </c>
      <c r="H789" s="24">
        <v>3</v>
      </c>
    </row>
    <row r="790" spans="2:8" x14ac:dyDescent="0.3">
      <c r="B790" t="s">
        <v>1300</v>
      </c>
      <c r="C790" t="s">
        <v>1301</v>
      </c>
      <c r="D790" s="28" t="s">
        <v>4105</v>
      </c>
      <c r="E790" s="28" t="s">
        <v>1260</v>
      </c>
      <c r="F790" s="13">
        <v>39.700000000000003</v>
      </c>
      <c r="G790" s="13">
        <v>-105.1</v>
      </c>
      <c r="H790" s="24">
        <v>3</v>
      </c>
    </row>
    <row r="791" spans="2:8" x14ac:dyDescent="0.3">
      <c r="B791" t="s">
        <v>5719</v>
      </c>
      <c r="C791" t="s">
        <v>5720</v>
      </c>
      <c r="D791" s="28" t="s">
        <v>1203</v>
      </c>
      <c r="E791" s="28" t="s">
        <v>1092</v>
      </c>
      <c r="F791" s="13">
        <v>52.4</v>
      </c>
      <c r="G791" s="13">
        <v>-114.9</v>
      </c>
      <c r="H791" s="24">
        <v>1</v>
      </c>
    </row>
    <row r="792" spans="2:8" x14ac:dyDescent="0.3">
      <c r="B792" t="s">
        <v>5787</v>
      </c>
      <c r="C792" t="s">
        <v>5788</v>
      </c>
      <c r="D792" s="28" t="s">
        <v>4105</v>
      </c>
      <c r="E792" s="28" t="s">
        <v>2279</v>
      </c>
      <c r="F792" s="13">
        <v>42.8</v>
      </c>
      <c r="G792" s="13">
        <v>-118.9</v>
      </c>
      <c r="H792" s="24">
        <v>3</v>
      </c>
    </row>
    <row r="793" spans="2:8" x14ac:dyDescent="0.3">
      <c r="B793" t="s">
        <v>5937</v>
      </c>
      <c r="C793" t="s">
        <v>5938</v>
      </c>
      <c r="D793" s="28" t="s">
        <v>4105</v>
      </c>
      <c r="E793" s="28" t="s">
        <v>1380</v>
      </c>
      <c r="F793" s="13">
        <v>42.4</v>
      </c>
      <c r="G793" s="13">
        <v>-114.4</v>
      </c>
      <c r="H793" s="24">
        <v>2</v>
      </c>
    </row>
    <row r="794" spans="2:8" x14ac:dyDescent="0.3">
      <c r="B794" t="s">
        <v>5157</v>
      </c>
      <c r="C794" t="s">
        <v>5158</v>
      </c>
      <c r="D794" s="28" t="s">
        <v>4105</v>
      </c>
      <c r="E794" s="28" t="s">
        <v>1260</v>
      </c>
      <c r="F794" s="13">
        <v>39.5</v>
      </c>
      <c r="G794" s="13">
        <v>-103.2</v>
      </c>
      <c r="H794" s="24">
        <v>2</v>
      </c>
    </row>
    <row r="795" spans="2:8" x14ac:dyDescent="0.3">
      <c r="B795" t="s">
        <v>5286</v>
      </c>
      <c r="C795" t="s">
        <v>5287</v>
      </c>
      <c r="D795" s="28" t="s">
        <v>4105</v>
      </c>
      <c r="E795" s="28" t="s">
        <v>1380</v>
      </c>
      <c r="F795" s="13">
        <v>43.7</v>
      </c>
      <c r="G795" s="13">
        <v>-116.1</v>
      </c>
      <c r="H795" s="24">
        <v>3</v>
      </c>
    </row>
    <row r="796" spans="2:8" x14ac:dyDescent="0.3">
      <c r="B796" t="s">
        <v>4188</v>
      </c>
      <c r="C796" t="s">
        <v>4189</v>
      </c>
      <c r="D796" s="28" t="s">
        <v>4105</v>
      </c>
      <c r="E796" s="28" t="s">
        <v>2070</v>
      </c>
      <c r="F796" s="13">
        <v>38.200000000000003</v>
      </c>
      <c r="G796" s="13">
        <v>-114.7</v>
      </c>
      <c r="H796" s="24">
        <v>3</v>
      </c>
    </row>
    <row r="797" spans="2:8" x14ac:dyDescent="0.3">
      <c r="B797" t="s">
        <v>1391</v>
      </c>
      <c r="C797" t="s">
        <v>1392</v>
      </c>
      <c r="D797" s="28" t="s">
        <v>4105</v>
      </c>
      <c r="E797" s="28" t="s">
        <v>1380</v>
      </c>
      <c r="F797" s="13">
        <v>46.2</v>
      </c>
      <c r="G797" s="13">
        <v>-116.2</v>
      </c>
      <c r="H797" s="24">
        <v>3</v>
      </c>
    </row>
    <row r="798" spans="2:8" x14ac:dyDescent="0.3">
      <c r="B798" t="s">
        <v>4973</v>
      </c>
      <c r="C798" t="s">
        <v>4974</v>
      </c>
      <c r="D798" s="28" t="s">
        <v>4105</v>
      </c>
      <c r="E798" s="28" t="s">
        <v>2279</v>
      </c>
      <c r="F798" s="13">
        <v>42.6</v>
      </c>
      <c r="G798" s="13">
        <v>-117.3</v>
      </c>
      <c r="H798" s="24">
        <v>3</v>
      </c>
    </row>
    <row r="799" spans="2:8" x14ac:dyDescent="0.3">
      <c r="B799" t="s">
        <v>5873</v>
      </c>
      <c r="C799" t="s">
        <v>5874</v>
      </c>
      <c r="D799" s="28" t="s">
        <v>1203</v>
      </c>
      <c r="E799" s="28" t="s">
        <v>1092</v>
      </c>
      <c r="F799" s="13">
        <v>51.7</v>
      </c>
      <c r="G799" s="13">
        <v>-113.2</v>
      </c>
      <c r="H799" s="24">
        <v>2</v>
      </c>
    </row>
    <row r="800" spans="2:8" x14ac:dyDescent="0.3">
      <c r="B800" t="s">
        <v>6978</v>
      </c>
      <c r="C800" t="s">
        <v>6979</v>
      </c>
      <c r="D800" s="28" t="s">
        <v>4105</v>
      </c>
      <c r="E800" s="28" t="s">
        <v>1943</v>
      </c>
      <c r="F800" s="13">
        <v>47</v>
      </c>
      <c r="G800" s="13">
        <v>-105.8</v>
      </c>
      <c r="H800" s="24">
        <v>0</v>
      </c>
    </row>
    <row r="801" spans="2:8" x14ac:dyDescent="0.3">
      <c r="B801" t="s">
        <v>7227</v>
      </c>
      <c r="C801" t="s">
        <v>7228</v>
      </c>
      <c r="D801" s="28" t="s">
        <v>4105</v>
      </c>
      <c r="E801" s="28" t="s">
        <v>1943</v>
      </c>
      <c r="F801" s="13">
        <v>48.3</v>
      </c>
      <c r="G801" s="13">
        <v>-107.8</v>
      </c>
      <c r="H801" s="24">
        <v>1</v>
      </c>
    </row>
    <row r="802" spans="2:8" x14ac:dyDescent="0.3">
      <c r="B802" t="s">
        <v>5332</v>
      </c>
      <c r="C802" t="s">
        <v>5333</v>
      </c>
      <c r="D802" s="28" t="s">
        <v>4105</v>
      </c>
      <c r="E802" s="28" t="s">
        <v>1380</v>
      </c>
      <c r="F802" s="13">
        <v>44.5</v>
      </c>
      <c r="G802" s="13">
        <v>-114.9</v>
      </c>
      <c r="H802" s="24">
        <v>2</v>
      </c>
    </row>
    <row r="803" spans="2:8" x14ac:dyDescent="0.3">
      <c r="B803" t="s">
        <v>5007</v>
      </c>
      <c r="C803" t="s">
        <v>5008</v>
      </c>
      <c r="D803" s="28" t="s">
        <v>4105</v>
      </c>
      <c r="E803" s="28" t="s">
        <v>1636</v>
      </c>
      <c r="F803" s="13">
        <v>37.200000000000003</v>
      </c>
      <c r="G803" s="13">
        <v>-98.5</v>
      </c>
      <c r="H803" s="24">
        <v>3</v>
      </c>
    </row>
    <row r="804" spans="2:8" x14ac:dyDescent="0.3">
      <c r="B804" t="s">
        <v>4989</v>
      </c>
      <c r="C804" t="s">
        <v>4990</v>
      </c>
      <c r="D804" s="28" t="s">
        <v>4105</v>
      </c>
      <c r="E804" s="28" t="s">
        <v>1636</v>
      </c>
      <c r="F804" s="13">
        <v>38.1</v>
      </c>
      <c r="G804" s="13">
        <v>-99</v>
      </c>
      <c r="H804" s="24">
        <v>2</v>
      </c>
    </row>
    <row r="805" spans="2:8" x14ac:dyDescent="0.3">
      <c r="B805" t="s">
        <v>4698</v>
      </c>
      <c r="C805" t="s">
        <v>4699</v>
      </c>
      <c r="D805" s="28" t="s">
        <v>4105</v>
      </c>
      <c r="E805" s="28" t="s">
        <v>2070</v>
      </c>
      <c r="F805" s="13">
        <v>36.200000000000003</v>
      </c>
      <c r="G805" s="13">
        <v>-115.6</v>
      </c>
      <c r="H805" s="24">
        <v>3</v>
      </c>
    </row>
    <row r="806" spans="2:8" x14ac:dyDescent="0.3">
      <c r="B806" t="s">
        <v>1104</v>
      </c>
      <c r="C806" t="s">
        <v>1105</v>
      </c>
      <c r="D806" s="28" t="s">
        <v>1203</v>
      </c>
      <c r="E806" s="28" t="s">
        <v>1097</v>
      </c>
      <c r="F806" s="13">
        <v>50.2</v>
      </c>
      <c r="G806" s="13">
        <v>-107.7</v>
      </c>
      <c r="H806" s="24">
        <v>1</v>
      </c>
    </row>
    <row r="807" spans="2:8" x14ac:dyDescent="0.3">
      <c r="B807" t="s">
        <v>5035</v>
      </c>
      <c r="C807" t="s">
        <v>5036</v>
      </c>
      <c r="D807" s="28" t="s">
        <v>4105</v>
      </c>
      <c r="E807" s="28" t="s">
        <v>1380</v>
      </c>
      <c r="F807" s="13">
        <v>46.9</v>
      </c>
      <c r="G807" s="13">
        <v>-116.9</v>
      </c>
      <c r="H807" s="24">
        <v>2</v>
      </c>
    </row>
    <row r="808" spans="2:8" x14ac:dyDescent="0.3">
      <c r="B808" t="s">
        <v>4280</v>
      </c>
      <c r="C808" t="s">
        <v>4281</v>
      </c>
      <c r="D808" s="28" t="s">
        <v>4105</v>
      </c>
      <c r="E808" s="28" t="s">
        <v>2279</v>
      </c>
      <c r="F808" s="13">
        <v>44.6</v>
      </c>
      <c r="G808" s="13">
        <v>-118.9</v>
      </c>
      <c r="H808" s="24">
        <v>3</v>
      </c>
    </row>
    <row r="809" spans="2:8" x14ac:dyDescent="0.3">
      <c r="B809" t="s">
        <v>5833</v>
      </c>
      <c r="C809" t="s">
        <v>5834</v>
      </c>
      <c r="D809" s="28" t="s">
        <v>4105</v>
      </c>
      <c r="E809" s="28" t="s">
        <v>1260</v>
      </c>
      <c r="F809" s="13">
        <v>40.9</v>
      </c>
      <c r="G809" s="13">
        <v>-102.2</v>
      </c>
      <c r="H809" s="24">
        <v>3</v>
      </c>
    </row>
    <row r="810" spans="2:8" x14ac:dyDescent="0.3">
      <c r="B810" t="s">
        <v>5799</v>
      </c>
      <c r="C810" t="s">
        <v>5800</v>
      </c>
      <c r="D810" s="28" t="s">
        <v>4105</v>
      </c>
      <c r="E810" s="28" t="s">
        <v>1260</v>
      </c>
      <c r="F810" s="13">
        <v>39.5</v>
      </c>
      <c r="G810" s="13">
        <v>-105.9</v>
      </c>
      <c r="H810" s="24">
        <v>2</v>
      </c>
    </row>
    <row r="811" spans="2:8" x14ac:dyDescent="0.3">
      <c r="B811" t="s">
        <v>7347</v>
      </c>
      <c r="C811" t="s">
        <v>7348</v>
      </c>
      <c r="D811" s="28" t="s">
        <v>1203</v>
      </c>
      <c r="E811" s="28" t="s">
        <v>1097</v>
      </c>
      <c r="F811" s="13">
        <v>49.1</v>
      </c>
      <c r="G811" s="13">
        <v>-105.9</v>
      </c>
      <c r="H811" s="24">
        <v>1</v>
      </c>
    </row>
    <row r="812" spans="2:8" x14ac:dyDescent="0.3">
      <c r="B812" t="s">
        <v>6428</v>
      </c>
      <c r="C812" t="s">
        <v>6429</v>
      </c>
      <c r="D812" s="28" t="s">
        <v>4105</v>
      </c>
      <c r="E812" s="28" t="s">
        <v>1260</v>
      </c>
      <c r="F812" s="13">
        <v>38.299999999999997</v>
      </c>
      <c r="G812" s="13">
        <v>-105.4</v>
      </c>
      <c r="H812" s="24">
        <v>2</v>
      </c>
    </row>
    <row r="813" spans="2:8" x14ac:dyDescent="0.3">
      <c r="B813" t="s">
        <v>6342</v>
      </c>
      <c r="C813" t="s">
        <v>6343</v>
      </c>
      <c r="D813" s="28" t="s">
        <v>4105</v>
      </c>
      <c r="E813" s="28" t="s">
        <v>2379</v>
      </c>
      <c r="F813" s="13">
        <v>43.4</v>
      </c>
      <c r="G813" s="13">
        <v>-103.2</v>
      </c>
      <c r="H813" s="24">
        <v>2</v>
      </c>
    </row>
    <row r="814" spans="2:8" x14ac:dyDescent="0.3">
      <c r="B814" t="s">
        <v>6170</v>
      </c>
      <c r="C814" t="s">
        <v>6171</v>
      </c>
      <c r="D814" s="28" t="s">
        <v>4105</v>
      </c>
      <c r="E814" s="28" t="s">
        <v>1260</v>
      </c>
      <c r="F814" s="13">
        <v>37.9</v>
      </c>
      <c r="G814" s="13">
        <v>-107.2</v>
      </c>
      <c r="H814" s="24">
        <v>2</v>
      </c>
    </row>
    <row r="815" spans="2:8" x14ac:dyDescent="0.3">
      <c r="B815" t="s">
        <v>5763</v>
      </c>
      <c r="C815" t="s">
        <v>5764</v>
      </c>
      <c r="D815" s="28" t="s">
        <v>4105</v>
      </c>
      <c r="E815" s="28" t="s">
        <v>1943</v>
      </c>
      <c r="F815" s="13">
        <v>48.9</v>
      </c>
      <c r="G815" s="13">
        <v>-114.7</v>
      </c>
      <c r="H815" s="24">
        <v>2</v>
      </c>
    </row>
    <row r="816" spans="2:8" x14ac:dyDescent="0.3">
      <c r="B816" t="s">
        <v>4150</v>
      </c>
      <c r="C816" t="s">
        <v>4151</v>
      </c>
      <c r="D816" s="28" t="s">
        <v>4105</v>
      </c>
      <c r="E816" s="28" t="s">
        <v>2279</v>
      </c>
      <c r="F816" s="13">
        <v>44.6</v>
      </c>
      <c r="G816" s="13">
        <v>-120.6</v>
      </c>
      <c r="H816" s="24">
        <v>2</v>
      </c>
    </row>
    <row r="817" spans="2:8" x14ac:dyDescent="0.3">
      <c r="B817" t="s">
        <v>5326</v>
      </c>
      <c r="C817" t="s">
        <v>5327</v>
      </c>
      <c r="D817" s="28" t="s">
        <v>4105</v>
      </c>
      <c r="E817" s="28" t="s">
        <v>2279</v>
      </c>
      <c r="F817" s="13">
        <v>45.8</v>
      </c>
      <c r="G817" s="13">
        <v>-119.2</v>
      </c>
      <c r="H817" s="24">
        <v>2</v>
      </c>
    </row>
    <row r="818" spans="2:8" x14ac:dyDescent="0.3">
      <c r="B818" t="s">
        <v>4561</v>
      </c>
      <c r="C818" t="s">
        <v>4562</v>
      </c>
      <c r="D818" s="28" t="s">
        <v>4105</v>
      </c>
      <c r="E818" s="28" t="s">
        <v>2279</v>
      </c>
      <c r="F818" s="13">
        <v>44.5</v>
      </c>
      <c r="G818" s="13">
        <v>-117.2</v>
      </c>
      <c r="H818" s="24">
        <v>3</v>
      </c>
    </row>
    <row r="819" spans="2:8" x14ac:dyDescent="0.3">
      <c r="B819" t="s">
        <v>2808</v>
      </c>
      <c r="C819" t="s">
        <v>2809</v>
      </c>
      <c r="D819" s="28" t="s">
        <v>4105</v>
      </c>
      <c r="E819" s="28" t="s">
        <v>2792</v>
      </c>
      <c r="F819" s="13">
        <v>43.6</v>
      </c>
      <c r="G819" s="13">
        <v>-110.7</v>
      </c>
      <c r="H819" s="24">
        <v>2</v>
      </c>
    </row>
    <row r="820" spans="2:8" x14ac:dyDescent="0.3">
      <c r="B820" t="s">
        <v>6524</v>
      </c>
      <c r="C820" t="s">
        <v>6525</v>
      </c>
      <c r="D820" s="28" t="s">
        <v>4105</v>
      </c>
      <c r="E820" s="28" t="s">
        <v>2011</v>
      </c>
      <c r="F820" s="13">
        <v>41</v>
      </c>
      <c r="G820" s="13">
        <v>-103.8</v>
      </c>
      <c r="H820" s="24">
        <v>1</v>
      </c>
    </row>
    <row r="821" spans="2:8" x14ac:dyDescent="0.3">
      <c r="B821" t="s">
        <v>5434</v>
      </c>
      <c r="C821" t="s">
        <v>5435</v>
      </c>
      <c r="D821" s="28" t="s">
        <v>4105</v>
      </c>
      <c r="E821" s="28" t="s">
        <v>2526</v>
      </c>
      <c r="F821" s="13">
        <v>37.799999999999997</v>
      </c>
      <c r="G821" s="13">
        <v>-112.1</v>
      </c>
      <c r="H821" s="24">
        <v>3</v>
      </c>
    </row>
    <row r="822" spans="2:8" x14ac:dyDescent="0.3">
      <c r="B822" t="s">
        <v>4270</v>
      </c>
      <c r="C822" t="s">
        <v>4271</v>
      </c>
      <c r="D822" s="28" t="s">
        <v>4105</v>
      </c>
      <c r="E822" s="28" t="s">
        <v>1636</v>
      </c>
      <c r="F822" s="13">
        <v>38</v>
      </c>
      <c r="G822" s="13">
        <v>-97.8</v>
      </c>
      <c r="H822" s="24">
        <v>3</v>
      </c>
    </row>
    <row r="823" spans="2:8" x14ac:dyDescent="0.3">
      <c r="B823" t="s">
        <v>4631</v>
      </c>
      <c r="C823" t="s">
        <v>4632</v>
      </c>
      <c r="D823" s="28" t="s">
        <v>4105</v>
      </c>
      <c r="E823" s="28" t="s">
        <v>1380</v>
      </c>
      <c r="F823" s="13">
        <v>44.8</v>
      </c>
      <c r="G823" s="13">
        <v>-116.4</v>
      </c>
      <c r="H823" s="24">
        <v>3</v>
      </c>
    </row>
    <row r="824" spans="2:8" x14ac:dyDescent="0.3">
      <c r="B824" t="s">
        <v>5284</v>
      </c>
      <c r="C824" t="s">
        <v>5285</v>
      </c>
      <c r="D824" s="28" t="s">
        <v>4105</v>
      </c>
      <c r="E824" s="28" t="s">
        <v>2279</v>
      </c>
      <c r="F824" s="13">
        <v>44.5</v>
      </c>
      <c r="G824" s="13">
        <v>-119.2</v>
      </c>
      <c r="H824" s="24">
        <v>3</v>
      </c>
    </row>
    <row r="825" spans="2:8" x14ac:dyDescent="0.3">
      <c r="B825" t="s">
        <v>5490</v>
      </c>
      <c r="C825" t="s">
        <v>5491</v>
      </c>
      <c r="D825" s="28" t="s">
        <v>4105</v>
      </c>
      <c r="E825" s="28" t="s">
        <v>1380</v>
      </c>
      <c r="F825" s="13">
        <v>47.5</v>
      </c>
      <c r="G825" s="13">
        <v>-115.9</v>
      </c>
      <c r="H825" s="24">
        <v>3</v>
      </c>
    </row>
    <row r="826" spans="2:8" x14ac:dyDescent="0.3">
      <c r="B826" t="s">
        <v>5290</v>
      </c>
      <c r="C826" t="s">
        <v>5291</v>
      </c>
      <c r="D826" s="28" t="s">
        <v>4105</v>
      </c>
      <c r="E826" s="28" t="s">
        <v>2279</v>
      </c>
      <c r="F826" s="13">
        <v>44.9</v>
      </c>
      <c r="G826" s="13">
        <v>-118.9</v>
      </c>
      <c r="H826" s="24">
        <v>2</v>
      </c>
    </row>
    <row r="827" spans="2:8" x14ac:dyDescent="0.3">
      <c r="B827" t="s">
        <v>5705</v>
      </c>
      <c r="C827" t="s">
        <v>5706</v>
      </c>
      <c r="D827" s="28" t="s">
        <v>1203</v>
      </c>
      <c r="E827" s="28" t="s">
        <v>1092</v>
      </c>
      <c r="F827" s="13">
        <v>52.5</v>
      </c>
      <c r="G827" s="13">
        <v>-116</v>
      </c>
      <c r="H827" s="24">
        <v>2</v>
      </c>
    </row>
    <row r="828" spans="2:8" x14ac:dyDescent="0.3">
      <c r="B828" t="s">
        <v>5464</v>
      </c>
      <c r="C828" t="s">
        <v>5465</v>
      </c>
      <c r="D828" s="28" t="s">
        <v>4105</v>
      </c>
      <c r="E828" s="28" t="s">
        <v>2279</v>
      </c>
      <c r="F828" s="13">
        <v>44.4</v>
      </c>
      <c r="G828" s="13">
        <v>-121.1</v>
      </c>
      <c r="H828" s="24">
        <v>3</v>
      </c>
    </row>
    <row r="829" spans="2:8" x14ac:dyDescent="0.3">
      <c r="B829" t="s">
        <v>5346</v>
      </c>
      <c r="C829" t="s">
        <v>5347</v>
      </c>
      <c r="D829" s="28" t="s">
        <v>4105</v>
      </c>
      <c r="E829" s="28" t="s">
        <v>1160</v>
      </c>
      <c r="F829" s="13">
        <v>36.5</v>
      </c>
      <c r="G829" s="13">
        <v>-113.8</v>
      </c>
      <c r="H829" s="24">
        <v>3</v>
      </c>
    </row>
    <row r="830" spans="2:8" x14ac:dyDescent="0.3">
      <c r="B830" t="s">
        <v>4971</v>
      </c>
      <c r="C830" t="s">
        <v>4972</v>
      </c>
      <c r="D830" s="28" t="s">
        <v>4105</v>
      </c>
      <c r="E830" s="28" t="s">
        <v>2070</v>
      </c>
      <c r="F830" s="13">
        <v>41</v>
      </c>
      <c r="G830" s="13">
        <v>-119.5</v>
      </c>
      <c r="H830" s="24">
        <v>3</v>
      </c>
    </row>
    <row r="831" spans="2:8" x14ac:dyDescent="0.3">
      <c r="B831" t="s">
        <v>5390</v>
      </c>
      <c r="C831" t="s">
        <v>5391</v>
      </c>
      <c r="D831" s="28" t="s">
        <v>4105</v>
      </c>
      <c r="E831" s="28" t="s">
        <v>2279</v>
      </c>
      <c r="F831" s="13">
        <v>45.9</v>
      </c>
      <c r="G831" s="13">
        <v>-117.5</v>
      </c>
      <c r="H831" s="24">
        <v>3</v>
      </c>
    </row>
    <row r="832" spans="2:8" x14ac:dyDescent="0.3">
      <c r="B832" t="s">
        <v>4868</v>
      </c>
      <c r="C832" t="s">
        <v>4869</v>
      </c>
      <c r="D832" s="28" t="s">
        <v>4105</v>
      </c>
      <c r="E832" s="28" t="s">
        <v>1260</v>
      </c>
      <c r="F832" s="13">
        <v>38.1</v>
      </c>
      <c r="G832" s="13">
        <v>-108.2</v>
      </c>
      <c r="H832" s="24">
        <v>2</v>
      </c>
    </row>
    <row r="833" spans="2:8" x14ac:dyDescent="0.3">
      <c r="B833" t="s">
        <v>6865</v>
      </c>
      <c r="C833" t="s">
        <v>6866</v>
      </c>
      <c r="D833" s="28" t="s">
        <v>4105</v>
      </c>
      <c r="E833" s="28" t="s">
        <v>2379</v>
      </c>
      <c r="F833" s="13">
        <v>43.4</v>
      </c>
      <c r="G833" s="13">
        <v>-100.4</v>
      </c>
      <c r="H833" s="24">
        <v>2</v>
      </c>
    </row>
    <row r="834" spans="2:8" x14ac:dyDescent="0.3">
      <c r="B834" t="s">
        <v>6639</v>
      </c>
      <c r="C834" t="s">
        <v>6640</v>
      </c>
      <c r="D834" s="28" t="s">
        <v>4105</v>
      </c>
      <c r="E834" s="28" t="s">
        <v>1943</v>
      </c>
      <c r="F834" s="13">
        <v>48.9</v>
      </c>
      <c r="G834" s="13">
        <v>-115.6</v>
      </c>
      <c r="H834" s="24">
        <v>0</v>
      </c>
    </row>
    <row r="835" spans="2:8" x14ac:dyDescent="0.3">
      <c r="B835" t="s">
        <v>5929</v>
      </c>
      <c r="C835" t="s">
        <v>5930</v>
      </c>
      <c r="D835" s="28" t="s">
        <v>4105</v>
      </c>
      <c r="E835" s="28" t="s">
        <v>1380</v>
      </c>
      <c r="F835" s="13">
        <v>44.7</v>
      </c>
      <c r="G835" s="13">
        <v>-116.2</v>
      </c>
      <c r="H835" s="24">
        <v>2</v>
      </c>
    </row>
    <row r="836" spans="2:8" x14ac:dyDescent="0.3">
      <c r="B836" t="s">
        <v>8744</v>
      </c>
      <c r="C836" t="s">
        <v>8745</v>
      </c>
      <c r="D836" s="28" t="s">
        <v>4105</v>
      </c>
      <c r="E836" s="28" t="s">
        <v>2526</v>
      </c>
      <c r="F836" s="13">
        <v>39.1</v>
      </c>
      <c r="G836" s="13">
        <v>-113.9</v>
      </c>
      <c r="H836" s="24">
        <v>2</v>
      </c>
    </row>
    <row r="837" spans="2:8" x14ac:dyDescent="0.3">
      <c r="B837" t="s">
        <v>4979</v>
      </c>
      <c r="C837" t="s">
        <v>4980</v>
      </c>
      <c r="D837" s="28" t="s">
        <v>4105</v>
      </c>
      <c r="E837" s="28" t="s">
        <v>1636</v>
      </c>
      <c r="F837" s="13">
        <v>37.9</v>
      </c>
      <c r="G837" s="13">
        <v>-98</v>
      </c>
      <c r="H837" s="24">
        <v>2</v>
      </c>
    </row>
    <row r="838" spans="2:8" x14ac:dyDescent="0.3">
      <c r="B838" t="s">
        <v>4557</v>
      </c>
      <c r="C838" t="s">
        <v>4558</v>
      </c>
      <c r="D838" s="28" t="s">
        <v>4105</v>
      </c>
      <c r="E838" s="28" t="s">
        <v>2279</v>
      </c>
      <c r="F838" s="13">
        <v>42.8</v>
      </c>
      <c r="G838" s="13">
        <v>-118.6</v>
      </c>
      <c r="H838" s="24">
        <v>2</v>
      </c>
    </row>
    <row r="839" spans="2:8" x14ac:dyDescent="0.3">
      <c r="B839" t="s">
        <v>4180</v>
      </c>
      <c r="C839" t="s">
        <v>4181</v>
      </c>
      <c r="D839" s="28" t="s">
        <v>4105</v>
      </c>
      <c r="E839" s="28" t="s">
        <v>2617</v>
      </c>
      <c r="F839" s="13">
        <v>48.9</v>
      </c>
      <c r="G839" s="13">
        <v>-117.6</v>
      </c>
      <c r="H839" s="24">
        <v>3</v>
      </c>
    </row>
    <row r="840" spans="2:8" x14ac:dyDescent="0.3">
      <c r="B840" t="s">
        <v>6667</v>
      </c>
      <c r="C840" t="s">
        <v>6668</v>
      </c>
      <c r="D840" s="28" t="s">
        <v>4105</v>
      </c>
      <c r="E840" s="28" t="s">
        <v>1380</v>
      </c>
      <c r="F840" s="13">
        <v>43.8</v>
      </c>
      <c r="G840" s="13">
        <v>-114.6</v>
      </c>
      <c r="H840" s="24">
        <v>1</v>
      </c>
    </row>
    <row r="841" spans="2:8" x14ac:dyDescent="0.3">
      <c r="B841" t="s">
        <v>5685</v>
      </c>
      <c r="C841" t="s">
        <v>5686</v>
      </c>
      <c r="D841" s="28" t="s">
        <v>4105</v>
      </c>
      <c r="E841" s="28" t="s">
        <v>2279</v>
      </c>
      <c r="F841" s="13">
        <v>43.8</v>
      </c>
      <c r="G841" s="13">
        <v>-118.9</v>
      </c>
      <c r="H841" s="24">
        <v>2</v>
      </c>
    </row>
    <row r="842" spans="2:8" x14ac:dyDescent="0.3">
      <c r="B842" t="s">
        <v>4623</v>
      </c>
      <c r="C842" t="s">
        <v>4624</v>
      </c>
      <c r="D842" s="28" t="s">
        <v>4105</v>
      </c>
      <c r="E842" s="28" t="s">
        <v>1160</v>
      </c>
      <c r="F842" s="13">
        <v>35.700000000000003</v>
      </c>
      <c r="G842" s="13">
        <v>-113.7</v>
      </c>
      <c r="H842" s="24">
        <v>3</v>
      </c>
    </row>
    <row r="843" spans="2:8" x14ac:dyDescent="0.3">
      <c r="B843" t="s">
        <v>5947</v>
      </c>
      <c r="C843" t="s">
        <v>5948</v>
      </c>
      <c r="D843" s="28" t="s">
        <v>1203</v>
      </c>
      <c r="E843" s="28" t="s">
        <v>1092</v>
      </c>
      <c r="F843" s="13">
        <v>51.1</v>
      </c>
      <c r="G843" s="13">
        <v>-114</v>
      </c>
      <c r="H843" s="24">
        <v>1</v>
      </c>
    </row>
    <row r="844" spans="2:8" x14ac:dyDescent="0.3">
      <c r="B844" t="s">
        <v>899</v>
      </c>
      <c r="C844" t="s">
        <v>2805</v>
      </c>
      <c r="D844" s="28" t="s">
        <v>4105</v>
      </c>
      <c r="E844" s="28" t="s">
        <v>2792</v>
      </c>
      <c r="F844" s="13">
        <v>43.4</v>
      </c>
      <c r="G844" s="13">
        <v>-110.7</v>
      </c>
      <c r="H844" s="24">
        <v>2</v>
      </c>
    </row>
    <row r="845" spans="2:8" x14ac:dyDescent="0.3">
      <c r="B845" t="s">
        <v>2415</v>
      </c>
      <c r="C845" t="s">
        <v>2416</v>
      </c>
      <c r="D845" s="28" t="s">
        <v>4105</v>
      </c>
      <c r="E845" s="28" t="s">
        <v>2379</v>
      </c>
      <c r="F845" s="13">
        <v>43.8</v>
      </c>
      <c r="G845" s="13">
        <v>-100.7</v>
      </c>
      <c r="H845" s="24">
        <v>3</v>
      </c>
    </row>
    <row r="846" spans="2:8" x14ac:dyDescent="0.3">
      <c r="B846" t="s">
        <v>4429</v>
      </c>
      <c r="C846" t="s">
        <v>4430</v>
      </c>
      <c r="D846" s="28" t="s">
        <v>4105</v>
      </c>
      <c r="E846" s="28" t="s">
        <v>2617</v>
      </c>
      <c r="F846" s="13">
        <v>46.7</v>
      </c>
      <c r="G846" s="13">
        <v>-117.1</v>
      </c>
      <c r="H846" s="24">
        <v>2</v>
      </c>
    </row>
    <row r="847" spans="2:8" x14ac:dyDescent="0.3">
      <c r="B847" t="s">
        <v>5895</v>
      </c>
      <c r="C847" t="s">
        <v>5896</v>
      </c>
      <c r="D847" s="28" t="s">
        <v>4105</v>
      </c>
      <c r="E847" s="28" t="s">
        <v>2792</v>
      </c>
      <c r="F847" s="13">
        <v>44.5</v>
      </c>
      <c r="G847" s="13">
        <v>-108</v>
      </c>
      <c r="H847" s="24">
        <v>2</v>
      </c>
    </row>
    <row r="848" spans="2:8" x14ac:dyDescent="0.3">
      <c r="B848" t="s">
        <v>4421</v>
      </c>
      <c r="C848" t="s">
        <v>4422</v>
      </c>
      <c r="D848" s="28" t="s">
        <v>4105</v>
      </c>
      <c r="E848" s="28" t="s">
        <v>1636</v>
      </c>
      <c r="F848" s="13">
        <v>37.700000000000003</v>
      </c>
      <c r="G848" s="13">
        <v>-97.2</v>
      </c>
      <c r="H848" s="24">
        <v>3</v>
      </c>
    </row>
    <row r="849" spans="2:8" x14ac:dyDescent="0.3">
      <c r="B849" t="s">
        <v>2411</v>
      </c>
      <c r="C849" t="s">
        <v>2412</v>
      </c>
      <c r="D849" s="28" t="s">
        <v>4105</v>
      </c>
      <c r="E849" s="28" t="s">
        <v>2379</v>
      </c>
      <c r="F849" s="13">
        <v>43.1</v>
      </c>
      <c r="G849" s="13">
        <v>-100.6</v>
      </c>
      <c r="H849" s="24">
        <v>1</v>
      </c>
    </row>
    <row r="850" spans="2:8" x14ac:dyDescent="0.3">
      <c r="B850" t="s">
        <v>5596</v>
      </c>
      <c r="C850" t="s">
        <v>5597</v>
      </c>
      <c r="D850" s="28" t="s">
        <v>4105</v>
      </c>
      <c r="E850" s="28" t="s">
        <v>1260</v>
      </c>
      <c r="F850" s="13">
        <v>37.6</v>
      </c>
      <c r="G850" s="13">
        <v>-108.5</v>
      </c>
      <c r="H850" s="24">
        <v>2</v>
      </c>
    </row>
    <row r="851" spans="2:8" x14ac:dyDescent="0.3">
      <c r="B851" t="s">
        <v>3271</v>
      </c>
      <c r="C851" t="s">
        <v>3272</v>
      </c>
      <c r="D851" s="28" t="s">
        <v>4105</v>
      </c>
      <c r="E851" s="28" t="s">
        <v>2070</v>
      </c>
      <c r="F851" s="13">
        <v>40.799999999999997</v>
      </c>
      <c r="G851" s="13">
        <v>-115.7</v>
      </c>
      <c r="H851" s="24">
        <v>3</v>
      </c>
    </row>
    <row r="852" spans="2:8" x14ac:dyDescent="0.3">
      <c r="B852" t="s">
        <v>5514</v>
      </c>
      <c r="C852" t="s">
        <v>5515</v>
      </c>
      <c r="D852" s="28" t="s">
        <v>4105</v>
      </c>
      <c r="E852" s="28" t="s">
        <v>2279</v>
      </c>
      <c r="F852" s="13">
        <v>42.5</v>
      </c>
      <c r="G852" s="13">
        <v>-119.6</v>
      </c>
      <c r="H852" s="24">
        <v>2</v>
      </c>
    </row>
    <row r="853" spans="2:8" x14ac:dyDescent="0.3">
      <c r="B853" t="s">
        <v>1959</v>
      </c>
      <c r="C853" t="s">
        <v>1960</v>
      </c>
      <c r="D853" s="28" t="s">
        <v>4105</v>
      </c>
      <c r="E853" s="28" t="s">
        <v>1943</v>
      </c>
      <c r="F853" s="13">
        <v>45.8</v>
      </c>
      <c r="G853" s="13">
        <v>-104.5</v>
      </c>
      <c r="H853" s="24">
        <v>2</v>
      </c>
    </row>
    <row r="854" spans="2:8" x14ac:dyDescent="0.3">
      <c r="B854" t="s">
        <v>3788</v>
      </c>
      <c r="C854" t="s">
        <v>3789</v>
      </c>
      <c r="D854" s="28" t="s">
        <v>4105</v>
      </c>
      <c r="E854" s="28" t="s">
        <v>2279</v>
      </c>
      <c r="F854" s="13">
        <v>44.7</v>
      </c>
      <c r="G854" s="13">
        <v>-119.1</v>
      </c>
      <c r="H854" s="24">
        <v>3</v>
      </c>
    </row>
    <row r="855" spans="2:8" x14ac:dyDescent="0.3">
      <c r="B855" t="s">
        <v>3854</v>
      </c>
      <c r="C855" t="s">
        <v>3855</v>
      </c>
      <c r="D855" s="28" t="s">
        <v>4105</v>
      </c>
      <c r="E855" s="28" t="s">
        <v>2526</v>
      </c>
      <c r="F855" s="13">
        <v>37.5</v>
      </c>
      <c r="G855" s="13">
        <v>-113.7</v>
      </c>
      <c r="H855" s="24">
        <v>3</v>
      </c>
    </row>
    <row r="856" spans="2:8" x14ac:dyDescent="0.3">
      <c r="B856" t="s">
        <v>5921</v>
      </c>
      <c r="C856" t="s">
        <v>5922</v>
      </c>
      <c r="D856" s="28" t="s">
        <v>4105</v>
      </c>
      <c r="E856" s="28" t="s">
        <v>1260</v>
      </c>
      <c r="F856" s="13">
        <v>39</v>
      </c>
      <c r="G856" s="13">
        <v>-107.1</v>
      </c>
      <c r="H856" s="24">
        <v>2</v>
      </c>
    </row>
    <row r="857" spans="2:8" x14ac:dyDescent="0.3">
      <c r="B857" t="s">
        <v>4401</v>
      </c>
      <c r="C857" t="s">
        <v>4402</v>
      </c>
      <c r="D857" s="28" t="s">
        <v>4105</v>
      </c>
      <c r="E857" s="28" t="s">
        <v>2617</v>
      </c>
      <c r="F857" s="13">
        <v>46.1</v>
      </c>
      <c r="G857" s="13">
        <v>-117.8</v>
      </c>
      <c r="H857" s="24">
        <v>2</v>
      </c>
    </row>
    <row r="858" spans="2:8" x14ac:dyDescent="0.3">
      <c r="B858" t="s">
        <v>558</v>
      </c>
      <c r="C858" t="s">
        <v>559</v>
      </c>
      <c r="D858" s="28" t="s">
        <v>4105</v>
      </c>
      <c r="E858" s="28" t="s">
        <v>366</v>
      </c>
      <c r="F858" s="13">
        <v>35.200000000000003</v>
      </c>
      <c r="G858" s="13">
        <v>-99.1</v>
      </c>
      <c r="H858" s="24">
        <v>3</v>
      </c>
    </row>
    <row r="859" spans="2:8" x14ac:dyDescent="0.3">
      <c r="B859" t="s">
        <v>3170</v>
      </c>
      <c r="C859" t="s">
        <v>3171</v>
      </c>
      <c r="D859" s="28" t="s">
        <v>4105</v>
      </c>
      <c r="E859" s="28" t="s">
        <v>1260</v>
      </c>
      <c r="F859" s="13">
        <v>39.1</v>
      </c>
      <c r="G859" s="13">
        <v>-108.5</v>
      </c>
      <c r="H859" s="24">
        <v>3</v>
      </c>
    </row>
    <row r="860" spans="2:8" x14ac:dyDescent="0.3">
      <c r="B860" t="s">
        <v>7063</v>
      </c>
      <c r="C860" t="s">
        <v>7064</v>
      </c>
      <c r="D860" s="28" t="s">
        <v>4105</v>
      </c>
      <c r="E860" s="28" t="s">
        <v>2526</v>
      </c>
      <c r="F860" s="13">
        <v>41.3</v>
      </c>
      <c r="G860" s="13">
        <v>-111.8</v>
      </c>
      <c r="H860" s="24">
        <v>2</v>
      </c>
    </row>
    <row r="861" spans="2:8" x14ac:dyDescent="0.3">
      <c r="B861" t="s">
        <v>4449</v>
      </c>
      <c r="C861" t="s">
        <v>4450</v>
      </c>
      <c r="D861" s="28" t="s">
        <v>4105</v>
      </c>
      <c r="E861" s="28" t="s">
        <v>2279</v>
      </c>
      <c r="F861" s="13">
        <v>43.5</v>
      </c>
      <c r="G861" s="13">
        <v>-118.4</v>
      </c>
      <c r="H861" s="24">
        <v>2</v>
      </c>
    </row>
    <row r="862" spans="2:8" x14ac:dyDescent="0.3">
      <c r="B862" t="s">
        <v>4627</v>
      </c>
      <c r="C862" t="s">
        <v>4628</v>
      </c>
      <c r="D862" s="28" t="s">
        <v>4105</v>
      </c>
      <c r="E862" s="28" t="s">
        <v>2279</v>
      </c>
      <c r="F862" s="13">
        <v>45</v>
      </c>
      <c r="G862" s="13">
        <v>-119.4</v>
      </c>
      <c r="H862" s="24">
        <v>3</v>
      </c>
    </row>
    <row r="863" spans="2:8" x14ac:dyDescent="0.3">
      <c r="B863" t="s">
        <v>6044</v>
      </c>
      <c r="C863" t="s">
        <v>6045</v>
      </c>
      <c r="D863" s="28" t="s">
        <v>4105</v>
      </c>
      <c r="E863" s="28" t="s">
        <v>2011</v>
      </c>
      <c r="F863" s="13">
        <v>41.6</v>
      </c>
      <c r="G863" s="13">
        <v>-103.1</v>
      </c>
      <c r="H863" s="24">
        <v>3</v>
      </c>
    </row>
    <row r="864" spans="2:8" x14ac:dyDescent="0.3">
      <c r="B864" t="s">
        <v>5795</v>
      </c>
      <c r="C864" t="s">
        <v>5796</v>
      </c>
      <c r="D864" s="28" t="s">
        <v>4105</v>
      </c>
      <c r="E864" s="28" t="s">
        <v>2279</v>
      </c>
      <c r="F864" s="13">
        <v>43.5</v>
      </c>
      <c r="G864" s="13">
        <v>-119.2</v>
      </c>
      <c r="H864" s="24">
        <v>3</v>
      </c>
    </row>
    <row r="865" spans="2:8" x14ac:dyDescent="0.3">
      <c r="B865" t="s">
        <v>3277</v>
      </c>
      <c r="C865" t="s">
        <v>3278</v>
      </c>
      <c r="D865" s="28" t="s">
        <v>4105</v>
      </c>
      <c r="E865" s="28" t="s">
        <v>2279</v>
      </c>
      <c r="F865" s="13">
        <v>44.8</v>
      </c>
      <c r="G865" s="13">
        <v>-117.8</v>
      </c>
      <c r="H865" s="24">
        <v>3</v>
      </c>
    </row>
    <row r="866" spans="2:8" x14ac:dyDescent="0.3">
      <c r="B866" t="s">
        <v>4730</v>
      </c>
      <c r="C866" t="s">
        <v>4731</v>
      </c>
      <c r="D866" s="28" t="s">
        <v>4105</v>
      </c>
      <c r="E866" s="28" t="s">
        <v>2279</v>
      </c>
      <c r="F866" s="13">
        <v>43.5</v>
      </c>
      <c r="G866" s="13">
        <v>-117.2</v>
      </c>
      <c r="H866" s="24">
        <v>3</v>
      </c>
    </row>
    <row r="867" spans="2:8" x14ac:dyDescent="0.3">
      <c r="B867" t="s">
        <v>4669</v>
      </c>
      <c r="C867" t="s">
        <v>4670</v>
      </c>
      <c r="D867" s="28" t="s">
        <v>4105</v>
      </c>
      <c r="E867" s="28" t="s">
        <v>1260</v>
      </c>
      <c r="F867" s="13">
        <v>39.700000000000003</v>
      </c>
      <c r="G867" s="13">
        <v>-105</v>
      </c>
      <c r="H867" s="24">
        <v>3</v>
      </c>
    </row>
    <row r="868" spans="2:8" x14ac:dyDescent="0.3">
      <c r="B868" t="s">
        <v>5586</v>
      </c>
      <c r="C868" t="s">
        <v>5587</v>
      </c>
      <c r="D868" s="28" t="s">
        <v>4105</v>
      </c>
      <c r="E868" s="28" t="s">
        <v>2526</v>
      </c>
      <c r="F868" s="13">
        <v>40.1</v>
      </c>
      <c r="G868" s="13">
        <v>-110</v>
      </c>
      <c r="H868" s="24">
        <v>3</v>
      </c>
    </row>
    <row r="869" spans="2:8" x14ac:dyDescent="0.3">
      <c r="B869" t="s">
        <v>2816</v>
      </c>
      <c r="C869" t="s">
        <v>2817</v>
      </c>
      <c r="D869" s="28" t="s">
        <v>4105</v>
      </c>
      <c r="E869" s="28" t="s">
        <v>2792</v>
      </c>
      <c r="F869" s="13">
        <v>44</v>
      </c>
      <c r="G869" s="13">
        <v>-107.9</v>
      </c>
      <c r="H869" s="24">
        <v>3</v>
      </c>
    </row>
    <row r="870" spans="2:8" x14ac:dyDescent="0.3">
      <c r="B870" t="s">
        <v>4864</v>
      </c>
      <c r="C870" t="s">
        <v>4865</v>
      </c>
      <c r="D870" s="28" t="s">
        <v>4105</v>
      </c>
      <c r="E870" s="28" t="s">
        <v>2279</v>
      </c>
      <c r="F870" s="13">
        <v>45</v>
      </c>
      <c r="G870" s="13">
        <v>-120.5</v>
      </c>
      <c r="H870" s="24">
        <v>2</v>
      </c>
    </row>
    <row r="871" spans="2:8" x14ac:dyDescent="0.3">
      <c r="B871" t="s">
        <v>3457</v>
      </c>
      <c r="C871" t="s">
        <v>3458</v>
      </c>
      <c r="D871" s="28" t="s">
        <v>4105</v>
      </c>
      <c r="E871" s="28" t="s">
        <v>1636</v>
      </c>
      <c r="F871" s="13">
        <v>38.799999999999997</v>
      </c>
      <c r="G871" s="13">
        <v>-98.8</v>
      </c>
      <c r="H871" s="24">
        <v>2</v>
      </c>
    </row>
    <row r="872" spans="2:8" x14ac:dyDescent="0.3">
      <c r="B872" t="s">
        <v>4925</v>
      </c>
      <c r="C872" t="s">
        <v>4926</v>
      </c>
      <c r="D872" s="28" t="s">
        <v>4105</v>
      </c>
      <c r="E872" s="28" t="s">
        <v>2279</v>
      </c>
      <c r="F872" s="13">
        <v>45.1</v>
      </c>
      <c r="G872" s="13">
        <v>-118.2</v>
      </c>
      <c r="H872" s="24">
        <v>2</v>
      </c>
    </row>
    <row r="873" spans="2:8" x14ac:dyDescent="0.3">
      <c r="B873" t="s">
        <v>2533</v>
      </c>
      <c r="C873" t="s">
        <v>2534</v>
      </c>
      <c r="D873" s="28" t="s">
        <v>4105</v>
      </c>
      <c r="E873" s="28" t="s">
        <v>2526</v>
      </c>
      <c r="F873" s="13">
        <v>39.200000000000003</v>
      </c>
      <c r="G873" s="13">
        <v>-112.6</v>
      </c>
      <c r="H873" s="24">
        <v>2</v>
      </c>
    </row>
    <row r="874" spans="2:8" x14ac:dyDescent="0.3">
      <c r="B874" t="s">
        <v>3158</v>
      </c>
      <c r="C874" t="s">
        <v>3159</v>
      </c>
      <c r="D874" s="28" t="s">
        <v>4105</v>
      </c>
      <c r="E874" s="28" t="s">
        <v>2096</v>
      </c>
      <c r="F874" s="13">
        <v>36.4</v>
      </c>
      <c r="G874" s="13">
        <v>-103.1</v>
      </c>
      <c r="H874" s="24">
        <v>3</v>
      </c>
    </row>
    <row r="875" spans="2:8" x14ac:dyDescent="0.3">
      <c r="B875" t="s">
        <v>5697</v>
      </c>
      <c r="C875" t="s">
        <v>5698</v>
      </c>
      <c r="D875" s="28" t="s">
        <v>1203</v>
      </c>
      <c r="E875" s="28" t="s">
        <v>1092</v>
      </c>
      <c r="F875" s="13">
        <v>52.9</v>
      </c>
      <c r="G875" s="13">
        <v>-118</v>
      </c>
      <c r="H875" s="24">
        <v>1</v>
      </c>
    </row>
    <row r="876" spans="2:8" x14ac:dyDescent="0.3">
      <c r="B876" t="s">
        <v>5635</v>
      </c>
      <c r="C876" t="s">
        <v>5636</v>
      </c>
      <c r="D876" s="28" t="s">
        <v>4105</v>
      </c>
      <c r="E876" s="28" t="s">
        <v>1260</v>
      </c>
      <c r="F876" s="13">
        <v>39.6</v>
      </c>
      <c r="G876" s="13">
        <v>-106.9</v>
      </c>
      <c r="H876" s="24">
        <v>2</v>
      </c>
    </row>
    <row r="877" spans="2:8" x14ac:dyDescent="0.3">
      <c r="B877" t="s">
        <v>6596</v>
      </c>
      <c r="C877" t="s">
        <v>6597</v>
      </c>
      <c r="D877" s="28" t="s">
        <v>4105</v>
      </c>
      <c r="E877" s="28" t="s">
        <v>1260</v>
      </c>
      <c r="F877" s="13">
        <v>38.1</v>
      </c>
      <c r="G877" s="13">
        <v>-108.2</v>
      </c>
      <c r="H877" s="24">
        <v>1</v>
      </c>
    </row>
    <row r="878" spans="2:8" x14ac:dyDescent="0.3">
      <c r="B878" t="s">
        <v>4381</v>
      </c>
      <c r="C878" t="s">
        <v>4382</v>
      </c>
      <c r="D878" s="28" t="s">
        <v>4105</v>
      </c>
      <c r="E878" s="28" t="s">
        <v>1380</v>
      </c>
      <c r="F878" s="13">
        <v>42.7</v>
      </c>
      <c r="G878" s="13">
        <v>-116.9</v>
      </c>
      <c r="H878" s="24">
        <v>2</v>
      </c>
    </row>
    <row r="879" spans="2:8" x14ac:dyDescent="0.3">
      <c r="B879" t="s">
        <v>6821</v>
      </c>
      <c r="C879" t="s">
        <v>6822</v>
      </c>
      <c r="D879" s="28" t="s">
        <v>1203</v>
      </c>
      <c r="E879" s="28" t="s">
        <v>1092</v>
      </c>
      <c r="F879" s="13">
        <v>51.8</v>
      </c>
      <c r="G879" s="13">
        <v>-111.6</v>
      </c>
      <c r="H879" s="24">
        <v>0</v>
      </c>
    </row>
    <row r="880" spans="2:8" x14ac:dyDescent="0.3">
      <c r="B880" t="s">
        <v>5955</v>
      </c>
      <c r="C880" t="s">
        <v>5956</v>
      </c>
      <c r="D880" s="28" t="s">
        <v>4105</v>
      </c>
      <c r="E880" s="28" t="s">
        <v>1160</v>
      </c>
      <c r="F880" s="13">
        <v>35.9</v>
      </c>
      <c r="G880" s="13">
        <v>-112.1</v>
      </c>
      <c r="H880" s="24">
        <v>3</v>
      </c>
    </row>
    <row r="881" spans="2:8" x14ac:dyDescent="0.3">
      <c r="B881" t="s">
        <v>6205</v>
      </c>
      <c r="C881" t="s">
        <v>6206</v>
      </c>
      <c r="D881" s="28" t="s">
        <v>4105</v>
      </c>
      <c r="E881" s="28" t="s">
        <v>1203</v>
      </c>
      <c r="F881" s="13">
        <v>35.700000000000003</v>
      </c>
      <c r="G881" s="13">
        <v>-115.9</v>
      </c>
      <c r="H881" s="24">
        <v>3</v>
      </c>
    </row>
    <row r="882" spans="2:8" x14ac:dyDescent="0.3">
      <c r="B882" t="s">
        <v>6488</v>
      </c>
      <c r="C882" t="s">
        <v>6489</v>
      </c>
      <c r="D882" s="28" t="s">
        <v>4105</v>
      </c>
      <c r="E882" s="28" t="s">
        <v>2379</v>
      </c>
      <c r="F882" s="13">
        <v>44</v>
      </c>
      <c r="G882" s="13">
        <v>-101.6</v>
      </c>
      <c r="H882" s="24">
        <v>2</v>
      </c>
    </row>
    <row r="883" spans="2:8" x14ac:dyDescent="0.3">
      <c r="B883" t="s">
        <v>2429</v>
      </c>
      <c r="C883" t="s">
        <v>2430</v>
      </c>
      <c r="D883" s="28" t="s">
        <v>4105</v>
      </c>
      <c r="E883" s="28" t="s">
        <v>2379</v>
      </c>
      <c r="F883" s="13">
        <v>44</v>
      </c>
      <c r="G883" s="13">
        <v>-102.4</v>
      </c>
      <c r="H883" s="24">
        <v>2</v>
      </c>
    </row>
    <row r="884" spans="2:8" x14ac:dyDescent="0.3">
      <c r="B884" t="s">
        <v>6873</v>
      </c>
      <c r="C884" t="s">
        <v>6874</v>
      </c>
      <c r="D884" s="28" t="s">
        <v>4105</v>
      </c>
      <c r="E884" s="28" t="s">
        <v>1260</v>
      </c>
      <c r="F884" s="13">
        <v>38.799999999999997</v>
      </c>
      <c r="G884" s="13">
        <v>-106.9</v>
      </c>
      <c r="H884" s="24">
        <v>1</v>
      </c>
    </row>
    <row r="885" spans="2:8" x14ac:dyDescent="0.3">
      <c r="B885" t="s">
        <v>5029</v>
      </c>
      <c r="C885" t="s">
        <v>5030</v>
      </c>
      <c r="D885" s="28" t="s">
        <v>4105</v>
      </c>
      <c r="E885" s="28" t="s">
        <v>2279</v>
      </c>
      <c r="F885" s="13">
        <v>45.6</v>
      </c>
      <c r="G885" s="13">
        <v>-118.8</v>
      </c>
      <c r="H885" s="24">
        <v>2</v>
      </c>
    </row>
    <row r="886" spans="2:8" x14ac:dyDescent="0.3">
      <c r="B886" t="s">
        <v>6188</v>
      </c>
      <c r="C886" t="s">
        <v>6189</v>
      </c>
      <c r="D886" s="28" t="s">
        <v>4105</v>
      </c>
      <c r="E886" s="28" t="s">
        <v>2617</v>
      </c>
      <c r="F886" s="13">
        <v>48.6</v>
      </c>
      <c r="G886" s="13">
        <v>-117.1</v>
      </c>
      <c r="H886" s="24">
        <v>1</v>
      </c>
    </row>
    <row r="887" spans="2:8" x14ac:dyDescent="0.3">
      <c r="B887" t="s">
        <v>5827</v>
      </c>
      <c r="C887" t="s">
        <v>5828</v>
      </c>
      <c r="D887" s="28" t="s">
        <v>4105</v>
      </c>
      <c r="E887" s="28" t="s">
        <v>1260</v>
      </c>
      <c r="F887" s="13">
        <v>38.9</v>
      </c>
      <c r="G887" s="13">
        <v>-109</v>
      </c>
      <c r="H887" s="24">
        <v>3</v>
      </c>
    </row>
    <row r="888" spans="2:8" x14ac:dyDescent="0.3">
      <c r="B888" t="s">
        <v>6586</v>
      </c>
      <c r="C888" t="s">
        <v>6587</v>
      </c>
      <c r="D888" s="28" t="s">
        <v>4105</v>
      </c>
      <c r="E888" s="28" t="s">
        <v>1260</v>
      </c>
      <c r="F888" s="13">
        <v>39.799999999999997</v>
      </c>
      <c r="G888" s="13">
        <v>-105</v>
      </c>
      <c r="H888" s="24">
        <v>1</v>
      </c>
    </row>
    <row r="889" spans="2:8" x14ac:dyDescent="0.3">
      <c r="B889" t="s">
        <v>2852</v>
      </c>
      <c r="C889" t="s">
        <v>2853</v>
      </c>
      <c r="D889" s="28" t="s">
        <v>4105</v>
      </c>
      <c r="E889" s="28" t="s">
        <v>1636</v>
      </c>
      <c r="F889" s="13">
        <v>38.799999999999997</v>
      </c>
      <c r="G889" s="13">
        <v>-97.6</v>
      </c>
      <c r="H889" s="24">
        <v>3</v>
      </c>
    </row>
    <row r="890" spans="2:8" x14ac:dyDescent="0.3">
      <c r="B890" t="s">
        <v>6280</v>
      </c>
      <c r="C890" t="s">
        <v>6281</v>
      </c>
      <c r="D890" s="28" t="s">
        <v>4105</v>
      </c>
      <c r="E890" s="28" t="s">
        <v>2070</v>
      </c>
      <c r="F890" s="13">
        <v>40</v>
      </c>
      <c r="G890" s="13">
        <v>-118.5</v>
      </c>
      <c r="H890" s="24">
        <v>3</v>
      </c>
    </row>
    <row r="891" spans="2:8" x14ac:dyDescent="0.3">
      <c r="B891" t="s">
        <v>3585</v>
      </c>
      <c r="C891" t="s">
        <v>3586</v>
      </c>
      <c r="D891" s="28" t="s">
        <v>4105</v>
      </c>
      <c r="E891" s="28" t="s">
        <v>1260</v>
      </c>
      <c r="F891" s="13">
        <v>40.5</v>
      </c>
      <c r="G891" s="13">
        <v>-102.9</v>
      </c>
      <c r="H891" s="24">
        <v>2</v>
      </c>
    </row>
    <row r="892" spans="2:8" x14ac:dyDescent="0.3">
      <c r="B892" t="s">
        <v>3311</v>
      </c>
      <c r="C892" t="s">
        <v>3312</v>
      </c>
      <c r="D892" s="28" t="s">
        <v>4105</v>
      </c>
      <c r="E892" s="28" t="s">
        <v>2617</v>
      </c>
      <c r="F892" s="13">
        <v>46</v>
      </c>
      <c r="G892" s="13">
        <v>-118.2</v>
      </c>
      <c r="H892" s="24">
        <v>3</v>
      </c>
    </row>
    <row r="893" spans="2:8" x14ac:dyDescent="0.3">
      <c r="B893" t="s">
        <v>4415</v>
      </c>
      <c r="C893" t="s">
        <v>4416</v>
      </c>
      <c r="D893" s="28" t="s">
        <v>4105</v>
      </c>
      <c r="E893" s="28" t="s">
        <v>2070</v>
      </c>
      <c r="F893" s="13">
        <v>39.1</v>
      </c>
      <c r="G893" s="13">
        <v>-114.9</v>
      </c>
      <c r="H893" s="24">
        <v>2</v>
      </c>
    </row>
    <row r="894" spans="2:8" x14ac:dyDescent="0.3">
      <c r="B894" t="s">
        <v>3305</v>
      </c>
      <c r="C894" t="s">
        <v>3306</v>
      </c>
      <c r="D894" s="28" t="s">
        <v>4105</v>
      </c>
      <c r="E894" s="28" t="s">
        <v>2279</v>
      </c>
      <c r="F894" s="13">
        <v>45.6</v>
      </c>
      <c r="G894" s="13">
        <v>-118.8</v>
      </c>
      <c r="H894" s="24">
        <v>2</v>
      </c>
    </row>
    <row r="895" spans="2:8" x14ac:dyDescent="0.3">
      <c r="B895" t="s">
        <v>1954</v>
      </c>
      <c r="C895" t="s">
        <v>1955</v>
      </c>
      <c r="D895" s="28" t="s">
        <v>4105</v>
      </c>
      <c r="E895" s="28" t="s">
        <v>1943</v>
      </c>
      <c r="F895" s="13">
        <v>45.8</v>
      </c>
      <c r="G895" s="13">
        <v>-106.6</v>
      </c>
      <c r="H895" s="24">
        <v>2</v>
      </c>
    </row>
    <row r="896" spans="2:8" x14ac:dyDescent="0.3">
      <c r="B896" t="s">
        <v>6266</v>
      </c>
      <c r="C896" t="s">
        <v>6267</v>
      </c>
      <c r="D896" s="28" t="s">
        <v>4105</v>
      </c>
      <c r="E896" s="28" t="s">
        <v>1260</v>
      </c>
      <c r="F896" s="13">
        <v>39.9</v>
      </c>
      <c r="G896" s="13">
        <v>-104.8</v>
      </c>
      <c r="H896" s="24">
        <v>2</v>
      </c>
    </row>
    <row r="897" spans="2:8" x14ac:dyDescent="0.3">
      <c r="B897" t="s">
        <v>1306</v>
      </c>
      <c r="C897" t="s">
        <v>1307</v>
      </c>
      <c r="D897" s="28" t="s">
        <v>4105</v>
      </c>
      <c r="E897" s="28" t="s">
        <v>1260</v>
      </c>
      <c r="F897" s="13">
        <v>37.1</v>
      </c>
      <c r="G897" s="13">
        <v>-108.4</v>
      </c>
      <c r="H897" s="24">
        <v>3</v>
      </c>
    </row>
    <row r="898" spans="2:8" x14ac:dyDescent="0.3">
      <c r="B898" t="s">
        <v>5683</v>
      </c>
      <c r="C898" t="s">
        <v>5684</v>
      </c>
      <c r="D898" s="28" t="s">
        <v>4105</v>
      </c>
      <c r="E898" s="28" t="s">
        <v>2526</v>
      </c>
      <c r="F898" s="13">
        <v>37.700000000000003</v>
      </c>
      <c r="G898" s="13">
        <v>-112.1</v>
      </c>
      <c r="H898" s="24">
        <v>3</v>
      </c>
    </row>
    <row r="899" spans="2:8" x14ac:dyDescent="0.3">
      <c r="B899" t="s">
        <v>5344</v>
      </c>
      <c r="C899" t="s">
        <v>5345</v>
      </c>
      <c r="D899" s="28" t="s">
        <v>4105</v>
      </c>
      <c r="E899" s="28" t="s">
        <v>1160</v>
      </c>
      <c r="F899" s="13">
        <v>35.6</v>
      </c>
      <c r="G899" s="13">
        <v>-113.7</v>
      </c>
      <c r="H899" s="24">
        <v>3</v>
      </c>
    </row>
    <row r="900" spans="2:8" x14ac:dyDescent="0.3">
      <c r="B900" t="s">
        <v>5163</v>
      </c>
      <c r="C900" t="s">
        <v>5164</v>
      </c>
      <c r="D900" s="28" t="s">
        <v>4105</v>
      </c>
      <c r="E900" s="28" t="s">
        <v>2617</v>
      </c>
      <c r="F900" s="13">
        <v>47.6</v>
      </c>
      <c r="G900" s="13">
        <v>-117.6</v>
      </c>
      <c r="H900" s="24">
        <v>2</v>
      </c>
    </row>
    <row r="901" spans="2:8" x14ac:dyDescent="0.3">
      <c r="B901" t="s">
        <v>7093</v>
      </c>
      <c r="C901" t="s">
        <v>7094</v>
      </c>
      <c r="D901" s="28" t="s">
        <v>4105</v>
      </c>
      <c r="E901" s="28" t="s">
        <v>2792</v>
      </c>
      <c r="F901" s="13">
        <v>42.1</v>
      </c>
      <c r="G901" s="13">
        <v>-109.4</v>
      </c>
      <c r="H901" s="24">
        <v>1</v>
      </c>
    </row>
    <row r="902" spans="2:8" x14ac:dyDescent="0.3">
      <c r="B902" t="s">
        <v>6703</v>
      </c>
      <c r="C902" t="s">
        <v>6704</v>
      </c>
      <c r="D902" s="28" t="s">
        <v>4105</v>
      </c>
      <c r="E902" s="28" t="s">
        <v>2379</v>
      </c>
      <c r="F902" s="13">
        <v>45.6</v>
      </c>
      <c r="G902" s="13">
        <v>-103.5</v>
      </c>
      <c r="H902" s="24">
        <v>1</v>
      </c>
    </row>
    <row r="903" spans="2:8" x14ac:dyDescent="0.3">
      <c r="B903" t="s">
        <v>6278</v>
      </c>
      <c r="C903" t="s">
        <v>6279</v>
      </c>
      <c r="D903" s="28" t="s">
        <v>4105</v>
      </c>
      <c r="E903" s="28" t="s">
        <v>2011</v>
      </c>
      <c r="F903" s="13">
        <v>42.9</v>
      </c>
      <c r="G903" s="13">
        <v>-100.9</v>
      </c>
      <c r="H903" s="24">
        <v>2</v>
      </c>
    </row>
    <row r="904" spans="2:8" x14ac:dyDescent="0.3">
      <c r="B904" t="s">
        <v>3528</v>
      </c>
      <c r="C904" t="s">
        <v>5203</v>
      </c>
      <c r="D904" s="28" t="s">
        <v>4105</v>
      </c>
      <c r="E904" s="28" t="s">
        <v>2070</v>
      </c>
      <c r="F904" s="13">
        <v>39.5</v>
      </c>
      <c r="G904" s="13">
        <v>-115.9</v>
      </c>
      <c r="H904" s="24">
        <v>2</v>
      </c>
    </row>
    <row r="905" spans="2:8" x14ac:dyDescent="0.3">
      <c r="B905" t="s">
        <v>4112</v>
      </c>
      <c r="C905" t="s">
        <v>4113</v>
      </c>
      <c r="D905" s="28" t="s">
        <v>4105</v>
      </c>
      <c r="E905" s="28" t="s">
        <v>2279</v>
      </c>
      <c r="F905" s="13">
        <v>44</v>
      </c>
      <c r="G905" s="13">
        <v>-118.4</v>
      </c>
      <c r="H905" s="24">
        <v>2</v>
      </c>
    </row>
    <row r="906" spans="2:8" x14ac:dyDescent="0.3">
      <c r="B906" t="s">
        <v>5913</v>
      </c>
      <c r="C906" t="s">
        <v>5914</v>
      </c>
      <c r="D906" s="28" t="s">
        <v>4105</v>
      </c>
      <c r="E906" s="28" t="s">
        <v>2279</v>
      </c>
      <c r="F906" s="13">
        <v>45.2</v>
      </c>
      <c r="G906" s="13">
        <v>-117.6</v>
      </c>
      <c r="H906" s="24">
        <v>2</v>
      </c>
    </row>
    <row r="907" spans="2:8" x14ac:dyDescent="0.3">
      <c r="B907" t="s">
        <v>6506</v>
      </c>
      <c r="C907" t="s">
        <v>6507</v>
      </c>
      <c r="D907" s="28" t="s">
        <v>1203</v>
      </c>
      <c r="E907" s="28" t="s">
        <v>1092</v>
      </c>
      <c r="F907" s="13">
        <v>49.6</v>
      </c>
      <c r="G907" s="13">
        <v>-112.8</v>
      </c>
      <c r="H907" s="24">
        <v>1</v>
      </c>
    </row>
    <row r="908" spans="2:8" x14ac:dyDescent="0.3">
      <c r="B908" t="s">
        <v>5703</v>
      </c>
      <c r="C908" t="s">
        <v>5704</v>
      </c>
      <c r="D908" s="28" t="s">
        <v>4105</v>
      </c>
      <c r="E908" s="28" t="s">
        <v>1380</v>
      </c>
      <c r="F908" s="13">
        <v>43</v>
      </c>
      <c r="G908" s="13">
        <v>-115.8</v>
      </c>
      <c r="H908" s="24">
        <v>3</v>
      </c>
    </row>
    <row r="909" spans="2:8" x14ac:dyDescent="0.3">
      <c r="B909" t="s">
        <v>6560</v>
      </c>
      <c r="C909" t="s">
        <v>6561</v>
      </c>
      <c r="D909" s="28" t="s">
        <v>4105</v>
      </c>
      <c r="E909" s="28" t="s">
        <v>1260</v>
      </c>
      <c r="F909" s="13">
        <v>37.200000000000003</v>
      </c>
      <c r="G909" s="13">
        <v>-102.6</v>
      </c>
      <c r="H909" s="24">
        <v>2</v>
      </c>
    </row>
    <row r="910" spans="2:8" x14ac:dyDescent="0.3">
      <c r="B910" t="s">
        <v>3164</v>
      </c>
      <c r="C910" t="s">
        <v>3165</v>
      </c>
      <c r="D910" s="28" t="s">
        <v>4105</v>
      </c>
      <c r="E910" s="28" t="s">
        <v>1260</v>
      </c>
      <c r="F910" s="13">
        <v>39.700000000000003</v>
      </c>
      <c r="G910" s="13">
        <v>-104.8</v>
      </c>
      <c r="H910" s="24">
        <v>3</v>
      </c>
    </row>
    <row r="911" spans="2:8" x14ac:dyDescent="0.3">
      <c r="B911" t="s">
        <v>6322</v>
      </c>
      <c r="C911" t="s">
        <v>6323</v>
      </c>
      <c r="D911" s="28" t="s">
        <v>4105</v>
      </c>
      <c r="E911" s="28" t="s">
        <v>2526</v>
      </c>
      <c r="F911" s="13">
        <v>38.5</v>
      </c>
      <c r="G911" s="13">
        <v>-112.3</v>
      </c>
      <c r="H911" s="24">
        <v>3</v>
      </c>
    </row>
    <row r="912" spans="2:8" x14ac:dyDescent="0.3">
      <c r="B912" t="s">
        <v>6614</v>
      </c>
      <c r="C912" t="s">
        <v>6615</v>
      </c>
      <c r="D912" s="28" t="s">
        <v>1203</v>
      </c>
      <c r="E912" s="28" t="s">
        <v>1092</v>
      </c>
      <c r="F912" s="13">
        <v>52</v>
      </c>
      <c r="G912" s="13">
        <v>-112.8</v>
      </c>
      <c r="H912" s="24">
        <v>0</v>
      </c>
    </row>
    <row r="913" spans="2:8" x14ac:dyDescent="0.3">
      <c r="B913" t="s">
        <v>4784</v>
      </c>
      <c r="C913" t="s">
        <v>4785</v>
      </c>
      <c r="D913" s="28" t="s">
        <v>4105</v>
      </c>
      <c r="E913" s="28" t="s">
        <v>2279</v>
      </c>
      <c r="F913" s="13">
        <v>44</v>
      </c>
      <c r="G913" s="13">
        <v>-120.4</v>
      </c>
      <c r="H913" s="24">
        <v>2</v>
      </c>
    </row>
    <row r="914" spans="2:8" x14ac:dyDescent="0.3">
      <c r="B914" t="s">
        <v>5350</v>
      </c>
      <c r="C914" t="s">
        <v>5351</v>
      </c>
      <c r="D914" s="28" t="s">
        <v>4105</v>
      </c>
      <c r="E914" s="28" t="s">
        <v>2617</v>
      </c>
      <c r="F914" s="13">
        <v>46.2</v>
      </c>
      <c r="G914" s="13">
        <v>-119.1</v>
      </c>
      <c r="H914" s="24">
        <v>2</v>
      </c>
    </row>
    <row r="915" spans="2:8" x14ac:dyDescent="0.3">
      <c r="B915" t="s">
        <v>5494</v>
      </c>
      <c r="C915" t="s">
        <v>5495</v>
      </c>
      <c r="D915" s="28" t="s">
        <v>4105</v>
      </c>
      <c r="E915" s="28" t="s">
        <v>2011</v>
      </c>
      <c r="F915" s="13">
        <v>41.6</v>
      </c>
      <c r="G915" s="13">
        <v>-98.9</v>
      </c>
      <c r="H915" s="24">
        <v>3</v>
      </c>
    </row>
    <row r="916" spans="2:8" x14ac:dyDescent="0.3">
      <c r="B916" t="s">
        <v>6007</v>
      </c>
      <c r="C916" t="s">
        <v>6008</v>
      </c>
      <c r="D916" s="28" t="s">
        <v>4105</v>
      </c>
      <c r="E916" s="28" t="s">
        <v>2011</v>
      </c>
      <c r="F916" s="13">
        <v>41.7</v>
      </c>
      <c r="G916" s="13">
        <v>-102.4</v>
      </c>
      <c r="H916" s="24">
        <v>2</v>
      </c>
    </row>
    <row r="917" spans="2:8" x14ac:dyDescent="0.3">
      <c r="B917" t="s">
        <v>6348</v>
      </c>
      <c r="C917" t="s">
        <v>6349</v>
      </c>
      <c r="D917" s="28" t="s">
        <v>4105</v>
      </c>
      <c r="E917" s="28" t="s">
        <v>2011</v>
      </c>
      <c r="F917" s="13">
        <v>41.1</v>
      </c>
      <c r="G917" s="13">
        <v>-102.9</v>
      </c>
      <c r="H917" s="24">
        <v>3</v>
      </c>
    </row>
    <row r="918" spans="2:8" x14ac:dyDescent="0.3">
      <c r="B918" t="s">
        <v>6426</v>
      </c>
      <c r="C918" t="s">
        <v>6427</v>
      </c>
      <c r="D918" s="28" t="s">
        <v>4105</v>
      </c>
      <c r="E918" s="28" t="s">
        <v>1260</v>
      </c>
      <c r="F918" s="13">
        <v>37.4</v>
      </c>
      <c r="G918" s="13">
        <v>-108</v>
      </c>
      <c r="H918" s="24">
        <v>2</v>
      </c>
    </row>
    <row r="919" spans="2:8" x14ac:dyDescent="0.3">
      <c r="B919" t="s">
        <v>5578</v>
      </c>
      <c r="C919" t="s">
        <v>5579</v>
      </c>
      <c r="D919" s="28" t="s">
        <v>4105</v>
      </c>
      <c r="E919" s="28" t="s">
        <v>1380</v>
      </c>
      <c r="F919" s="13">
        <v>42.1</v>
      </c>
      <c r="G919" s="13">
        <v>-112.2</v>
      </c>
      <c r="H919" s="24">
        <v>3</v>
      </c>
    </row>
    <row r="920" spans="2:8" x14ac:dyDescent="0.3">
      <c r="B920" t="s">
        <v>6088</v>
      </c>
      <c r="C920" t="s">
        <v>6089</v>
      </c>
      <c r="D920" s="28" t="s">
        <v>4105</v>
      </c>
      <c r="E920" s="28" t="s">
        <v>2070</v>
      </c>
      <c r="F920" s="13">
        <v>40.9</v>
      </c>
      <c r="G920" s="13">
        <v>-117.7</v>
      </c>
      <c r="H920" s="24">
        <v>3</v>
      </c>
    </row>
    <row r="921" spans="2:8" x14ac:dyDescent="0.3">
      <c r="B921" t="s">
        <v>6592</v>
      </c>
      <c r="C921" t="s">
        <v>6593</v>
      </c>
      <c r="D921" s="28" t="s">
        <v>1203</v>
      </c>
      <c r="E921" s="28" t="s">
        <v>1092</v>
      </c>
      <c r="F921" s="13">
        <v>50.8</v>
      </c>
      <c r="G921" s="13">
        <v>-112</v>
      </c>
      <c r="H921" s="24">
        <v>1</v>
      </c>
    </row>
    <row r="922" spans="2:8" x14ac:dyDescent="0.3">
      <c r="B922" t="s">
        <v>6336</v>
      </c>
      <c r="C922" t="s">
        <v>6337</v>
      </c>
      <c r="D922" s="28" t="s">
        <v>4105</v>
      </c>
      <c r="E922" s="28" t="s">
        <v>1380</v>
      </c>
      <c r="F922" s="13">
        <v>42.6</v>
      </c>
      <c r="G922" s="13">
        <v>-116.5</v>
      </c>
      <c r="H922" s="24">
        <v>2</v>
      </c>
    </row>
    <row r="923" spans="2:8" x14ac:dyDescent="0.3">
      <c r="B923" t="s">
        <v>2801</v>
      </c>
      <c r="C923" t="s">
        <v>2802</v>
      </c>
      <c r="D923" s="28" t="s">
        <v>4105</v>
      </c>
      <c r="E923" s="28" t="s">
        <v>2792</v>
      </c>
      <c r="F923" s="13">
        <v>44.8</v>
      </c>
      <c r="G923" s="13">
        <v>-108.5</v>
      </c>
      <c r="H923" s="24">
        <v>2</v>
      </c>
    </row>
    <row r="924" spans="2:8" x14ac:dyDescent="0.3">
      <c r="B924" t="s">
        <v>6608</v>
      </c>
      <c r="C924" t="s">
        <v>6609</v>
      </c>
      <c r="D924" s="28" t="s">
        <v>4105</v>
      </c>
      <c r="E924" s="28" t="s">
        <v>2379</v>
      </c>
      <c r="F924" s="13">
        <v>43.3</v>
      </c>
      <c r="G924" s="13">
        <v>-99.8</v>
      </c>
      <c r="H924" s="24">
        <v>1</v>
      </c>
    </row>
    <row r="925" spans="2:8" x14ac:dyDescent="0.3">
      <c r="B925" t="s">
        <v>2970</v>
      </c>
      <c r="C925" t="s">
        <v>2971</v>
      </c>
      <c r="D925" s="28" t="s">
        <v>4105</v>
      </c>
      <c r="E925" s="28" t="s">
        <v>366</v>
      </c>
      <c r="F925" s="13">
        <v>36.200000000000003</v>
      </c>
      <c r="G925" s="13">
        <v>-99.7</v>
      </c>
      <c r="H925" s="24">
        <v>2</v>
      </c>
    </row>
    <row r="926" spans="2:8" x14ac:dyDescent="0.3">
      <c r="B926" t="s">
        <v>5677</v>
      </c>
      <c r="C926" t="s">
        <v>5678</v>
      </c>
      <c r="D926" s="28" t="s">
        <v>4105</v>
      </c>
      <c r="E926" s="28" t="s">
        <v>1380</v>
      </c>
      <c r="F926" s="13">
        <v>44.9</v>
      </c>
      <c r="G926" s="13">
        <v>-116.1</v>
      </c>
      <c r="H926" s="24">
        <v>2</v>
      </c>
    </row>
    <row r="927" spans="2:8" x14ac:dyDescent="0.3">
      <c r="B927" t="s">
        <v>6841</v>
      </c>
      <c r="C927" t="s">
        <v>6842</v>
      </c>
      <c r="D927" s="28" t="s">
        <v>4105</v>
      </c>
      <c r="E927" s="28" t="s">
        <v>1260</v>
      </c>
      <c r="F927" s="13">
        <v>39.700000000000003</v>
      </c>
      <c r="G927" s="13">
        <v>-105.9</v>
      </c>
      <c r="H927" s="24">
        <v>1</v>
      </c>
    </row>
    <row r="928" spans="2:8" x14ac:dyDescent="0.3">
      <c r="B928" t="s">
        <v>4124</v>
      </c>
      <c r="C928" t="s">
        <v>4125</v>
      </c>
      <c r="D928" s="28" t="s">
        <v>4105</v>
      </c>
      <c r="E928" s="28" t="s">
        <v>1380</v>
      </c>
      <c r="F928" s="13">
        <v>44.6</v>
      </c>
      <c r="G928" s="13">
        <v>-116.9</v>
      </c>
      <c r="H928" s="24">
        <v>2</v>
      </c>
    </row>
    <row r="929" spans="2:8" x14ac:dyDescent="0.3">
      <c r="B929" t="s">
        <v>5562</v>
      </c>
      <c r="C929" t="s">
        <v>5563</v>
      </c>
      <c r="D929" s="28" t="s">
        <v>4105</v>
      </c>
      <c r="E929" s="28" t="s">
        <v>1260</v>
      </c>
      <c r="F929" s="13">
        <v>40.4</v>
      </c>
      <c r="G929" s="13">
        <v>-104.6</v>
      </c>
      <c r="H929" s="24">
        <v>2</v>
      </c>
    </row>
    <row r="930" spans="2:8" x14ac:dyDescent="0.3">
      <c r="B930" t="s">
        <v>5400</v>
      </c>
      <c r="C930" t="s">
        <v>5401</v>
      </c>
      <c r="D930" s="28" t="s">
        <v>4105</v>
      </c>
      <c r="E930" s="28" t="s">
        <v>1380</v>
      </c>
      <c r="F930" s="13">
        <v>45.3</v>
      </c>
      <c r="G930" s="13">
        <v>-114.1</v>
      </c>
      <c r="H930" s="24">
        <v>3</v>
      </c>
    </row>
    <row r="931" spans="2:8" x14ac:dyDescent="0.3">
      <c r="B931" t="s">
        <v>4921</v>
      </c>
      <c r="C931" t="s">
        <v>4922</v>
      </c>
      <c r="D931" s="28" t="s">
        <v>4105</v>
      </c>
      <c r="E931" s="28" t="s">
        <v>2279</v>
      </c>
      <c r="F931" s="13">
        <v>42.2</v>
      </c>
      <c r="G931" s="13">
        <v>-118.9</v>
      </c>
      <c r="H931" s="24">
        <v>2</v>
      </c>
    </row>
    <row r="932" spans="2:8" x14ac:dyDescent="0.3">
      <c r="B932" t="s">
        <v>5893</v>
      </c>
      <c r="C932" t="s">
        <v>5894</v>
      </c>
      <c r="D932" s="28" t="s">
        <v>4105</v>
      </c>
      <c r="E932" s="28" t="s">
        <v>2617</v>
      </c>
      <c r="F932" s="13">
        <v>48.2</v>
      </c>
      <c r="G932" s="13">
        <v>-117.4</v>
      </c>
      <c r="H932" s="24">
        <v>3</v>
      </c>
    </row>
    <row r="933" spans="2:8" x14ac:dyDescent="0.3">
      <c r="B933" t="s">
        <v>4318</v>
      </c>
      <c r="C933" t="s">
        <v>4319</v>
      </c>
      <c r="D933" s="28" t="s">
        <v>4105</v>
      </c>
      <c r="E933" s="28" t="s">
        <v>2279</v>
      </c>
      <c r="F933" s="13">
        <v>44.9</v>
      </c>
      <c r="G933" s="13">
        <v>-121.1</v>
      </c>
      <c r="H933" s="24">
        <v>2</v>
      </c>
    </row>
    <row r="934" spans="2:8" x14ac:dyDescent="0.3">
      <c r="B934" t="s">
        <v>4838</v>
      </c>
      <c r="C934" t="s">
        <v>4839</v>
      </c>
      <c r="D934" s="28" t="s">
        <v>4105</v>
      </c>
      <c r="E934" s="28" t="s">
        <v>1380</v>
      </c>
      <c r="F934" s="13">
        <v>44</v>
      </c>
      <c r="G934" s="13">
        <v>-115.4</v>
      </c>
      <c r="H934" s="24">
        <v>1</v>
      </c>
    </row>
    <row r="935" spans="2:8" x14ac:dyDescent="0.3">
      <c r="B935" t="s">
        <v>6263</v>
      </c>
      <c r="C935" t="s">
        <v>6264</v>
      </c>
      <c r="D935" s="28" t="s">
        <v>4105</v>
      </c>
      <c r="E935" s="28" t="s">
        <v>1260</v>
      </c>
      <c r="F935" s="13">
        <v>37.1</v>
      </c>
      <c r="G935" s="13">
        <v>-104.5</v>
      </c>
      <c r="H935" s="24">
        <v>2</v>
      </c>
    </row>
    <row r="936" spans="2:8" x14ac:dyDescent="0.3">
      <c r="B936" t="s">
        <v>7521</v>
      </c>
      <c r="C936" t="s">
        <v>7522</v>
      </c>
      <c r="D936" s="28" t="s">
        <v>4105</v>
      </c>
      <c r="E936" s="28" t="s">
        <v>1943</v>
      </c>
      <c r="F936" s="13">
        <v>48.7</v>
      </c>
      <c r="G936" s="13">
        <v>-111.4</v>
      </c>
      <c r="H936" s="24">
        <v>1</v>
      </c>
    </row>
    <row r="937" spans="2:8" x14ac:dyDescent="0.3">
      <c r="B937" t="s">
        <v>6683</v>
      </c>
      <c r="C937" t="s">
        <v>6684</v>
      </c>
      <c r="D937" s="28" t="s">
        <v>1203</v>
      </c>
      <c r="E937" s="28" t="s">
        <v>1092</v>
      </c>
      <c r="F937" s="13">
        <v>51.9</v>
      </c>
      <c r="G937" s="13">
        <v>-113.5</v>
      </c>
      <c r="H937" s="24">
        <v>0</v>
      </c>
    </row>
    <row r="938" spans="2:8" x14ac:dyDescent="0.3">
      <c r="B938" t="s">
        <v>4505</v>
      </c>
      <c r="C938" t="s">
        <v>4506</v>
      </c>
      <c r="D938" s="28" t="s">
        <v>4105</v>
      </c>
      <c r="E938" s="28" t="s">
        <v>2279</v>
      </c>
      <c r="F938" s="13">
        <v>44.2</v>
      </c>
      <c r="G938" s="13">
        <v>-119</v>
      </c>
      <c r="H938" s="24">
        <v>2</v>
      </c>
    </row>
    <row r="939" spans="2:8" x14ac:dyDescent="0.3">
      <c r="B939" t="s">
        <v>5159</v>
      </c>
      <c r="C939" t="s">
        <v>5160</v>
      </c>
      <c r="D939" s="28" t="s">
        <v>4105</v>
      </c>
      <c r="E939" s="28" t="s">
        <v>2279</v>
      </c>
      <c r="F939" s="13">
        <v>44.9</v>
      </c>
      <c r="G939" s="13">
        <v>-117.3</v>
      </c>
      <c r="H939" s="24">
        <v>2</v>
      </c>
    </row>
    <row r="940" spans="2:8" x14ac:dyDescent="0.3">
      <c r="B940" t="s">
        <v>5119</v>
      </c>
      <c r="C940" t="s">
        <v>5120</v>
      </c>
      <c r="D940" s="28" t="s">
        <v>4105</v>
      </c>
      <c r="E940" s="28" t="s">
        <v>2070</v>
      </c>
      <c r="F940" s="13">
        <v>41.5</v>
      </c>
      <c r="G940" s="13">
        <v>-116</v>
      </c>
      <c r="H940" s="24">
        <v>1</v>
      </c>
    </row>
    <row r="941" spans="2:8" x14ac:dyDescent="0.3">
      <c r="B941" t="s">
        <v>6813</v>
      </c>
      <c r="C941" t="s">
        <v>6814</v>
      </c>
      <c r="D941" s="28" t="s">
        <v>1203</v>
      </c>
      <c r="E941" s="28" t="s">
        <v>1092</v>
      </c>
      <c r="F941" s="13">
        <v>49.1</v>
      </c>
      <c r="G941" s="13">
        <v>-112</v>
      </c>
      <c r="H941" s="24">
        <v>0</v>
      </c>
    </row>
    <row r="942" spans="2:8" x14ac:dyDescent="0.3">
      <c r="B942" t="s">
        <v>3172</v>
      </c>
      <c r="C942" t="s">
        <v>3173</v>
      </c>
      <c r="D942" s="28" t="s">
        <v>4105</v>
      </c>
      <c r="E942" s="28" t="s">
        <v>1260</v>
      </c>
      <c r="F942" s="13">
        <v>38</v>
      </c>
      <c r="G942" s="13">
        <v>-103.5</v>
      </c>
      <c r="H942" s="24">
        <v>2</v>
      </c>
    </row>
    <row r="943" spans="2:8" x14ac:dyDescent="0.3">
      <c r="B943" t="s">
        <v>6889</v>
      </c>
      <c r="C943" t="s">
        <v>6890</v>
      </c>
      <c r="D943" s="28" t="s">
        <v>1203</v>
      </c>
      <c r="E943" s="28" t="s">
        <v>1092</v>
      </c>
      <c r="F943" s="13">
        <v>49.7</v>
      </c>
      <c r="G943" s="13">
        <v>-111.4</v>
      </c>
      <c r="H943" s="24">
        <v>0</v>
      </c>
    </row>
    <row r="944" spans="2:8" x14ac:dyDescent="0.3">
      <c r="B944" t="s">
        <v>6657</v>
      </c>
      <c r="C944" t="s">
        <v>6658</v>
      </c>
      <c r="D944" s="28" t="s">
        <v>4105</v>
      </c>
      <c r="E944" s="28" t="s">
        <v>2279</v>
      </c>
      <c r="F944" s="13">
        <v>43.5</v>
      </c>
      <c r="G944" s="13">
        <v>-121</v>
      </c>
      <c r="H944" s="24">
        <v>1</v>
      </c>
    </row>
    <row r="945" spans="2:8" x14ac:dyDescent="0.3">
      <c r="B945" t="s">
        <v>5953</v>
      </c>
      <c r="C945" t="s">
        <v>5954</v>
      </c>
      <c r="D945" s="28" t="s">
        <v>1203</v>
      </c>
      <c r="E945" s="28" t="s">
        <v>1061</v>
      </c>
      <c r="F945" s="13">
        <v>49.4</v>
      </c>
      <c r="G945" s="13">
        <v>-115</v>
      </c>
      <c r="H945" s="24">
        <v>2</v>
      </c>
    </row>
    <row r="946" spans="2:8" x14ac:dyDescent="0.3">
      <c r="B946" t="s">
        <v>4591</v>
      </c>
      <c r="C946" t="s">
        <v>4592</v>
      </c>
      <c r="D946" s="28" t="s">
        <v>4105</v>
      </c>
      <c r="E946" s="28" t="s">
        <v>1380</v>
      </c>
      <c r="F946" s="13">
        <v>42.9</v>
      </c>
      <c r="G946" s="13">
        <v>-114.4</v>
      </c>
      <c r="H946" s="24">
        <v>2</v>
      </c>
    </row>
    <row r="947" spans="2:8" x14ac:dyDescent="0.3">
      <c r="B947" t="s">
        <v>5903</v>
      </c>
      <c r="C947" t="s">
        <v>5904</v>
      </c>
      <c r="D947" s="28" t="s">
        <v>4105</v>
      </c>
      <c r="E947" s="28" t="s">
        <v>2279</v>
      </c>
      <c r="F947" s="13">
        <v>45.5</v>
      </c>
      <c r="G947" s="13">
        <v>-118</v>
      </c>
      <c r="H947" s="24">
        <v>2</v>
      </c>
    </row>
    <row r="948" spans="2:8" x14ac:dyDescent="0.3">
      <c r="B948" t="s">
        <v>5155</v>
      </c>
      <c r="C948" t="s">
        <v>5156</v>
      </c>
      <c r="D948" s="28" t="s">
        <v>4105</v>
      </c>
      <c r="E948" s="28" t="s">
        <v>2279</v>
      </c>
      <c r="F948" s="13">
        <v>44</v>
      </c>
      <c r="G948" s="13">
        <v>-120.6</v>
      </c>
      <c r="H948" s="24">
        <v>2</v>
      </c>
    </row>
    <row r="949" spans="2:8" x14ac:dyDescent="0.3">
      <c r="B949" t="s">
        <v>7631</v>
      </c>
      <c r="C949" t="s">
        <v>7632</v>
      </c>
      <c r="D949" s="28" t="s">
        <v>4105</v>
      </c>
      <c r="E949" s="28" t="s">
        <v>1260</v>
      </c>
      <c r="F949" s="13">
        <v>37.799999999999997</v>
      </c>
      <c r="G949" s="13">
        <v>-107.7</v>
      </c>
      <c r="H949" s="24">
        <v>1</v>
      </c>
    </row>
    <row r="950" spans="2:8" x14ac:dyDescent="0.3">
      <c r="B950" t="s">
        <v>6891</v>
      </c>
      <c r="C950" t="s">
        <v>6892</v>
      </c>
      <c r="D950" s="28" t="s">
        <v>1203</v>
      </c>
      <c r="E950" s="28" t="s">
        <v>1092</v>
      </c>
      <c r="F950" s="13">
        <v>49.8</v>
      </c>
      <c r="G950" s="13">
        <v>-111.3</v>
      </c>
      <c r="H950" s="24">
        <v>0</v>
      </c>
    </row>
    <row r="951" spans="2:8" x14ac:dyDescent="0.3">
      <c r="B951" t="s">
        <v>6534</v>
      </c>
      <c r="C951" t="s">
        <v>6535</v>
      </c>
      <c r="D951" s="28" t="s">
        <v>4105</v>
      </c>
      <c r="E951" s="28" t="s">
        <v>1260</v>
      </c>
      <c r="F951" s="13">
        <v>39.799999999999997</v>
      </c>
      <c r="G951" s="13">
        <v>-105.8</v>
      </c>
      <c r="H951" s="24">
        <v>1</v>
      </c>
    </row>
    <row r="952" spans="2:8" x14ac:dyDescent="0.3">
      <c r="B952" t="s">
        <v>7051</v>
      </c>
      <c r="C952" t="s">
        <v>7052</v>
      </c>
      <c r="D952" s="28" t="s">
        <v>1203</v>
      </c>
      <c r="E952" s="28" t="s">
        <v>1092</v>
      </c>
      <c r="F952" s="13">
        <v>50</v>
      </c>
      <c r="G952" s="13">
        <v>-110.7</v>
      </c>
      <c r="H952" s="24">
        <v>0</v>
      </c>
    </row>
    <row r="953" spans="2:8" x14ac:dyDescent="0.3">
      <c r="B953" t="s">
        <v>3850</v>
      </c>
      <c r="C953" t="s">
        <v>3851</v>
      </c>
      <c r="D953" s="28" t="s">
        <v>4105</v>
      </c>
      <c r="E953" s="28" t="s">
        <v>2526</v>
      </c>
      <c r="F953" s="13">
        <v>40.799999999999997</v>
      </c>
      <c r="G953" s="13">
        <v>-111.8</v>
      </c>
      <c r="H953" s="24">
        <v>3</v>
      </c>
    </row>
    <row r="954" spans="2:8" x14ac:dyDescent="0.3">
      <c r="B954" t="s">
        <v>4633</v>
      </c>
      <c r="C954" t="s">
        <v>4634</v>
      </c>
      <c r="D954" s="28" t="s">
        <v>4105</v>
      </c>
      <c r="E954" s="28" t="s">
        <v>1380</v>
      </c>
      <c r="F954" s="13">
        <v>45</v>
      </c>
      <c r="G954" s="13">
        <v>-116.4</v>
      </c>
      <c r="H954" s="24">
        <v>2</v>
      </c>
    </row>
    <row r="955" spans="2:8" x14ac:dyDescent="0.3">
      <c r="B955" t="s">
        <v>1397</v>
      </c>
      <c r="C955" t="s">
        <v>1398</v>
      </c>
      <c r="D955" s="28" t="s">
        <v>4105</v>
      </c>
      <c r="E955" s="28" t="s">
        <v>1380</v>
      </c>
      <c r="F955" s="13">
        <v>48.3</v>
      </c>
      <c r="G955" s="13">
        <v>-116.8</v>
      </c>
      <c r="H955" s="24">
        <v>2</v>
      </c>
    </row>
    <row r="956" spans="2:8" x14ac:dyDescent="0.3">
      <c r="B956" t="s">
        <v>5220</v>
      </c>
      <c r="C956" t="s">
        <v>5221</v>
      </c>
      <c r="D956" s="28" t="s">
        <v>4105</v>
      </c>
      <c r="E956" s="28" t="s">
        <v>2279</v>
      </c>
      <c r="F956" s="13">
        <v>45.2</v>
      </c>
      <c r="G956" s="13">
        <v>-118.8</v>
      </c>
      <c r="H956" s="24">
        <v>1</v>
      </c>
    </row>
    <row r="957" spans="2:8" x14ac:dyDescent="0.3">
      <c r="B957" t="s">
        <v>3273</v>
      </c>
      <c r="C957" t="s">
        <v>3274</v>
      </c>
      <c r="D957" s="28" t="s">
        <v>4105</v>
      </c>
      <c r="E957" s="28" t="s">
        <v>2526</v>
      </c>
      <c r="F957" s="13">
        <v>40.700000000000003</v>
      </c>
      <c r="G957" s="13">
        <v>-111.9</v>
      </c>
      <c r="H957" s="24">
        <v>3</v>
      </c>
    </row>
    <row r="958" spans="2:8" x14ac:dyDescent="0.3">
      <c r="B958" t="s">
        <v>6877</v>
      </c>
      <c r="C958" t="s">
        <v>6878</v>
      </c>
      <c r="D958" s="28" t="s">
        <v>4105</v>
      </c>
      <c r="E958" s="28" t="s">
        <v>2379</v>
      </c>
      <c r="F958" s="13">
        <v>45</v>
      </c>
      <c r="G958" s="13">
        <v>-102</v>
      </c>
      <c r="H958" s="24">
        <v>0</v>
      </c>
    </row>
    <row r="959" spans="2:8" x14ac:dyDescent="0.3">
      <c r="B959" t="s">
        <v>1700</v>
      </c>
      <c r="C959" t="s">
        <v>1701</v>
      </c>
      <c r="D959" s="28" t="s">
        <v>4105</v>
      </c>
      <c r="E959" s="28" t="s">
        <v>1636</v>
      </c>
      <c r="F959" s="13">
        <v>38.200000000000003</v>
      </c>
      <c r="G959" s="13">
        <v>-98.2</v>
      </c>
      <c r="H959" s="24">
        <v>2</v>
      </c>
    </row>
    <row r="960" spans="2:8" x14ac:dyDescent="0.3">
      <c r="B960" t="s">
        <v>5905</v>
      </c>
      <c r="C960" t="s">
        <v>5906</v>
      </c>
      <c r="D960" s="28" t="s">
        <v>4105</v>
      </c>
      <c r="E960" s="28" t="s">
        <v>2526</v>
      </c>
      <c r="F960" s="13">
        <v>41.6</v>
      </c>
      <c r="G960" s="13">
        <v>-111.8</v>
      </c>
      <c r="H960" s="24">
        <v>3</v>
      </c>
    </row>
    <row r="961" spans="2:8" x14ac:dyDescent="0.3">
      <c r="B961" t="s">
        <v>2062</v>
      </c>
      <c r="C961" t="s">
        <v>2063</v>
      </c>
      <c r="D961" s="28" t="s">
        <v>4105</v>
      </c>
      <c r="E961" s="28" t="s">
        <v>2011</v>
      </c>
      <c r="F961" s="13">
        <v>42.8</v>
      </c>
      <c r="G961" s="13">
        <v>-99.7</v>
      </c>
      <c r="H961" s="24">
        <v>1</v>
      </c>
    </row>
    <row r="962" spans="2:8" x14ac:dyDescent="0.3">
      <c r="B962" t="s">
        <v>6154</v>
      </c>
      <c r="C962" t="s">
        <v>6155</v>
      </c>
      <c r="D962" s="28" t="s">
        <v>4105</v>
      </c>
      <c r="E962" s="28" t="s">
        <v>1203</v>
      </c>
      <c r="F962" s="13">
        <v>38.6</v>
      </c>
      <c r="G962" s="13">
        <v>-119.6</v>
      </c>
      <c r="H962" s="24">
        <v>2</v>
      </c>
    </row>
    <row r="963" spans="2:8" x14ac:dyDescent="0.3">
      <c r="B963" t="s">
        <v>4342</v>
      </c>
      <c r="C963" t="s">
        <v>4343</v>
      </c>
      <c r="D963" s="28" t="s">
        <v>4105</v>
      </c>
      <c r="E963" s="28" t="s">
        <v>1380</v>
      </c>
      <c r="F963" s="13">
        <v>45.6</v>
      </c>
      <c r="G963" s="13">
        <v>-116.4</v>
      </c>
      <c r="H963" s="24">
        <v>2</v>
      </c>
    </row>
    <row r="964" spans="2:8" x14ac:dyDescent="0.3">
      <c r="B964" t="s">
        <v>4728</v>
      </c>
      <c r="C964" t="s">
        <v>4729</v>
      </c>
      <c r="D964" s="28" t="s">
        <v>4105</v>
      </c>
      <c r="E964" s="28" t="s">
        <v>2526</v>
      </c>
      <c r="F964" s="13">
        <v>39.799999999999997</v>
      </c>
      <c r="G964" s="13">
        <v>-110.2</v>
      </c>
      <c r="H964" s="24">
        <v>2</v>
      </c>
    </row>
    <row r="965" spans="2:8" x14ac:dyDescent="0.3">
      <c r="B965" t="s">
        <v>3911</v>
      </c>
      <c r="C965" t="s">
        <v>3912</v>
      </c>
      <c r="D965" s="28" t="s">
        <v>4105</v>
      </c>
      <c r="E965" s="28" t="s">
        <v>1260</v>
      </c>
      <c r="F965" s="13">
        <v>39.200000000000003</v>
      </c>
      <c r="G965" s="13">
        <v>-106.3</v>
      </c>
      <c r="H965" s="24">
        <v>2</v>
      </c>
    </row>
    <row r="966" spans="2:8" x14ac:dyDescent="0.3">
      <c r="B966" t="s">
        <v>6939</v>
      </c>
      <c r="C966" t="s">
        <v>6940</v>
      </c>
      <c r="D966" s="28" t="s">
        <v>1203</v>
      </c>
      <c r="E966" s="28" t="s">
        <v>1097</v>
      </c>
      <c r="F966" s="13">
        <v>50.9</v>
      </c>
      <c r="G966" s="13">
        <v>-109.5</v>
      </c>
      <c r="H966" s="24">
        <v>0</v>
      </c>
    </row>
    <row r="967" spans="2:8" x14ac:dyDescent="0.3">
      <c r="B967" t="s">
        <v>1993</v>
      </c>
      <c r="C967" t="s">
        <v>1994</v>
      </c>
      <c r="D967" s="28" t="s">
        <v>4105</v>
      </c>
      <c r="E967" s="28" t="s">
        <v>1943</v>
      </c>
      <c r="F967" s="13">
        <v>45.5</v>
      </c>
      <c r="G967" s="13">
        <v>-104.4</v>
      </c>
      <c r="H967" s="24">
        <v>1</v>
      </c>
    </row>
    <row r="968" spans="2:8" x14ac:dyDescent="0.3">
      <c r="B968" t="s">
        <v>5679</v>
      </c>
      <c r="C968" t="s">
        <v>5680</v>
      </c>
      <c r="D968" s="28" t="s">
        <v>4105</v>
      </c>
      <c r="E968" s="28" t="s">
        <v>2279</v>
      </c>
      <c r="F968" s="13">
        <v>44.6</v>
      </c>
      <c r="G968" s="13">
        <v>-117.9</v>
      </c>
      <c r="H968" s="24">
        <v>2</v>
      </c>
    </row>
    <row r="969" spans="2:8" x14ac:dyDescent="0.3">
      <c r="B969" t="s">
        <v>1679</v>
      </c>
      <c r="C969" t="s">
        <v>1680</v>
      </c>
      <c r="D969" s="28" t="s">
        <v>4105</v>
      </c>
      <c r="E969" s="28" t="s">
        <v>1636</v>
      </c>
      <c r="F969" s="13">
        <v>39</v>
      </c>
      <c r="G969" s="13">
        <v>-98.1</v>
      </c>
      <c r="H969" s="24">
        <v>2</v>
      </c>
    </row>
    <row r="970" spans="2:8" x14ac:dyDescent="0.3">
      <c r="B970" t="s">
        <v>6444</v>
      </c>
      <c r="C970" t="s">
        <v>6445</v>
      </c>
      <c r="D970" s="28" t="s">
        <v>4105</v>
      </c>
      <c r="E970" s="28" t="s">
        <v>1943</v>
      </c>
      <c r="F970" s="13">
        <v>46.2</v>
      </c>
      <c r="G970" s="13">
        <v>-106.6</v>
      </c>
      <c r="H970" s="24">
        <v>2</v>
      </c>
    </row>
    <row r="971" spans="2:8" x14ac:dyDescent="0.3">
      <c r="B971" t="s">
        <v>6572</v>
      </c>
      <c r="C971" t="s">
        <v>6573</v>
      </c>
      <c r="D971" s="28" t="s">
        <v>4105</v>
      </c>
      <c r="E971" s="28" t="s">
        <v>1260</v>
      </c>
      <c r="F971" s="13">
        <v>38.4</v>
      </c>
      <c r="G971" s="13">
        <v>-105.2</v>
      </c>
      <c r="H971" s="24">
        <v>1</v>
      </c>
    </row>
    <row r="972" spans="2:8" x14ac:dyDescent="0.3">
      <c r="B972" t="s">
        <v>6338</v>
      </c>
      <c r="C972" t="s">
        <v>6339</v>
      </c>
      <c r="D972" s="28" t="s">
        <v>4105</v>
      </c>
      <c r="E972" s="28" t="s">
        <v>2011</v>
      </c>
      <c r="F972" s="13">
        <v>42</v>
      </c>
      <c r="G972" s="13">
        <v>-101</v>
      </c>
      <c r="H972" s="24">
        <v>2</v>
      </c>
    </row>
    <row r="973" spans="2:8" x14ac:dyDescent="0.3">
      <c r="B973" t="s">
        <v>5761</v>
      </c>
      <c r="C973" t="s">
        <v>5762</v>
      </c>
      <c r="D973" s="28" t="s">
        <v>4105</v>
      </c>
      <c r="E973" s="28" t="s">
        <v>2070</v>
      </c>
      <c r="F973" s="13">
        <v>41.8</v>
      </c>
      <c r="G973" s="13">
        <v>-116.1</v>
      </c>
      <c r="H973" s="24">
        <v>1</v>
      </c>
    </row>
    <row r="974" spans="2:8" x14ac:dyDescent="0.3">
      <c r="B974" t="s">
        <v>5911</v>
      </c>
      <c r="C974" t="s">
        <v>5912</v>
      </c>
      <c r="D974" s="28" t="s">
        <v>4105</v>
      </c>
      <c r="E974" s="28" t="s">
        <v>2011</v>
      </c>
      <c r="F974" s="13">
        <v>40.200000000000003</v>
      </c>
      <c r="G974" s="13">
        <v>-100.5</v>
      </c>
      <c r="H974" s="24">
        <v>3</v>
      </c>
    </row>
    <row r="975" spans="2:8" x14ac:dyDescent="0.3">
      <c r="B975" t="s">
        <v>2295</v>
      </c>
      <c r="C975" t="s">
        <v>2296</v>
      </c>
      <c r="D975" s="28" t="s">
        <v>4105</v>
      </c>
      <c r="E975" s="28" t="s">
        <v>2279</v>
      </c>
      <c r="F975" s="13">
        <v>45.3</v>
      </c>
      <c r="G975" s="13">
        <v>-119.5</v>
      </c>
      <c r="H975" s="24">
        <v>2</v>
      </c>
    </row>
    <row r="976" spans="2:8" x14ac:dyDescent="0.3">
      <c r="B976" t="s">
        <v>3461</v>
      </c>
      <c r="C976" t="s">
        <v>3462</v>
      </c>
      <c r="D976" s="28" t="s">
        <v>4105</v>
      </c>
      <c r="E976" s="28" t="s">
        <v>1943</v>
      </c>
      <c r="F976" s="13">
        <v>48.5</v>
      </c>
      <c r="G976" s="13">
        <v>-109.7</v>
      </c>
      <c r="H976" s="24">
        <v>0</v>
      </c>
    </row>
    <row r="977" spans="2:8" x14ac:dyDescent="0.3">
      <c r="B977" t="s">
        <v>2644</v>
      </c>
      <c r="C977" t="s">
        <v>2645</v>
      </c>
      <c r="D977" s="28" t="s">
        <v>4105</v>
      </c>
      <c r="E977" s="28" t="s">
        <v>2617</v>
      </c>
      <c r="F977" s="13">
        <v>48.8</v>
      </c>
      <c r="G977" s="13">
        <v>-117.8</v>
      </c>
      <c r="H977" s="24">
        <v>2</v>
      </c>
    </row>
    <row r="978" spans="2:8" x14ac:dyDescent="0.3">
      <c r="B978" t="s">
        <v>6777</v>
      </c>
      <c r="C978" t="s">
        <v>6778</v>
      </c>
      <c r="D978" s="28" t="s">
        <v>4105</v>
      </c>
      <c r="E978" s="28" t="s">
        <v>2011</v>
      </c>
      <c r="F978" s="13">
        <v>41.8</v>
      </c>
      <c r="G978" s="13">
        <v>-100.3</v>
      </c>
      <c r="H978" s="24">
        <v>0</v>
      </c>
    </row>
    <row r="979" spans="2:8" x14ac:dyDescent="0.3">
      <c r="B979" t="s">
        <v>1687</v>
      </c>
      <c r="C979" t="s">
        <v>1688</v>
      </c>
      <c r="D979" s="28" t="s">
        <v>4105</v>
      </c>
      <c r="E979" s="28" t="s">
        <v>1636</v>
      </c>
      <c r="F979" s="13">
        <v>39.1</v>
      </c>
      <c r="G979" s="13">
        <v>-97.7</v>
      </c>
      <c r="H979" s="24">
        <v>2</v>
      </c>
    </row>
    <row r="980" spans="2:8" x14ac:dyDescent="0.3">
      <c r="B980" t="s">
        <v>4629</v>
      </c>
      <c r="C980" t="s">
        <v>4630</v>
      </c>
      <c r="D980" s="28" t="s">
        <v>4105</v>
      </c>
      <c r="E980" s="28" t="s">
        <v>2279</v>
      </c>
      <c r="F980" s="13">
        <v>43.3</v>
      </c>
      <c r="G980" s="13">
        <v>-119.8</v>
      </c>
      <c r="H980" s="24">
        <v>2</v>
      </c>
    </row>
    <row r="981" spans="2:8" x14ac:dyDescent="0.3">
      <c r="B981" t="s">
        <v>5725</v>
      </c>
      <c r="C981" t="s">
        <v>5726</v>
      </c>
      <c r="D981" s="28" t="s">
        <v>4105</v>
      </c>
      <c r="E981" s="28" t="s">
        <v>1380</v>
      </c>
      <c r="F981" s="13">
        <v>46.9</v>
      </c>
      <c r="G981" s="13">
        <v>-116.3</v>
      </c>
      <c r="H981" s="24">
        <v>2</v>
      </c>
    </row>
    <row r="982" spans="2:8" x14ac:dyDescent="0.3">
      <c r="B982" t="s">
        <v>1312</v>
      </c>
      <c r="C982" t="s">
        <v>1313</v>
      </c>
      <c r="D982" s="28" t="s">
        <v>4105</v>
      </c>
      <c r="E982" s="28" t="s">
        <v>1260</v>
      </c>
      <c r="F982" s="13">
        <v>40.799999999999997</v>
      </c>
      <c r="G982" s="13">
        <v>-102.5</v>
      </c>
      <c r="H982" s="24">
        <v>2</v>
      </c>
    </row>
    <row r="983" spans="2:8" x14ac:dyDescent="0.3">
      <c r="B983" t="s">
        <v>7133</v>
      </c>
      <c r="C983" t="s">
        <v>7134</v>
      </c>
      <c r="D983" s="28" t="s">
        <v>4105</v>
      </c>
      <c r="E983" s="28" t="s">
        <v>1260</v>
      </c>
      <c r="F983" s="13">
        <v>37.4</v>
      </c>
      <c r="G983" s="13">
        <v>-107.5</v>
      </c>
      <c r="H983" s="24">
        <v>1</v>
      </c>
    </row>
    <row r="984" spans="2:8" x14ac:dyDescent="0.3">
      <c r="B984" t="s">
        <v>3287</v>
      </c>
      <c r="C984" t="s">
        <v>3288</v>
      </c>
      <c r="D984" s="28" t="s">
        <v>4105</v>
      </c>
      <c r="E984" s="28" t="s">
        <v>1943</v>
      </c>
      <c r="F984" s="13">
        <v>48.6</v>
      </c>
      <c r="G984" s="13">
        <v>-112.3</v>
      </c>
      <c r="H984" s="24">
        <v>0</v>
      </c>
    </row>
    <row r="985" spans="2:8" x14ac:dyDescent="0.3">
      <c r="B985" t="s">
        <v>7199</v>
      </c>
      <c r="C985" t="s">
        <v>7200</v>
      </c>
      <c r="D985" s="28" t="s">
        <v>4105</v>
      </c>
      <c r="E985" s="28" t="s">
        <v>1943</v>
      </c>
      <c r="F985" s="13">
        <v>46.7</v>
      </c>
      <c r="G985" s="13">
        <v>-104.5</v>
      </c>
      <c r="H985" s="24">
        <v>0</v>
      </c>
    </row>
    <row r="986" spans="2:8" x14ac:dyDescent="0.3">
      <c r="B986" t="s">
        <v>6897</v>
      </c>
      <c r="C986" t="s">
        <v>6898</v>
      </c>
      <c r="D986" s="28" t="s">
        <v>1203</v>
      </c>
      <c r="E986" s="28" t="s">
        <v>1092</v>
      </c>
      <c r="F986" s="13">
        <v>49.6</v>
      </c>
      <c r="G986" s="13">
        <v>-112.7</v>
      </c>
      <c r="H986" s="24">
        <v>0</v>
      </c>
    </row>
    <row r="987" spans="2:8" x14ac:dyDescent="0.3">
      <c r="B987" t="s">
        <v>1963</v>
      </c>
      <c r="C987" t="s">
        <v>1964</v>
      </c>
      <c r="D987" s="28" t="s">
        <v>4105</v>
      </c>
      <c r="E987" s="28" t="s">
        <v>1943</v>
      </c>
      <c r="F987" s="13">
        <v>47.8</v>
      </c>
      <c r="G987" s="13">
        <v>-110.6</v>
      </c>
      <c r="H987" s="24">
        <v>0</v>
      </c>
    </row>
    <row r="988" spans="2:8" x14ac:dyDescent="0.3">
      <c r="B988" t="s">
        <v>7123</v>
      </c>
      <c r="C988" t="s">
        <v>7124</v>
      </c>
      <c r="D988" s="28" t="s">
        <v>4105</v>
      </c>
      <c r="E988" s="28" t="s">
        <v>1260</v>
      </c>
      <c r="F988" s="13">
        <v>39</v>
      </c>
      <c r="G988" s="13">
        <v>-107.6</v>
      </c>
      <c r="H988" s="24">
        <v>1</v>
      </c>
    </row>
    <row r="989" spans="2:8" x14ac:dyDescent="0.3">
      <c r="B989" t="s">
        <v>3732</v>
      </c>
      <c r="C989" t="s">
        <v>3733</v>
      </c>
      <c r="D989" s="28" t="s">
        <v>4105</v>
      </c>
      <c r="E989" s="28" t="s">
        <v>2070</v>
      </c>
      <c r="F989" s="13">
        <v>40.5</v>
      </c>
      <c r="G989" s="13">
        <v>-116.4</v>
      </c>
      <c r="H989" s="24">
        <v>2</v>
      </c>
    </row>
    <row r="990" spans="2:8" x14ac:dyDescent="0.3">
      <c r="B990" t="s">
        <v>4702</v>
      </c>
      <c r="C990" t="s">
        <v>4703</v>
      </c>
      <c r="D990" s="28" t="s">
        <v>4105</v>
      </c>
      <c r="E990" s="28" t="s">
        <v>2526</v>
      </c>
      <c r="F990" s="13">
        <v>37.299999999999997</v>
      </c>
      <c r="G990" s="13">
        <v>-113</v>
      </c>
      <c r="H990" s="24">
        <v>3</v>
      </c>
    </row>
    <row r="991" spans="2:8" x14ac:dyDescent="0.3">
      <c r="B991" t="s">
        <v>2559</v>
      </c>
      <c r="C991" t="s">
        <v>2560</v>
      </c>
      <c r="D991" s="28" t="s">
        <v>4105</v>
      </c>
      <c r="E991" s="28" t="s">
        <v>2526</v>
      </c>
      <c r="F991" s="13">
        <v>39.9</v>
      </c>
      <c r="G991" s="13">
        <v>-111.7</v>
      </c>
      <c r="H991" s="24">
        <v>2</v>
      </c>
    </row>
    <row r="992" spans="2:8" x14ac:dyDescent="0.3">
      <c r="B992" t="s">
        <v>6610</v>
      </c>
      <c r="C992" t="s">
        <v>6611</v>
      </c>
      <c r="D992" s="28" t="s">
        <v>4105</v>
      </c>
      <c r="E992" s="28" t="s">
        <v>1943</v>
      </c>
      <c r="F992" s="13">
        <v>46.3</v>
      </c>
      <c r="G992" s="13">
        <v>-104.2</v>
      </c>
      <c r="H992" s="24">
        <v>0</v>
      </c>
    </row>
    <row r="993" spans="2:8" x14ac:dyDescent="0.3">
      <c r="B993" t="s">
        <v>6801</v>
      </c>
      <c r="C993" t="s">
        <v>6802</v>
      </c>
      <c r="D993" s="28" t="s">
        <v>1203</v>
      </c>
      <c r="E993" s="28" t="s">
        <v>1092</v>
      </c>
      <c r="F993" s="13">
        <v>51.7</v>
      </c>
      <c r="G993" s="13">
        <v>-112.2</v>
      </c>
      <c r="H993" s="24">
        <v>0</v>
      </c>
    </row>
    <row r="994" spans="2:8" x14ac:dyDescent="0.3">
      <c r="B994" t="s">
        <v>6568</v>
      </c>
      <c r="C994" t="s">
        <v>6569</v>
      </c>
      <c r="D994" s="28" t="s">
        <v>1203</v>
      </c>
      <c r="E994" s="28" t="s">
        <v>1092</v>
      </c>
      <c r="F994" s="13">
        <v>49.8</v>
      </c>
      <c r="G994" s="13">
        <v>-112.3</v>
      </c>
      <c r="H994" s="24">
        <v>0</v>
      </c>
    </row>
    <row r="995" spans="2:8" x14ac:dyDescent="0.3">
      <c r="B995" t="s">
        <v>4491</v>
      </c>
      <c r="C995" t="s">
        <v>4492</v>
      </c>
      <c r="D995" s="28" t="s">
        <v>4105</v>
      </c>
      <c r="E995" s="28" t="s">
        <v>1380</v>
      </c>
      <c r="F995" s="13">
        <v>44.3</v>
      </c>
      <c r="G995" s="13">
        <v>-117.1</v>
      </c>
      <c r="H995" s="24">
        <v>3</v>
      </c>
    </row>
    <row r="996" spans="2:8" x14ac:dyDescent="0.3">
      <c r="B996" t="s">
        <v>7398</v>
      </c>
      <c r="C996" t="s">
        <v>7399</v>
      </c>
      <c r="D996" s="28" t="s">
        <v>4105</v>
      </c>
      <c r="E996" s="28" t="s">
        <v>1260</v>
      </c>
      <c r="F996" s="13">
        <v>39.700000000000003</v>
      </c>
      <c r="G996" s="13">
        <v>-106.1</v>
      </c>
      <c r="H996" s="24">
        <v>1</v>
      </c>
    </row>
    <row r="997" spans="2:8" x14ac:dyDescent="0.3">
      <c r="B997" t="s">
        <v>6152</v>
      </c>
      <c r="C997" t="s">
        <v>6153</v>
      </c>
      <c r="D997" s="28" t="s">
        <v>4105</v>
      </c>
      <c r="E997" s="28" t="s">
        <v>1203</v>
      </c>
      <c r="F997" s="13">
        <v>38.6</v>
      </c>
      <c r="G997" s="13">
        <v>-119.7</v>
      </c>
      <c r="H997" s="24">
        <v>3</v>
      </c>
    </row>
    <row r="998" spans="2:8" x14ac:dyDescent="0.3">
      <c r="B998" t="s">
        <v>6354</v>
      </c>
      <c r="C998" t="s">
        <v>6355</v>
      </c>
      <c r="D998" s="28" t="s">
        <v>4105</v>
      </c>
      <c r="E998" s="28" t="s">
        <v>2011</v>
      </c>
      <c r="F998" s="13">
        <v>42.4</v>
      </c>
      <c r="G998" s="13">
        <v>-100.5</v>
      </c>
      <c r="H998" s="24">
        <v>2</v>
      </c>
    </row>
    <row r="999" spans="2:8" x14ac:dyDescent="0.3">
      <c r="B999" t="s">
        <v>7339</v>
      </c>
      <c r="C999" t="s">
        <v>7340</v>
      </c>
      <c r="D999" s="28" t="s">
        <v>1203</v>
      </c>
      <c r="E999" s="28" t="s">
        <v>1092</v>
      </c>
      <c r="F999" s="13">
        <v>50.8</v>
      </c>
      <c r="G999" s="13">
        <v>-111</v>
      </c>
      <c r="H999" s="24">
        <v>0</v>
      </c>
    </row>
    <row r="1000" spans="2:8" x14ac:dyDescent="0.3">
      <c r="B1000" t="s">
        <v>1677</v>
      </c>
      <c r="C1000" t="s">
        <v>1678</v>
      </c>
      <c r="D1000" s="28" t="s">
        <v>4105</v>
      </c>
      <c r="E1000" s="28" t="s">
        <v>1636</v>
      </c>
      <c r="F1000" s="13">
        <v>37.6</v>
      </c>
      <c r="G1000" s="13">
        <v>-98.1</v>
      </c>
      <c r="H1000" s="24">
        <v>2</v>
      </c>
    </row>
    <row r="1001" spans="2:8" x14ac:dyDescent="0.3">
      <c r="B1001" t="s">
        <v>2658</v>
      </c>
      <c r="C1001" t="s">
        <v>2659</v>
      </c>
      <c r="D1001" s="28" t="s">
        <v>4105</v>
      </c>
      <c r="E1001" s="28" t="s">
        <v>2617</v>
      </c>
      <c r="F1001" s="13">
        <v>47.7</v>
      </c>
      <c r="G1001" s="13">
        <v>-118.7</v>
      </c>
      <c r="H1001" s="24">
        <v>2</v>
      </c>
    </row>
    <row r="1002" spans="2:8" x14ac:dyDescent="0.3">
      <c r="B1002" t="s">
        <v>5546</v>
      </c>
      <c r="C1002" t="s">
        <v>5547</v>
      </c>
      <c r="D1002" s="28" t="s">
        <v>4105</v>
      </c>
      <c r="E1002" s="28" t="s">
        <v>1260</v>
      </c>
      <c r="F1002" s="13">
        <v>39.200000000000003</v>
      </c>
      <c r="G1002" s="13">
        <v>-102.2</v>
      </c>
      <c r="H1002" s="24">
        <v>2</v>
      </c>
    </row>
    <row r="1003" spans="2:8" x14ac:dyDescent="0.3">
      <c r="B1003" t="s">
        <v>6620</v>
      </c>
      <c r="C1003" t="s">
        <v>6621</v>
      </c>
      <c r="D1003" s="28" t="s">
        <v>4105</v>
      </c>
      <c r="E1003" s="28" t="s">
        <v>2011</v>
      </c>
      <c r="F1003" s="13">
        <v>40.5</v>
      </c>
      <c r="G1003" s="13">
        <v>-101.6</v>
      </c>
      <c r="H1003" s="24">
        <v>2</v>
      </c>
    </row>
    <row r="1004" spans="2:8" x14ac:dyDescent="0.3">
      <c r="B1004" t="s">
        <v>4511</v>
      </c>
      <c r="C1004" t="s">
        <v>4512</v>
      </c>
      <c r="D1004" s="28" t="s">
        <v>4105</v>
      </c>
      <c r="E1004" s="28" t="s">
        <v>2617</v>
      </c>
      <c r="F1004" s="13">
        <v>48.1</v>
      </c>
      <c r="G1004" s="13">
        <v>-118.4</v>
      </c>
      <c r="H1004" s="24">
        <v>3</v>
      </c>
    </row>
    <row r="1005" spans="2:8" x14ac:dyDescent="0.3">
      <c r="B1005" t="s">
        <v>5402</v>
      </c>
      <c r="C1005" t="s">
        <v>5403</v>
      </c>
      <c r="D1005" s="28" t="s">
        <v>4105</v>
      </c>
      <c r="E1005" s="28" t="s">
        <v>2279</v>
      </c>
      <c r="F1005" s="13">
        <v>44.5</v>
      </c>
      <c r="G1005" s="13">
        <v>-119.6</v>
      </c>
      <c r="H1005" s="24">
        <v>2</v>
      </c>
    </row>
    <row r="1006" spans="2:8" x14ac:dyDescent="0.3">
      <c r="B1006" t="s">
        <v>779</v>
      </c>
      <c r="C1006" t="s">
        <v>780</v>
      </c>
      <c r="D1006" s="28" t="s">
        <v>4105</v>
      </c>
      <c r="E1006" s="28" t="s">
        <v>364</v>
      </c>
      <c r="F1006" s="13">
        <v>35.200000000000003</v>
      </c>
      <c r="G1006" s="13">
        <v>-101.7</v>
      </c>
      <c r="H1006" s="24">
        <v>3</v>
      </c>
    </row>
    <row r="1007" spans="2:8" x14ac:dyDescent="0.3">
      <c r="B1007" t="s">
        <v>7609</v>
      </c>
      <c r="C1007" t="s">
        <v>7610</v>
      </c>
      <c r="D1007" s="28" t="s">
        <v>1203</v>
      </c>
      <c r="E1007" s="28" t="s">
        <v>1092</v>
      </c>
      <c r="F1007" s="13">
        <v>50.3</v>
      </c>
      <c r="G1007" s="13">
        <v>-110</v>
      </c>
      <c r="H1007" s="24">
        <v>0</v>
      </c>
    </row>
    <row r="1008" spans="2:8" x14ac:dyDescent="0.3">
      <c r="B1008" t="s">
        <v>803</v>
      </c>
      <c r="C1008" t="s">
        <v>804</v>
      </c>
      <c r="D1008" s="28" t="s">
        <v>4105</v>
      </c>
      <c r="E1008" s="28" t="s">
        <v>364</v>
      </c>
      <c r="F1008" s="13">
        <v>35.700000000000003</v>
      </c>
      <c r="G1008" s="13">
        <v>-101.5</v>
      </c>
      <c r="H1008" s="24">
        <v>2</v>
      </c>
    </row>
    <row r="1009" spans="2:8" x14ac:dyDescent="0.3">
      <c r="B1009" t="s">
        <v>4467</v>
      </c>
      <c r="C1009" t="s">
        <v>4468</v>
      </c>
      <c r="D1009" s="28" t="s">
        <v>4105</v>
      </c>
      <c r="E1009" s="28" t="s">
        <v>2526</v>
      </c>
      <c r="F1009" s="13">
        <v>41.1</v>
      </c>
      <c r="G1009" s="13">
        <v>-111.9</v>
      </c>
      <c r="H1009" s="24">
        <v>2</v>
      </c>
    </row>
    <row r="1010" spans="2:8" x14ac:dyDescent="0.3">
      <c r="B1010" t="s">
        <v>6508</v>
      </c>
      <c r="C1010" t="s">
        <v>6509</v>
      </c>
      <c r="D1010" s="28" t="s">
        <v>4105</v>
      </c>
      <c r="E1010" s="28" t="s">
        <v>2011</v>
      </c>
      <c r="F1010" s="13">
        <v>40.700000000000003</v>
      </c>
      <c r="G1010" s="13">
        <v>-99.6</v>
      </c>
      <c r="H1010" s="24">
        <v>3</v>
      </c>
    </row>
    <row r="1011" spans="2:8" x14ac:dyDescent="0.3">
      <c r="B1011" t="s">
        <v>5306</v>
      </c>
      <c r="C1011" t="s">
        <v>5307</v>
      </c>
      <c r="D1011" s="28" t="s">
        <v>4105</v>
      </c>
      <c r="E1011" s="28" t="s">
        <v>2617</v>
      </c>
      <c r="F1011" s="13">
        <v>47.9</v>
      </c>
      <c r="G1011" s="13">
        <v>-117.4</v>
      </c>
      <c r="H1011" s="24">
        <v>2</v>
      </c>
    </row>
    <row r="1012" spans="2:8" x14ac:dyDescent="0.3">
      <c r="B1012" t="s">
        <v>5083</v>
      </c>
      <c r="C1012" t="s">
        <v>5084</v>
      </c>
      <c r="D1012" s="28" t="s">
        <v>4105</v>
      </c>
      <c r="E1012" s="28" t="s">
        <v>1636</v>
      </c>
      <c r="F1012" s="13">
        <v>37.1</v>
      </c>
      <c r="G1012" s="13">
        <v>-97</v>
      </c>
      <c r="H1012" s="24">
        <v>3</v>
      </c>
    </row>
    <row r="1013" spans="2:8" x14ac:dyDescent="0.3">
      <c r="B1013" t="s">
        <v>6446</v>
      </c>
      <c r="C1013" t="s">
        <v>6447</v>
      </c>
      <c r="D1013" s="28" t="s">
        <v>4105</v>
      </c>
      <c r="E1013" s="28" t="s">
        <v>1260</v>
      </c>
      <c r="F1013" s="13">
        <v>38.9</v>
      </c>
      <c r="G1013" s="13">
        <v>-105.3</v>
      </c>
      <c r="H1013" s="24">
        <v>2</v>
      </c>
    </row>
    <row r="1014" spans="2:8" x14ac:dyDescent="0.3">
      <c r="B1014" t="s">
        <v>6114</v>
      </c>
      <c r="C1014" t="s">
        <v>6115</v>
      </c>
      <c r="D1014" s="28" t="s">
        <v>1203</v>
      </c>
      <c r="E1014" s="28" t="s">
        <v>1092</v>
      </c>
      <c r="F1014" s="13">
        <v>51</v>
      </c>
      <c r="G1014" s="13">
        <v>-113.2</v>
      </c>
      <c r="H1014" s="24">
        <v>1</v>
      </c>
    </row>
    <row r="1015" spans="2:8" x14ac:dyDescent="0.3">
      <c r="B1015" t="s">
        <v>6118</v>
      </c>
      <c r="C1015" t="s">
        <v>6119</v>
      </c>
      <c r="D1015" s="28" t="s">
        <v>4105</v>
      </c>
      <c r="E1015" s="28" t="s">
        <v>2526</v>
      </c>
      <c r="F1015" s="13">
        <v>41.9</v>
      </c>
      <c r="G1015" s="13">
        <v>-111.9</v>
      </c>
      <c r="H1015" s="24">
        <v>3</v>
      </c>
    </row>
    <row r="1016" spans="2:8" x14ac:dyDescent="0.3">
      <c r="B1016" t="s">
        <v>6328</v>
      </c>
      <c r="C1016" t="s">
        <v>6329</v>
      </c>
      <c r="D1016" s="28" t="s">
        <v>4105</v>
      </c>
      <c r="E1016" s="28" t="s">
        <v>2011</v>
      </c>
      <c r="F1016" s="13">
        <v>40.6</v>
      </c>
      <c r="G1016" s="13">
        <v>-98.4</v>
      </c>
      <c r="H1016" s="24">
        <v>3</v>
      </c>
    </row>
    <row r="1017" spans="2:8" x14ac:dyDescent="0.3">
      <c r="B1017" t="s">
        <v>6233</v>
      </c>
      <c r="C1017" t="s">
        <v>6234</v>
      </c>
      <c r="D1017" s="28" t="s">
        <v>1203</v>
      </c>
      <c r="E1017" s="28" t="s">
        <v>1092</v>
      </c>
      <c r="F1017" s="13">
        <v>52.3</v>
      </c>
      <c r="G1017" s="13">
        <v>-111.7</v>
      </c>
      <c r="H1017" s="24">
        <v>1</v>
      </c>
    </row>
    <row r="1018" spans="2:8" x14ac:dyDescent="0.3">
      <c r="B1018" t="s">
        <v>1102</v>
      </c>
      <c r="C1018" t="s">
        <v>1103</v>
      </c>
      <c r="D1018" s="28" t="s">
        <v>1203</v>
      </c>
      <c r="E1018" s="28" t="s">
        <v>1097</v>
      </c>
      <c r="F1018" s="13">
        <v>50.8</v>
      </c>
      <c r="G1018" s="13">
        <v>-107.3</v>
      </c>
      <c r="H1018" s="24">
        <v>1</v>
      </c>
    </row>
    <row r="1019" spans="2:8" x14ac:dyDescent="0.3">
      <c r="B1019" t="s">
        <v>4816</v>
      </c>
      <c r="C1019" t="s">
        <v>4817</v>
      </c>
      <c r="D1019" s="28" t="s">
        <v>4105</v>
      </c>
      <c r="E1019" s="28" t="s">
        <v>2617</v>
      </c>
      <c r="F1019" s="13">
        <v>48.8</v>
      </c>
      <c r="G1019" s="13">
        <v>-117.6</v>
      </c>
      <c r="H1019" s="24">
        <v>3</v>
      </c>
    </row>
    <row r="1020" spans="2:8" x14ac:dyDescent="0.3">
      <c r="B1020" t="s">
        <v>6502</v>
      </c>
      <c r="C1020" t="s">
        <v>6503</v>
      </c>
      <c r="D1020" s="28" t="s">
        <v>1203</v>
      </c>
      <c r="E1020" s="28" t="s">
        <v>1092</v>
      </c>
      <c r="F1020" s="13">
        <v>50.9</v>
      </c>
      <c r="G1020" s="13">
        <v>-112.9</v>
      </c>
      <c r="H1020" s="24">
        <v>1</v>
      </c>
    </row>
    <row r="1021" spans="2:8" x14ac:dyDescent="0.3">
      <c r="B1021" t="s">
        <v>4764</v>
      </c>
      <c r="C1021" t="s">
        <v>4765</v>
      </c>
      <c r="D1021" s="28" t="s">
        <v>4105</v>
      </c>
      <c r="E1021" s="28" t="s">
        <v>2279</v>
      </c>
      <c r="F1021" s="13">
        <v>44.4</v>
      </c>
      <c r="G1021" s="13">
        <v>-120.2</v>
      </c>
      <c r="H1021" s="24">
        <v>2</v>
      </c>
    </row>
    <row r="1022" spans="2:8" x14ac:dyDescent="0.3">
      <c r="B1022" t="s">
        <v>2037</v>
      </c>
      <c r="C1022" t="s">
        <v>2038</v>
      </c>
      <c r="D1022" s="28" t="s">
        <v>4105</v>
      </c>
      <c r="E1022" s="28" t="s">
        <v>2011</v>
      </c>
      <c r="F1022" s="13">
        <v>40.4</v>
      </c>
      <c r="G1022" s="13">
        <v>-99.3</v>
      </c>
      <c r="H1022" s="24">
        <v>2</v>
      </c>
    </row>
    <row r="1023" spans="2:8" x14ac:dyDescent="0.3">
      <c r="B1023" t="s">
        <v>6739</v>
      </c>
      <c r="C1023" t="s">
        <v>6740</v>
      </c>
      <c r="D1023" s="28" t="s">
        <v>4105</v>
      </c>
      <c r="E1023" s="28" t="s">
        <v>2279</v>
      </c>
      <c r="F1023" s="13">
        <v>44.6</v>
      </c>
      <c r="G1023" s="13">
        <v>-121</v>
      </c>
      <c r="H1023" s="24">
        <v>2</v>
      </c>
    </row>
    <row r="1024" spans="2:8" x14ac:dyDescent="0.3">
      <c r="B1024" t="s">
        <v>5185</v>
      </c>
      <c r="C1024" t="s">
        <v>5186</v>
      </c>
      <c r="D1024" s="28" t="s">
        <v>4105</v>
      </c>
      <c r="E1024" s="28" t="s">
        <v>2279</v>
      </c>
      <c r="F1024" s="13">
        <v>45.3</v>
      </c>
      <c r="G1024" s="13">
        <v>-118.4</v>
      </c>
      <c r="H1024" s="24">
        <v>2</v>
      </c>
    </row>
    <row r="1025" spans="2:8" x14ac:dyDescent="0.3">
      <c r="B1025" t="s">
        <v>3529</v>
      </c>
      <c r="C1025" t="s">
        <v>6632</v>
      </c>
      <c r="D1025" s="28" t="s">
        <v>1203</v>
      </c>
      <c r="E1025" s="28" t="s">
        <v>1092</v>
      </c>
      <c r="F1025" s="13">
        <v>50.6</v>
      </c>
      <c r="G1025" s="13">
        <v>-112.8</v>
      </c>
      <c r="H1025" s="24">
        <v>0</v>
      </c>
    </row>
    <row r="1026" spans="2:8" x14ac:dyDescent="0.3">
      <c r="B1026" t="s">
        <v>6407</v>
      </c>
      <c r="C1026" t="s">
        <v>6408</v>
      </c>
      <c r="D1026" s="28" t="s">
        <v>4105</v>
      </c>
      <c r="E1026" s="28" t="s">
        <v>1260</v>
      </c>
      <c r="F1026" s="13">
        <v>37</v>
      </c>
      <c r="G1026" s="13">
        <v>-107.7</v>
      </c>
      <c r="H1026" s="24">
        <v>2</v>
      </c>
    </row>
    <row r="1027" spans="2:8" x14ac:dyDescent="0.3">
      <c r="B1027" t="s">
        <v>5179</v>
      </c>
      <c r="C1027" t="s">
        <v>5180</v>
      </c>
      <c r="D1027" s="28" t="s">
        <v>4105</v>
      </c>
      <c r="E1027" s="28" t="s">
        <v>1380</v>
      </c>
      <c r="F1027" s="13">
        <v>43.7</v>
      </c>
      <c r="G1027" s="13">
        <v>-115.2</v>
      </c>
      <c r="H1027" s="24">
        <v>1</v>
      </c>
    </row>
    <row r="1028" spans="2:8" x14ac:dyDescent="0.3">
      <c r="B1028" t="s">
        <v>2305</v>
      </c>
      <c r="C1028" t="s">
        <v>2306</v>
      </c>
      <c r="D1028" s="28" t="s">
        <v>4105</v>
      </c>
      <c r="E1028" s="28" t="s">
        <v>2279</v>
      </c>
      <c r="F1028" s="13">
        <v>42.9</v>
      </c>
      <c r="G1028" s="13">
        <v>-123.3</v>
      </c>
      <c r="H1028" s="24">
        <v>3</v>
      </c>
    </row>
    <row r="1029" spans="2:8" x14ac:dyDescent="0.3">
      <c r="B1029" t="s">
        <v>4983</v>
      </c>
      <c r="C1029" t="s">
        <v>4984</v>
      </c>
      <c r="D1029" s="28" t="s">
        <v>4105</v>
      </c>
      <c r="E1029" s="28" t="s">
        <v>2279</v>
      </c>
      <c r="F1029" s="13">
        <v>45.1</v>
      </c>
      <c r="G1029" s="13">
        <v>-118.4</v>
      </c>
      <c r="H1029" s="24">
        <v>1</v>
      </c>
    </row>
    <row r="1030" spans="2:8" x14ac:dyDescent="0.3">
      <c r="B1030" t="s">
        <v>6647</v>
      </c>
      <c r="C1030" t="s">
        <v>6648</v>
      </c>
      <c r="D1030" s="28" t="s">
        <v>4105</v>
      </c>
      <c r="E1030" s="28" t="s">
        <v>1260</v>
      </c>
      <c r="F1030" s="13">
        <v>39.299999999999997</v>
      </c>
      <c r="G1030" s="13">
        <v>-106.2</v>
      </c>
      <c r="H1030" s="24">
        <v>1</v>
      </c>
    </row>
    <row r="1031" spans="2:8" x14ac:dyDescent="0.3">
      <c r="B1031" t="s">
        <v>6929</v>
      </c>
      <c r="C1031" t="s">
        <v>6930</v>
      </c>
      <c r="D1031" s="28" t="s">
        <v>4105</v>
      </c>
      <c r="E1031" s="28" t="s">
        <v>1260</v>
      </c>
      <c r="F1031" s="13">
        <v>39</v>
      </c>
      <c r="G1031" s="13">
        <v>-107</v>
      </c>
      <c r="H1031" s="24">
        <v>1</v>
      </c>
    </row>
    <row r="1032" spans="2:8" x14ac:dyDescent="0.3">
      <c r="B1032" t="s">
        <v>4991</v>
      </c>
      <c r="C1032" t="s">
        <v>4992</v>
      </c>
      <c r="D1032" s="28" t="s">
        <v>4105</v>
      </c>
      <c r="E1032" s="28" t="s">
        <v>1203</v>
      </c>
      <c r="F1032" s="13">
        <v>40.1</v>
      </c>
      <c r="G1032" s="13">
        <v>-120.3</v>
      </c>
      <c r="H1032" s="24">
        <v>3</v>
      </c>
    </row>
    <row r="1033" spans="2:8" x14ac:dyDescent="0.3">
      <c r="B1033" t="s">
        <v>7167</v>
      </c>
      <c r="C1033" t="s">
        <v>7168</v>
      </c>
      <c r="D1033" s="28" t="s">
        <v>1203</v>
      </c>
      <c r="E1033" s="28" t="s">
        <v>1092</v>
      </c>
      <c r="F1033" s="13">
        <v>49.4</v>
      </c>
      <c r="G1033" s="13">
        <v>-111.4</v>
      </c>
      <c r="H1033" s="24">
        <v>0</v>
      </c>
    </row>
    <row r="1034" spans="2:8" x14ac:dyDescent="0.3">
      <c r="B1034" t="s">
        <v>4581</v>
      </c>
      <c r="C1034" t="s">
        <v>4582</v>
      </c>
      <c r="D1034" s="28" t="s">
        <v>4105</v>
      </c>
      <c r="E1034" s="28" t="s">
        <v>2279</v>
      </c>
      <c r="F1034" s="13">
        <v>43.1</v>
      </c>
      <c r="G1034" s="13">
        <v>-118.4</v>
      </c>
      <c r="H1034" s="24">
        <v>2</v>
      </c>
    </row>
    <row r="1035" spans="2:8" x14ac:dyDescent="0.3">
      <c r="B1035" t="s">
        <v>1106</v>
      </c>
      <c r="C1035" t="s">
        <v>1107</v>
      </c>
      <c r="D1035" s="28" t="s">
        <v>1203</v>
      </c>
      <c r="E1035" s="28" t="s">
        <v>1097</v>
      </c>
      <c r="F1035" s="13">
        <v>52.3</v>
      </c>
      <c r="G1035" s="13">
        <v>-108.8</v>
      </c>
      <c r="H1035" s="24">
        <v>0</v>
      </c>
    </row>
    <row r="1036" spans="2:8" x14ac:dyDescent="0.3">
      <c r="B1036" t="s">
        <v>1121</v>
      </c>
      <c r="C1036" t="s">
        <v>1639</v>
      </c>
      <c r="D1036" s="28" t="s">
        <v>4105</v>
      </c>
      <c r="E1036" s="28" t="s">
        <v>1636</v>
      </c>
      <c r="F1036" s="13">
        <v>39.799999999999997</v>
      </c>
      <c r="G1036" s="13">
        <v>-97.6</v>
      </c>
      <c r="H1036" s="24">
        <v>2</v>
      </c>
    </row>
    <row r="1037" spans="2:8" x14ac:dyDescent="0.3">
      <c r="B1037" t="s">
        <v>1267</v>
      </c>
      <c r="C1037" t="s">
        <v>1268</v>
      </c>
      <c r="D1037" s="28" t="s">
        <v>4105</v>
      </c>
      <c r="E1037" s="28" t="s">
        <v>1260</v>
      </c>
      <c r="F1037" s="13">
        <v>38.799999999999997</v>
      </c>
      <c r="G1037" s="13">
        <v>-106.1</v>
      </c>
      <c r="H1037" s="24">
        <v>1</v>
      </c>
    </row>
    <row r="1038" spans="2:8" x14ac:dyDescent="0.3">
      <c r="B1038" t="s">
        <v>7621</v>
      </c>
      <c r="C1038" t="s">
        <v>7622</v>
      </c>
      <c r="D1038" s="28" t="s">
        <v>4105</v>
      </c>
      <c r="E1038" s="28" t="s">
        <v>2279</v>
      </c>
      <c r="F1038" s="13">
        <v>45.8</v>
      </c>
      <c r="G1038" s="13">
        <v>-119.3</v>
      </c>
      <c r="H1038" s="24">
        <v>1</v>
      </c>
    </row>
    <row r="1039" spans="2:8" x14ac:dyDescent="0.3">
      <c r="B1039" t="s">
        <v>6907</v>
      </c>
      <c r="C1039" t="s">
        <v>6908</v>
      </c>
      <c r="D1039" s="28" t="s">
        <v>4105</v>
      </c>
      <c r="E1039" s="28" t="s">
        <v>2203</v>
      </c>
      <c r="F1039" s="13">
        <v>46.5</v>
      </c>
      <c r="G1039" s="13">
        <v>-103.5</v>
      </c>
      <c r="H1039" s="24">
        <v>0</v>
      </c>
    </row>
    <row r="1040" spans="2:8" x14ac:dyDescent="0.3">
      <c r="B1040" t="s">
        <v>6064</v>
      </c>
      <c r="C1040" t="s">
        <v>6065</v>
      </c>
      <c r="D1040" s="28" t="s">
        <v>4105</v>
      </c>
      <c r="E1040" s="28" t="s">
        <v>1380</v>
      </c>
      <c r="F1040" s="13">
        <v>44.7</v>
      </c>
      <c r="G1040" s="13">
        <v>-116</v>
      </c>
      <c r="H1040" s="24">
        <v>2</v>
      </c>
    </row>
    <row r="1041" spans="2:8" x14ac:dyDescent="0.3">
      <c r="B1041" t="s">
        <v>2557</v>
      </c>
      <c r="C1041" t="s">
        <v>2558</v>
      </c>
      <c r="D1041" s="28" t="s">
        <v>4105</v>
      </c>
      <c r="E1041" s="28" t="s">
        <v>2526</v>
      </c>
      <c r="F1041" s="13">
        <v>41.2</v>
      </c>
      <c r="G1041" s="13">
        <v>-111.8</v>
      </c>
      <c r="H1041" s="24">
        <v>3</v>
      </c>
    </row>
    <row r="1042" spans="2:8" x14ac:dyDescent="0.3">
      <c r="B1042" t="s">
        <v>1314</v>
      </c>
      <c r="C1042" t="s">
        <v>1315</v>
      </c>
      <c r="D1042" s="28" t="s">
        <v>4105</v>
      </c>
      <c r="E1042" s="28" t="s">
        <v>1260</v>
      </c>
      <c r="F1042" s="13">
        <v>38.299999999999997</v>
      </c>
      <c r="G1042" s="13">
        <v>-104</v>
      </c>
      <c r="H1042" s="24">
        <v>2</v>
      </c>
    </row>
    <row r="1043" spans="2:8" x14ac:dyDescent="0.3">
      <c r="B1043" t="s">
        <v>3299</v>
      </c>
      <c r="C1043" t="s">
        <v>3300</v>
      </c>
      <c r="D1043" s="28" t="s">
        <v>4105</v>
      </c>
      <c r="E1043" s="28" t="s">
        <v>1380</v>
      </c>
      <c r="F1043" s="13">
        <v>46.3</v>
      </c>
      <c r="G1043" s="13">
        <v>-117</v>
      </c>
      <c r="H1043" s="24">
        <v>2</v>
      </c>
    </row>
    <row r="1044" spans="2:8" x14ac:dyDescent="0.3">
      <c r="B1044" t="s">
        <v>5727</v>
      </c>
      <c r="C1044" t="s">
        <v>5728</v>
      </c>
      <c r="D1044" s="28" t="s">
        <v>4105</v>
      </c>
      <c r="E1044" s="28" t="s">
        <v>1380</v>
      </c>
      <c r="F1044" s="13">
        <v>44.9</v>
      </c>
      <c r="G1044" s="13">
        <v>-116.1</v>
      </c>
      <c r="H1044" s="24">
        <v>1</v>
      </c>
    </row>
    <row r="1045" spans="2:8" x14ac:dyDescent="0.3">
      <c r="B1045" t="s">
        <v>6761</v>
      </c>
      <c r="C1045" t="s">
        <v>6762</v>
      </c>
      <c r="D1045" s="28" t="s">
        <v>1203</v>
      </c>
      <c r="E1045" s="28" t="s">
        <v>1092</v>
      </c>
      <c r="F1045" s="13">
        <v>52.5</v>
      </c>
      <c r="G1045" s="13">
        <v>-110.7</v>
      </c>
      <c r="H1045" s="24">
        <v>0</v>
      </c>
    </row>
    <row r="1046" spans="2:8" x14ac:dyDescent="0.3">
      <c r="B1046" t="s">
        <v>6917</v>
      </c>
      <c r="C1046" t="s">
        <v>6918</v>
      </c>
      <c r="D1046" s="28" t="s">
        <v>1203</v>
      </c>
      <c r="E1046" s="28" t="s">
        <v>1092</v>
      </c>
      <c r="F1046" s="13">
        <v>52.1</v>
      </c>
      <c r="G1046" s="13">
        <v>-112.1</v>
      </c>
      <c r="H1046" s="24">
        <v>0</v>
      </c>
    </row>
    <row r="1047" spans="2:8" x14ac:dyDescent="0.3">
      <c r="B1047" t="s">
        <v>1981</v>
      </c>
      <c r="C1047" t="s">
        <v>1982</v>
      </c>
      <c r="D1047" s="28" t="s">
        <v>4105</v>
      </c>
      <c r="E1047" s="28" t="s">
        <v>1943</v>
      </c>
      <c r="F1047" s="13">
        <v>46.2</v>
      </c>
      <c r="G1047" s="13">
        <v>-105.2</v>
      </c>
      <c r="H1047" s="24">
        <v>2</v>
      </c>
    </row>
    <row r="1048" spans="2:8" x14ac:dyDescent="0.3">
      <c r="B1048" t="s">
        <v>5462</v>
      </c>
      <c r="C1048" t="s">
        <v>5463</v>
      </c>
      <c r="D1048" s="28" t="s">
        <v>4105</v>
      </c>
      <c r="E1048" s="28" t="s">
        <v>2279</v>
      </c>
      <c r="F1048" s="13">
        <v>44.7</v>
      </c>
      <c r="G1048" s="13">
        <v>-118.3</v>
      </c>
      <c r="H1048" s="24">
        <v>2</v>
      </c>
    </row>
    <row r="1049" spans="2:8" x14ac:dyDescent="0.3">
      <c r="B1049" t="s">
        <v>7894</v>
      </c>
      <c r="C1049" t="s">
        <v>7895</v>
      </c>
      <c r="D1049" s="28" t="s">
        <v>1203</v>
      </c>
      <c r="E1049" s="28" t="s">
        <v>1097</v>
      </c>
      <c r="F1049" s="13">
        <v>50.6</v>
      </c>
      <c r="G1049" s="13">
        <v>-107.8</v>
      </c>
      <c r="H1049" s="24">
        <v>1</v>
      </c>
    </row>
    <row r="1050" spans="2:8" x14ac:dyDescent="0.3">
      <c r="B1050" t="s">
        <v>6962</v>
      </c>
      <c r="C1050" t="s">
        <v>6963</v>
      </c>
      <c r="D1050" s="28" t="s">
        <v>4105</v>
      </c>
      <c r="E1050" s="28" t="s">
        <v>1260</v>
      </c>
      <c r="F1050" s="13">
        <v>38</v>
      </c>
      <c r="G1050" s="13">
        <v>-107.6</v>
      </c>
      <c r="H1050" s="24">
        <v>1</v>
      </c>
    </row>
    <row r="1051" spans="2:8" x14ac:dyDescent="0.3">
      <c r="B1051" t="s">
        <v>5103</v>
      </c>
      <c r="C1051" t="s">
        <v>5104</v>
      </c>
      <c r="D1051" s="28" t="s">
        <v>4105</v>
      </c>
      <c r="E1051" s="28" t="s">
        <v>1943</v>
      </c>
      <c r="F1051" s="13">
        <v>47.8</v>
      </c>
      <c r="G1051" s="13">
        <v>-115.6</v>
      </c>
      <c r="H1051" s="24">
        <v>2</v>
      </c>
    </row>
    <row r="1052" spans="2:8" x14ac:dyDescent="0.3">
      <c r="B1052" t="s">
        <v>5276</v>
      </c>
      <c r="C1052" t="s">
        <v>5277</v>
      </c>
      <c r="D1052" s="28" t="s">
        <v>4105</v>
      </c>
      <c r="E1052" s="28" t="s">
        <v>2279</v>
      </c>
      <c r="F1052" s="13">
        <v>45</v>
      </c>
      <c r="G1052" s="13">
        <v>-118.1</v>
      </c>
      <c r="H1052" s="24">
        <v>2</v>
      </c>
    </row>
    <row r="1053" spans="2:8" x14ac:dyDescent="0.3">
      <c r="B1053" t="s">
        <v>6689</v>
      </c>
      <c r="C1053" t="s">
        <v>6690</v>
      </c>
      <c r="D1053" s="28" t="s">
        <v>1203</v>
      </c>
      <c r="E1053" s="28" t="s">
        <v>1092</v>
      </c>
      <c r="F1053" s="13">
        <v>50.5</v>
      </c>
      <c r="G1053" s="13">
        <v>-111.8</v>
      </c>
      <c r="H1053" s="24">
        <v>0</v>
      </c>
    </row>
    <row r="1054" spans="2:8" x14ac:dyDescent="0.3">
      <c r="B1054" t="s">
        <v>7181</v>
      </c>
      <c r="C1054" t="s">
        <v>7182</v>
      </c>
      <c r="D1054" s="28" t="s">
        <v>1203</v>
      </c>
      <c r="E1054" s="28" t="s">
        <v>1092</v>
      </c>
      <c r="F1054" s="13">
        <v>50</v>
      </c>
      <c r="G1054" s="13">
        <v>-110.7</v>
      </c>
      <c r="H1054" s="24">
        <v>0</v>
      </c>
    </row>
    <row r="1055" spans="2:8" x14ac:dyDescent="0.3">
      <c r="B1055" t="s">
        <v>5969</v>
      </c>
      <c r="C1055" t="s">
        <v>5970</v>
      </c>
      <c r="D1055" s="28" t="s">
        <v>1203</v>
      </c>
      <c r="E1055" s="28" t="s">
        <v>1092</v>
      </c>
      <c r="F1055" s="13">
        <v>51.7</v>
      </c>
      <c r="G1055" s="13">
        <v>-114</v>
      </c>
      <c r="H1055" s="24">
        <v>1</v>
      </c>
    </row>
    <row r="1056" spans="2:8" x14ac:dyDescent="0.3">
      <c r="B1056" t="s">
        <v>6397</v>
      </c>
      <c r="C1056" t="s">
        <v>6398</v>
      </c>
      <c r="D1056" s="28" t="s">
        <v>4105</v>
      </c>
      <c r="E1056" s="28" t="s">
        <v>2279</v>
      </c>
      <c r="F1056" s="13">
        <v>44.3</v>
      </c>
      <c r="G1056" s="13">
        <v>-120.1</v>
      </c>
      <c r="H1056" s="24">
        <v>2</v>
      </c>
    </row>
    <row r="1057" spans="2:8" x14ac:dyDescent="0.3">
      <c r="B1057" t="s">
        <v>5348</v>
      </c>
      <c r="C1057" t="s">
        <v>5349</v>
      </c>
      <c r="D1057" s="28" t="s">
        <v>4105</v>
      </c>
      <c r="E1057" s="28" t="s">
        <v>2279</v>
      </c>
      <c r="F1057" s="13">
        <v>44</v>
      </c>
      <c r="G1057" s="13">
        <v>-117</v>
      </c>
      <c r="H1057" s="24">
        <v>3</v>
      </c>
    </row>
    <row r="1058" spans="2:8" x14ac:dyDescent="0.3">
      <c r="B1058" t="s">
        <v>5242</v>
      </c>
      <c r="C1058" t="s">
        <v>5243</v>
      </c>
      <c r="D1058" s="28" t="s">
        <v>4105</v>
      </c>
      <c r="E1058" s="28" t="s">
        <v>2617</v>
      </c>
      <c r="F1058" s="13">
        <v>46.7</v>
      </c>
      <c r="G1058" s="13">
        <v>-117.1</v>
      </c>
      <c r="H1058" s="24">
        <v>2</v>
      </c>
    </row>
    <row r="1059" spans="2:8" x14ac:dyDescent="0.3">
      <c r="B1059" t="s">
        <v>5232</v>
      </c>
      <c r="C1059" t="s">
        <v>5233</v>
      </c>
      <c r="D1059" s="28" t="s">
        <v>4105</v>
      </c>
      <c r="E1059" s="28" t="s">
        <v>1260</v>
      </c>
      <c r="F1059" s="13">
        <v>38.200000000000003</v>
      </c>
      <c r="G1059" s="13">
        <v>-108.5</v>
      </c>
      <c r="H1059" s="24">
        <v>3</v>
      </c>
    </row>
    <row r="1060" spans="2:8" x14ac:dyDescent="0.3">
      <c r="B1060" t="s">
        <v>6641</v>
      </c>
      <c r="C1060" t="s">
        <v>6642</v>
      </c>
      <c r="D1060" s="28" t="s">
        <v>4105</v>
      </c>
      <c r="E1060" s="28" t="s">
        <v>1260</v>
      </c>
      <c r="F1060" s="13">
        <v>40.6</v>
      </c>
      <c r="G1060" s="13">
        <v>-104.3</v>
      </c>
      <c r="H1060" s="24">
        <v>1</v>
      </c>
    </row>
    <row r="1061" spans="2:8" x14ac:dyDescent="0.3">
      <c r="B1061" t="s">
        <v>5600</v>
      </c>
      <c r="C1061" t="s">
        <v>5601</v>
      </c>
      <c r="D1061" s="28" t="s">
        <v>4105</v>
      </c>
      <c r="E1061" s="28" t="s">
        <v>1380</v>
      </c>
      <c r="F1061" s="13">
        <v>45.6</v>
      </c>
      <c r="G1061" s="13">
        <v>-116.2</v>
      </c>
      <c r="H1061" s="24">
        <v>2</v>
      </c>
    </row>
    <row r="1062" spans="2:8" x14ac:dyDescent="0.3">
      <c r="B1062" t="s">
        <v>5779</v>
      </c>
      <c r="C1062" t="s">
        <v>5780</v>
      </c>
      <c r="D1062" s="28" t="s">
        <v>4105</v>
      </c>
      <c r="E1062" s="28" t="s">
        <v>2526</v>
      </c>
      <c r="F1062" s="13">
        <v>38.700000000000003</v>
      </c>
      <c r="G1062" s="13">
        <v>-109.7</v>
      </c>
      <c r="H1062" s="24">
        <v>3</v>
      </c>
    </row>
    <row r="1063" spans="2:8" x14ac:dyDescent="0.3">
      <c r="B1063" t="s">
        <v>7213</v>
      </c>
      <c r="C1063" t="s">
        <v>7214</v>
      </c>
      <c r="D1063" s="28" t="s">
        <v>4105</v>
      </c>
      <c r="E1063" s="28" t="s">
        <v>1943</v>
      </c>
      <c r="F1063" s="13">
        <v>48.5</v>
      </c>
      <c r="G1063" s="13">
        <v>-111.8</v>
      </c>
      <c r="H1063" s="24">
        <v>0</v>
      </c>
    </row>
    <row r="1064" spans="2:8" x14ac:dyDescent="0.3">
      <c r="B1064" t="s">
        <v>7287</v>
      </c>
      <c r="C1064" t="s">
        <v>7288</v>
      </c>
      <c r="D1064" s="28" t="s">
        <v>4105</v>
      </c>
      <c r="E1064" s="28" t="s">
        <v>1943</v>
      </c>
      <c r="F1064" s="13">
        <v>48.1</v>
      </c>
      <c r="G1064" s="13">
        <v>-105</v>
      </c>
      <c r="H1064" s="24">
        <v>0</v>
      </c>
    </row>
    <row r="1065" spans="2:8" x14ac:dyDescent="0.3">
      <c r="B1065" t="s">
        <v>3727</v>
      </c>
      <c r="C1065" t="s">
        <v>3728</v>
      </c>
      <c r="D1065" s="28" t="s">
        <v>4105</v>
      </c>
      <c r="E1065" s="28" t="s">
        <v>2011</v>
      </c>
      <c r="F1065" s="13">
        <v>40.200000000000003</v>
      </c>
      <c r="G1065" s="13">
        <v>-100.6</v>
      </c>
      <c r="H1065" s="24">
        <v>3</v>
      </c>
    </row>
    <row r="1066" spans="2:8" x14ac:dyDescent="0.3">
      <c r="B1066" t="s">
        <v>3256</v>
      </c>
      <c r="C1066" t="s">
        <v>3257</v>
      </c>
      <c r="D1066" s="28" t="s">
        <v>4105</v>
      </c>
      <c r="E1066" s="28" t="s">
        <v>2011</v>
      </c>
      <c r="F1066" s="13">
        <v>42.8</v>
      </c>
      <c r="G1066" s="13">
        <v>-100.5</v>
      </c>
      <c r="H1066" s="24">
        <v>1</v>
      </c>
    </row>
    <row r="1067" spans="2:8" x14ac:dyDescent="0.3">
      <c r="B1067" t="s">
        <v>6156</v>
      </c>
      <c r="C1067" t="s">
        <v>6157</v>
      </c>
      <c r="D1067" s="28" t="s">
        <v>4105</v>
      </c>
      <c r="E1067" s="28" t="s">
        <v>1380</v>
      </c>
      <c r="F1067" s="13">
        <v>43</v>
      </c>
      <c r="G1067" s="13">
        <v>-115.8</v>
      </c>
      <c r="H1067" s="24">
        <v>3</v>
      </c>
    </row>
    <row r="1068" spans="2:8" x14ac:dyDescent="0.3">
      <c r="B1068" t="s">
        <v>1685</v>
      </c>
      <c r="C1068" t="s">
        <v>1686</v>
      </c>
      <c r="D1068" s="28" t="s">
        <v>4105</v>
      </c>
      <c r="E1068" s="28" t="s">
        <v>1636</v>
      </c>
      <c r="F1068" s="13">
        <v>38.299999999999997</v>
      </c>
      <c r="G1068" s="13">
        <v>-97.6</v>
      </c>
      <c r="H1068" s="24">
        <v>2</v>
      </c>
    </row>
    <row r="1069" spans="2:8" x14ac:dyDescent="0.3">
      <c r="B1069" t="s">
        <v>6911</v>
      </c>
      <c r="C1069" t="s">
        <v>6912</v>
      </c>
      <c r="D1069" s="28" t="s">
        <v>4105</v>
      </c>
      <c r="E1069" s="28" t="s">
        <v>1636</v>
      </c>
      <c r="F1069" s="13">
        <v>37.1</v>
      </c>
      <c r="G1069" s="13">
        <v>-101.9</v>
      </c>
      <c r="H1069" s="24">
        <v>1</v>
      </c>
    </row>
    <row r="1070" spans="2:8" x14ac:dyDescent="0.3">
      <c r="B1070" t="s">
        <v>7778</v>
      </c>
      <c r="C1070" t="s">
        <v>7779</v>
      </c>
      <c r="D1070" s="28" t="s">
        <v>1203</v>
      </c>
      <c r="E1070" s="28" t="s">
        <v>1097</v>
      </c>
      <c r="F1070" s="13">
        <v>50.5</v>
      </c>
      <c r="G1070" s="13">
        <v>-103.9</v>
      </c>
      <c r="H1070" s="24">
        <v>0</v>
      </c>
    </row>
    <row r="1071" spans="2:8" x14ac:dyDescent="0.3">
      <c r="B1071" t="s">
        <v>6401</v>
      </c>
      <c r="C1071" t="s">
        <v>6402</v>
      </c>
      <c r="D1071" s="28" t="s">
        <v>4105</v>
      </c>
      <c r="E1071" s="28" t="s">
        <v>366</v>
      </c>
      <c r="F1071" s="13">
        <v>36.5</v>
      </c>
      <c r="G1071" s="13">
        <v>-101.6</v>
      </c>
      <c r="H1071" s="24">
        <v>2</v>
      </c>
    </row>
    <row r="1072" spans="2:8" x14ac:dyDescent="0.3">
      <c r="B1072" t="s">
        <v>2547</v>
      </c>
      <c r="C1072" t="s">
        <v>2548</v>
      </c>
      <c r="D1072" s="28" t="s">
        <v>4105</v>
      </c>
      <c r="E1072" s="28" t="s">
        <v>2526</v>
      </c>
      <c r="F1072" s="13">
        <v>41.7</v>
      </c>
      <c r="G1072" s="13">
        <v>-111.8</v>
      </c>
      <c r="H1072" s="24">
        <v>2</v>
      </c>
    </row>
    <row r="1073" spans="2:8" x14ac:dyDescent="0.3">
      <c r="B1073" t="s">
        <v>6403</v>
      </c>
      <c r="C1073" t="s">
        <v>6404</v>
      </c>
      <c r="D1073" s="28" t="s">
        <v>4105</v>
      </c>
      <c r="E1073" s="28" t="s">
        <v>2279</v>
      </c>
      <c r="F1073" s="13">
        <v>44.9</v>
      </c>
      <c r="G1073" s="13">
        <v>-121.4</v>
      </c>
      <c r="H1073" s="24">
        <v>2</v>
      </c>
    </row>
    <row r="1074" spans="2:8" x14ac:dyDescent="0.3">
      <c r="B1074" t="s">
        <v>3786</v>
      </c>
      <c r="C1074" t="s">
        <v>3787</v>
      </c>
      <c r="D1074" s="28" t="s">
        <v>4105</v>
      </c>
      <c r="E1074" s="28" t="s">
        <v>2279</v>
      </c>
      <c r="F1074" s="13">
        <v>44.8</v>
      </c>
      <c r="G1074" s="13">
        <v>-120.7</v>
      </c>
      <c r="H1074" s="24">
        <v>2</v>
      </c>
    </row>
    <row r="1075" spans="2:8" x14ac:dyDescent="0.3">
      <c r="B1075" t="s">
        <v>4543</v>
      </c>
      <c r="C1075" t="s">
        <v>4544</v>
      </c>
      <c r="D1075" s="28" t="s">
        <v>4105</v>
      </c>
      <c r="E1075" s="28" t="s">
        <v>1160</v>
      </c>
      <c r="F1075" s="13">
        <v>35.200000000000003</v>
      </c>
      <c r="G1075" s="13">
        <v>-113.9</v>
      </c>
      <c r="H1075" s="24">
        <v>3</v>
      </c>
    </row>
    <row r="1076" spans="2:8" x14ac:dyDescent="0.3">
      <c r="B1076" t="s">
        <v>1977</v>
      </c>
      <c r="C1076" t="s">
        <v>1978</v>
      </c>
      <c r="D1076" s="28" t="s">
        <v>4105</v>
      </c>
      <c r="E1076" s="28" t="s">
        <v>1943</v>
      </c>
      <c r="F1076" s="13">
        <v>47.9</v>
      </c>
      <c r="G1076" s="13">
        <v>-110.5</v>
      </c>
      <c r="H1076" s="24">
        <v>1</v>
      </c>
    </row>
    <row r="1077" spans="2:8" x14ac:dyDescent="0.3">
      <c r="B1077" t="s">
        <v>6474</v>
      </c>
      <c r="C1077" t="s">
        <v>6475</v>
      </c>
      <c r="D1077" s="28" t="s">
        <v>4105</v>
      </c>
      <c r="E1077" s="28" t="s">
        <v>2526</v>
      </c>
      <c r="F1077" s="13">
        <v>40.200000000000003</v>
      </c>
      <c r="G1077" s="13">
        <v>-109.8</v>
      </c>
      <c r="H1077" s="24">
        <v>2</v>
      </c>
    </row>
    <row r="1078" spans="2:8" x14ac:dyDescent="0.3">
      <c r="B1078" t="s">
        <v>7127</v>
      </c>
      <c r="C1078" t="s">
        <v>7128</v>
      </c>
      <c r="D1078" s="28" t="s">
        <v>4105</v>
      </c>
      <c r="E1078" s="28" t="s">
        <v>2279</v>
      </c>
      <c r="F1078" s="13">
        <v>43.5</v>
      </c>
      <c r="G1078" s="13">
        <v>-120.2</v>
      </c>
      <c r="H1078" s="24">
        <v>1</v>
      </c>
    </row>
    <row r="1079" spans="2:8" x14ac:dyDescent="0.3">
      <c r="B1079" t="s">
        <v>5849</v>
      </c>
      <c r="C1079" t="s">
        <v>5850</v>
      </c>
      <c r="D1079" s="28" t="s">
        <v>4105</v>
      </c>
      <c r="E1079" s="28" t="s">
        <v>364</v>
      </c>
      <c r="F1079" s="13">
        <v>31.9</v>
      </c>
      <c r="G1079" s="13">
        <v>-102.3</v>
      </c>
      <c r="H1079" s="24">
        <v>2</v>
      </c>
    </row>
    <row r="1080" spans="2:8" x14ac:dyDescent="0.3">
      <c r="B1080" t="s">
        <v>1698</v>
      </c>
      <c r="C1080" t="s">
        <v>1699</v>
      </c>
      <c r="D1080" s="28" t="s">
        <v>4105</v>
      </c>
      <c r="E1080" s="28" t="s">
        <v>1636</v>
      </c>
      <c r="F1080" s="13">
        <v>39.700000000000003</v>
      </c>
      <c r="G1080" s="13">
        <v>-98.7</v>
      </c>
      <c r="H1080" s="24">
        <v>2</v>
      </c>
    </row>
    <row r="1081" spans="2:8" x14ac:dyDescent="0.3">
      <c r="B1081" t="s">
        <v>7343</v>
      </c>
      <c r="C1081" t="s">
        <v>7344</v>
      </c>
      <c r="D1081" s="28" t="s">
        <v>1203</v>
      </c>
      <c r="E1081" s="28" t="s">
        <v>1092</v>
      </c>
      <c r="F1081" s="13">
        <v>49.1</v>
      </c>
      <c r="G1081" s="13">
        <v>-111.6</v>
      </c>
      <c r="H1081" s="24">
        <v>0</v>
      </c>
    </row>
    <row r="1082" spans="2:8" x14ac:dyDescent="0.3">
      <c r="B1082" t="s">
        <v>5925</v>
      </c>
      <c r="C1082" t="s">
        <v>5926</v>
      </c>
      <c r="D1082" s="28" t="s">
        <v>4105</v>
      </c>
      <c r="E1082" s="28" t="s">
        <v>1380</v>
      </c>
      <c r="F1082" s="13">
        <v>46.5</v>
      </c>
      <c r="G1082" s="13">
        <v>-115.8</v>
      </c>
      <c r="H1082" s="24">
        <v>2</v>
      </c>
    </row>
    <row r="1083" spans="2:8" x14ac:dyDescent="0.3">
      <c r="B1083" t="s">
        <v>7307</v>
      </c>
      <c r="C1083" t="s">
        <v>7308</v>
      </c>
      <c r="D1083" s="28" t="s">
        <v>4105</v>
      </c>
      <c r="E1083" s="28" t="s">
        <v>1260</v>
      </c>
      <c r="F1083" s="13">
        <v>37.4</v>
      </c>
      <c r="G1083" s="13">
        <v>-107.6</v>
      </c>
      <c r="H1083" s="24">
        <v>1</v>
      </c>
    </row>
    <row r="1084" spans="2:8" x14ac:dyDescent="0.3">
      <c r="B1084" t="s">
        <v>6935</v>
      </c>
      <c r="C1084" t="s">
        <v>6936</v>
      </c>
      <c r="D1084" s="28" t="s">
        <v>4105</v>
      </c>
      <c r="E1084" s="28" t="s">
        <v>1380</v>
      </c>
      <c r="F1084" s="13">
        <v>43.7</v>
      </c>
      <c r="G1084" s="13">
        <v>-114.1</v>
      </c>
      <c r="H1084" s="24">
        <v>0</v>
      </c>
    </row>
    <row r="1085" spans="2:8" x14ac:dyDescent="0.3">
      <c r="B1085" t="s">
        <v>5641</v>
      </c>
      <c r="C1085" t="s">
        <v>5642</v>
      </c>
      <c r="D1085" s="28" t="s">
        <v>4105</v>
      </c>
      <c r="E1085" s="28" t="s">
        <v>2279</v>
      </c>
      <c r="F1085" s="13">
        <v>45.3</v>
      </c>
      <c r="G1085" s="13">
        <v>-118</v>
      </c>
      <c r="H1085" s="24">
        <v>2</v>
      </c>
    </row>
    <row r="1086" spans="2:8" x14ac:dyDescent="0.3">
      <c r="B1086" t="s">
        <v>7673</v>
      </c>
      <c r="C1086" t="s">
        <v>7674</v>
      </c>
      <c r="D1086" s="28" t="s">
        <v>4105</v>
      </c>
      <c r="E1086" s="28" t="s">
        <v>364</v>
      </c>
      <c r="F1086" s="13">
        <v>31.8</v>
      </c>
      <c r="G1086" s="13">
        <v>-104.8</v>
      </c>
      <c r="H1086" s="24">
        <v>1</v>
      </c>
    </row>
    <row r="1087" spans="2:8" x14ac:dyDescent="0.3">
      <c r="B1087" t="s">
        <v>6245</v>
      </c>
      <c r="C1087" t="s">
        <v>6246</v>
      </c>
      <c r="D1087" s="28" t="s">
        <v>4105</v>
      </c>
      <c r="E1087" s="28" t="s">
        <v>1203</v>
      </c>
      <c r="F1087" s="13">
        <v>38.5</v>
      </c>
      <c r="G1087" s="13">
        <v>-119.8</v>
      </c>
      <c r="H1087" s="24">
        <v>2</v>
      </c>
    </row>
    <row r="1088" spans="2:8" x14ac:dyDescent="0.3">
      <c r="B1088" t="s">
        <v>5338</v>
      </c>
      <c r="C1088" t="s">
        <v>5339</v>
      </c>
      <c r="D1088" s="28" t="s">
        <v>4105</v>
      </c>
      <c r="E1088" s="28" t="s">
        <v>2279</v>
      </c>
      <c r="F1088" s="13">
        <v>44.6</v>
      </c>
      <c r="G1088" s="13">
        <v>-121.6</v>
      </c>
      <c r="H1088" s="24">
        <v>2</v>
      </c>
    </row>
    <row r="1089" spans="2:8" x14ac:dyDescent="0.3">
      <c r="B1089" t="s">
        <v>4953</v>
      </c>
      <c r="C1089" t="s">
        <v>4954</v>
      </c>
      <c r="D1089" s="28" t="s">
        <v>4105</v>
      </c>
      <c r="E1089" s="28" t="s">
        <v>2279</v>
      </c>
      <c r="F1089" s="13">
        <v>45.1</v>
      </c>
      <c r="G1089" s="13">
        <v>-118.5</v>
      </c>
      <c r="H1089" s="24">
        <v>2</v>
      </c>
    </row>
    <row r="1090" spans="2:8" x14ac:dyDescent="0.3">
      <c r="B1090" t="s">
        <v>6003</v>
      </c>
      <c r="C1090" t="s">
        <v>6004</v>
      </c>
      <c r="D1090" s="28" t="s">
        <v>4105</v>
      </c>
      <c r="E1090" s="28" t="s">
        <v>1636</v>
      </c>
      <c r="F1090" s="13">
        <v>39.799999999999997</v>
      </c>
      <c r="G1090" s="13">
        <v>-98.3</v>
      </c>
      <c r="H1090" s="24">
        <v>2</v>
      </c>
    </row>
    <row r="1091" spans="2:8" x14ac:dyDescent="0.3">
      <c r="B1091" t="s">
        <v>6887</v>
      </c>
      <c r="C1091" t="s">
        <v>6888</v>
      </c>
      <c r="D1091" s="28" t="s">
        <v>4105</v>
      </c>
      <c r="E1091" s="28" t="s">
        <v>1260</v>
      </c>
      <c r="F1091" s="13">
        <v>39</v>
      </c>
      <c r="G1091" s="13">
        <v>-107.8</v>
      </c>
      <c r="H1091" s="24">
        <v>1</v>
      </c>
    </row>
    <row r="1092" spans="2:8" x14ac:dyDescent="0.3">
      <c r="B1092" t="s">
        <v>7004</v>
      </c>
      <c r="C1092" t="s">
        <v>7005</v>
      </c>
      <c r="D1092" s="28" t="s">
        <v>1203</v>
      </c>
      <c r="E1092" s="28" t="s">
        <v>1092</v>
      </c>
      <c r="F1092" s="13">
        <v>49.9</v>
      </c>
      <c r="G1092" s="13">
        <v>-112.7</v>
      </c>
      <c r="H1092" s="24">
        <v>0</v>
      </c>
    </row>
    <row r="1093" spans="2:8" x14ac:dyDescent="0.3">
      <c r="B1093" t="s">
        <v>5773</v>
      </c>
      <c r="C1093" t="s">
        <v>5774</v>
      </c>
      <c r="D1093" s="28" t="s">
        <v>4105</v>
      </c>
      <c r="E1093" s="28" t="s">
        <v>2070</v>
      </c>
      <c r="F1093" s="13">
        <v>41</v>
      </c>
      <c r="G1093" s="13">
        <v>-119.7</v>
      </c>
      <c r="H1093" s="24">
        <v>3</v>
      </c>
    </row>
    <row r="1094" spans="2:8" x14ac:dyDescent="0.3">
      <c r="B1094" t="s">
        <v>4541</v>
      </c>
      <c r="C1094" t="s">
        <v>4542</v>
      </c>
      <c r="D1094" s="28" t="s">
        <v>4105</v>
      </c>
      <c r="E1094" s="28" t="s">
        <v>2279</v>
      </c>
      <c r="F1094" s="13">
        <v>43.9</v>
      </c>
      <c r="G1094" s="13">
        <v>-117.9</v>
      </c>
      <c r="H1094" s="24">
        <v>2</v>
      </c>
    </row>
    <row r="1095" spans="2:8" x14ac:dyDescent="0.3">
      <c r="B1095" t="s">
        <v>6548</v>
      </c>
      <c r="C1095" t="s">
        <v>6549</v>
      </c>
      <c r="D1095" s="28" t="s">
        <v>4105</v>
      </c>
      <c r="E1095" s="28" t="s">
        <v>2526</v>
      </c>
      <c r="F1095" s="13">
        <v>37.6</v>
      </c>
      <c r="G1095" s="13">
        <v>-109.9</v>
      </c>
      <c r="H1095" s="24">
        <v>2</v>
      </c>
    </row>
    <row r="1096" spans="2:8" x14ac:dyDescent="0.3">
      <c r="B1096" t="s">
        <v>5302</v>
      </c>
      <c r="C1096" t="s">
        <v>5303</v>
      </c>
      <c r="D1096" s="28" t="s">
        <v>1203</v>
      </c>
      <c r="E1096" s="28" t="s">
        <v>1061</v>
      </c>
      <c r="F1096" s="13">
        <v>49</v>
      </c>
      <c r="G1096" s="13">
        <v>-116.5</v>
      </c>
      <c r="H1096" s="24">
        <v>3</v>
      </c>
    </row>
    <row r="1097" spans="2:8" x14ac:dyDescent="0.3">
      <c r="B1097" t="s">
        <v>2551</v>
      </c>
      <c r="C1097" t="s">
        <v>2552</v>
      </c>
      <c r="D1097" s="28" t="s">
        <v>4105</v>
      </c>
      <c r="E1097" s="28" t="s">
        <v>2526</v>
      </c>
      <c r="F1097" s="13">
        <v>39.700000000000003</v>
      </c>
      <c r="G1097" s="13">
        <v>-111.8</v>
      </c>
      <c r="H1097" s="24">
        <v>2</v>
      </c>
    </row>
    <row r="1098" spans="2:8" x14ac:dyDescent="0.3">
      <c r="B1098" t="s">
        <v>6037</v>
      </c>
      <c r="C1098" t="s">
        <v>6038</v>
      </c>
      <c r="D1098" s="28" t="s">
        <v>4105</v>
      </c>
      <c r="E1098" s="28" t="s">
        <v>2279</v>
      </c>
      <c r="F1098" s="13">
        <v>42.7</v>
      </c>
      <c r="G1098" s="13">
        <v>-118.6</v>
      </c>
      <c r="H1098" s="24">
        <v>1</v>
      </c>
    </row>
    <row r="1099" spans="2:8" x14ac:dyDescent="0.3">
      <c r="B1099" t="s">
        <v>3178</v>
      </c>
      <c r="C1099" t="s">
        <v>3179</v>
      </c>
      <c r="D1099" s="28" t="s">
        <v>4105</v>
      </c>
      <c r="E1099" s="28" t="s">
        <v>2070</v>
      </c>
      <c r="F1099" s="13">
        <v>38</v>
      </c>
      <c r="G1099" s="13">
        <v>-117</v>
      </c>
      <c r="H1099" s="24">
        <v>3</v>
      </c>
    </row>
    <row r="1100" spans="2:8" x14ac:dyDescent="0.3">
      <c r="B1100" t="s">
        <v>6464</v>
      </c>
      <c r="C1100" t="s">
        <v>6465</v>
      </c>
      <c r="D1100" s="28" t="s">
        <v>1203</v>
      </c>
      <c r="E1100" s="28" t="s">
        <v>1092</v>
      </c>
      <c r="F1100" s="13">
        <v>51.1</v>
      </c>
      <c r="G1100" s="13">
        <v>-114</v>
      </c>
      <c r="H1100" s="24">
        <v>1</v>
      </c>
    </row>
    <row r="1101" spans="2:8" x14ac:dyDescent="0.3">
      <c r="B1101" t="s">
        <v>6671</v>
      </c>
      <c r="C1101" t="s">
        <v>6672</v>
      </c>
      <c r="D1101" s="28" t="s">
        <v>4105</v>
      </c>
      <c r="E1101" s="28" t="s">
        <v>1260</v>
      </c>
      <c r="F1101" s="13">
        <v>40.4</v>
      </c>
      <c r="G1101" s="13">
        <v>-105</v>
      </c>
      <c r="H1101" s="24">
        <v>1</v>
      </c>
    </row>
    <row r="1102" spans="2:8" x14ac:dyDescent="0.3">
      <c r="B1102" t="s">
        <v>7030</v>
      </c>
      <c r="C1102" t="s">
        <v>7031</v>
      </c>
      <c r="D1102" s="28" t="s">
        <v>4105</v>
      </c>
      <c r="E1102" s="28" t="s">
        <v>1943</v>
      </c>
      <c r="F1102" s="13">
        <v>45.8</v>
      </c>
      <c r="G1102" s="13">
        <v>-105</v>
      </c>
      <c r="H1102" s="24">
        <v>1</v>
      </c>
    </row>
    <row r="1103" spans="2:8" x14ac:dyDescent="0.3">
      <c r="B1103" t="s">
        <v>6213</v>
      </c>
      <c r="C1103" t="s">
        <v>6214</v>
      </c>
      <c r="D1103" s="28" t="s">
        <v>4105</v>
      </c>
      <c r="E1103" s="28" t="s">
        <v>1260</v>
      </c>
      <c r="F1103" s="13">
        <v>40.1</v>
      </c>
      <c r="G1103" s="13">
        <v>-105</v>
      </c>
      <c r="H1103" s="24">
        <v>2</v>
      </c>
    </row>
    <row r="1104" spans="2:8" x14ac:dyDescent="0.3">
      <c r="B1104" t="s">
        <v>3718</v>
      </c>
      <c r="C1104" t="s">
        <v>3719</v>
      </c>
      <c r="D1104" s="28" t="s">
        <v>4105</v>
      </c>
      <c r="E1104" s="28" t="s">
        <v>1943</v>
      </c>
      <c r="F1104" s="13">
        <v>46.5</v>
      </c>
      <c r="G1104" s="13">
        <v>-107.1</v>
      </c>
      <c r="H1104" s="24">
        <v>1</v>
      </c>
    </row>
    <row r="1105" spans="2:8" x14ac:dyDescent="0.3">
      <c r="B1105" t="s">
        <v>3820</v>
      </c>
      <c r="C1105" t="s">
        <v>3821</v>
      </c>
      <c r="D1105" s="28" t="s">
        <v>4105</v>
      </c>
      <c r="E1105" s="28" t="s">
        <v>2379</v>
      </c>
      <c r="F1105" s="13">
        <v>43.9</v>
      </c>
      <c r="G1105" s="13">
        <v>-101.8</v>
      </c>
      <c r="H1105" s="24">
        <v>1</v>
      </c>
    </row>
    <row r="1106" spans="2:8" x14ac:dyDescent="0.3">
      <c r="B1106" t="s">
        <v>6827</v>
      </c>
      <c r="C1106" t="s">
        <v>6828</v>
      </c>
      <c r="D1106" s="28" t="s">
        <v>4105</v>
      </c>
      <c r="E1106" s="28" t="s">
        <v>366</v>
      </c>
      <c r="F1106" s="13">
        <v>36.700000000000003</v>
      </c>
      <c r="G1106" s="13">
        <v>-102.4</v>
      </c>
      <c r="H1106" s="24">
        <v>1</v>
      </c>
    </row>
    <row r="1107" spans="2:8" x14ac:dyDescent="0.3">
      <c r="B1107" t="s">
        <v>7115</v>
      </c>
      <c r="C1107" t="s">
        <v>7116</v>
      </c>
      <c r="D1107" s="28" t="s">
        <v>4105</v>
      </c>
      <c r="E1107" s="28" t="s">
        <v>1943</v>
      </c>
      <c r="F1107" s="13">
        <v>47.3</v>
      </c>
      <c r="G1107" s="13">
        <v>-106.9</v>
      </c>
      <c r="H1107" s="24">
        <v>0</v>
      </c>
    </row>
    <row r="1108" spans="2:8" x14ac:dyDescent="0.3">
      <c r="B1108" t="s">
        <v>6879</v>
      </c>
      <c r="C1108" t="s">
        <v>6880</v>
      </c>
      <c r="D1108" s="28" t="s">
        <v>1203</v>
      </c>
      <c r="E1108" s="28" t="s">
        <v>1092</v>
      </c>
      <c r="F1108" s="13">
        <v>52.4</v>
      </c>
      <c r="G1108" s="13">
        <v>-112.1</v>
      </c>
      <c r="H1108" s="24">
        <v>0</v>
      </c>
    </row>
    <row r="1109" spans="2:8" x14ac:dyDescent="0.3">
      <c r="B1109" t="s">
        <v>7402</v>
      </c>
      <c r="C1109" t="s">
        <v>7403</v>
      </c>
      <c r="D1109" s="28" t="s">
        <v>4105</v>
      </c>
      <c r="E1109" s="28" t="s">
        <v>1260</v>
      </c>
      <c r="F1109" s="13">
        <v>39.4</v>
      </c>
      <c r="G1109" s="13">
        <v>-104.9</v>
      </c>
      <c r="H1109" s="24">
        <v>1</v>
      </c>
    </row>
    <row r="1110" spans="2:8" x14ac:dyDescent="0.3">
      <c r="B1110" t="s">
        <v>5793</v>
      </c>
      <c r="C1110" t="s">
        <v>5794</v>
      </c>
      <c r="D1110" s="28" t="s">
        <v>4105</v>
      </c>
      <c r="E1110" s="28" t="s">
        <v>1380</v>
      </c>
      <c r="F1110" s="13">
        <v>46.9</v>
      </c>
      <c r="G1110" s="13">
        <v>-116.8</v>
      </c>
      <c r="H1110" s="24">
        <v>2</v>
      </c>
    </row>
    <row r="1111" spans="2:8" x14ac:dyDescent="0.3">
      <c r="B1111" t="s">
        <v>4613</v>
      </c>
      <c r="C1111" t="s">
        <v>4614</v>
      </c>
      <c r="D1111" s="28" t="s">
        <v>4105</v>
      </c>
      <c r="E1111" s="28" t="s">
        <v>2279</v>
      </c>
      <c r="F1111" s="13">
        <v>45</v>
      </c>
      <c r="G1111" s="13">
        <v>-117.5</v>
      </c>
      <c r="H1111" s="24">
        <v>1</v>
      </c>
    </row>
    <row r="1112" spans="2:8" x14ac:dyDescent="0.3">
      <c r="B1112" t="s">
        <v>4553</v>
      </c>
      <c r="C1112" t="s">
        <v>4554</v>
      </c>
      <c r="D1112" s="28" t="s">
        <v>4105</v>
      </c>
      <c r="E1112" s="28" t="s">
        <v>2279</v>
      </c>
      <c r="F1112" s="13">
        <v>45.1</v>
      </c>
      <c r="G1112" s="13">
        <v>-119.5</v>
      </c>
      <c r="H1112" s="24">
        <v>2</v>
      </c>
    </row>
    <row r="1113" spans="2:8" x14ac:dyDescent="0.3">
      <c r="B1113" t="s">
        <v>6417</v>
      </c>
      <c r="C1113" t="s">
        <v>6418</v>
      </c>
      <c r="D1113" s="28" t="s">
        <v>4105</v>
      </c>
      <c r="E1113" s="28" t="s">
        <v>1943</v>
      </c>
      <c r="F1113" s="13">
        <v>48.9</v>
      </c>
      <c r="G1113" s="13">
        <v>-115.6</v>
      </c>
      <c r="H1113" s="24">
        <v>1</v>
      </c>
    </row>
    <row r="1114" spans="2:8" x14ac:dyDescent="0.3">
      <c r="B1114" t="s">
        <v>6729</v>
      </c>
      <c r="C1114" t="s">
        <v>6730</v>
      </c>
      <c r="D1114" s="28" t="s">
        <v>4105</v>
      </c>
      <c r="E1114" s="28" t="s">
        <v>2379</v>
      </c>
      <c r="F1114" s="13">
        <v>45.5</v>
      </c>
      <c r="G1114" s="13">
        <v>-103.3</v>
      </c>
      <c r="H1114" s="24">
        <v>0</v>
      </c>
    </row>
    <row r="1115" spans="2:8" x14ac:dyDescent="0.3">
      <c r="B1115" t="s">
        <v>781</v>
      </c>
      <c r="C1115" t="s">
        <v>782</v>
      </c>
      <c r="D1115" s="28" t="s">
        <v>4105</v>
      </c>
      <c r="E1115" s="28" t="s">
        <v>364</v>
      </c>
      <c r="F1115" s="13">
        <v>34.9</v>
      </c>
      <c r="G1115" s="13">
        <v>-101.9</v>
      </c>
      <c r="H1115" s="24">
        <v>3</v>
      </c>
    </row>
    <row r="1116" spans="2:8" x14ac:dyDescent="0.3">
      <c r="B1116" t="s">
        <v>6749</v>
      </c>
      <c r="C1116" t="s">
        <v>6750</v>
      </c>
      <c r="D1116" s="28" t="s">
        <v>4105</v>
      </c>
      <c r="E1116" s="28" t="s">
        <v>2526</v>
      </c>
      <c r="F1116" s="13">
        <v>39.700000000000003</v>
      </c>
      <c r="G1116" s="13">
        <v>-111.1</v>
      </c>
      <c r="H1116" s="24">
        <v>1</v>
      </c>
    </row>
    <row r="1117" spans="2:8" x14ac:dyDescent="0.3">
      <c r="B1117" t="s">
        <v>1108</v>
      </c>
      <c r="C1117" t="s">
        <v>1109</v>
      </c>
      <c r="D1117" s="28" t="s">
        <v>1203</v>
      </c>
      <c r="E1117" s="28" t="s">
        <v>1097</v>
      </c>
      <c r="F1117" s="13">
        <v>51.4</v>
      </c>
      <c r="G1117" s="13">
        <v>-107</v>
      </c>
      <c r="H1117" s="24">
        <v>1</v>
      </c>
    </row>
    <row r="1118" spans="2:8" x14ac:dyDescent="0.3">
      <c r="B1118" t="s">
        <v>6966</v>
      </c>
      <c r="C1118" t="s">
        <v>6967</v>
      </c>
      <c r="D1118" s="28" t="s">
        <v>1203</v>
      </c>
      <c r="E1118" s="28" t="s">
        <v>1097</v>
      </c>
      <c r="F1118" s="13">
        <v>51.5</v>
      </c>
      <c r="G1118" s="13">
        <v>-107.9</v>
      </c>
      <c r="H1118" s="24">
        <v>0</v>
      </c>
    </row>
    <row r="1119" spans="2:8" x14ac:dyDescent="0.3">
      <c r="B1119" t="s">
        <v>5424</v>
      </c>
      <c r="C1119" t="s">
        <v>5425</v>
      </c>
      <c r="D1119" s="28" t="s">
        <v>4105</v>
      </c>
      <c r="E1119" s="28" t="s">
        <v>2279</v>
      </c>
      <c r="F1119" s="13">
        <v>45.3</v>
      </c>
      <c r="G1119" s="13">
        <v>-120.9</v>
      </c>
      <c r="H1119" s="24">
        <v>2</v>
      </c>
    </row>
    <row r="1120" spans="2:8" x14ac:dyDescent="0.3">
      <c r="B1120" t="s">
        <v>4447</v>
      </c>
      <c r="C1120" t="s">
        <v>4448</v>
      </c>
      <c r="D1120" s="28" t="s">
        <v>4105</v>
      </c>
      <c r="E1120" s="28" t="s">
        <v>2279</v>
      </c>
      <c r="F1120" s="13">
        <v>45.1</v>
      </c>
      <c r="G1120" s="13">
        <v>-119.2</v>
      </c>
      <c r="H1120" s="24">
        <v>2</v>
      </c>
    </row>
    <row r="1121" spans="2:8" x14ac:dyDescent="0.3">
      <c r="B1121" t="s">
        <v>1389</v>
      </c>
      <c r="C1121" t="s">
        <v>1390</v>
      </c>
      <c r="D1121" s="28" t="s">
        <v>4105</v>
      </c>
      <c r="E1121" s="28" t="s">
        <v>1380</v>
      </c>
      <c r="F1121" s="13">
        <v>44.8</v>
      </c>
      <c r="G1121" s="13">
        <v>-116.1</v>
      </c>
      <c r="H1121" s="24">
        <v>2</v>
      </c>
    </row>
    <row r="1122" spans="2:8" x14ac:dyDescent="0.3">
      <c r="B1122" t="s">
        <v>6875</v>
      </c>
      <c r="C1122" t="s">
        <v>6876</v>
      </c>
      <c r="D1122" s="28" t="s">
        <v>4105</v>
      </c>
      <c r="E1122" s="28" t="s">
        <v>1203</v>
      </c>
      <c r="F1122" s="13">
        <v>37.700000000000003</v>
      </c>
      <c r="G1122" s="13">
        <v>-118.9</v>
      </c>
      <c r="H1122" s="24">
        <v>2</v>
      </c>
    </row>
    <row r="1123" spans="2:8" x14ac:dyDescent="0.3">
      <c r="B1123" t="s">
        <v>1635</v>
      </c>
      <c r="C1123" t="s">
        <v>4918</v>
      </c>
      <c r="D1123" s="28" t="s">
        <v>4105</v>
      </c>
      <c r="E1123" s="28" t="s">
        <v>1636</v>
      </c>
      <c r="F1123" s="13">
        <v>37.1</v>
      </c>
      <c r="G1123" s="13">
        <v>-99.7</v>
      </c>
      <c r="H1123" s="24">
        <v>2</v>
      </c>
    </row>
    <row r="1124" spans="2:8" x14ac:dyDescent="0.3">
      <c r="B1124" t="s">
        <v>5885</v>
      </c>
      <c r="C1124" t="s">
        <v>5886</v>
      </c>
      <c r="D1124" s="28" t="s">
        <v>4105</v>
      </c>
      <c r="E1124" s="28" t="s">
        <v>364</v>
      </c>
      <c r="F1124" s="13">
        <v>35.6</v>
      </c>
      <c r="G1124" s="13">
        <v>-101.5</v>
      </c>
      <c r="H1124" s="24">
        <v>2</v>
      </c>
    </row>
    <row r="1125" spans="2:8" x14ac:dyDescent="0.3">
      <c r="B1125" t="s">
        <v>5823</v>
      </c>
      <c r="C1125" t="s">
        <v>5824</v>
      </c>
      <c r="D1125" s="28" t="s">
        <v>4105</v>
      </c>
      <c r="E1125" s="28" t="s">
        <v>2070</v>
      </c>
      <c r="F1125" s="13">
        <v>39.6</v>
      </c>
      <c r="G1125" s="13">
        <v>-119.7</v>
      </c>
      <c r="H1125" s="24">
        <v>2</v>
      </c>
    </row>
    <row r="1126" spans="2:8" x14ac:dyDescent="0.3">
      <c r="B1126" t="s">
        <v>5137</v>
      </c>
      <c r="C1126" t="s">
        <v>5138</v>
      </c>
      <c r="D1126" s="28" t="s">
        <v>4105</v>
      </c>
      <c r="E1126" s="28" t="s">
        <v>2279</v>
      </c>
      <c r="F1126" s="13">
        <v>44.2</v>
      </c>
      <c r="G1126" s="13">
        <v>-121.9</v>
      </c>
      <c r="H1126" s="24">
        <v>3</v>
      </c>
    </row>
    <row r="1127" spans="2:8" x14ac:dyDescent="0.3">
      <c r="B1127" t="s">
        <v>7223</v>
      </c>
      <c r="C1127" t="s">
        <v>7224</v>
      </c>
      <c r="D1127" s="28" t="s">
        <v>1203</v>
      </c>
      <c r="E1127" s="28" t="s">
        <v>1092</v>
      </c>
      <c r="F1127" s="13">
        <v>51.7</v>
      </c>
      <c r="G1127" s="13">
        <v>-111.2</v>
      </c>
      <c r="H1127" s="24">
        <v>0</v>
      </c>
    </row>
    <row r="1128" spans="2:8" x14ac:dyDescent="0.3">
      <c r="B1128" t="s">
        <v>3279</v>
      </c>
      <c r="C1128" t="s">
        <v>3280</v>
      </c>
      <c r="D1128" s="28" t="s">
        <v>4105</v>
      </c>
      <c r="E1128" s="28" t="s">
        <v>1380</v>
      </c>
      <c r="F1128" s="13">
        <v>43.5</v>
      </c>
      <c r="G1128" s="13">
        <v>-116.2</v>
      </c>
      <c r="H1128" s="24">
        <v>2</v>
      </c>
    </row>
    <row r="1129" spans="2:8" x14ac:dyDescent="0.3">
      <c r="B1129" t="s">
        <v>7367</v>
      </c>
      <c r="C1129" t="s">
        <v>7368</v>
      </c>
      <c r="D1129" s="28" t="s">
        <v>1203</v>
      </c>
      <c r="E1129" s="28" t="s">
        <v>1097</v>
      </c>
      <c r="F1129" s="13">
        <v>52.7</v>
      </c>
      <c r="G1129" s="13">
        <v>-108.2</v>
      </c>
      <c r="H1129" s="24">
        <v>1</v>
      </c>
    </row>
    <row r="1130" spans="2:8" x14ac:dyDescent="0.3">
      <c r="B1130" t="s">
        <v>6867</v>
      </c>
      <c r="C1130" t="s">
        <v>6868</v>
      </c>
      <c r="D1130" s="28" t="s">
        <v>4105</v>
      </c>
      <c r="E1130" s="28" t="s">
        <v>2070</v>
      </c>
      <c r="F1130" s="13">
        <v>38.9</v>
      </c>
      <c r="G1130" s="13">
        <v>-119.1</v>
      </c>
      <c r="H1130" s="24">
        <v>2</v>
      </c>
    </row>
    <row r="1131" spans="2:8" x14ac:dyDescent="0.3">
      <c r="B1131" t="s">
        <v>6562</v>
      </c>
      <c r="C1131" t="s">
        <v>6563</v>
      </c>
      <c r="D1131" s="28" t="s">
        <v>4105</v>
      </c>
      <c r="E1131" s="28" t="s">
        <v>1260</v>
      </c>
      <c r="F1131" s="13">
        <v>38.9</v>
      </c>
      <c r="G1131" s="13">
        <v>-106.6</v>
      </c>
      <c r="H1131" s="24">
        <v>1</v>
      </c>
    </row>
    <row r="1132" spans="2:8" x14ac:dyDescent="0.3">
      <c r="B1132" t="s">
        <v>3529</v>
      </c>
      <c r="C1132" t="s">
        <v>3530</v>
      </c>
      <c r="D1132" s="28" t="s">
        <v>1203</v>
      </c>
      <c r="E1132" s="28" t="s">
        <v>1092</v>
      </c>
      <c r="F1132" s="13">
        <v>50.6</v>
      </c>
      <c r="G1132" s="13">
        <v>-112.9</v>
      </c>
      <c r="H1132" s="24">
        <v>0</v>
      </c>
    </row>
    <row r="1133" spans="2:8" x14ac:dyDescent="0.3">
      <c r="B1133" t="s">
        <v>6992</v>
      </c>
      <c r="C1133" t="s">
        <v>6993</v>
      </c>
      <c r="D1133" s="28" t="s">
        <v>4105</v>
      </c>
      <c r="E1133" s="28" t="s">
        <v>2011</v>
      </c>
      <c r="F1133" s="13">
        <v>42.5</v>
      </c>
      <c r="G1133" s="13">
        <v>-100.6</v>
      </c>
      <c r="H1133" s="24">
        <v>1</v>
      </c>
    </row>
    <row r="1134" spans="2:8" x14ac:dyDescent="0.3">
      <c r="B1134" t="s">
        <v>5731</v>
      </c>
      <c r="C1134" t="s">
        <v>5732</v>
      </c>
      <c r="D1134" s="28" t="s">
        <v>4105</v>
      </c>
      <c r="E1134" s="28" t="s">
        <v>2279</v>
      </c>
      <c r="F1134" s="13">
        <v>42.2</v>
      </c>
      <c r="G1134" s="13">
        <v>-120.2</v>
      </c>
      <c r="H1134" s="24">
        <v>2</v>
      </c>
    </row>
    <row r="1135" spans="2:8" x14ac:dyDescent="0.3">
      <c r="B1135" t="s">
        <v>6707</v>
      </c>
      <c r="C1135" t="s">
        <v>6708</v>
      </c>
      <c r="D1135" s="28" t="s">
        <v>1203</v>
      </c>
      <c r="E1135" s="28" t="s">
        <v>1092</v>
      </c>
      <c r="F1135" s="13">
        <v>52</v>
      </c>
      <c r="G1135" s="13">
        <v>-111.4</v>
      </c>
      <c r="H1135" s="24">
        <v>0</v>
      </c>
    </row>
    <row r="1136" spans="2:8" x14ac:dyDescent="0.3">
      <c r="B1136" t="s">
        <v>5208</v>
      </c>
      <c r="C1136" t="s">
        <v>5209</v>
      </c>
      <c r="D1136" s="28" t="s">
        <v>4105</v>
      </c>
      <c r="E1136" s="28" t="s">
        <v>2070</v>
      </c>
      <c r="F1136" s="13">
        <v>41.6</v>
      </c>
      <c r="G1136" s="13">
        <v>-117.5</v>
      </c>
      <c r="H1136" s="24">
        <v>1</v>
      </c>
    </row>
    <row r="1137" spans="2:8" x14ac:dyDescent="0.3">
      <c r="B1137" t="s">
        <v>5743</v>
      </c>
      <c r="C1137" t="s">
        <v>5744</v>
      </c>
      <c r="D1137" s="28" t="s">
        <v>4105</v>
      </c>
      <c r="E1137" s="28" t="s">
        <v>2070</v>
      </c>
      <c r="F1137" s="13">
        <v>41.9</v>
      </c>
      <c r="G1137" s="13">
        <v>-119.9</v>
      </c>
      <c r="H1137" s="24">
        <v>2</v>
      </c>
    </row>
    <row r="1138" spans="2:8" x14ac:dyDescent="0.3">
      <c r="B1138" t="s">
        <v>6086</v>
      </c>
      <c r="C1138" t="s">
        <v>6087</v>
      </c>
      <c r="D1138" s="28" t="s">
        <v>1203</v>
      </c>
      <c r="E1138" s="28" t="s">
        <v>1092</v>
      </c>
      <c r="F1138" s="13">
        <v>52.9</v>
      </c>
      <c r="G1138" s="13">
        <v>-113.4</v>
      </c>
      <c r="H1138" s="24">
        <v>1</v>
      </c>
    </row>
    <row r="1139" spans="2:8" x14ac:dyDescent="0.3">
      <c r="B1139" t="s">
        <v>6368</v>
      </c>
      <c r="C1139" t="s">
        <v>6369</v>
      </c>
      <c r="D1139" s="28" t="s">
        <v>4105</v>
      </c>
      <c r="E1139" s="28" t="s">
        <v>2279</v>
      </c>
      <c r="F1139" s="13">
        <v>44.2</v>
      </c>
      <c r="G1139" s="13">
        <v>-118.6</v>
      </c>
      <c r="H1139" s="24">
        <v>2</v>
      </c>
    </row>
    <row r="1140" spans="2:8" x14ac:dyDescent="0.3">
      <c r="B1140" t="s">
        <v>5017</v>
      </c>
      <c r="C1140" t="s">
        <v>5018</v>
      </c>
      <c r="D1140" s="28" t="s">
        <v>4105</v>
      </c>
      <c r="E1140" s="28" t="s">
        <v>1260</v>
      </c>
      <c r="F1140" s="13">
        <v>38.5</v>
      </c>
      <c r="G1140" s="13">
        <v>-107.8</v>
      </c>
      <c r="H1140" s="24">
        <v>2</v>
      </c>
    </row>
    <row r="1141" spans="2:8" x14ac:dyDescent="0.3">
      <c r="B1141" t="s">
        <v>1296</v>
      </c>
      <c r="C1141" t="s">
        <v>1297</v>
      </c>
      <c r="D1141" s="28" t="s">
        <v>4105</v>
      </c>
      <c r="E1141" s="28" t="s">
        <v>1260</v>
      </c>
      <c r="F1141" s="13">
        <v>40.5</v>
      </c>
      <c r="G1141" s="13">
        <v>-102.3</v>
      </c>
      <c r="H1141" s="24">
        <v>2</v>
      </c>
    </row>
    <row r="1142" spans="2:8" x14ac:dyDescent="0.3">
      <c r="B1142" t="s">
        <v>5616</v>
      </c>
      <c r="C1142" t="s">
        <v>5617</v>
      </c>
      <c r="D1142" s="28" t="s">
        <v>4105</v>
      </c>
      <c r="E1142" s="28" t="s">
        <v>1160</v>
      </c>
      <c r="F1142" s="13">
        <v>36.200000000000003</v>
      </c>
      <c r="G1142" s="13">
        <v>-112</v>
      </c>
      <c r="H1142" s="24">
        <v>3</v>
      </c>
    </row>
    <row r="1143" spans="2:8" x14ac:dyDescent="0.3">
      <c r="B1143" t="s">
        <v>8150</v>
      </c>
      <c r="C1143" t="s">
        <v>8151</v>
      </c>
      <c r="D1143" s="28" t="s">
        <v>1203</v>
      </c>
      <c r="E1143" s="28" t="s">
        <v>1097</v>
      </c>
      <c r="F1143" s="13">
        <v>50.4</v>
      </c>
      <c r="G1143" s="13">
        <v>-104.6</v>
      </c>
      <c r="H1143" s="24">
        <v>0</v>
      </c>
    </row>
    <row r="1144" spans="2:8" x14ac:dyDescent="0.3">
      <c r="B1144" t="s">
        <v>7438</v>
      </c>
      <c r="C1144" t="s">
        <v>7439</v>
      </c>
      <c r="D1144" s="28" t="s">
        <v>1203</v>
      </c>
      <c r="E1144" s="28" t="s">
        <v>1097</v>
      </c>
      <c r="F1144" s="13">
        <v>51.1</v>
      </c>
      <c r="G1144" s="13">
        <v>-107.2</v>
      </c>
      <c r="H1144" s="24">
        <v>0</v>
      </c>
    </row>
    <row r="1145" spans="2:8" x14ac:dyDescent="0.3">
      <c r="B1145" t="s">
        <v>7317</v>
      </c>
      <c r="C1145" t="s">
        <v>7318</v>
      </c>
      <c r="D1145" s="28" t="s">
        <v>4105</v>
      </c>
      <c r="E1145" s="28" t="s">
        <v>1943</v>
      </c>
      <c r="F1145" s="13">
        <v>47.4</v>
      </c>
      <c r="G1145" s="13">
        <v>-105.5</v>
      </c>
      <c r="H1145" s="24">
        <v>1</v>
      </c>
    </row>
    <row r="1146" spans="2:8" x14ac:dyDescent="0.3">
      <c r="B1146" t="s">
        <v>6144</v>
      </c>
      <c r="C1146" t="s">
        <v>6145</v>
      </c>
      <c r="D1146" s="28" t="s">
        <v>4105</v>
      </c>
      <c r="E1146" s="28" t="s">
        <v>1260</v>
      </c>
      <c r="F1146" s="13">
        <v>39.6</v>
      </c>
      <c r="G1146" s="13">
        <v>-102.6</v>
      </c>
      <c r="H1146" s="24">
        <v>2</v>
      </c>
    </row>
    <row r="1147" spans="2:8" x14ac:dyDescent="0.3">
      <c r="B1147" t="s">
        <v>3319</v>
      </c>
      <c r="C1147" t="s">
        <v>3320</v>
      </c>
      <c r="D1147" s="28" t="s">
        <v>4105</v>
      </c>
      <c r="E1147" s="28" t="s">
        <v>2617</v>
      </c>
      <c r="F1147" s="13">
        <v>45.6</v>
      </c>
      <c r="G1147" s="13">
        <v>-121.1</v>
      </c>
      <c r="H1147" s="24">
        <v>2</v>
      </c>
    </row>
    <row r="1148" spans="2:8" x14ac:dyDescent="0.3">
      <c r="B1148" t="s">
        <v>3724</v>
      </c>
      <c r="C1148" t="s">
        <v>3725</v>
      </c>
      <c r="D1148" s="28" t="s">
        <v>4105</v>
      </c>
      <c r="E1148" s="28" t="s">
        <v>2011</v>
      </c>
      <c r="F1148" s="13">
        <v>40.6</v>
      </c>
      <c r="G1148" s="13">
        <v>-96.8</v>
      </c>
      <c r="H1148" s="24">
        <v>2</v>
      </c>
    </row>
    <row r="1149" spans="2:8" x14ac:dyDescent="0.3">
      <c r="B1149" t="s">
        <v>3852</v>
      </c>
      <c r="C1149" t="s">
        <v>3853</v>
      </c>
      <c r="D1149" s="28" t="s">
        <v>4105</v>
      </c>
      <c r="E1149" s="28" t="s">
        <v>2526</v>
      </c>
      <c r="F1149" s="13">
        <v>40.4</v>
      </c>
      <c r="G1149" s="13">
        <v>-109.3</v>
      </c>
      <c r="H1149" s="24">
        <v>2</v>
      </c>
    </row>
    <row r="1150" spans="2:8" x14ac:dyDescent="0.3">
      <c r="B1150" t="s">
        <v>6747</v>
      </c>
      <c r="C1150" t="s">
        <v>6748</v>
      </c>
      <c r="D1150" s="28" t="s">
        <v>4105</v>
      </c>
      <c r="E1150" s="28" t="s">
        <v>364</v>
      </c>
      <c r="F1150" s="13">
        <v>31.8</v>
      </c>
      <c r="G1150" s="13">
        <v>-104.7</v>
      </c>
      <c r="H1150" s="24">
        <v>1</v>
      </c>
    </row>
    <row r="1151" spans="2:8" x14ac:dyDescent="0.3">
      <c r="B1151" t="s">
        <v>4461</v>
      </c>
      <c r="C1151" t="s">
        <v>4462</v>
      </c>
      <c r="D1151" s="28" t="s">
        <v>4105</v>
      </c>
      <c r="E1151" s="28" t="s">
        <v>2279</v>
      </c>
      <c r="F1151" s="13">
        <v>44.3</v>
      </c>
      <c r="G1151" s="13">
        <v>-119.7</v>
      </c>
      <c r="H1151" s="24">
        <v>1</v>
      </c>
    </row>
    <row r="1152" spans="2:8" x14ac:dyDescent="0.3">
      <c r="B1152" t="s">
        <v>7091</v>
      </c>
      <c r="C1152" t="s">
        <v>7092</v>
      </c>
      <c r="D1152" s="28" t="s">
        <v>4105</v>
      </c>
      <c r="E1152" s="28" t="s">
        <v>1260</v>
      </c>
      <c r="F1152" s="13">
        <v>39.4</v>
      </c>
      <c r="G1152" s="13">
        <v>-106.1</v>
      </c>
      <c r="H1152" s="24">
        <v>1</v>
      </c>
    </row>
    <row r="1153" spans="2:8" x14ac:dyDescent="0.3">
      <c r="B1153" t="s">
        <v>5270</v>
      </c>
      <c r="C1153" t="s">
        <v>5271</v>
      </c>
      <c r="D1153" s="28" t="s">
        <v>4105</v>
      </c>
      <c r="E1153" s="28" t="s">
        <v>2279</v>
      </c>
      <c r="F1153" s="13">
        <v>45.6</v>
      </c>
      <c r="G1153" s="13">
        <v>-121.3</v>
      </c>
      <c r="H1153" s="24">
        <v>2</v>
      </c>
    </row>
    <row r="1154" spans="2:8" x14ac:dyDescent="0.3">
      <c r="B1154" t="s">
        <v>3742</v>
      </c>
      <c r="C1154" t="s">
        <v>3743</v>
      </c>
      <c r="D1154" s="28" t="s">
        <v>4105</v>
      </c>
      <c r="E1154" s="28" t="s">
        <v>2070</v>
      </c>
      <c r="F1154" s="13">
        <v>35.4</v>
      </c>
      <c r="G1154" s="13">
        <v>-114.9</v>
      </c>
      <c r="H1154" s="24">
        <v>3</v>
      </c>
    </row>
    <row r="1155" spans="2:8" x14ac:dyDescent="0.3">
      <c r="B1155" t="s">
        <v>4738</v>
      </c>
      <c r="C1155" t="s">
        <v>4739</v>
      </c>
      <c r="D1155" s="28" t="s">
        <v>4105</v>
      </c>
      <c r="E1155" s="28" t="s">
        <v>2279</v>
      </c>
      <c r="F1155" s="13">
        <v>45.4</v>
      </c>
      <c r="G1155" s="13">
        <v>-121.4</v>
      </c>
      <c r="H1155" s="24">
        <v>2</v>
      </c>
    </row>
    <row r="1156" spans="2:8" x14ac:dyDescent="0.3">
      <c r="B1156" t="s">
        <v>6136</v>
      </c>
      <c r="C1156" t="s">
        <v>6137</v>
      </c>
      <c r="D1156" s="28" t="s">
        <v>4105</v>
      </c>
      <c r="E1156" s="28" t="s">
        <v>1380</v>
      </c>
      <c r="F1156" s="13">
        <v>44.2</v>
      </c>
      <c r="G1156" s="13">
        <v>-115.6</v>
      </c>
      <c r="H1156" s="24">
        <v>2</v>
      </c>
    </row>
    <row r="1157" spans="2:8" x14ac:dyDescent="0.3">
      <c r="B1157" t="s">
        <v>7153</v>
      </c>
      <c r="C1157" t="s">
        <v>7154</v>
      </c>
      <c r="D1157" s="28" t="s">
        <v>1203</v>
      </c>
      <c r="E1157" s="28" t="s">
        <v>1097</v>
      </c>
      <c r="F1157" s="13">
        <v>49</v>
      </c>
      <c r="G1157" s="13">
        <v>-107.5</v>
      </c>
      <c r="H1157" s="24">
        <v>0</v>
      </c>
    </row>
    <row r="1158" spans="2:8" x14ac:dyDescent="0.3">
      <c r="B1158" t="s">
        <v>6781</v>
      </c>
      <c r="C1158" t="s">
        <v>6782</v>
      </c>
      <c r="D1158" s="28" t="s">
        <v>4105</v>
      </c>
      <c r="E1158" s="28" t="s">
        <v>2526</v>
      </c>
      <c r="F1158" s="13">
        <v>37.5</v>
      </c>
      <c r="G1158" s="13">
        <v>-109.8</v>
      </c>
      <c r="H1158" s="24">
        <v>1</v>
      </c>
    </row>
    <row r="1159" spans="2:8" x14ac:dyDescent="0.3">
      <c r="B1159" t="s">
        <v>4527</v>
      </c>
      <c r="C1159" t="s">
        <v>4528</v>
      </c>
      <c r="D1159" s="28" t="s">
        <v>4105</v>
      </c>
      <c r="E1159" s="28" t="s">
        <v>1636</v>
      </c>
      <c r="F1159" s="13">
        <v>38</v>
      </c>
      <c r="G1159" s="13">
        <v>-97.9</v>
      </c>
      <c r="H1159" s="24">
        <v>2</v>
      </c>
    </row>
    <row r="1160" spans="2:8" x14ac:dyDescent="0.3">
      <c r="B1160" t="s">
        <v>2423</v>
      </c>
      <c r="C1160" t="s">
        <v>2424</v>
      </c>
      <c r="D1160" s="28" t="s">
        <v>4105</v>
      </c>
      <c r="E1160" s="28" t="s">
        <v>2379</v>
      </c>
      <c r="F1160" s="13">
        <v>45.4</v>
      </c>
      <c r="G1160" s="13">
        <v>-101</v>
      </c>
      <c r="H1160" s="24">
        <v>0</v>
      </c>
    </row>
    <row r="1161" spans="2:8" x14ac:dyDescent="0.3">
      <c r="B1161" t="s">
        <v>1950</v>
      </c>
      <c r="C1161" t="s">
        <v>1951</v>
      </c>
      <c r="D1161" s="28" t="s">
        <v>4105</v>
      </c>
      <c r="E1161" s="28" t="s">
        <v>1943</v>
      </c>
      <c r="F1161" s="13">
        <v>45.4</v>
      </c>
      <c r="G1161" s="13">
        <v>-105.4</v>
      </c>
      <c r="H1161" s="24">
        <v>2</v>
      </c>
    </row>
    <row r="1162" spans="2:8" x14ac:dyDescent="0.3">
      <c r="B1162" t="s">
        <v>7024</v>
      </c>
      <c r="C1162" t="s">
        <v>7025</v>
      </c>
      <c r="D1162" s="28" t="s">
        <v>4105</v>
      </c>
      <c r="E1162" s="28" t="s">
        <v>2203</v>
      </c>
      <c r="F1162" s="13">
        <v>46</v>
      </c>
      <c r="G1162" s="13">
        <v>-102.6</v>
      </c>
      <c r="H1162" s="24">
        <v>0</v>
      </c>
    </row>
    <row r="1163" spans="2:8" x14ac:dyDescent="0.3">
      <c r="B1163" t="s">
        <v>6421</v>
      </c>
      <c r="C1163" t="s">
        <v>6422</v>
      </c>
      <c r="D1163" s="28" t="s">
        <v>4105</v>
      </c>
      <c r="E1163" s="28" t="s">
        <v>2279</v>
      </c>
      <c r="F1163" s="13">
        <v>44</v>
      </c>
      <c r="G1163" s="13">
        <v>-121.2</v>
      </c>
      <c r="H1163" s="24">
        <v>2</v>
      </c>
    </row>
    <row r="1164" spans="2:8" x14ac:dyDescent="0.3">
      <c r="B1164" t="s">
        <v>5963</v>
      </c>
      <c r="C1164" t="s">
        <v>5964</v>
      </c>
      <c r="D1164" s="28" t="s">
        <v>4105</v>
      </c>
      <c r="E1164" s="28" t="s">
        <v>2526</v>
      </c>
      <c r="F1164" s="13">
        <v>38.4</v>
      </c>
      <c r="G1164" s="13">
        <v>-111.6</v>
      </c>
      <c r="H1164" s="24">
        <v>3</v>
      </c>
    </row>
    <row r="1165" spans="2:8" x14ac:dyDescent="0.3">
      <c r="B1165" t="s">
        <v>6751</v>
      </c>
      <c r="C1165" t="s">
        <v>6752</v>
      </c>
      <c r="D1165" s="28" t="s">
        <v>4105</v>
      </c>
      <c r="E1165" s="28" t="s">
        <v>1260</v>
      </c>
      <c r="F1165" s="13">
        <v>39.700000000000003</v>
      </c>
      <c r="G1165" s="13">
        <v>-105.1</v>
      </c>
      <c r="H1165" s="24">
        <v>1</v>
      </c>
    </row>
    <row r="1166" spans="2:8" x14ac:dyDescent="0.3">
      <c r="B1166" t="s">
        <v>5817</v>
      </c>
      <c r="C1166" t="s">
        <v>5818</v>
      </c>
      <c r="D1166" s="28" t="s">
        <v>4105</v>
      </c>
      <c r="E1166" s="28" t="s">
        <v>1636</v>
      </c>
      <c r="F1166" s="13">
        <v>39.5</v>
      </c>
      <c r="G1166" s="13">
        <v>-97.6</v>
      </c>
      <c r="H1166" s="24">
        <v>2</v>
      </c>
    </row>
    <row r="1167" spans="2:8" x14ac:dyDescent="0.3">
      <c r="B1167" t="s">
        <v>5939</v>
      </c>
      <c r="C1167" t="s">
        <v>5940</v>
      </c>
      <c r="D1167" s="28" t="s">
        <v>4105</v>
      </c>
      <c r="E1167" s="28" t="s">
        <v>1380</v>
      </c>
      <c r="F1167" s="13">
        <v>47.9</v>
      </c>
      <c r="G1167" s="13">
        <v>-116.5</v>
      </c>
      <c r="H1167" s="24">
        <v>2</v>
      </c>
    </row>
    <row r="1168" spans="2:8" x14ac:dyDescent="0.3">
      <c r="B1168" t="s">
        <v>5845</v>
      </c>
      <c r="C1168" t="s">
        <v>5846</v>
      </c>
      <c r="D1168" s="28" t="s">
        <v>4105</v>
      </c>
      <c r="E1168" s="28" t="s">
        <v>1380</v>
      </c>
      <c r="F1168" s="13">
        <v>43.9</v>
      </c>
      <c r="G1168" s="13">
        <v>-115.6</v>
      </c>
      <c r="H1168" s="24">
        <v>2</v>
      </c>
    </row>
    <row r="1169" spans="2:8" x14ac:dyDescent="0.3">
      <c r="B1169" t="s">
        <v>7603</v>
      </c>
      <c r="C1169" t="s">
        <v>7604</v>
      </c>
      <c r="D1169" s="28" t="s">
        <v>1203</v>
      </c>
      <c r="E1169" s="28" t="s">
        <v>1092</v>
      </c>
      <c r="F1169" s="13">
        <v>51.6</v>
      </c>
      <c r="G1169" s="13">
        <v>-110.2</v>
      </c>
      <c r="H1169" s="24">
        <v>0</v>
      </c>
    </row>
    <row r="1170" spans="2:8" x14ac:dyDescent="0.3">
      <c r="B1170" t="s">
        <v>5919</v>
      </c>
      <c r="C1170" t="s">
        <v>5920</v>
      </c>
      <c r="D1170" s="28" t="s">
        <v>4105</v>
      </c>
      <c r="E1170" s="28" t="s">
        <v>1160</v>
      </c>
      <c r="F1170" s="13">
        <v>36.299999999999997</v>
      </c>
      <c r="G1170" s="13">
        <v>-113.1</v>
      </c>
      <c r="H1170" s="24">
        <v>3</v>
      </c>
    </row>
    <row r="1171" spans="2:8" x14ac:dyDescent="0.3">
      <c r="B1171" t="s">
        <v>2491</v>
      </c>
      <c r="C1171" t="s">
        <v>2492</v>
      </c>
      <c r="D1171" s="28" t="s">
        <v>4105</v>
      </c>
      <c r="E1171" s="28" t="s">
        <v>364</v>
      </c>
      <c r="F1171" s="13">
        <v>36.4</v>
      </c>
      <c r="G1171" s="13">
        <v>-100.1</v>
      </c>
      <c r="H1171" s="24">
        <v>2</v>
      </c>
    </row>
    <row r="1172" spans="2:8" x14ac:dyDescent="0.3">
      <c r="B1172" t="s">
        <v>6011</v>
      </c>
      <c r="C1172" t="s">
        <v>6012</v>
      </c>
      <c r="D1172" s="28" t="s">
        <v>4105</v>
      </c>
      <c r="E1172" s="28" t="s">
        <v>2070</v>
      </c>
      <c r="F1172" s="13">
        <v>41.9</v>
      </c>
      <c r="G1172" s="13">
        <v>-118.1</v>
      </c>
      <c r="H1172" s="24">
        <v>2</v>
      </c>
    </row>
    <row r="1173" spans="2:8" x14ac:dyDescent="0.3">
      <c r="B1173" t="s">
        <v>6580</v>
      </c>
      <c r="C1173" t="s">
        <v>6581</v>
      </c>
      <c r="D1173" s="28" t="s">
        <v>1203</v>
      </c>
      <c r="E1173" s="28" t="s">
        <v>1092</v>
      </c>
      <c r="F1173" s="13">
        <v>53.3</v>
      </c>
      <c r="G1173" s="13">
        <v>-110.4</v>
      </c>
      <c r="H1173" s="24">
        <v>0</v>
      </c>
    </row>
    <row r="1174" spans="2:8" x14ac:dyDescent="0.3">
      <c r="B1174" t="s">
        <v>6520</v>
      </c>
      <c r="C1174" t="s">
        <v>6521</v>
      </c>
      <c r="D1174" s="28" t="s">
        <v>4105</v>
      </c>
      <c r="E1174" s="28" t="s">
        <v>2011</v>
      </c>
      <c r="F1174" s="13">
        <v>41</v>
      </c>
      <c r="G1174" s="13">
        <v>-102.1</v>
      </c>
      <c r="H1174" s="24">
        <v>2</v>
      </c>
    </row>
    <row r="1175" spans="2:8" x14ac:dyDescent="0.3">
      <c r="B1175" t="s">
        <v>8513</v>
      </c>
      <c r="C1175" t="s">
        <v>8514</v>
      </c>
      <c r="D1175" s="28" t="s">
        <v>4105</v>
      </c>
      <c r="E1175" s="28" t="s">
        <v>2070</v>
      </c>
      <c r="F1175" s="13">
        <v>41.3</v>
      </c>
      <c r="G1175" s="13">
        <v>-114</v>
      </c>
      <c r="H1175" s="24">
        <v>2</v>
      </c>
    </row>
    <row r="1176" spans="2:8" x14ac:dyDescent="0.3">
      <c r="B1176" t="s">
        <v>5689</v>
      </c>
      <c r="C1176" t="s">
        <v>5690</v>
      </c>
      <c r="D1176" s="28" t="s">
        <v>4105</v>
      </c>
      <c r="E1176" s="28" t="s">
        <v>2279</v>
      </c>
      <c r="F1176" s="13">
        <v>44.4</v>
      </c>
      <c r="G1176" s="13">
        <v>-119.9</v>
      </c>
      <c r="H1176" s="24">
        <v>2</v>
      </c>
    </row>
    <row r="1177" spans="2:8" x14ac:dyDescent="0.3">
      <c r="B1177" t="s">
        <v>3168</v>
      </c>
      <c r="C1177" t="s">
        <v>3169</v>
      </c>
      <c r="D1177" s="28" t="s">
        <v>4105</v>
      </c>
      <c r="E1177" s="28" t="s">
        <v>1636</v>
      </c>
      <c r="F1177" s="13">
        <v>39.299999999999997</v>
      </c>
      <c r="G1177" s="13">
        <v>-101.7</v>
      </c>
      <c r="H1177" s="24">
        <v>2</v>
      </c>
    </row>
    <row r="1178" spans="2:8" x14ac:dyDescent="0.3">
      <c r="B1178" t="s">
        <v>2033</v>
      </c>
      <c r="C1178" t="s">
        <v>2034</v>
      </c>
      <c r="D1178" s="28" t="s">
        <v>4105</v>
      </c>
      <c r="E1178" s="28" t="s">
        <v>2011</v>
      </c>
      <c r="F1178" s="13">
        <v>40.6</v>
      </c>
      <c r="G1178" s="13">
        <v>-98.3</v>
      </c>
      <c r="H1178" s="24">
        <v>2</v>
      </c>
    </row>
    <row r="1179" spans="2:8" x14ac:dyDescent="0.3">
      <c r="B1179" t="s">
        <v>1201</v>
      </c>
      <c r="C1179" t="s">
        <v>1202</v>
      </c>
      <c r="D1179" s="28" t="s">
        <v>4105</v>
      </c>
      <c r="E1179" s="28" t="s">
        <v>1203</v>
      </c>
      <c r="F1179" s="13">
        <v>39.299999999999997</v>
      </c>
      <c r="G1179" s="13">
        <v>-120</v>
      </c>
      <c r="H1179" s="24">
        <v>3</v>
      </c>
    </row>
    <row r="1180" spans="2:8" x14ac:dyDescent="0.3">
      <c r="B1180" t="s">
        <v>7028</v>
      </c>
      <c r="C1180" t="s">
        <v>7029</v>
      </c>
      <c r="D1180" s="28" t="s">
        <v>4105</v>
      </c>
      <c r="E1180" s="28" t="s">
        <v>2379</v>
      </c>
      <c r="F1180" s="13">
        <v>44.8</v>
      </c>
      <c r="G1180" s="13">
        <v>-102.6</v>
      </c>
      <c r="H1180" s="24">
        <v>0</v>
      </c>
    </row>
    <row r="1181" spans="2:8" x14ac:dyDescent="0.3">
      <c r="B1181" t="s">
        <v>6697</v>
      </c>
      <c r="C1181" t="s">
        <v>6698</v>
      </c>
      <c r="D1181" s="28" t="s">
        <v>4105</v>
      </c>
      <c r="E1181" s="28" t="s">
        <v>2070</v>
      </c>
      <c r="F1181" s="13">
        <v>41.5</v>
      </c>
      <c r="G1181" s="13">
        <v>-117.6</v>
      </c>
      <c r="H1181" s="24">
        <v>0</v>
      </c>
    </row>
    <row r="1182" spans="2:8" x14ac:dyDescent="0.3">
      <c r="B1182" t="s">
        <v>1308</v>
      </c>
      <c r="C1182" t="s">
        <v>1309</v>
      </c>
      <c r="D1182" s="28" t="s">
        <v>4105</v>
      </c>
      <c r="E1182" s="28" t="s">
        <v>1260</v>
      </c>
      <c r="F1182" s="13">
        <v>39.1</v>
      </c>
      <c r="G1182" s="13">
        <v>-108.3</v>
      </c>
      <c r="H1182" s="24">
        <v>3</v>
      </c>
    </row>
    <row r="1183" spans="2:8" x14ac:dyDescent="0.3">
      <c r="B1183" t="s">
        <v>1999</v>
      </c>
      <c r="C1183" t="s">
        <v>2000</v>
      </c>
      <c r="D1183" s="28" t="s">
        <v>4105</v>
      </c>
      <c r="E1183" s="28" t="s">
        <v>1943</v>
      </c>
      <c r="F1183" s="13">
        <v>47.7</v>
      </c>
      <c r="G1183" s="13">
        <v>-104.1</v>
      </c>
      <c r="H1183" s="24">
        <v>0</v>
      </c>
    </row>
    <row r="1184" spans="2:8" x14ac:dyDescent="0.3">
      <c r="B1184" t="s">
        <v>2387</v>
      </c>
      <c r="C1184" t="s">
        <v>2388</v>
      </c>
      <c r="D1184" s="28" t="s">
        <v>4105</v>
      </c>
      <c r="E1184" s="28" t="s">
        <v>2379</v>
      </c>
      <c r="F1184" s="13">
        <v>45</v>
      </c>
      <c r="G1184" s="13">
        <v>-101.6</v>
      </c>
      <c r="H1184" s="24">
        <v>0</v>
      </c>
    </row>
    <row r="1185" spans="2:8" x14ac:dyDescent="0.3">
      <c r="B1185" t="s">
        <v>6584</v>
      </c>
      <c r="C1185" t="s">
        <v>6585</v>
      </c>
      <c r="D1185" s="28" t="s">
        <v>4105</v>
      </c>
      <c r="E1185" s="28" t="s">
        <v>2011</v>
      </c>
      <c r="F1185" s="13">
        <v>41.2</v>
      </c>
      <c r="G1185" s="13">
        <v>-102.6</v>
      </c>
      <c r="H1185" s="24">
        <v>1</v>
      </c>
    </row>
    <row r="1186" spans="2:8" x14ac:dyDescent="0.3">
      <c r="B1186" t="s">
        <v>2630</v>
      </c>
      <c r="C1186" t="s">
        <v>2631</v>
      </c>
      <c r="D1186" s="28" t="s">
        <v>4105</v>
      </c>
      <c r="E1186" s="28" t="s">
        <v>2617</v>
      </c>
      <c r="F1186" s="13">
        <v>47.6</v>
      </c>
      <c r="G1186" s="13">
        <v>-118.1</v>
      </c>
      <c r="H1186" s="24">
        <v>2</v>
      </c>
    </row>
    <row r="1187" spans="2:8" x14ac:dyDescent="0.3">
      <c r="B1187" t="s">
        <v>5973</v>
      </c>
      <c r="C1187" t="s">
        <v>5974</v>
      </c>
      <c r="D1187" s="28" t="s">
        <v>4105</v>
      </c>
      <c r="E1187" s="28" t="s">
        <v>2617</v>
      </c>
      <c r="F1187" s="13">
        <v>46.3</v>
      </c>
      <c r="G1187" s="13">
        <v>-119</v>
      </c>
      <c r="H1187" s="24">
        <v>2</v>
      </c>
    </row>
    <row r="1188" spans="2:8" x14ac:dyDescent="0.3">
      <c r="B1188" t="s">
        <v>7448</v>
      </c>
      <c r="C1188" t="s">
        <v>7449</v>
      </c>
      <c r="D1188" s="28" t="s">
        <v>1203</v>
      </c>
      <c r="E1188" s="28" t="s">
        <v>1097</v>
      </c>
      <c r="F1188" s="13">
        <v>50.9</v>
      </c>
      <c r="G1188" s="13">
        <v>-107.1</v>
      </c>
      <c r="H1188" s="24">
        <v>0</v>
      </c>
    </row>
    <row r="1189" spans="2:8" x14ac:dyDescent="0.3">
      <c r="B1189" t="s">
        <v>7171</v>
      </c>
      <c r="C1189" t="s">
        <v>7172</v>
      </c>
      <c r="D1189" s="28" t="s">
        <v>4105</v>
      </c>
      <c r="E1189" s="28" t="s">
        <v>2203</v>
      </c>
      <c r="F1189" s="13">
        <v>46</v>
      </c>
      <c r="G1189" s="13">
        <v>-102.6</v>
      </c>
      <c r="H1189" s="24">
        <v>0</v>
      </c>
    </row>
    <row r="1190" spans="2:8" x14ac:dyDescent="0.3">
      <c r="B1190" t="s">
        <v>5701</v>
      </c>
      <c r="C1190" t="s">
        <v>5702</v>
      </c>
      <c r="D1190" s="28" t="s">
        <v>4105</v>
      </c>
      <c r="E1190" s="28" t="s">
        <v>1380</v>
      </c>
      <c r="F1190" s="13">
        <v>44</v>
      </c>
      <c r="G1190" s="13">
        <v>-115.8</v>
      </c>
      <c r="H1190" s="24">
        <v>2</v>
      </c>
    </row>
    <row r="1191" spans="2:8" x14ac:dyDescent="0.3">
      <c r="B1191" t="s">
        <v>2220</v>
      </c>
      <c r="C1191" t="s">
        <v>2221</v>
      </c>
      <c r="D1191" s="28" t="s">
        <v>4105</v>
      </c>
      <c r="E1191" s="28" t="s">
        <v>2203</v>
      </c>
      <c r="F1191" s="13">
        <v>46.8</v>
      </c>
      <c r="G1191" s="13">
        <v>-101.4</v>
      </c>
      <c r="H1191" s="24">
        <v>0</v>
      </c>
    </row>
    <row r="1192" spans="2:8" x14ac:dyDescent="0.3">
      <c r="B1192" t="s">
        <v>3722</v>
      </c>
      <c r="C1192" t="s">
        <v>3723</v>
      </c>
      <c r="D1192" s="28" t="s">
        <v>4105</v>
      </c>
      <c r="E1192" s="28" t="s">
        <v>2011</v>
      </c>
      <c r="F1192" s="13">
        <v>41.8</v>
      </c>
      <c r="G1192" s="13">
        <v>-98.5</v>
      </c>
      <c r="H1192" s="24">
        <v>2</v>
      </c>
    </row>
    <row r="1193" spans="2:8" x14ac:dyDescent="0.3">
      <c r="B1193" t="s">
        <v>7385</v>
      </c>
      <c r="C1193" t="s">
        <v>7386</v>
      </c>
      <c r="D1193" s="28" t="s">
        <v>4105</v>
      </c>
      <c r="E1193" s="28" t="s">
        <v>1943</v>
      </c>
      <c r="F1193" s="13">
        <v>46.4</v>
      </c>
      <c r="G1193" s="13">
        <v>-104</v>
      </c>
      <c r="H1193" s="24">
        <v>0</v>
      </c>
    </row>
    <row r="1194" spans="2:8" x14ac:dyDescent="0.3">
      <c r="B1194" t="s">
        <v>1298</v>
      </c>
      <c r="C1194" t="s">
        <v>1299</v>
      </c>
      <c r="D1194" s="28" t="s">
        <v>4105</v>
      </c>
      <c r="E1194" s="28" t="s">
        <v>1260</v>
      </c>
      <c r="F1194" s="13">
        <v>38.9</v>
      </c>
      <c r="G1194" s="13">
        <v>-105.4</v>
      </c>
      <c r="H1194" s="24">
        <v>1</v>
      </c>
    </row>
    <row r="1195" spans="2:8" x14ac:dyDescent="0.3">
      <c r="B1195" t="s">
        <v>6482</v>
      </c>
      <c r="C1195" t="s">
        <v>6483</v>
      </c>
      <c r="D1195" s="28" t="s">
        <v>4105</v>
      </c>
      <c r="E1195" s="28" t="s">
        <v>1260</v>
      </c>
      <c r="F1195" s="13">
        <v>39.700000000000003</v>
      </c>
      <c r="G1195" s="13">
        <v>-103.4</v>
      </c>
      <c r="H1195" s="24">
        <v>2</v>
      </c>
    </row>
    <row r="1196" spans="2:8" x14ac:dyDescent="0.3">
      <c r="B1196" t="s">
        <v>7450</v>
      </c>
      <c r="C1196" t="s">
        <v>7451</v>
      </c>
      <c r="D1196" s="28" t="s">
        <v>4105</v>
      </c>
      <c r="E1196" s="28" t="s">
        <v>2070</v>
      </c>
      <c r="F1196" s="13">
        <v>38.299999999999997</v>
      </c>
      <c r="G1196" s="13">
        <v>-116.1</v>
      </c>
      <c r="H1196" s="24">
        <v>2</v>
      </c>
    </row>
    <row r="1197" spans="2:8" x14ac:dyDescent="0.3">
      <c r="B1197" t="s">
        <v>6120</v>
      </c>
      <c r="C1197" t="s">
        <v>6121</v>
      </c>
      <c r="D1197" s="28" t="s">
        <v>4105</v>
      </c>
      <c r="E1197" s="28" t="s">
        <v>2279</v>
      </c>
      <c r="F1197" s="13">
        <v>45.9</v>
      </c>
      <c r="G1197" s="13">
        <v>-119.5</v>
      </c>
      <c r="H1197" s="24">
        <v>2</v>
      </c>
    </row>
    <row r="1198" spans="2:8" x14ac:dyDescent="0.3">
      <c r="B1198" t="s">
        <v>5394</v>
      </c>
      <c r="C1198" t="s">
        <v>5395</v>
      </c>
      <c r="D1198" s="28" t="s">
        <v>4105</v>
      </c>
      <c r="E1198" s="28" t="s">
        <v>2617</v>
      </c>
      <c r="F1198" s="13">
        <v>46.5</v>
      </c>
      <c r="G1198" s="13">
        <v>-121.1</v>
      </c>
      <c r="H1198" s="24">
        <v>1</v>
      </c>
    </row>
    <row r="1199" spans="2:8" x14ac:dyDescent="0.3">
      <c r="B1199" t="s">
        <v>7221</v>
      </c>
      <c r="C1199" t="s">
        <v>7222</v>
      </c>
      <c r="D1199" s="28" t="s">
        <v>1203</v>
      </c>
      <c r="E1199" s="28" t="s">
        <v>1097</v>
      </c>
      <c r="F1199" s="13">
        <v>51.1</v>
      </c>
      <c r="G1199" s="13">
        <v>-106.5</v>
      </c>
      <c r="H1199" s="24">
        <v>0</v>
      </c>
    </row>
    <row r="1200" spans="2:8" x14ac:dyDescent="0.3">
      <c r="B1200" t="s">
        <v>5097</v>
      </c>
      <c r="C1200" t="s">
        <v>5098</v>
      </c>
      <c r="D1200" s="28" t="s">
        <v>4105</v>
      </c>
      <c r="E1200" s="28" t="s">
        <v>2617</v>
      </c>
      <c r="F1200" s="13">
        <v>48.5</v>
      </c>
      <c r="G1200" s="13">
        <v>-118.6</v>
      </c>
      <c r="H1200" s="24">
        <v>2</v>
      </c>
    </row>
    <row r="1201" spans="2:8" x14ac:dyDescent="0.3">
      <c r="B1201" t="s">
        <v>7141</v>
      </c>
      <c r="C1201" t="s">
        <v>7142</v>
      </c>
      <c r="D1201" s="28" t="s">
        <v>1203</v>
      </c>
      <c r="E1201" s="28" t="s">
        <v>1092</v>
      </c>
      <c r="F1201" s="13">
        <v>51.9</v>
      </c>
      <c r="G1201" s="13">
        <v>-110.7</v>
      </c>
      <c r="H1201" s="24">
        <v>0</v>
      </c>
    </row>
    <row r="1202" spans="2:8" x14ac:dyDescent="0.3">
      <c r="B1202" t="s">
        <v>2275</v>
      </c>
      <c r="C1202" t="s">
        <v>2276</v>
      </c>
      <c r="D1202" s="28" t="s">
        <v>4105</v>
      </c>
      <c r="E1202" s="28" t="s">
        <v>366</v>
      </c>
      <c r="F1202" s="13">
        <v>36.5</v>
      </c>
      <c r="G1202" s="13">
        <v>-98.8</v>
      </c>
      <c r="H1202" s="24">
        <v>2</v>
      </c>
    </row>
    <row r="1203" spans="2:8" x14ac:dyDescent="0.3">
      <c r="B1203" t="s">
        <v>2307</v>
      </c>
      <c r="C1203" t="s">
        <v>2308</v>
      </c>
      <c r="D1203" s="28" t="s">
        <v>4105</v>
      </c>
      <c r="E1203" s="28" t="s">
        <v>2279</v>
      </c>
      <c r="F1203" s="13">
        <v>44.2</v>
      </c>
      <c r="G1203" s="13">
        <v>-121.5</v>
      </c>
      <c r="H1203" s="24">
        <v>1</v>
      </c>
    </row>
    <row r="1204" spans="2:8" x14ac:dyDescent="0.3">
      <c r="B1204" t="s">
        <v>5370</v>
      </c>
      <c r="C1204" t="s">
        <v>5371</v>
      </c>
      <c r="D1204" s="28" t="s">
        <v>4105</v>
      </c>
      <c r="E1204" s="28" t="s">
        <v>2279</v>
      </c>
      <c r="F1204" s="13">
        <v>45.2</v>
      </c>
      <c r="G1204" s="13">
        <v>-121.4</v>
      </c>
      <c r="H1204" s="24">
        <v>2</v>
      </c>
    </row>
    <row r="1205" spans="2:8" x14ac:dyDescent="0.3">
      <c r="B1205" t="s">
        <v>6793</v>
      </c>
      <c r="C1205" t="s">
        <v>6794</v>
      </c>
      <c r="D1205" s="28" t="s">
        <v>4105</v>
      </c>
      <c r="E1205" s="28" t="s">
        <v>1203</v>
      </c>
      <c r="F1205" s="13">
        <v>38.6</v>
      </c>
      <c r="G1205" s="13">
        <v>-119.8</v>
      </c>
      <c r="H1205" s="24">
        <v>2</v>
      </c>
    </row>
    <row r="1206" spans="2:8" x14ac:dyDescent="0.3">
      <c r="B1206" t="s">
        <v>6863</v>
      </c>
      <c r="C1206" t="s">
        <v>6864</v>
      </c>
      <c r="D1206" s="28" t="s">
        <v>4105</v>
      </c>
      <c r="E1206" s="28" t="s">
        <v>1260</v>
      </c>
      <c r="F1206" s="13">
        <v>40.200000000000003</v>
      </c>
      <c r="G1206" s="13">
        <v>-105.9</v>
      </c>
      <c r="H1206" s="24">
        <v>1</v>
      </c>
    </row>
    <row r="1207" spans="2:8" x14ac:dyDescent="0.3">
      <c r="B1207" t="s">
        <v>6787</v>
      </c>
      <c r="C1207" t="s">
        <v>6788</v>
      </c>
      <c r="D1207" s="28" t="s">
        <v>4105</v>
      </c>
      <c r="E1207" s="28" t="s">
        <v>1203</v>
      </c>
      <c r="F1207" s="13">
        <v>38.5</v>
      </c>
      <c r="G1207" s="13">
        <v>-119.6</v>
      </c>
      <c r="H1207" s="24">
        <v>1</v>
      </c>
    </row>
    <row r="1208" spans="2:8" x14ac:dyDescent="0.3">
      <c r="B1208" t="s">
        <v>7207</v>
      </c>
      <c r="C1208" t="s">
        <v>7208</v>
      </c>
      <c r="D1208" s="28" t="s">
        <v>4105</v>
      </c>
      <c r="E1208" s="28" t="s">
        <v>2279</v>
      </c>
      <c r="F1208" s="13">
        <v>44.5</v>
      </c>
      <c r="G1208" s="13">
        <v>-120.9</v>
      </c>
      <c r="H1208" s="24">
        <v>1</v>
      </c>
    </row>
    <row r="1209" spans="2:8" x14ac:dyDescent="0.3">
      <c r="B1209" t="s">
        <v>5510</v>
      </c>
      <c r="C1209" t="s">
        <v>5511</v>
      </c>
      <c r="D1209" s="28" t="s">
        <v>4105</v>
      </c>
      <c r="E1209" s="28" t="s">
        <v>2096</v>
      </c>
      <c r="F1209" s="13">
        <v>36.700000000000003</v>
      </c>
      <c r="G1209" s="13">
        <v>-104.5</v>
      </c>
      <c r="H1209" s="24">
        <v>2</v>
      </c>
    </row>
    <row r="1210" spans="2:8" x14ac:dyDescent="0.3">
      <c r="B1210" t="s">
        <v>6604</v>
      </c>
      <c r="C1210" t="s">
        <v>6605</v>
      </c>
      <c r="D1210" s="28" t="s">
        <v>4105</v>
      </c>
      <c r="E1210" s="28" t="s">
        <v>1160</v>
      </c>
      <c r="F1210" s="13">
        <v>35.9</v>
      </c>
      <c r="G1210" s="13">
        <v>-112.1</v>
      </c>
      <c r="H1210" s="24">
        <v>2</v>
      </c>
    </row>
    <row r="1211" spans="2:8" x14ac:dyDescent="0.3">
      <c r="B1211" t="s">
        <v>7049</v>
      </c>
      <c r="C1211" t="s">
        <v>7050</v>
      </c>
      <c r="D1211" s="28" t="s">
        <v>1203</v>
      </c>
      <c r="E1211" s="28" t="s">
        <v>1092</v>
      </c>
      <c r="F1211" s="13">
        <v>49.7</v>
      </c>
      <c r="G1211" s="13">
        <v>-112.7</v>
      </c>
      <c r="H1211" s="24">
        <v>0</v>
      </c>
    </row>
    <row r="1212" spans="2:8" x14ac:dyDescent="0.3">
      <c r="B1212" t="s">
        <v>2549</v>
      </c>
      <c r="C1212" t="s">
        <v>2550</v>
      </c>
      <c r="D1212" s="28" t="s">
        <v>4105</v>
      </c>
      <c r="E1212" s="28" t="s">
        <v>2526</v>
      </c>
      <c r="F1212" s="13">
        <v>39.200000000000003</v>
      </c>
      <c r="G1212" s="13">
        <v>-111.6</v>
      </c>
      <c r="H1212" s="24">
        <v>1</v>
      </c>
    </row>
    <row r="1213" spans="2:8" x14ac:dyDescent="0.3">
      <c r="B1213" t="s">
        <v>5398</v>
      </c>
      <c r="C1213" t="s">
        <v>5399</v>
      </c>
      <c r="D1213" s="28" t="s">
        <v>4105</v>
      </c>
      <c r="E1213" s="28" t="s">
        <v>2279</v>
      </c>
      <c r="F1213" s="13">
        <v>45.7</v>
      </c>
      <c r="G1213" s="13">
        <v>-118.1</v>
      </c>
      <c r="H1213" s="24">
        <v>1</v>
      </c>
    </row>
    <row r="1214" spans="2:8" x14ac:dyDescent="0.3">
      <c r="B1214" t="s">
        <v>2856</v>
      </c>
      <c r="C1214" t="s">
        <v>2857</v>
      </c>
      <c r="D1214" s="28" t="s">
        <v>4105</v>
      </c>
      <c r="E1214" s="28" t="s">
        <v>1636</v>
      </c>
      <c r="F1214" s="13">
        <v>37.6</v>
      </c>
      <c r="G1214" s="13">
        <v>-97.4</v>
      </c>
      <c r="H1214" s="24">
        <v>2</v>
      </c>
    </row>
    <row r="1215" spans="2:8" x14ac:dyDescent="0.3">
      <c r="B1215" t="s">
        <v>5633</v>
      </c>
      <c r="C1215" t="s">
        <v>5634</v>
      </c>
      <c r="D1215" s="28" t="s">
        <v>4105</v>
      </c>
      <c r="E1215" s="28" t="s">
        <v>366</v>
      </c>
      <c r="F1215" s="13">
        <v>35.799999999999997</v>
      </c>
      <c r="G1215" s="13">
        <v>-97.4</v>
      </c>
      <c r="H1215" s="24">
        <v>2</v>
      </c>
    </row>
    <row r="1216" spans="2:8" x14ac:dyDescent="0.3">
      <c r="B1216" t="s">
        <v>4677</v>
      </c>
      <c r="C1216" t="s">
        <v>4678</v>
      </c>
      <c r="D1216" s="28" t="s">
        <v>4105</v>
      </c>
      <c r="E1216" s="28" t="s">
        <v>1203</v>
      </c>
      <c r="F1216" s="13">
        <v>40.1</v>
      </c>
      <c r="G1216" s="13">
        <v>-123.8</v>
      </c>
      <c r="H1216" s="24">
        <v>3</v>
      </c>
    </row>
    <row r="1217" spans="2:8" x14ac:dyDescent="0.3">
      <c r="B1217" t="s">
        <v>7363</v>
      </c>
      <c r="C1217" t="s">
        <v>7364</v>
      </c>
      <c r="D1217" s="28" t="s">
        <v>4105</v>
      </c>
      <c r="E1217" s="28" t="s">
        <v>2379</v>
      </c>
      <c r="F1217" s="13">
        <v>44</v>
      </c>
      <c r="G1217" s="13">
        <v>-98.9</v>
      </c>
      <c r="H1217" s="24">
        <v>1</v>
      </c>
    </row>
    <row r="1218" spans="2:8" x14ac:dyDescent="0.3">
      <c r="B1218" t="s">
        <v>6556</v>
      </c>
      <c r="C1218" t="s">
        <v>6557</v>
      </c>
      <c r="D1218" s="28" t="s">
        <v>4105</v>
      </c>
      <c r="E1218" s="28" t="s">
        <v>2279</v>
      </c>
      <c r="F1218" s="13">
        <v>45</v>
      </c>
      <c r="G1218" s="13">
        <v>-117.1</v>
      </c>
      <c r="H1218" s="24">
        <v>0</v>
      </c>
    </row>
    <row r="1219" spans="2:8" x14ac:dyDescent="0.3">
      <c r="B1219" t="s">
        <v>7217</v>
      </c>
      <c r="C1219" t="s">
        <v>7218</v>
      </c>
      <c r="D1219" s="28" t="s">
        <v>4105</v>
      </c>
      <c r="E1219" s="28" t="s">
        <v>2011</v>
      </c>
      <c r="F1219" s="13">
        <v>41.4</v>
      </c>
      <c r="G1219" s="13">
        <v>-99.6</v>
      </c>
      <c r="H1219" s="24">
        <v>1</v>
      </c>
    </row>
    <row r="1220" spans="2:8" x14ac:dyDescent="0.3">
      <c r="B1220" t="s">
        <v>9975</v>
      </c>
      <c r="C1220" t="s">
        <v>9976</v>
      </c>
      <c r="D1220" s="28" t="s">
        <v>4105</v>
      </c>
      <c r="E1220" s="28" t="s">
        <v>1203</v>
      </c>
      <c r="F1220" s="13">
        <v>38.200000000000003</v>
      </c>
      <c r="G1220" s="13">
        <v>-119</v>
      </c>
      <c r="H1220" s="24">
        <v>2</v>
      </c>
    </row>
    <row r="1221" spans="2:8" x14ac:dyDescent="0.3">
      <c r="B1221" t="s">
        <v>7381</v>
      </c>
      <c r="C1221" t="s">
        <v>7382</v>
      </c>
      <c r="D1221" s="28" t="s">
        <v>4105</v>
      </c>
      <c r="E1221" s="28" t="s">
        <v>1203</v>
      </c>
      <c r="F1221" s="13">
        <v>41.4</v>
      </c>
      <c r="G1221" s="13">
        <v>-120.5</v>
      </c>
      <c r="H1221" s="24">
        <v>2</v>
      </c>
    </row>
    <row r="1222" spans="2:8" x14ac:dyDescent="0.3">
      <c r="B1222" t="s">
        <v>7006</v>
      </c>
      <c r="C1222" t="s">
        <v>7007</v>
      </c>
      <c r="D1222" s="28" t="s">
        <v>4105</v>
      </c>
      <c r="E1222" s="28" t="s">
        <v>1260</v>
      </c>
      <c r="F1222" s="13">
        <v>38</v>
      </c>
      <c r="G1222" s="13">
        <v>-102.6</v>
      </c>
      <c r="H1222" s="24">
        <v>1</v>
      </c>
    </row>
    <row r="1223" spans="2:8" x14ac:dyDescent="0.3">
      <c r="B1223" t="s">
        <v>5859</v>
      </c>
      <c r="C1223" t="s">
        <v>5860</v>
      </c>
      <c r="D1223" s="28" t="s">
        <v>4105</v>
      </c>
      <c r="E1223" s="28" t="s">
        <v>1260</v>
      </c>
      <c r="F1223" s="13">
        <v>38.200000000000003</v>
      </c>
      <c r="G1223" s="13">
        <v>-104.7</v>
      </c>
      <c r="H1223" s="24">
        <v>2</v>
      </c>
    </row>
    <row r="1224" spans="2:8" x14ac:dyDescent="0.3">
      <c r="B1224" t="s">
        <v>7702</v>
      </c>
      <c r="C1224" t="s">
        <v>7703</v>
      </c>
      <c r="D1224" s="28" t="s">
        <v>1203</v>
      </c>
      <c r="E1224" s="28" t="s">
        <v>1097</v>
      </c>
      <c r="F1224" s="13">
        <v>50.5</v>
      </c>
      <c r="G1224" s="13">
        <v>-105.3</v>
      </c>
      <c r="H1224" s="24">
        <v>1</v>
      </c>
    </row>
    <row r="1225" spans="2:8" x14ac:dyDescent="0.3">
      <c r="B1225" t="s">
        <v>2005</v>
      </c>
      <c r="C1225" t="s">
        <v>2006</v>
      </c>
      <c r="D1225" s="28" t="s">
        <v>4105</v>
      </c>
      <c r="E1225" s="28" t="s">
        <v>1943</v>
      </c>
      <c r="F1225" s="13">
        <v>47.5</v>
      </c>
      <c r="G1225" s="13">
        <v>-115.3</v>
      </c>
      <c r="H1225" s="24">
        <v>2</v>
      </c>
    </row>
    <row r="1226" spans="2:8" x14ac:dyDescent="0.3">
      <c r="B1226" t="s">
        <v>6925</v>
      </c>
      <c r="C1226" t="s">
        <v>6926</v>
      </c>
      <c r="D1226" s="28" t="s">
        <v>4105</v>
      </c>
      <c r="E1226" s="28" t="s">
        <v>1260</v>
      </c>
      <c r="F1226" s="13">
        <v>40.9</v>
      </c>
      <c r="G1226" s="13">
        <v>-103.8</v>
      </c>
      <c r="H1226" s="24">
        <v>1</v>
      </c>
    </row>
    <row r="1227" spans="2:8" x14ac:dyDescent="0.3">
      <c r="B1227" t="s">
        <v>7259</v>
      </c>
      <c r="C1227" t="s">
        <v>7260</v>
      </c>
      <c r="D1227" s="28" t="s">
        <v>4105</v>
      </c>
      <c r="E1227" s="28" t="s">
        <v>2526</v>
      </c>
      <c r="F1227" s="13">
        <v>40.1</v>
      </c>
      <c r="G1227" s="13">
        <v>-110.3</v>
      </c>
      <c r="H1227" s="24">
        <v>1</v>
      </c>
    </row>
    <row r="1228" spans="2:8" x14ac:dyDescent="0.3">
      <c r="B1228" t="s">
        <v>6366</v>
      </c>
      <c r="C1228" t="s">
        <v>6367</v>
      </c>
      <c r="D1228" s="28" t="s">
        <v>1203</v>
      </c>
      <c r="E1228" s="28" t="s">
        <v>1092</v>
      </c>
      <c r="F1228" s="13">
        <v>52.4</v>
      </c>
      <c r="G1228" s="13">
        <v>-113.7</v>
      </c>
      <c r="H1228" s="24">
        <v>1</v>
      </c>
    </row>
    <row r="1229" spans="2:8" x14ac:dyDescent="0.3">
      <c r="B1229" t="s">
        <v>6570</v>
      </c>
      <c r="C1229" t="s">
        <v>6571</v>
      </c>
      <c r="D1229" s="28" t="s">
        <v>1203</v>
      </c>
      <c r="E1229" s="28" t="s">
        <v>1092</v>
      </c>
      <c r="F1229" s="13">
        <v>53.3</v>
      </c>
      <c r="G1229" s="13">
        <v>-117.8</v>
      </c>
      <c r="H1229" s="24">
        <v>0</v>
      </c>
    </row>
    <row r="1230" spans="2:8" x14ac:dyDescent="0.3">
      <c r="B1230" t="s">
        <v>3463</v>
      </c>
      <c r="C1230" t="s">
        <v>3464</v>
      </c>
      <c r="D1230" s="28" t="s">
        <v>4105</v>
      </c>
      <c r="E1230" s="28" t="s">
        <v>2203</v>
      </c>
      <c r="F1230" s="13">
        <v>48.1</v>
      </c>
      <c r="G1230" s="13">
        <v>-103.6</v>
      </c>
      <c r="H1230" s="24">
        <v>0</v>
      </c>
    </row>
    <row r="1231" spans="2:8" x14ac:dyDescent="0.3">
      <c r="B1231" t="s">
        <v>3829</v>
      </c>
      <c r="C1231" t="s">
        <v>3830</v>
      </c>
      <c r="D1231" s="28" t="s">
        <v>4105</v>
      </c>
      <c r="E1231" s="28" t="s">
        <v>2379</v>
      </c>
      <c r="F1231" s="13">
        <v>44.6</v>
      </c>
      <c r="G1231" s="13">
        <v>-102.5</v>
      </c>
      <c r="H1231" s="24">
        <v>0</v>
      </c>
    </row>
    <row r="1232" spans="2:8" x14ac:dyDescent="0.3">
      <c r="B1232" t="s">
        <v>5883</v>
      </c>
      <c r="C1232" t="s">
        <v>5884</v>
      </c>
      <c r="D1232" s="28" t="s">
        <v>4105</v>
      </c>
      <c r="E1232" s="28" t="s">
        <v>2526</v>
      </c>
      <c r="F1232" s="13">
        <v>38.200000000000003</v>
      </c>
      <c r="G1232" s="13">
        <v>-111.2</v>
      </c>
      <c r="H1232" s="24">
        <v>3</v>
      </c>
    </row>
    <row r="1233" spans="2:8" x14ac:dyDescent="0.3">
      <c r="B1233" t="s">
        <v>6411</v>
      </c>
      <c r="C1233" t="s">
        <v>6412</v>
      </c>
      <c r="D1233" s="28" t="s">
        <v>4105</v>
      </c>
      <c r="E1233" s="28" t="s">
        <v>2526</v>
      </c>
      <c r="F1233" s="13">
        <v>39.299999999999997</v>
      </c>
      <c r="G1233" s="13">
        <v>-112</v>
      </c>
      <c r="H1233" s="24">
        <v>2</v>
      </c>
    </row>
    <row r="1234" spans="2:8" x14ac:dyDescent="0.3">
      <c r="B1234" t="s">
        <v>3117</v>
      </c>
      <c r="C1234" t="s">
        <v>3118</v>
      </c>
      <c r="D1234" s="28" t="s">
        <v>4105</v>
      </c>
      <c r="E1234" s="28" t="s">
        <v>2011</v>
      </c>
      <c r="F1234" s="13">
        <v>41.9</v>
      </c>
      <c r="G1234" s="13">
        <v>-97.4</v>
      </c>
      <c r="H1234" s="24">
        <v>1</v>
      </c>
    </row>
    <row r="1235" spans="2:8" x14ac:dyDescent="0.3">
      <c r="B1235" t="s">
        <v>768</v>
      </c>
      <c r="C1235" t="s">
        <v>769</v>
      </c>
      <c r="D1235" s="28" t="s">
        <v>4105</v>
      </c>
      <c r="E1235" s="28" t="s">
        <v>364</v>
      </c>
      <c r="F1235" s="13">
        <v>34.4</v>
      </c>
      <c r="G1235" s="13">
        <v>-100.2</v>
      </c>
      <c r="H1235" s="24">
        <v>2</v>
      </c>
    </row>
    <row r="1236" spans="2:8" x14ac:dyDescent="0.3">
      <c r="B1236" t="s">
        <v>5995</v>
      </c>
      <c r="C1236" t="s">
        <v>5996</v>
      </c>
      <c r="D1236" s="28" t="s">
        <v>4105</v>
      </c>
      <c r="E1236" s="28" t="s">
        <v>1380</v>
      </c>
      <c r="F1236" s="13">
        <v>44.9</v>
      </c>
      <c r="G1236" s="13">
        <v>-115.4</v>
      </c>
      <c r="H1236" s="24">
        <v>2</v>
      </c>
    </row>
    <row r="1237" spans="2:8" x14ac:dyDescent="0.3">
      <c r="B1237" t="s">
        <v>6060</v>
      </c>
      <c r="C1237" t="s">
        <v>6061</v>
      </c>
      <c r="D1237" s="28" t="s">
        <v>4105</v>
      </c>
      <c r="E1237" s="28" t="s">
        <v>1636</v>
      </c>
      <c r="F1237" s="13">
        <v>39.299999999999997</v>
      </c>
      <c r="G1237" s="13">
        <v>-99.8</v>
      </c>
      <c r="H1237" s="24">
        <v>2</v>
      </c>
    </row>
    <row r="1238" spans="2:8" x14ac:dyDescent="0.3">
      <c r="B1238" t="s">
        <v>7493</v>
      </c>
      <c r="C1238" t="s">
        <v>7494</v>
      </c>
      <c r="D1238" s="28" t="s">
        <v>1203</v>
      </c>
      <c r="E1238" s="28" t="s">
        <v>1092</v>
      </c>
      <c r="F1238" s="13">
        <v>51</v>
      </c>
      <c r="G1238" s="13">
        <v>-110.3</v>
      </c>
      <c r="H1238" s="24">
        <v>0</v>
      </c>
    </row>
    <row r="1239" spans="2:8" x14ac:dyDescent="0.3">
      <c r="B1239" t="s">
        <v>1644</v>
      </c>
      <c r="C1239" t="s">
        <v>1645</v>
      </c>
      <c r="D1239" s="28" t="s">
        <v>4105</v>
      </c>
      <c r="E1239" s="28" t="s">
        <v>1636</v>
      </c>
      <c r="F1239" s="13">
        <v>39.299999999999997</v>
      </c>
      <c r="G1239" s="13">
        <v>-97.1</v>
      </c>
      <c r="H1239" s="24">
        <v>2</v>
      </c>
    </row>
    <row r="1240" spans="2:8" x14ac:dyDescent="0.3">
      <c r="B1240" t="s">
        <v>1095</v>
      </c>
      <c r="C1240" t="s">
        <v>1096</v>
      </c>
      <c r="D1240" s="28" t="s">
        <v>1203</v>
      </c>
      <c r="E1240" s="28" t="s">
        <v>1097</v>
      </c>
      <c r="F1240" s="13">
        <v>50.5</v>
      </c>
      <c r="G1240" s="13">
        <v>-103.6</v>
      </c>
      <c r="H1240" s="24">
        <v>0</v>
      </c>
    </row>
    <row r="1241" spans="2:8" x14ac:dyDescent="0.3">
      <c r="B1241" t="s">
        <v>6399</v>
      </c>
      <c r="C1241" t="s">
        <v>6400</v>
      </c>
      <c r="D1241" s="28" t="s">
        <v>4105</v>
      </c>
      <c r="E1241" s="28" t="s">
        <v>2096</v>
      </c>
      <c r="F1241" s="13">
        <v>36.6</v>
      </c>
      <c r="G1241" s="13">
        <v>-108.3</v>
      </c>
      <c r="H1241" s="24">
        <v>2</v>
      </c>
    </row>
    <row r="1242" spans="2:8" x14ac:dyDescent="0.3">
      <c r="B1242" t="s">
        <v>811</v>
      </c>
      <c r="C1242" t="s">
        <v>812</v>
      </c>
      <c r="D1242" s="28" t="s">
        <v>4105</v>
      </c>
      <c r="E1242" s="28" t="s">
        <v>364</v>
      </c>
      <c r="F1242" s="13">
        <v>35.6</v>
      </c>
      <c r="G1242" s="13">
        <v>-101.3</v>
      </c>
      <c r="H1242" s="24">
        <v>2</v>
      </c>
    </row>
    <row r="1243" spans="2:8" x14ac:dyDescent="0.3">
      <c r="B1243" t="s">
        <v>6122</v>
      </c>
      <c r="C1243" t="s">
        <v>6123</v>
      </c>
      <c r="D1243" s="28" t="s">
        <v>4105</v>
      </c>
      <c r="E1243" s="28" t="s">
        <v>1203</v>
      </c>
      <c r="F1243" s="13">
        <v>40.299999999999997</v>
      </c>
      <c r="G1243" s="13">
        <v>-120.9</v>
      </c>
      <c r="H1243" s="24">
        <v>2</v>
      </c>
    </row>
    <row r="1244" spans="2:8" x14ac:dyDescent="0.3">
      <c r="B1244" t="s">
        <v>2531</v>
      </c>
      <c r="C1244" t="s">
        <v>2532</v>
      </c>
      <c r="D1244" s="28" t="s">
        <v>4105</v>
      </c>
      <c r="E1244" s="28" t="s">
        <v>2526</v>
      </c>
      <c r="F1244" s="13">
        <v>40.4</v>
      </c>
      <c r="G1244" s="13">
        <v>-111.5</v>
      </c>
      <c r="H1244" s="24">
        <v>2</v>
      </c>
    </row>
    <row r="1245" spans="2:8" x14ac:dyDescent="0.3">
      <c r="B1245" t="s">
        <v>2309</v>
      </c>
      <c r="C1245" t="s">
        <v>2310</v>
      </c>
      <c r="D1245" s="28" t="s">
        <v>4105</v>
      </c>
      <c r="E1245" s="28" t="s">
        <v>2279</v>
      </c>
      <c r="F1245" s="13">
        <v>42.9</v>
      </c>
      <c r="G1245" s="13">
        <v>-120.7</v>
      </c>
      <c r="H1245" s="24">
        <v>2</v>
      </c>
    </row>
    <row r="1246" spans="2:8" x14ac:dyDescent="0.3">
      <c r="B1246" t="s">
        <v>5472</v>
      </c>
      <c r="C1246" t="s">
        <v>5473</v>
      </c>
      <c r="D1246" s="28" t="s">
        <v>1203</v>
      </c>
      <c r="E1246" s="28" t="s">
        <v>1061</v>
      </c>
      <c r="F1246" s="13">
        <v>50.6</v>
      </c>
      <c r="G1246" s="13">
        <v>-116</v>
      </c>
      <c r="H1246" s="24">
        <v>2</v>
      </c>
    </row>
    <row r="1247" spans="2:8" x14ac:dyDescent="0.3">
      <c r="B1247" t="s">
        <v>6835</v>
      </c>
      <c r="C1247" t="s">
        <v>6836</v>
      </c>
      <c r="D1247" s="28" t="s">
        <v>1203</v>
      </c>
      <c r="E1247" s="28" t="s">
        <v>1092</v>
      </c>
      <c r="F1247" s="13">
        <v>49.8</v>
      </c>
      <c r="G1247" s="13">
        <v>-112</v>
      </c>
      <c r="H1247" s="24">
        <v>0</v>
      </c>
    </row>
    <row r="1248" spans="2:8" x14ac:dyDescent="0.3">
      <c r="B1248" t="s">
        <v>1284</v>
      </c>
      <c r="C1248" t="s">
        <v>1285</v>
      </c>
      <c r="D1248" s="28" t="s">
        <v>4105</v>
      </c>
      <c r="E1248" s="28" t="s">
        <v>1260</v>
      </c>
      <c r="F1248" s="13">
        <v>39</v>
      </c>
      <c r="G1248" s="13">
        <v>-108.4</v>
      </c>
      <c r="H1248" s="24">
        <v>1</v>
      </c>
    </row>
    <row r="1249" spans="2:8" x14ac:dyDescent="0.3">
      <c r="B1249" t="s">
        <v>2068</v>
      </c>
      <c r="C1249" t="s">
        <v>2069</v>
      </c>
      <c r="D1249" s="28" t="s">
        <v>4105</v>
      </c>
      <c r="E1249" s="28" t="s">
        <v>2070</v>
      </c>
      <c r="F1249" s="13">
        <v>37.6</v>
      </c>
      <c r="G1249" s="13">
        <v>-114.5</v>
      </c>
      <c r="H1249" s="24">
        <v>3</v>
      </c>
    </row>
    <row r="1250" spans="2:8" x14ac:dyDescent="0.3">
      <c r="B1250" t="s">
        <v>4413</v>
      </c>
      <c r="C1250" t="s">
        <v>4414</v>
      </c>
      <c r="D1250" s="28" t="s">
        <v>4105</v>
      </c>
      <c r="E1250" s="28" t="s">
        <v>2279</v>
      </c>
      <c r="F1250" s="13">
        <v>45.1</v>
      </c>
      <c r="G1250" s="13">
        <v>-122.1</v>
      </c>
      <c r="H1250" s="24">
        <v>2</v>
      </c>
    </row>
    <row r="1251" spans="2:8" x14ac:dyDescent="0.3">
      <c r="B1251" t="s">
        <v>7155</v>
      </c>
      <c r="C1251" t="s">
        <v>7156</v>
      </c>
      <c r="D1251" s="28" t="s">
        <v>1203</v>
      </c>
      <c r="E1251" s="28" t="s">
        <v>1092</v>
      </c>
      <c r="F1251" s="13">
        <v>50</v>
      </c>
      <c r="G1251" s="13">
        <v>-112.1</v>
      </c>
      <c r="H1251" s="24">
        <v>0</v>
      </c>
    </row>
    <row r="1252" spans="2:8" x14ac:dyDescent="0.3">
      <c r="B1252" t="s">
        <v>8116</v>
      </c>
      <c r="C1252" t="s">
        <v>8117</v>
      </c>
      <c r="D1252" s="28" t="s">
        <v>4105</v>
      </c>
      <c r="E1252" s="28" t="s">
        <v>2526</v>
      </c>
      <c r="F1252" s="13">
        <v>39.200000000000003</v>
      </c>
      <c r="G1252" s="13">
        <v>-112.1</v>
      </c>
      <c r="H1252" s="24">
        <v>1</v>
      </c>
    </row>
    <row r="1253" spans="2:8" x14ac:dyDescent="0.3">
      <c r="B1253" t="s">
        <v>5133</v>
      </c>
      <c r="C1253" t="s">
        <v>5134</v>
      </c>
      <c r="D1253" s="28" t="s">
        <v>4105</v>
      </c>
      <c r="E1253" s="28" t="s">
        <v>2279</v>
      </c>
      <c r="F1253" s="13">
        <v>45</v>
      </c>
      <c r="G1253" s="13">
        <v>-121.6</v>
      </c>
      <c r="H1253" s="24">
        <v>2</v>
      </c>
    </row>
    <row r="1254" spans="2:8" x14ac:dyDescent="0.3">
      <c r="B1254" t="s">
        <v>894</v>
      </c>
      <c r="C1254" t="s">
        <v>1281</v>
      </c>
      <c r="D1254" s="28" t="s">
        <v>4105</v>
      </c>
      <c r="E1254" s="28" t="s">
        <v>1260</v>
      </c>
      <c r="F1254" s="13">
        <v>39.6</v>
      </c>
      <c r="G1254" s="13">
        <v>-105.3</v>
      </c>
      <c r="H1254" s="24">
        <v>1</v>
      </c>
    </row>
    <row r="1255" spans="2:8" x14ac:dyDescent="0.3">
      <c r="B1255" t="s">
        <v>2405</v>
      </c>
      <c r="C1255" t="s">
        <v>2406</v>
      </c>
      <c r="D1255" s="28" t="s">
        <v>4105</v>
      </c>
      <c r="E1255" s="28" t="s">
        <v>2379</v>
      </c>
      <c r="F1255" s="13">
        <v>45.9</v>
      </c>
      <c r="G1255" s="13">
        <v>-102.1</v>
      </c>
      <c r="H1255" s="24">
        <v>0</v>
      </c>
    </row>
    <row r="1256" spans="2:8" x14ac:dyDescent="0.3">
      <c r="B1256" t="s">
        <v>7393</v>
      </c>
      <c r="C1256" t="s">
        <v>7394</v>
      </c>
      <c r="D1256" s="28" t="s">
        <v>1203</v>
      </c>
      <c r="E1256" s="28" t="s">
        <v>1092</v>
      </c>
      <c r="F1256" s="13">
        <v>51.3</v>
      </c>
      <c r="G1256" s="13">
        <v>-110.3</v>
      </c>
      <c r="H1256" s="24">
        <v>0</v>
      </c>
    </row>
    <row r="1257" spans="2:8" x14ac:dyDescent="0.3">
      <c r="B1257" t="s">
        <v>4437</v>
      </c>
      <c r="C1257" t="s">
        <v>4438</v>
      </c>
      <c r="D1257" s="28" t="s">
        <v>4105</v>
      </c>
      <c r="E1257" s="28" t="s">
        <v>2526</v>
      </c>
      <c r="F1257" s="13">
        <v>41.1</v>
      </c>
      <c r="G1257" s="13">
        <v>-111.9</v>
      </c>
      <c r="H1257" s="24">
        <v>2</v>
      </c>
    </row>
    <row r="1258" spans="2:8" x14ac:dyDescent="0.3">
      <c r="B1258" t="s">
        <v>6094</v>
      </c>
      <c r="C1258" t="s">
        <v>6095</v>
      </c>
      <c r="D1258" s="28" t="s">
        <v>4105</v>
      </c>
      <c r="E1258" s="28" t="s">
        <v>2617</v>
      </c>
      <c r="F1258" s="13">
        <v>48.5</v>
      </c>
      <c r="G1258" s="13">
        <v>-117.9</v>
      </c>
      <c r="H1258" s="24">
        <v>2</v>
      </c>
    </row>
    <row r="1259" spans="2:8" x14ac:dyDescent="0.3">
      <c r="B1259" t="s">
        <v>6249</v>
      </c>
      <c r="C1259" t="s">
        <v>6250</v>
      </c>
      <c r="D1259" s="28" t="s">
        <v>4105</v>
      </c>
      <c r="E1259" s="28" t="s">
        <v>1203</v>
      </c>
      <c r="F1259" s="13">
        <v>40.700000000000003</v>
      </c>
      <c r="G1259" s="13">
        <v>-120.8</v>
      </c>
      <c r="H1259" s="24">
        <v>3</v>
      </c>
    </row>
    <row r="1260" spans="2:8" x14ac:dyDescent="0.3">
      <c r="B1260" t="s">
        <v>4579</v>
      </c>
      <c r="C1260" t="s">
        <v>4580</v>
      </c>
      <c r="D1260" s="28" t="s">
        <v>4105</v>
      </c>
      <c r="E1260" s="28" t="s">
        <v>2279</v>
      </c>
      <c r="F1260" s="13">
        <v>45</v>
      </c>
      <c r="G1260" s="13">
        <v>-121.9</v>
      </c>
      <c r="H1260" s="24">
        <v>3</v>
      </c>
    </row>
    <row r="1261" spans="2:8" x14ac:dyDescent="0.3">
      <c r="B1261" t="s">
        <v>7788</v>
      </c>
      <c r="C1261" t="s">
        <v>7789</v>
      </c>
      <c r="D1261" s="28" t="s">
        <v>1203</v>
      </c>
      <c r="E1261" s="28" t="s">
        <v>1097</v>
      </c>
      <c r="F1261" s="13">
        <v>58.1</v>
      </c>
      <c r="G1261" s="13">
        <v>-103.7</v>
      </c>
      <c r="H1261" s="24">
        <v>0</v>
      </c>
    </row>
    <row r="1262" spans="2:8" x14ac:dyDescent="0.3">
      <c r="B1262" t="s">
        <v>3240</v>
      </c>
      <c r="C1262" t="s">
        <v>3241</v>
      </c>
      <c r="D1262" s="28" t="s">
        <v>4105</v>
      </c>
      <c r="E1262" s="28" t="s">
        <v>2011</v>
      </c>
      <c r="F1262" s="13">
        <v>40.5</v>
      </c>
      <c r="G1262" s="13">
        <v>-101</v>
      </c>
      <c r="H1262" s="24">
        <v>2</v>
      </c>
    </row>
    <row r="1263" spans="2:8" x14ac:dyDescent="0.3">
      <c r="B1263" t="s">
        <v>6809</v>
      </c>
      <c r="C1263" t="s">
        <v>6810</v>
      </c>
      <c r="D1263" s="28" t="s">
        <v>4105</v>
      </c>
      <c r="E1263" s="28" t="s">
        <v>1260</v>
      </c>
      <c r="F1263" s="13">
        <v>37.4</v>
      </c>
      <c r="G1263" s="13">
        <v>-103.3</v>
      </c>
      <c r="H1263" s="24">
        <v>1</v>
      </c>
    </row>
    <row r="1264" spans="2:8" x14ac:dyDescent="0.3">
      <c r="B1264" t="s">
        <v>3730</v>
      </c>
      <c r="C1264" t="s">
        <v>3731</v>
      </c>
      <c r="D1264" s="28" t="s">
        <v>4105</v>
      </c>
      <c r="E1264" s="28" t="s">
        <v>2011</v>
      </c>
      <c r="F1264" s="13">
        <v>40.1</v>
      </c>
      <c r="G1264" s="13">
        <v>-101</v>
      </c>
      <c r="H1264" s="24">
        <v>2</v>
      </c>
    </row>
    <row r="1265" spans="2:8" x14ac:dyDescent="0.3">
      <c r="B1265" t="s">
        <v>7020</v>
      </c>
      <c r="C1265" t="s">
        <v>7021</v>
      </c>
      <c r="D1265" s="28" t="s">
        <v>4105</v>
      </c>
      <c r="E1265" s="28" t="s">
        <v>366</v>
      </c>
      <c r="F1265" s="13">
        <v>36.5</v>
      </c>
      <c r="G1265" s="13">
        <v>-101.5</v>
      </c>
      <c r="H1265" s="24">
        <v>1</v>
      </c>
    </row>
    <row r="1266" spans="2:8" x14ac:dyDescent="0.3">
      <c r="B1266" t="s">
        <v>7279</v>
      </c>
      <c r="C1266" t="s">
        <v>7280</v>
      </c>
      <c r="D1266" s="28" t="s">
        <v>4105</v>
      </c>
      <c r="E1266" s="28" t="s">
        <v>1260</v>
      </c>
      <c r="F1266" s="13">
        <v>39.200000000000003</v>
      </c>
      <c r="G1266" s="13">
        <v>-107.9</v>
      </c>
      <c r="H1266" s="24">
        <v>1</v>
      </c>
    </row>
    <row r="1267" spans="2:8" x14ac:dyDescent="0.3">
      <c r="B1267" t="s">
        <v>6602</v>
      </c>
      <c r="C1267" t="s">
        <v>6603</v>
      </c>
      <c r="D1267" s="28" t="s">
        <v>4105</v>
      </c>
      <c r="E1267" s="28" t="s">
        <v>2279</v>
      </c>
      <c r="F1267" s="13">
        <v>43.2</v>
      </c>
      <c r="G1267" s="13">
        <v>-121.3</v>
      </c>
      <c r="H1267" s="24">
        <v>2</v>
      </c>
    </row>
    <row r="1268" spans="2:8" x14ac:dyDescent="0.3">
      <c r="B1268" t="s">
        <v>5713</v>
      </c>
      <c r="C1268" t="s">
        <v>5714</v>
      </c>
      <c r="D1268" s="28" t="s">
        <v>4105</v>
      </c>
      <c r="E1268" s="28" t="s">
        <v>1380</v>
      </c>
      <c r="F1268" s="13">
        <v>46.4</v>
      </c>
      <c r="G1268" s="13">
        <v>-115.8</v>
      </c>
      <c r="H1268" s="24">
        <v>2</v>
      </c>
    </row>
    <row r="1269" spans="2:8" x14ac:dyDescent="0.3">
      <c r="B1269" t="s">
        <v>3827</v>
      </c>
      <c r="C1269" t="s">
        <v>3828</v>
      </c>
      <c r="D1269" s="28" t="s">
        <v>4105</v>
      </c>
      <c r="E1269" s="28" t="s">
        <v>2379</v>
      </c>
      <c r="F1269" s="13">
        <v>44</v>
      </c>
      <c r="G1269" s="13">
        <v>-103.4</v>
      </c>
      <c r="H1269" s="24">
        <v>1</v>
      </c>
    </row>
    <row r="1270" spans="2:8" x14ac:dyDescent="0.3">
      <c r="B1270" t="s">
        <v>7297</v>
      </c>
      <c r="C1270" t="s">
        <v>7298</v>
      </c>
      <c r="D1270" s="28" t="s">
        <v>4105</v>
      </c>
      <c r="E1270" s="28" t="s">
        <v>2379</v>
      </c>
      <c r="F1270" s="13">
        <v>45</v>
      </c>
      <c r="G1270" s="13">
        <v>-101.4</v>
      </c>
      <c r="H1270" s="24">
        <v>0</v>
      </c>
    </row>
    <row r="1271" spans="2:8" x14ac:dyDescent="0.3">
      <c r="B1271" t="s">
        <v>5244</v>
      </c>
      <c r="C1271" t="s">
        <v>5245</v>
      </c>
      <c r="D1271" s="28" t="s">
        <v>4105</v>
      </c>
      <c r="E1271" s="28" t="s">
        <v>1260</v>
      </c>
      <c r="F1271" s="13">
        <v>39.5</v>
      </c>
      <c r="G1271" s="13">
        <v>-107.7</v>
      </c>
      <c r="H1271" s="24">
        <v>2</v>
      </c>
    </row>
    <row r="1272" spans="2:8" x14ac:dyDescent="0.3">
      <c r="B1272" t="s">
        <v>7700</v>
      </c>
      <c r="C1272" t="s">
        <v>7701</v>
      </c>
      <c r="D1272" s="28" t="s">
        <v>1203</v>
      </c>
      <c r="E1272" s="28" t="s">
        <v>1092</v>
      </c>
      <c r="F1272" s="13">
        <v>54.1</v>
      </c>
      <c r="G1272" s="13">
        <v>-111.9</v>
      </c>
      <c r="H1272" s="24">
        <v>0</v>
      </c>
    </row>
    <row r="1273" spans="2:8" x14ac:dyDescent="0.3">
      <c r="B1273" t="s">
        <v>7732</v>
      </c>
      <c r="C1273" t="s">
        <v>7733</v>
      </c>
      <c r="D1273" s="28" t="s">
        <v>4105</v>
      </c>
      <c r="E1273" s="28" t="s">
        <v>1260</v>
      </c>
      <c r="F1273" s="13">
        <v>37.700000000000003</v>
      </c>
      <c r="G1273" s="13">
        <v>-107.6</v>
      </c>
      <c r="H1273" s="24">
        <v>1</v>
      </c>
    </row>
    <row r="1274" spans="2:8" x14ac:dyDescent="0.3">
      <c r="B1274" t="s">
        <v>7325</v>
      </c>
      <c r="C1274" t="s">
        <v>7326</v>
      </c>
      <c r="D1274" s="28" t="s">
        <v>1203</v>
      </c>
      <c r="E1274" s="28" t="s">
        <v>1092</v>
      </c>
      <c r="F1274" s="13">
        <v>52.8</v>
      </c>
      <c r="G1274" s="13">
        <v>-111.8</v>
      </c>
      <c r="H1274" s="24">
        <v>0</v>
      </c>
    </row>
    <row r="1275" spans="2:8" x14ac:dyDescent="0.3">
      <c r="B1275" t="s">
        <v>7607</v>
      </c>
      <c r="C1275" t="s">
        <v>7608</v>
      </c>
      <c r="D1275" s="28" t="s">
        <v>1203</v>
      </c>
      <c r="E1275" s="28" t="s">
        <v>1097</v>
      </c>
      <c r="F1275" s="13">
        <v>52.1</v>
      </c>
      <c r="G1275" s="13">
        <v>-106.7</v>
      </c>
      <c r="H1275" s="24">
        <v>1</v>
      </c>
    </row>
    <row r="1276" spans="2:8" x14ac:dyDescent="0.3">
      <c r="B1276" t="s">
        <v>7683</v>
      </c>
      <c r="C1276" t="s">
        <v>7684</v>
      </c>
      <c r="D1276" s="28" t="s">
        <v>4105</v>
      </c>
      <c r="E1276" s="28" t="s">
        <v>1203</v>
      </c>
      <c r="F1276" s="13">
        <v>34.200000000000003</v>
      </c>
      <c r="G1276" s="13">
        <v>-116.6</v>
      </c>
      <c r="H1276" s="24">
        <v>1</v>
      </c>
    </row>
    <row r="1277" spans="2:8" x14ac:dyDescent="0.3">
      <c r="B1277" t="s">
        <v>7724</v>
      </c>
      <c r="C1277" t="s">
        <v>7725</v>
      </c>
      <c r="D1277" s="28" t="s">
        <v>1203</v>
      </c>
      <c r="E1277" s="28" t="s">
        <v>1097</v>
      </c>
      <c r="F1277" s="13">
        <v>51.1</v>
      </c>
      <c r="G1277" s="13">
        <v>-106.5</v>
      </c>
      <c r="H1277" s="24">
        <v>1</v>
      </c>
    </row>
    <row r="1278" spans="2:8" x14ac:dyDescent="0.3">
      <c r="B1278" t="s">
        <v>7261</v>
      </c>
      <c r="C1278" t="s">
        <v>7262</v>
      </c>
      <c r="D1278" s="28" t="s">
        <v>1203</v>
      </c>
      <c r="E1278" s="28" t="s">
        <v>1092</v>
      </c>
      <c r="F1278" s="13">
        <v>52.5</v>
      </c>
      <c r="G1278" s="13">
        <v>-112.1</v>
      </c>
      <c r="H1278" s="24">
        <v>0</v>
      </c>
    </row>
    <row r="1279" spans="2:8" x14ac:dyDescent="0.3">
      <c r="B1279" t="s">
        <v>2009</v>
      </c>
      <c r="C1279" t="s">
        <v>2010</v>
      </c>
      <c r="D1279" s="28" t="s">
        <v>4105</v>
      </c>
      <c r="E1279" s="28" t="s">
        <v>2011</v>
      </c>
      <c r="F1279" s="13">
        <v>42.5</v>
      </c>
      <c r="G1279" s="13">
        <v>-99.8</v>
      </c>
      <c r="H1279" s="24">
        <v>1</v>
      </c>
    </row>
    <row r="1280" spans="2:8" x14ac:dyDescent="0.3">
      <c r="B1280" t="s">
        <v>4758</v>
      </c>
      <c r="C1280" t="s">
        <v>4759</v>
      </c>
      <c r="D1280" s="28" t="s">
        <v>4105</v>
      </c>
      <c r="E1280" s="28" t="s">
        <v>1380</v>
      </c>
      <c r="F1280" s="13">
        <v>48.2</v>
      </c>
      <c r="G1280" s="13">
        <v>-116.5</v>
      </c>
      <c r="H1280" s="24">
        <v>2</v>
      </c>
    </row>
    <row r="1281" spans="2:8" x14ac:dyDescent="0.3">
      <c r="B1281" t="s">
        <v>6699</v>
      </c>
      <c r="C1281" t="s">
        <v>6700</v>
      </c>
      <c r="D1281" s="28" t="s">
        <v>1203</v>
      </c>
      <c r="E1281" s="28" t="s">
        <v>1092</v>
      </c>
      <c r="F1281" s="13">
        <v>52.3</v>
      </c>
      <c r="G1281" s="13">
        <v>-112.6</v>
      </c>
      <c r="H1281" s="24">
        <v>0</v>
      </c>
    </row>
    <row r="1282" spans="2:8" x14ac:dyDescent="0.3">
      <c r="B1282" t="s">
        <v>7139</v>
      </c>
      <c r="C1282" t="s">
        <v>7140</v>
      </c>
      <c r="D1282" s="28" t="s">
        <v>1203</v>
      </c>
      <c r="E1282" s="28" t="s">
        <v>1092</v>
      </c>
      <c r="F1282" s="13">
        <v>52.3</v>
      </c>
      <c r="G1282" s="13">
        <v>-110.5</v>
      </c>
      <c r="H1282" s="24">
        <v>0</v>
      </c>
    </row>
    <row r="1283" spans="2:8" x14ac:dyDescent="0.3">
      <c r="B1283" t="s">
        <v>2050</v>
      </c>
      <c r="C1283" t="s">
        <v>2051</v>
      </c>
      <c r="D1283" s="28" t="s">
        <v>4105</v>
      </c>
      <c r="E1283" s="28" t="s">
        <v>2011</v>
      </c>
      <c r="F1283" s="13">
        <v>41</v>
      </c>
      <c r="G1283" s="13">
        <v>-100.7</v>
      </c>
      <c r="H1283" s="24">
        <v>1</v>
      </c>
    </row>
    <row r="1284" spans="2:8" x14ac:dyDescent="0.3">
      <c r="B1284" t="s">
        <v>2401</v>
      </c>
      <c r="C1284" t="s">
        <v>2402</v>
      </c>
      <c r="D1284" s="28" t="s">
        <v>4105</v>
      </c>
      <c r="E1284" s="28" t="s">
        <v>2379</v>
      </c>
      <c r="F1284" s="13">
        <v>43.9</v>
      </c>
      <c r="G1284" s="13">
        <v>-99.8</v>
      </c>
      <c r="H1284" s="24">
        <v>1</v>
      </c>
    </row>
    <row r="1285" spans="2:8" x14ac:dyDescent="0.3">
      <c r="B1285" t="s">
        <v>3291</v>
      </c>
      <c r="C1285" t="s">
        <v>3292</v>
      </c>
      <c r="D1285" s="28" t="s">
        <v>4105</v>
      </c>
      <c r="E1285" s="28" t="s">
        <v>2617</v>
      </c>
      <c r="F1285" s="13">
        <v>47.3</v>
      </c>
      <c r="G1285" s="13">
        <v>-119.5</v>
      </c>
      <c r="H1285" s="24">
        <v>2</v>
      </c>
    </row>
    <row r="1286" spans="2:8" x14ac:dyDescent="0.3">
      <c r="B1286" t="s">
        <v>2793</v>
      </c>
      <c r="C1286" t="s">
        <v>2794</v>
      </c>
      <c r="D1286" s="28" t="s">
        <v>4105</v>
      </c>
      <c r="E1286" s="28" t="s">
        <v>2792</v>
      </c>
      <c r="F1286" s="13">
        <v>44.3</v>
      </c>
      <c r="G1286" s="13">
        <v>-108</v>
      </c>
      <c r="H1286" s="24">
        <v>1</v>
      </c>
    </row>
    <row r="1287" spans="2:8" x14ac:dyDescent="0.3">
      <c r="B1287" t="s">
        <v>4300</v>
      </c>
      <c r="C1287" t="s">
        <v>4301</v>
      </c>
      <c r="D1287" s="28" t="s">
        <v>4105</v>
      </c>
      <c r="E1287" s="28" t="s">
        <v>2279</v>
      </c>
      <c r="F1287" s="13">
        <v>45.5</v>
      </c>
      <c r="G1287" s="13">
        <v>-121.5</v>
      </c>
      <c r="H1287" s="24">
        <v>2</v>
      </c>
    </row>
    <row r="1288" spans="2:8" x14ac:dyDescent="0.3">
      <c r="B1288" t="s">
        <v>6480</v>
      </c>
      <c r="C1288" t="s">
        <v>6481</v>
      </c>
      <c r="D1288" s="28" t="s">
        <v>4105</v>
      </c>
      <c r="E1288" s="28" t="s">
        <v>1260</v>
      </c>
      <c r="F1288" s="13">
        <v>38.799999999999997</v>
      </c>
      <c r="G1288" s="13">
        <v>-102.7</v>
      </c>
      <c r="H1288" s="24">
        <v>3</v>
      </c>
    </row>
    <row r="1289" spans="2:8" x14ac:dyDescent="0.3">
      <c r="B1289" t="s">
        <v>7511</v>
      </c>
      <c r="C1289" t="s">
        <v>7512</v>
      </c>
      <c r="D1289" s="28" t="s">
        <v>4105</v>
      </c>
      <c r="E1289" s="28" t="s">
        <v>1260</v>
      </c>
      <c r="F1289" s="13">
        <v>39.4</v>
      </c>
      <c r="G1289" s="13">
        <v>-105.1</v>
      </c>
      <c r="H1289" s="24">
        <v>1</v>
      </c>
    </row>
    <row r="1290" spans="2:8" x14ac:dyDescent="0.3">
      <c r="B1290" t="s">
        <v>4884</v>
      </c>
      <c r="C1290" t="s">
        <v>4885</v>
      </c>
      <c r="D1290" s="28" t="s">
        <v>4105</v>
      </c>
      <c r="E1290" s="28" t="s">
        <v>2279</v>
      </c>
      <c r="F1290" s="13">
        <v>43.7</v>
      </c>
      <c r="G1290" s="13">
        <v>-121.7</v>
      </c>
      <c r="H1290" s="24">
        <v>2</v>
      </c>
    </row>
    <row r="1291" spans="2:8" x14ac:dyDescent="0.3">
      <c r="B1291" t="s">
        <v>1642</v>
      </c>
      <c r="C1291" t="s">
        <v>1643</v>
      </c>
      <c r="D1291" s="28" t="s">
        <v>4105</v>
      </c>
      <c r="E1291" s="28" t="s">
        <v>1636</v>
      </c>
      <c r="F1291" s="13">
        <v>37.799999999999997</v>
      </c>
      <c r="G1291" s="13">
        <v>-100.3</v>
      </c>
      <c r="H1291" s="24">
        <v>1</v>
      </c>
    </row>
    <row r="1292" spans="2:8" x14ac:dyDescent="0.3">
      <c r="B1292" t="s">
        <v>7591</v>
      </c>
      <c r="C1292" t="s">
        <v>7592</v>
      </c>
      <c r="D1292" s="28" t="s">
        <v>4105</v>
      </c>
      <c r="E1292" s="28" t="s">
        <v>1943</v>
      </c>
      <c r="F1292" s="13">
        <v>47.2</v>
      </c>
      <c r="G1292" s="13">
        <v>-105.8</v>
      </c>
      <c r="H1292" s="24">
        <v>0</v>
      </c>
    </row>
    <row r="1293" spans="2:8" x14ac:dyDescent="0.3">
      <c r="B1293" t="s">
        <v>5811</v>
      </c>
      <c r="C1293" t="s">
        <v>5812</v>
      </c>
      <c r="D1293" s="28" t="s">
        <v>4105</v>
      </c>
      <c r="E1293" s="28" t="s">
        <v>2279</v>
      </c>
      <c r="F1293" s="13">
        <v>44.2</v>
      </c>
      <c r="G1293" s="13">
        <v>-118.5</v>
      </c>
      <c r="H1293" s="24">
        <v>2</v>
      </c>
    </row>
    <row r="1294" spans="2:8" x14ac:dyDescent="0.3">
      <c r="B1294" t="s">
        <v>2974</v>
      </c>
      <c r="C1294" t="s">
        <v>2975</v>
      </c>
      <c r="D1294" s="28" t="s">
        <v>4105</v>
      </c>
      <c r="E1294" s="28" t="s">
        <v>1636</v>
      </c>
      <c r="F1294" s="13">
        <v>37.1</v>
      </c>
      <c r="G1294" s="13">
        <v>-98</v>
      </c>
      <c r="H1294" s="24">
        <v>2</v>
      </c>
    </row>
    <row r="1295" spans="2:8" x14ac:dyDescent="0.3">
      <c r="B1295" t="s">
        <v>6462</v>
      </c>
      <c r="C1295" t="s">
        <v>6463</v>
      </c>
      <c r="D1295" s="28" t="s">
        <v>4105</v>
      </c>
      <c r="E1295" s="28" t="s">
        <v>2011</v>
      </c>
      <c r="F1295" s="13">
        <v>41.4</v>
      </c>
      <c r="G1295" s="13">
        <v>-102.7</v>
      </c>
      <c r="H1295" s="24">
        <v>2</v>
      </c>
    </row>
    <row r="1296" spans="2:8" x14ac:dyDescent="0.3">
      <c r="B1296" t="s">
        <v>5717</v>
      </c>
      <c r="C1296" t="s">
        <v>5718</v>
      </c>
      <c r="D1296" s="28" t="s">
        <v>4105</v>
      </c>
      <c r="E1296" s="28" t="s">
        <v>2279</v>
      </c>
      <c r="F1296" s="13">
        <v>44</v>
      </c>
      <c r="G1296" s="13">
        <v>-118.8</v>
      </c>
      <c r="H1296" s="24">
        <v>2</v>
      </c>
    </row>
    <row r="1297" spans="2:8" x14ac:dyDescent="0.3">
      <c r="B1297" t="s">
        <v>3337</v>
      </c>
      <c r="C1297" t="s">
        <v>3338</v>
      </c>
      <c r="D1297" s="28" t="s">
        <v>4105</v>
      </c>
      <c r="E1297" s="28" t="s">
        <v>2617</v>
      </c>
      <c r="F1297" s="13">
        <v>46.5</v>
      </c>
      <c r="G1297" s="13">
        <v>-120.5</v>
      </c>
      <c r="H1297" s="24">
        <v>2</v>
      </c>
    </row>
    <row r="1298" spans="2:8" x14ac:dyDescent="0.3">
      <c r="B1298" t="s">
        <v>7726</v>
      </c>
      <c r="C1298" t="s">
        <v>7727</v>
      </c>
      <c r="D1298" s="28" t="s">
        <v>4105</v>
      </c>
      <c r="E1298" s="28" t="s">
        <v>1203</v>
      </c>
      <c r="F1298" s="13">
        <v>40.6</v>
      </c>
      <c r="G1298" s="13">
        <v>-120.5</v>
      </c>
      <c r="H1298" s="24">
        <v>2</v>
      </c>
    </row>
    <row r="1299" spans="2:8" x14ac:dyDescent="0.3">
      <c r="B1299" t="s">
        <v>7434</v>
      </c>
      <c r="C1299" t="s">
        <v>7435</v>
      </c>
      <c r="D1299" s="28" t="s">
        <v>4105</v>
      </c>
      <c r="E1299" s="28" t="s">
        <v>366</v>
      </c>
      <c r="F1299" s="13">
        <v>36.5</v>
      </c>
      <c r="G1299" s="13">
        <v>-101.6</v>
      </c>
      <c r="H1299" s="24">
        <v>1</v>
      </c>
    </row>
    <row r="1300" spans="2:8" x14ac:dyDescent="0.3">
      <c r="B1300" t="s">
        <v>7541</v>
      </c>
      <c r="C1300" t="s">
        <v>7542</v>
      </c>
      <c r="D1300" s="28" t="s">
        <v>4105</v>
      </c>
      <c r="E1300" s="28" t="s">
        <v>2279</v>
      </c>
      <c r="F1300" s="13">
        <v>42.2</v>
      </c>
      <c r="G1300" s="13">
        <v>-121.1</v>
      </c>
      <c r="H1300" s="24">
        <v>2</v>
      </c>
    </row>
    <row r="1301" spans="2:8" x14ac:dyDescent="0.3">
      <c r="B1301" t="s">
        <v>4184</v>
      </c>
      <c r="C1301" t="s">
        <v>4185</v>
      </c>
      <c r="D1301" s="28" t="s">
        <v>4105</v>
      </c>
      <c r="E1301" s="28" t="s">
        <v>1380</v>
      </c>
      <c r="F1301" s="13">
        <v>47.6</v>
      </c>
      <c r="G1301" s="13">
        <v>-116.7</v>
      </c>
      <c r="H1301" s="24">
        <v>2</v>
      </c>
    </row>
    <row r="1302" spans="2:8" x14ac:dyDescent="0.3">
      <c r="B1302" t="s">
        <v>1675</v>
      </c>
      <c r="C1302" t="s">
        <v>1676</v>
      </c>
      <c r="D1302" s="28" t="s">
        <v>4105</v>
      </c>
      <c r="E1302" s="28" t="s">
        <v>1636</v>
      </c>
      <c r="F1302" s="13">
        <v>38.6</v>
      </c>
      <c r="G1302" s="13">
        <v>-97.9</v>
      </c>
      <c r="H1302" s="24">
        <v>1</v>
      </c>
    </row>
    <row r="1303" spans="2:8" x14ac:dyDescent="0.3">
      <c r="B1303" t="s">
        <v>4519</v>
      </c>
      <c r="C1303" t="s">
        <v>4520</v>
      </c>
      <c r="D1303" s="28" t="s">
        <v>4105</v>
      </c>
      <c r="E1303" s="28" t="s">
        <v>1943</v>
      </c>
      <c r="F1303" s="13">
        <v>48</v>
      </c>
      <c r="G1303" s="13">
        <v>-116</v>
      </c>
      <c r="H1303" s="24">
        <v>2</v>
      </c>
    </row>
    <row r="1304" spans="2:8" x14ac:dyDescent="0.3">
      <c r="B1304" t="s">
        <v>6031</v>
      </c>
      <c r="C1304" t="s">
        <v>6032</v>
      </c>
      <c r="D1304" s="28" t="s">
        <v>4105</v>
      </c>
      <c r="E1304" s="28" t="s">
        <v>2617</v>
      </c>
      <c r="F1304" s="13">
        <v>48.6</v>
      </c>
      <c r="G1304" s="13">
        <v>-118.7</v>
      </c>
      <c r="H1304" s="24">
        <v>2</v>
      </c>
    </row>
    <row r="1305" spans="2:8" x14ac:dyDescent="0.3">
      <c r="B1305" t="s">
        <v>6192</v>
      </c>
      <c r="C1305" t="s">
        <v>6193</v>
      </c>
      <c r="D1305" s="28" t="s">
        <v>4105</v>
      </c>
      <c r="E1305" s="28" t="s">
        <v>2617</v>
      </c>
      <c r="F1305" s="13">
        <v>46.8</v>
      </c>
      <c r="G1305" s="13">
        <v>-119.3</v>
      </c>
      <c r="H1305" s="24">
        <v>2</v>
      </c>
    </row>
    <row r="1306" spans="2:8" x14ac:dyDescent="0.3">
      <c r="B1306" t="s">
        <v>2650</v>
      </c>
      <c r="C1306" t="s">
        <v>2651</v>
      </c>
      <c r="D1306" s="28" t="s">
        <v>4105</v>
      </c>
      <c r="E1306" s="28" t="s">
        <v>2617</v>
      </c>
      <c r="F1306" s="13">
        <v>47.2</v>
      </c>
      <c r="G1306" s="13">
        <v>-117.3</v>
      </c>
      <c r="H1306" s="24">
        <v>2</v>
      </c>
    </row>
    <row r="1307" spans="2:8" x14ac:dyDescent="0.3">
      <c r="B1307" t="s">
        <v>3246</v>
      </c>
      <c r="C1307" t="s">
        <v>3247</v>
      </c>
      <c r="D1307" s="28" t="s">
        <v>4105</v>
      </c>
      <c r="E1307" s="28" t="s">
        <v>2011</v>
      </c>
      <c r="F1307" s="13">
        <v>41.1</v>
      </c>
      <c r="G1307" s="13">
        <v>-100.6</v>
      </c>
      <c r="H1307" s="24">
        <v>1</v>
      </c>
    </row>
    <row r="1308" spans="2:8" x14ac:dyDescent="0.3">
      <c r="B1308" t="s">
        <v>548</v>
      </c>
      <c r="C1308" t="s">
        <v>2047</v>
      </c>
      <c r="D1308" s="28" t="s">
        <v>4105</v>
      </c>
      <c r="E1308" s="28" t="s">
        <v>2011</v>
      </c>
      <c r="F1308" s="13">
        <v>40.5</v>
      </c>
      <c r="G1308" s="13">
        <v>-98.9</v>
      </c>
      <c r="H1308" s="24">
        <v>1</v>
      </c>
    </row>
    <row r="1309" spans="2:8" x14ac:dyDescent="0.3">
      <c r="B1309" t="s">
        <v>6767</v>
      </c>
      <c r="C1309" t="s">
        <v>6768</v>
      </c>
      <c r="D1309" s="28" t="s">
        <v>4105</v>
      </c>
      <c r="E1309" s="28" t="s">
        <v>2617</v>
      </c>
      <c r="F1309" s="13">
        <v>47.2</v>
      </c>
      <c r="G1309" s="13">
        <v>-123.1</v>
      </c>
      <c r="H1309" s="24">
        <v>1</v>
      </c>
    </row>
    <row r="1310" spans="2:8" x14ac:dyDescent="0.3">
      <c r="B1310" t="s">
        <v>6284</v>
      </c>
      <c r="C1310" t="s">
        <v>6285</v>
      </c>
      <c r="D1310" s="28" t="s">
        <v>4105</v>
      </c>
      <c r="E1310" s="28" t="s">
        <v>1380</v>
      </c>
      <c r="F1310" s="13">
        <v>44.8</v>
      </c>
      <c r="G1310" s="13">
        <v>-116.1</v>
      </c>
      <c r="H1310" s="24">
        <v>2</v>
      </c>
    </row>
    <row r="1311" spans="2:8" x14ac:dyDescent="0.3">
      <c r="B1311" t="s">
        <v>5647</v>
      </c>
      <c r="C1311" t="s">
        <v>5648</v>
      </c>
      <c r="D1311" s="28" t="s">
        <v>4105</v>
      </c>
      <c r="E1311" s="28" t="s">
        <v>1943</v>
      </c>
      <c r="F1311" s="13">
        <v>48.4</v>
      </c>
      <c r="G1311" s="13">
        <v>-115.3</v>
      </c>
      <c r="H1311" s="24">
        <v>2</v>
      </c>
    </row>
    <row r="1312" spans="2:8" x14ac:dyDescent="0.3">
      <c r="B1312" t="s">
        <v>2014</v>
      </c>
      <c r="C1312" t="s">
        <v>2015</v>
      </c>
      <c r="D1312" s="28" t="s">
        <v>4105</v>
      </c>
      <c r="E1312" s="28" t="s">
        <v>2011</v>
      </c>
      <c r="F1312" s="13">
        <v>42.5</v>
      </c>
      <c r="G1312" s="13">
        <v>-99</v>
      </c>
      <c r="H1312" s="24">
        <v>0</v>
      </c>
    </row>
    <row r="1313" spans="2:8" x14ac:dyDescent="0.3">
      <c r="B1313" t="s">
        <v>2027</v>
      </c>
      <c r="C1313" t="s">
        <v>2028</v>
      </c>
      <c r="D1313" s="28" t="s">
        <v>4105</v>
      </c>
      <c r="E1313" s="28" t="s">
        <v>2011</v>
      </c>
      <c r="F1313" s="13">
        <v>40.5</v>
      </c>
      <c r="G1313" s="13">
        <v>-97.5</v>
      </c>
      <c r="H1313" s="24">
        <v>1</v>
      </c>
    </row>
    <row r="1314" spans="2:8" x14ac:dyDescent="0.3">
      <c r="B1314" t="s">
        <v>5075</v>
      </c>
      <c r="C1314" t="s">
        <v>5076</v>
      </c>
      <c r="D1314" s="28" t="s">
        <v>1203</v>
      </c>
      <c r="E1314" s="28" t="s">
        <v>1061</v>
      </c>
      <c r="F1314" s="13">
        <v>49.1</v>
      </c>
      <c r="G1314" s="13">
        <v>-117.7</v>
      </c>
      <c r="H1314" s="24">
        <v>2</v>
      </c>
    </row>
    <row r="1315" spans="2:8" x14ac:dyDescent="0.3">
      <c r="B1315" t="s">
        <v>6498</v>
      </c>
      <c r="C1315" t="s">
        <v>6499</v>
      </c>
      <c r="D1315" s="28" t="s">
        <v>1203</v>
      </c>
      <c r="E1315" s="28" t="s">
        <v>1092</v>
      </c>
      <c r="F1315" s="13">
        <v>51</v>
      </c>
      <c r="G1315" s="13">
        <v>-114.2</v>
      </c>
      <c r="H1315" s="24">
        <v>1</v>
      </c>
    </row>
    <row r="1316" spans="2:8" x14ac:dyDescent="0.3">
      <c r="B1316" t="s">
        <v>5933</v>
      </c>
      <c r="C1316" t="s">
        <v>5934</v>
      </c>
      <c r="D1316" s="28" t="s">
        <v>4105</v>
      </c>
      <c r="E1316" s="28" t="s">
        <v>1203</v>
      </c>
      <c r="F1316" s="13">
        <v>39.4</v>
      </c>
      <c r="G1316" s="13">
        <v>-120</v>
      </c>
      <c r="H1316" s="24">
        <v>3</v>
      </c>
    </row>
    <row r="1317" spans="2:8" x14ac:dyDescent="0.3">
      <c r="B1317" t="s">
        <v>6913</v>
      </c>
      <c r="C1317" t="s">
        <v>6914</v>
      </c>
      <c r="D1317" s="28" t="s">
        <v>4105</v>
      </c>
      <c r="E1317" s="28" t="s">
        <v>2279</v>
      </c>
      <c r="F1317" s="13">
        <v>43.4</v>
      </c>
      <c r="G1317" s="13">
        <v>-120.8</v>
      </c>
      <c r="H1317" s="24">
        <v>0</v>
      </c>
    </row>
    <row r="1318" spans="2:8" x14ac:dyDescent="0.3">
      <c r="B1318" t="s">
        <v>5735</v>
      </c>
      <c r="C1318" t="s">
        <v>5736</v>
      </c>
      <c r="D1318" s="28" t="s">
        <v>4105</v>
      </c>
      <c r="E1318" s="28" t="s">
        <v>1203</v>
      </c>
      <c r="F1318" s="13">
        <v>41.6</v>
      </c>
      <c r="G1318" s="13">
        <v>-121.7</v>
      </c>
      <c r="H1318" s="24">
        <v>2</v>
      </c>
    </row>
    <row r="1319" spans="2:8" x14ac:dyDescent="0.3">
      <c r="B1319" t="s">
        <v>7440</v>
      </c>
      <c r="C1319" t="s">
        <v>7441</v>
      </c>
      <c r="D1319" s="28" t="s">
        <v>4105</v>
      </c>
      <c r="E1319" s="28" t="s">
        <v>1260</v>
      </c>
      <c r="F1319" s="13">
        <v>37.700000000000003</v>
      </c>
      <c r="G1319" s="13">
        <v>-107.7</v>
      </c>
      <c r="H1319" s="24">
        <v>1</v>
      </c>
    </row>
    <row r="1320" spans="2:8" x14ac:dyDescent="0.3">
      <c r="B1320" t="s">
        <v>8035</v>
      </c>
      <c r="C1320" t="s">
        <v>8036</v>
      </c>
      <c r="D1320" s="28" t="s">
        <v>1203</v>
      </c>
      <c r="E1320" s="28" t="s">
        <v>1097</v>
      </c>
      <c r="F1320" s="13">
        <v>50.3</v>
      </c>
      <c r="G1320" s="13">
        <v>-105.5</v>
      </c>
      <c r="H1320" s="24">
        <v>0</v>
      </c>
    </row>
    <row r="1321" spans="2:8" x14ac:dyDescent="0.3">
      <c r="B1321" t="s">
        <v>6643</v>
      </c>
      <c r="C1321" t="s">
        <v>6644</v>
      </c>
      <c r="D1321" s="28" t="s">
        <v>4105</v>
      </c>
      <c r="E1321" s="28" t="s">
        <v>2279</v>
      </c>
      <c r="F1321" s="13">
        <v>42.5</v>
      </c>
      <c r="G1321" s="13">
        <v>-121.8</v>
      </c>
      <c r="H1321" s="24">
        <v>2</v>
      </c>
    </row>
    <row r="1322" spans="2:8" x14ac:dyDescent="0.3">
      <c r="B1322" t="s">
        <v>7962</v>
      </c>
      <c r="C1322" t="s">
        <v>7963</v>
      </c>
      <c r="D1322" s="28" t="s">
        <v>4105</v>
      </c>
      <c r="E1322" s="28" t="s">
        <v>2617</v>
      </c>
      <c r="F1322" s="13">
        <v>46</v>
      </c>
      <c r="G1322" s="13">
        <v>-118.4</v>
      </c>
      <c r="H1322" s="24">
        <v>2</v>
      </c>
    </row>
    <row r="1323" spans="2:8" x14ac:dyDescent="0.3">
      <c r="B1323" t="s">
        <v>6380</v>
      </c>
      <c r="C1323" t="s">
        <v>6381</v>
      </c>
      <c r="D1323" s="28" t="s">
        <v>4105</v>
      </c>
      <c r="E1323" s="28" t="s">
        <v>2617</v>
      </c>
      <c r="F1323" s="13">
        <v>45.6</v>
      </c>
      <c r="G1323" s="13">
        <v>-122.6</v>
      </c>
      <c r="H1323" s="24">
        <v>3</v>
      </c>
    </row>
    <row r="1324" spans="2:8" x14ac:dyDescent="0.3">
      <c r="B1324" t="s">
        <v>3232</v>
      </c>
      <c r="C1324" t="s">
        <v>3233</v>
      </c>
      <c r="D1324" s="28" t="s">
        <v>4105</v>
      </c>
      <c r="E1324" s="28" t="s">
        <v>2203</v>
      </c>
      <c r="F1324" s="13">
        <v>46.7</v>
      </c>
      <c r="G1324" s="13">
        <v>-102.7</v>
      </c>
      <c r="H1324" s="24">
        <v>0</v>
      </c>
    </row>
    <row r="1325" spans="2:8" x14ac:dyDescent="0.3">
      <c r="B1325" t="s">
        <v>5757</v>
      </c>
      <c r="C1325" t="s">
        <v>5758</v>
      </c>
      <c r="D1325" s="28" t="s">
        <v>4105</v>
      </c>
      <c r="E1325" s="28" t="s">
        <v>1260</v>
      </c>
      <c r="F1325" s="13">
        <v>40.799999999999997</v>
      </c>
      <c r="G1325" s="13">
        <v>-102.8</v>
      </c>
      <c r="H1325" s="24">
        <v>2</v>
      </c>
    </row>
    <row r="1326" spans="2:8" x14ac:dyDescent="0.3">
      <c r="B1326" t="s">
        <v>7105</v>
      </c>
      <c r="C1326" t="s">
        <v>7106</v>
      </c>
      <c r="D1326" s="28" t="s">
        <v>4105</v>
      </c>
      <c r="E1326" s="28" t="s">
        <v>1943</v>
      </c>
      <c r="F1326" s="13">
        <v>48.9</v>
      </c>
      <c r="G1326" s="13">
        <v>-107.8</v>
      </c>
      <c r="H1326" s="24">
        <v>0</v>
      </c>
    </row>
    <row r="1327" spans="2:8" x14ac:dyDescent="0.3">
      <c r="B1327" t="s">
        <v>6645</v>
      </c>
      <c r="C1327" t="s">
        <v>6646</v>
      </c>
      <c r="D1327" s="28" t="s">
        <v>4105</v>
      </c>
      <c r="E1327" s="28" t="s">
        <v>2279</v>
      </c>
      <c r="F1327" s="13">
        <v>44.8</v>
      </c>
      <c r="G1327" s="13">
        <v>-118.1</v>
      </c>
      <c r="H1327" s="24">
        <v>0</v>
      </c>
    </row>
    <row r="1328" spans="2:8" x14ac:dyDescent="0.3">
      <c r="B1328" t="s">
        <v>5316</v>
      </c>
      <c r="C1328" t="s">
        <v>5317</v>
      </c>
      <c r="D1328" s="28" t="s">
        <v>4105</v>
      </c>
      <c r="E1328" s="28" t="s">
        <v>366</v>
      </c>
      <c r="F1328" s="13">
        <v>36.4</v>
      </c>
      <c r="G1328" s="13">
        <v>-97.8</v>
      </c>
      <c r="H1328" s="24">
        <v>2</v>
      </c>
    </row>
    <row r="1329" spans="2:8" x14ac:dyDescent="0.3">
      <c r="B1329" t="s">
        <v>1640</v>
      </c>
      <c r="C1329" t="s">
        <v>1641</v>
      </c>
      <c r="D1329" s="28" t="s">
        <v>4105</v>
      </c>
      <c r="E1329" s="28" t="s">
        <v>1636</v>
      </c>
      <c r="F1329" s="13">
        <v>39.4</v>
      </c>
      <c r="G1329" s="13">
        <v>-98.1</v>
      </c>
      <c r="H1329" s="24">
        <v>1</v>
      </c>
    </row>
    <row r="1330" spans="2:8" x14ac:dyDescent="0.3">
      <c r="B1330" t="s">
        <v>7954</v>
      </c>
      <c r="C1330" t="s">
        <v>7955</v>
      </c>
      <c r="D1330" s="28" t="s">
        <v>4105</v>
      </c>
      <c r="E1330" s="28" t="s">
        <v>2279</v>
      </c>
      <c r="F1330" s="13">
        <v>42.1</v>
      </c>
      <c r="G1330" s="13">
        <v>-121.7</v>
      </c>
      <c r="H1330" s="24">
        <v>2</v>
      </c>
    </row>
    <row r="1331" spans="2:8" x14ac:dyDescent="0.3">
      <c r="B1331" t="s">
        <v>2978</v>
      </c>
      <c r="C1331" t="s">
        <v>2979</v>
      </c>
      <c r="D1331" s="28" t="s">
        <v>4105</v>
      </c>
      <c r="E1331" s="28" t="s">
        <v>1636</v>
      </c>
      <c r="F1331" s="13">
        <v>39.5</v>
      </c>
      <c r="G1331" s="13">
        <v>-97.6</v>
      </c>
      <c r="H1331" s="24">
        <v>0</v>
      </c>
    </row>
    <row r="1332" spans="2:8" x14ac:dyDescent="0.3">
      <c r="B1332" t="s">
        <v>3325</v>
      </c>
      <c r="C1332" t="s">
        <v>3326</v>
      </c>
      <c r="D1332" s="28" t="s">
        <v>4105</v>
      </c>
      <c r="E1332" s="28" t="s">
        <v>2617</v>
      </c>
      <c r="F1332" s="13">
        <v>46.9</v>
      </c>
      <c r="G1332" s="13">
        <v>-122.9</v>
      </c>
      <c r="H1332" s="24">
        <v>3</v>
      </c>
    </row>
    <row r="1333" spans="2:8" x14ac:dyDescent="0.3">
      <c r="B1333" t="s">
        <v>7754</v>
      </c>
      <c r="C1333" t="s">
        <v>7755</v>
      </c>
      <c r="D1333" s="28" t="s">
        <v>1203</v>
      </c>
      <c r="E1333" s="28" t="s">
        <v>1097</v>
      </c>
      <c r="F1333" s="13">
        <v>53.3</v>
      </c>
      <c r="G1333" s="13">
        <v>-107.5</v>
      </c>
      <c r="H1333" s="24">
        <v>0</v>
      </c>
    </row>
    <row r="1334" spans="2:8" x14ac:dyDescent="0.3">
      <c r="B1334" t="s">
        <v>1271</v>
      </c>
      <c r="C1334" t="s">
        <v>1272</v>
      </c>
      <c r="D1334" s="28" t="s">
        <v>4105</v>
      </c>
      <c r="E1334" s="28" t="s">
        <v>1260</v>
      </c>
      <c r="F1334" s="13">
        <v>39.200000000000003</v>
      </c>
      <c r="G1334" s="13">
        <v>-105.2</v>
      </c>
      <c r="H1334" s="24">
        <v>1</v>
      </c>
    </row>
    <row r="1335" spans="2:8" x14ac:dyDescent="0.3">
      <c r="B1335" t="s">
        <v>6737</v>
      </c>
      <c r="C1335" t="s">
        <v>6738</v>
      </c>
      <c r="D1335" s="28" t="s">
        <v>4105</v>
      </c>
      <c r="E1335" s="28" t="s">
        <v>1160</v>
      </c>
      <c r="F1335" s="13">
        <v>35.799999999999997</v>
      </c>
      <c r="G1335" s="13">
        <v>-110.2</v>
      </c>
      <c r="H1335" s="24">
        <v>1</v>
      </c>
    </row>
    <row r="1336" spans="2:8" x14ac:dyDescent="0.3">
      <c r="B1336" t="s">
        <v>6478</v>
      </c>
      <c r="C1336" t="s">
        <v>6479</v>
      </c>
      <c r="D1336" s="28" t="s">
        <v>4105</v>
      </c>
      <c r="E1336" s="28" t="s">
        <v>2279</v>
      </c>
      <c r="F1336" s="13">
        <v>42.9</v>
      </c>
      <c r="G1336" s="13">
        <v>-121.4</v>
      </c>
      <c r="H1336" s="24">
        <v>2</v>
      </c>
    </row>
    <row r="1337" spans="2:8" x14ac:dyDescent="0.3">
      <c r="B1337" t="s">
        <v>2966</v>
      </c>
      <c r="C1337" t="s">
        <v>2967</v>
      </c>
      <c r="D1337" s="28" t="s">
        <v>4105</v>
      </c>
      <c r="E1337" s="28" t="s">
        <v>366</v>
      </c>
      <c r="F1337" s="13">
        <v>36.700000000000003</v>
      </c>
      <c r="G1337" s="13">
        <v>-97.1</v>
      </c>
      <c r="H1337" s="24">
        <v>1</v>
      </c>
    </row>
    <row r="1338" spans="2:8" x14ac:dyDescent="0.3">
      <c r="B1338" t="s">
        <v>7265</v>
      </c>
      <c r="C1338" t="s">
        <v>7266</v>
      </c>
      <c r="D1338" s="28" t="s">
        <v>1203</v>
      </c>
      <c r="E1338" s="28" t="s">
        <v>1092</v>
      </c>
      <c r="F1338" s="13">
        <v>53.3</v>
      </c>
      <c r="G1338" s="13">
        <v>-110</v>
      </c>
      <c r="H1338" s="24">
        <v>0</v>
      </c>
    </row>
    <row r="1339" spans="2:8" x14ac:dyDescent="0.3">
      <c r="B1339" t="s">
        <v>766</v>
      </c>
      <c r="C1339" t="s">
        <v>767</v>
      </c>
      <c r="D1339" s="28" t="s">
        <v>4105</v>
      </c>
      <c r="E1339" s="28" t="s">
        <v>364</v>
      </c>
      <c r="F1339" s="13">
        <v>33.6</v>
      </c>
      <c r="G1339" s="13">
        <v>-101.8</v>
      </c>
      <c r="H1339" s="24">
        <v>1</v>
      </c>
    </row>
    <row r="1340" spans="2:8" x14ac:dyDescent="0.3">
      <c r="B1340" t="s">
        <v>5320</v>
      </c>
      <c r="C1340" t="s">
        <v>5321</v>
      </c>
      <c r="D1340" s="28" t="s">
        <v>4105</v>
      </c>
      <c r="E1340" s="28" t="s">
        <v>1380</v>
      </c>
      <c r="F1340" s="13">
        <v>46.1</v>
      </c>
      <c r="G1340" s="13">
        <v>-115.5</v>
      </c>
      <c r="H1340" s="24">
        <v>2</v>
      </c>
    </row>
    <row r="1341" spans="2:8" x14ac:dyDescent="0.3">
      <c r="B1341" t="s">
        <v>7365</v>
      </c>
      <c r="C1341" t="s">
        <v>7366</v>
      </c>
      <c r="D1341" s="28" t="s">
        <v>1203</v>
      </c>
      <c r="E1341" s="28" t="s">
        <v>1097</v>
      </c>
      <c r="F1341" s="13">
        <v>54.1</v>
      </c>
      <c r="G1341" s="13">
        <v>-108.5</v>
      </c>
      <c r="H1341" s="24">
        <v>0</v>
      </c>
    </row>
    <row r="1342" spans="2:8" x14ac:dyDescent="0.3">
      <c r="B1342" t="s">
        <v>7283</v>
      </c>
      <c r="C1342" t="s">
        <v>7284</v>
      </c>
      <c r="D1342" s="28" t="s">
        <v>1203</v>
      </c>
      <c r="E1342" s="28" t="s">
        <v>1092</v>
      </c>
      <c r="F1342" s="13">
        <v>53.4</v>
      </c>
      <c r="G1342" s="13">
        <v>-111.2</v>
      </c>
      <c r="H1342" s="24">
        <v>0</v>
      </c>
    </row>
    <row r="1343" spans="2:8" x14ac:dyDescent="0.3">
      <c r="B1343" t="s">
        <v>1665</v>
      </c>
      <c r="C1343" t="s">
        <v>1666</v>
      </c>
      <c r="D1343" s="28" t="s">
        <v>4105</v>
      </c>
      <c r="E1343" s="28" t="s">
        <v>1636</v>
      </c>
      <c r="F1343" s="13">
        <v>38.6</v>
      </c>
      <c r="G1343" s="13">
        <v>-100.6</v>
      </c>
      <c r="H1343" s="24">
        <v>2</v>
      </c>
    </row>
    <row r="1344" spans="2:8" x14ac:dyDescent="0.3">
      <c r="B1344" t="s">
        <v>5296</v>
      </c>
      <c r="C1344" t="s">
        <v>5297</v>
      </c>
      <c r="D1344" s="28" t="s">
        <v>4105</v>
      </c>
      <c r="E1344" s="28" t="s">
        <v>2279</v>
      </c>
      <c r="F1344" s="13">
        <v>43.7</v>
      </c>
      <c r="G1344" s="13">
        <v>-123</v>
      </c>
      <c r="H1344" s="24">
        <v>3</v>
      </c>
    </row>
    <row r="1345" spans="2:8" x14ac:dyDescent="0.3">
      <c r="B1345" t="s">
        <v>1165</v>
      </c>
      <c r="C1345" t="s">
        <v>1166</v>
      </c>
      <c r="D1345" s="28" t="s">
        <v>4105</v>
      </c>
      <c r="E1345" s="28" t="s">
        <v>1160</v>
      </c>
      <c r="F1345" s="13">
        <v>35.299999999999997</v>
      </c>
      <c r="G1345" s="13">
        <v>-112.8</v>
      </c>
      <c r="H1345" s="24">
        <v>2</v>
      </c>
    </row>
    <row r="1346" spans="2:8" x14ac:dyDescent="0.3">
      <c r="B1346" t="s">
        <v>6919</v>
      </c>
      <c r="C1346" t="s">
        <v>6920</v>
      </c>
      <c r="D1346" s="28" t="s">
        <v>4105</v>
      </c>
      <c r="E1346" s="28" t="s">
        <v>2096</v>
      </c>
      <c r="F1346" s="13">
        <v>32.6</v>
      </c>
      <c r="G1346" s="13">
        <v>-103.2</v>
      </c>
      <c r="H1346" s="24">
        <v>1</v>
      </c>
    </row>
    <row r="1347" spans="2:8" x14ac:dyDescent="0.3">
      <c r="B1347" t="s">
        <v>7808</v>
      </c>
      <c r="C1347" t="s">
        <v>7809</v>
      </c>
      <c r="D1347" s="28" t="s">
        <v>4105</v>
      </c>
      <c r="E1347" s="28" t="s">
        <v>1260</v>
      </c>
      <c r="F1347" s="13">
        <v>37.9</v>
      </c>
      <c r="G1347" s="13">
        <v>-107.6</v>
      </c>
      <c r="H1347" s="24">
        <v>1</v>
      </c>
    </row>
    <row r="1348" spans="2:8" x14ac:dyDescent="0.3">
      <c r="B1348" t="s">
        <v>2706</v>
      </c>
      <c r="C1348" t="s">
        <v>3582</v>
      </c>
      <c r="D1348" s="28" t="s">
        <v>4105</v>
      </c>
      <c r="E1348" s="28" t="s">
        <v>1260</v>
      </c>
      <c r="F1348" s="13">
        <v>39.299999999999997</v>
      </c>
      <c r="G1348" s="13">
        <v>-102.2</v>
      </c>
      <c r="H1348" s="24">
        <v>1</v>
      </c>
    </row>
    <row r="1349" spans="2:8" x14ac:dyDescent="0.3">
      <c r="B1349" t="s">
        <v>1602</v>
      </c>
      <c r="C1349" t="s">
        <v>1689</v>
      </c>
      <c r="D1349" s="28" t="s">
        <v>4105</v>
      </c>
      <c r="E1349" s="28" t="s">
        <v>1636</v>
      </c>
      <c r="F1349" s="13">
        <v>38</v>
      </c>
      <c r="G1349" s="13">
        <v>-97.3</v>
      </c>
      <c r="H1349" s="24">
        <v>2</v>
      </c>
    </row>
    <row r="1350" spans="2:8" x14ac:dyDescent="0.3">
      <c r="B1350" t="s">
        <v>7986</v>
      </c>
      <c r="C1350" t="s">
        <v>7987</v>
      </c>
      <c r="D1350" s="28" t="s">
        <v>4105</v>
      </c>
      <c r="E1350" s="28" t="s">
        <v>1160</v>
      </c>
      <c r="F1350" s="13">
        <v>34.1</v>
      </c>
      <c r="G1350" s="13">
        <v>-110.2</v>
      </c>
      <c r="H1350" s="24">
        <v>1</v>
      </c>
    </row>
    <row r="1351" spans="2:8" x14ac:dyDescent="0.3">
      <c r="B1351" t="s">
        <v>7561</v>
      </c>
      <c r="C1351" t="s">
        <v>7562</v>
      </c>
      <c r="D1351" s="28" t="s">
        <v>4105</v>
      </c>
      <c r="E1351" s="28" t="s">
        <v>1943</v>
      </c>
      <c r="F1351" s="13">
        <v>48.1</v>
      </c>
      <c r="G1351" s="13">
        <v>-106.6</v>
      </c>
      <c r="H1351" s="24">
        <v>0</v>
      </c>
    </row>
    <row r="1352" spans="2:8" x14ac:dyDescent="0.3">
      <c r="B1352" t="s">
        <v>7952</v>
      </c>
      <c r="C1352" t="s">
        <v>7953</v>
      </c>
      <c r="D1352" s="28" t="s">
        <v>4105</v>
      </c>
      <c r="E1352" s="28" t="s">
        <v>1943</v>
      </c>
      <c r="F1352" s="13">
        <v>48.8</v>
      </c>
      <c r="G1352" s="13">
        <v>-106.9</v>
      </c>
      <c r="H1352" s="24">
        <v>0</v>
      </c>
    </row>
    <row r="1353" spans="2:8" x14ac:dyDescent="0.3">
      <c r="B1353" t="s">
        <v>6215</v>
      </c>
      <c r="C1353" t="s">
        <v>6216</v>
      </c>
      <c r="D1353" s="28" t="s">
        <v>4105</v>
      </c>
      <c r="E1353" s="28" t="s">
        <v>2011</v>
      </c>
      <c r="F1353" s="13">
        <v>40.799999999999997</v>
      </c>
      <c r="G1353" s="13">
        <v>-101.5</v>
      </c>
      <c r="H1353" s="24">
        <v>2</v>
      </c>
    </row>
    <row r="1354" spans="2:8" x14ac:dyDescent="0.3">
      <c r="B1354" t="s">
        <v>7958</v>
      </c>
      <c r="C1354" t="s">
        <v>7959</v>
      </c>
      <c r="D1354" s="28" t="s">
        <v>4105</v>
      </c>
      <c r="E1354" s="28" t="s">
        <v>1160</v>
      </c>
      <c r="F1354" s="13">
        <v>34.299999999999997</v>
      </c>
      <c r="G1354" s="13">
        <v>-111</v>
      </c>
      <c r="H1354" s="24">
        <v>1</v>
      </c>
    </row>
    <row r="1355" spans="2:8" x14ac:dyDescent="0.3">
      <c r="B1355" t="s">
        <v>2206</v>
      </c>
      <c r="C1355" t="s">
        <v>2207</v>
      </c>
      <c r="D1355" s="28" t="s">
        <v>4105</v>
      </c>
      <c r="E1355" s="28" t="s">
        <v>2203</v>
      </c>
      <c r="F1355" s="13">
        <v>46.1</v>
      </c>
      <c r="G1355" s="13">
        <v>-103.4</v>
      </c>
      <c r="H1355" s="24">
        <v>0</v>
      </c>
    </row>
    <row r="1356" spans="2:8" x14ac:dyDescent="0.3">
      <c r="B1356" t="s">
        <v>8346</v>
      </c>
      <c r="C1356" t="s">
        <v>8347</v>
      </c>
      <c r="D1356" s="28" t="s">
        <v>4105</v>
      </c>
      <c r="E1356" s="28" t="s">
        <v>2096</v>
      </c>
      <c r="F1356" s="13">
        <v>35.700000000000003</v>
      </c>
      <c r="G1356" s="13">
        <v>-105.7</v>
      </c>
      <c r="H1356" s="24">
        <v>1</v>
      </c>
    </row>
    <row r="1357" spans="2:8" x14ac:dyDescent="0.3">
      <c r="B1357" t="s">
        <v>5418</v>
      </c>
      <c r="C1357" t="s">
        <v>5419</v>
      </c>
      <c r="D1357" s="28" t="s">
        <v>4105</v>
      </c>
      <c r="E1357" s="28" t="s">
        <v>2279</v>
      </c>
      <c r="F1357" s="13">
        <v>44.4</v>
      </c>
      <c r="G1357" s="13">
        <v>-120.3</v>
      </c>
      <c r="H1357" s="24">
        <v>2</v>
      </c>
    </row>
    <row r="1358" spans="2:8" x14ac:dyDescent="0.3">
      <c r="B1358" t="s">
        <v>3160</v>
      </c>
      <c r="C1358" t="s">
        <v>3161</v>
      </c>
      <c r="D1358" s="28" t="s">
        <v>4105</v>
      </c>
      <c r="E1358" s="28" t="s">
        <v>2096</v>
      </c>
      <c r="F1358" s="13">
        <v>35.6</v>
      </c>
      <c r="G1358" s="13">
        <v>-105.1</v>
      </c>
      <c r="H1358" s="24">
        <v>2</v>
      </c>
    </row>
    <row r="1359" spans="2:8" x14ac:dyDescent="0.3">
      <c r="B1359" t="s">
        <v>5979</v>
      </c>
      <c r="C1359" t="s">
        <v>5980</v>
      </c>
      <c r="D1359" s="28" t="s">
        <v>4105</v>
      </c>
      <c r="E1359" s="28" t="s">
        <v>1636</v>
      </c>
      <c r="F1359" s="13">
        <v>38.4</v>
      </c>
      <c r="G1359" s="13">
        <v>-96.5</v>
      </c>
      <c r="H1359" s="24">
        <v>1</v>
      </c>
    </row>
    <row r="1360" spans="2:8" x14ac:dyDescent="0.3">
      <c r="B1360" t="s">
        <v>4214</v>
      </c>
      <c r="C1360" t="s">
        <v>4215</v>
      </c>
      <c r="D1360" s="28" t="s">
        <v>4105</v>
      </c>
      <c r="E1360" s="28" t="s">
        <v>2617</v>
      </c>
      <c r="F1360" s="13">
        <v>47.7</v>
      </c>
      <c r="G1360" s="13">
        <v>-120.5</v>
      </c>
      <c r="H1360" s="24">
        <v>2</v>
      </c>
    </row>
    <row r="1361" spans="2:8" x14ac:dyDescent="0.3">
      <c r="B1361" t="s">
        <v>548</v>
      </c>
      <c r="C1361" t="s">
        <v>2073</v>
      </c>
      <c r="D1361" s="28" t="s">
        <v>4105</v>
      </c>
      <c r="E1361" s="28" t="s">
        <v>2070</v>
      </c>
      <c r="F1361" s="13">
        <v>38.9</v>
      </c>
      <c r="G1361" s="13">
        <v>-119.7</v>
      </c>
      <c r="H1361" s="24">
        <v>3</v>
      </c>
    </row>
    <row r="1362" spans="2:8" x14ac:dyDescent="0.3">
      <c r="B1362" t="s">
        <v>6106</v>
      </c>
      <c r="C1362" t="s">
        <v>6107</v>
      </c>
      <c r="D1362" s="28" t="s">
        <v>4105</v>
      </c>
      <c r="E1362" s="28" t="s">
        <v>1380</v>
      </c>
      <c r="F1362" s="13">
        <v>46.4</v>
      </c>
      <c r="G1362" s="13">
        <v>-115.8</v>
      </c>
      <c r="H1362" s="24">
        <v>2</v>
      </c>
    </row>
    <row r="1363" spans="2:8" x14ac:dyDescent="0.3">
      <c r="B1363" t="s">
        <v>7856</v>
      </c>
      <c r="C1363" t="s">
        <v>7857</v>
      </c>
      <c r="D1363" s="28" t="s">
        <v>4105</v>
      </c>
      <c r="E1363" s="28" t="s">
        <v>1203</v>
      </c>
      <c r="F1363" s="13">
        <v>40.4</v>
      </c>
      <c r="G1363" s="13">
        <v>-120.1</v>
      </c>
      <c r="H1363" s="24">
        <v>2</v>
      </c>
    </row>
    <row r="1364" spans="2:8" x14ac:dyDescent="0.3">
      <c r="B1364" t="s">
        <v>7960</v>
      </c>
      <c r="C1364" t="s">
        <v>7961</v>
      </c>
      <c r="D1364" s="28" t="s">
        <v>1203</v>
      </c>
      <c r="E1364" s="28" t="s">
        <v>1097</v>
      </c>
      <c r="F1364" s="13">
        <v>52.3</v>
      </c>
      <c r="G1364" s="13">
        <v>-107.7</v>
      </c>
      <c r="H1364" s="24">
        <v>0</v>
      </c>
    </row>
    <row r="1365" spans="2:8" x14ac:dyDescent="0.3">
      <c r="B1365" t="s">
        <v>2043</v>
      </c>
      <c r="C1365" t="s">
        <v>2044</v>
      </c>
      <c r="D1365" s="28" t="s">
        <v>4105</v>
      </c>
      <c r="E1365" s="28" t="s">
        <v>2011</v>
      </c>
      <c r="F1365" s="13">
        <v>41.2</v>
      </c>
      <c r="G1365" s="13">
        <v>-101.6</v>
      </c>
      <c r="H1365" s="24">
        <v>1</v>
      </c>
    </row>
    <row r="1366" spans="2:8" x14ac:dyDescent="0.3">
      <c r="B1366" t="s">
        <v>6082</v>
      </c>
      <c r="C1366" t="s">
        <v>6083</v>
      </c>
      <c r="D1366" s="28" t="s">
        <v>4105</v>
      </c>
      <c r="E1366" s="28" t="s">
        <v>2617</v>
      </c>
      <c r="F1366" s="13">
        <v>47.6</v>
      </c>
      <c r="G1366" s="13">
        <v>-117.3</v>
      </c>
      <c r="H1366" s="24">
        <v>2</v>
      </c>
    </row>
    <row r="1367" spans="2:8" x14ac:dyDescent="0.3">
      <c r="B1367" t="s">
        <v>5212</v>
      </c>
      <c r="C1367" t="s">
        <v>5213</v>
      </c>
      <c r="D1367" s="28" t="s">
        <v>4105</v>
      </c>
      <c r="E1367" s="28" t="s">
        <v>1203</v>
      </c>
      <c r="F1367" s="13">
        <v>33.700000000000003</v>
      </c>
      <c r="G1367" s="13">
        <v>-115.6</v>
      </c>
      <c r="H1367" s="24">
        <v>2</v>
      </c>
    </row>
    <row r="1368" spans="2:8" x14ac:dyDescent="0.3">
      <c r="B1368" t="s">
        <v>6857</v>
      </c>
      <c r="C1368" t="s">
        <v>6858</v>
      </c>
      <c r="D1368" s="28" t="s">
        <v>4105</v>
      </c>
      <c r="E1368" s="28" t="s">
        <v>364</v>
      </c>
      <c r="F1368" s="13">
        <v>32.799999999999997</v>
      </c>
      <c r="G1368" s="13">
        <v>-98.5</v>
      </c>
      <c r="H1368" s="24">
        <v>1</v>
      </c>
    </row>
    <row r="1369" spans="2:8" x14ac:dyDescent="0.3">
      <c r="B1369" t="s">
        <v>8414</v>
      </c>
      <c r="C1369" t="s">
        <v>8415</v>
      </c>
      <c r="D1369" s="28" t="s">
        <v>4105</v>
      </c>
      <c r="E1369" s="28" t="s">
        <v>1260</v>
      </c>
      <c r="F1369" s="13">
        <v>37.200000000000003</v>
      </c>
      <c r="G1369" s="13">
        <v>-105.2</v>
      </c>
      <c r="H1369" s="24">
        <v>1</v>
      </c>
    </row>
    <row r="1370" spans="2:8" x14ac:dyDescent="0.3">
      <c r="B1370" t="s">
        <v>5250</v>
      </c>
      <c r="C1370" t="s">
        <v>5251</v>
      </c>
      <c r="D1370" s="28" t="s">
        <v>4105</v>
      </c>
      <c r="E1370" s="28" t="s">
        <v>2279</v>
      </c>
      <c r="F1370" s="13">
        <v>43.9</v>
      </c>
      <c r="G1370" s="13">
        <v>-119.5</v>
      </c>
      <c r="H1370" s="24">
        <v>2</v>
      </c>
    </row>
    <row r="1371" spans="2:8" x14ac:dyDescent="0.3">
      <c r="B1371" t="s">
        <v>6986</v>
      </c>
      <c r="C1371" t="s">
        <v>6987</v>
      </c>
      <c r="D1371" s="28" t="s">
        <v>1203</v>
      </c>
      <c r="E1371" s="28" t="s">
        <v>1092</v>
      </c>
      <c r="F1371" s="13">
        <v>53.7</v>
      </c>
      <c r="G1371" s="13">
        <v>-111.1</v>
      </c>
      <c r="H1371" s="24">
        <v>0</v>
      </c>
    </row>
    <row r="1372" spans="2:8" x14ac:dyDescent="0.3">
      <c r="B1372" t="s">
        <v>6320</v>
      </c>
      <c r="C1372" t="s">
        <v>6321</v>
      </c>
      <c r="D1372" s="28" t="s">
        <v>1203</v>
      </c>
      <c r="E1372" s="28" t="s">
        <v>1092</v>
      </c>
      <c r="F1372" s="13">
        <v>53.6</v>
      </c>
      <c r="G1372" s="13">
        <v>-113.4</v>
      </c>
      <c r="H1372" s="24">
        <v>1</v>
      </c>
    </row>
    <row r="1373" spans="2:8" x14ac:dyDescent="0.3">
      <c r="B1373" t="s">
        <v>7323</v>
      </c>
      <c r="C1373" t="s">
        <v>7324</v>
      </c>
      <c r="D1373" s="28" t="s">
        <v>4105</v>
      </c>
      <c r="E1373" s="28" t="s">
        <v>1203</v>
      </c>
      <c r="F1373" s="13">
        <v>35.799999999999997</v>
      </c>
      <c r="G1373" s="13">
        <v>-117.9</v>
      </c>
      <c r="H1373" s="24">
        <v>1</v>
      </c>
    </row>
    <row r="1374" spans="2:8" x14ac:dyDescent="0.3">
      <c r="B1374" t="s">
        <v>5480</v>
      </c>
      <c r="C1374" t="s">
        <v>5481</v>
      </c>
      <c r="D1374" s="28" t="s">
        <v>4105</v>
      </c>
      <c r="E1374" s="28" t="s">
        <v>1380</v>
      </c>
      <c r="F1374" s="13">
        <v>46.1</v>
      </c>
      <c r="G1374" s="13">
        <v>-115.5</v>
      </c>
      <c r="H1374" s="24">
        <v>2</v>
      </c>
    </row>
    <row r="1375" spans="2:8" x14ac:dyDescent="0.3">
      <c r="B1375" t="s">
        <v>3714</v>
      </c>
      <c r="C1375" t="s">
        <v>3715</v>
      </c>
      <c r="D1375" s="28" t="s">
        <v>4105</v>
      </c>
      <c r="E1375" s="28" t="s">
        <v>1943</v>
      </c>
      <c r="F1375" s="13">
        <v>48.5</v>
      </c>
      <c r="G1375" s="13">
        <v>-109.2</v>
      </c>
      <c r="H1375" s="24">
        <v>1</v>
      </c>
    </row>
    <row r="1376" spans="2:8" x14ac:dyDescent="0.3">
      <c r="B1376" t="s">
        <v>1082</v>
      </c>
      <c r="C1376" t="s">
        <v>1083</v>
      </c>
      <c r="D1376" s="28" t="s">
        <v>1203</v>
      </c>
      <c r="E1376" s="28" t="s">
        <v>1061</v>
      </c>
      <c r="F1376" s="13">
        <v>50.2</v>
      </c>
      <c r="G1376" s="13">
        <v>-116.9</v>
      </c>
      <c r="H1376" s="24">
        <v>2</v>
      </c>
    </row>
    <row r="1377" spans="2:8" x14ac:dyDescent="0.3">
      <c r="B1377" t="s">
        <v>6231</v>
      </c>
      <c r="C1377" t="s">
        <v>6232</v>
      </c>
      <c r="D1377" s="28" t="s">
        <v>4105</v>
      </c>
      <c r="E1377" s="28" t="s">
        <v>1160</v>
      </c>
      <c r="F1377" s="13">
        <v>35.6</v>
      </c>
      <c r="G1377" s="13">
        <v>-109</v>
      </c>
      <c r="H1377" s="24">
        <v>2</v>
      </c>
    </row>
    <row r="1378" spans="2:8" x14ac:dyDescent="0.3">
      <c r="B1378" t="s">
        <v>6098</v>
      </c>
      <c r="C1378" t="s">
        <v>6099</v>
      </c>
      <c r="D1378" s="28" t="s">
        <v>1203</v>
      </c>
      <c r="E1378" s="28" t="s">
        <v>1061</v>
      </c>
      <c r="F1378" s="13">
        <v>51</v>
      </c>
      <c r="G1378" s="13">
        <v>-120.7</v>
      </c>
      <c r="H1378" s="24">
        <v>1</v>
      </c>
    </row>
    <row r="1379" spans="2:8" x14ac:dyDescent="0.3">
      <c r="B1379" t="s">
        <v>2012</v>
      </c>
      <c r="C1379" t="s">
        <v>2013</v>
      </c>
      <c r="D1379" s="28" t="s">
        <v>4105</v>
      </c>
      <c r="E1379" s="28" t="s">
        <v>2011</v>
      </c>
      <c r="F1379" s="13">
        <v>41.5</v>
      </c>
      <c r="G1379" s="13">
        <v>-101.6</v>
      </c>
      <c r="H1379" s="24">
        <v>0</v>
      </c>
    </row>
    <row r="1380" spans="2:8" x14ac:dyDescent="0.3">
      <c r="B1380" t="s">
        <v>6691</v>
      </c>
      <c r="C1380" t="s">
        <v>6692</v>
      </c>
      <c r="D1380" s="28" t="s">
        <v>4105</v>
      </c>
      <c r="E1380" s="28" t="s">
        <v>1380</v>
      </c>
      <c r="F1380" s="13">
        <v>43.8</v>
      </c>
      <c r="G1380" s="13">
        <v>-116.4</v>
      </c>
      <c r="H1380" s="24">
        <v>1</v>
      </c>
    </row>
    <row r="1381" spans="2:8" x14ac:dyDescent="0.3">
      <c r="B1381" t="s">
        <v>7085</v>
      </c>
      <c r="C1381" t="s">
        <v>7086</v>
      </c>
      <c r="D1381" s="28" t="s">
        <v>4105</v>
      </c>
      <c r="E1381" s="28" t="s">
        <v>2526</v>
      </c>
      <c r="F1381" s="13">
        <v>37.6</v>
      </c>
      <c r="G1381" s="13">
        <v>-109.4</v>
      </c>
      <c r="H1381" s="24">
        <v>1</v>
      </c>
    </row>
    <row r="1382" spans="2:8" x14ac:dyDescent="0.3">
      <c r="B1382" t="s">
        <v>5458</v>
      </c>
      <c r="C1382" t="s">
        <v>5459</v>
      </c>
      <c r="D1382" s="28" t="s">
        <v>4105</v>
      </c>
      <c r="E1382" s="28" t="s">
        <v>2279</v>
      </c>
      <c r="F1382" s="13">
        <v>42.7</v>
      </c>
      <c r="G1382" s="13">
        <v>-118.6</v>
      </c>
      <c r="H1382" s="24">
        <v>1</v>
      </c>
    </row>
    <row r="1383" spans="2:8" x14ac:dyDescent="0.3">
      <c r="B1383" t="s">
        <v>6029</v>
      </c>
      <c r="C1383" t="s">
        <v>6030</v>
      </c>
      <c r="D1383" s="28" t="s">
        <v>4105</v>
      </c>
      <c r="E1383" s="28" t="s">
        <v>2279</v>
      </c>
      <c r="F1383" s="13">
        <v>45.4</v>
      </c>
      <c r="G1383" s="13">
        <v>-121.7</v>
      </c>
      <c r="H1383" s="24">
        <v>2</v>
      </c>
    </row>
    <row r="1384" spans="2:8" x14ac:dyDescent="0.3">
      <c r="B1384" t="s">
        <v>6132</v>
      </c>
      <c r="C1384" t="s">
        <v>6133</v>
      </c>
      <c r="D1384" s="28" t="s">
        <v>1203</v>
      </c>
      <c r="E1384" s="28" t="s">
        <v>1092</v>
      </c>
      <c r="F1384" s="13">
        <v>53</v>
      </c>
      <c r="G1384" s="13">
        <v>-114.4</v>
      </c>
      <c r="H1384" s="24">
        <v>1</v>
      </c>
    </row>
    <row r="1385" spans="2:8" x14ac:dyDescent="0.3">
      <c r="B1385" t="s">
        <v>1655</v>
      </c>
      <c r="C1385" t="s">
        <v>1656</v>
      </c>
      <c r="D1385" s="28" t="s">
        <v>4105</v>
      </c>
      <c r="E1385" s="28" t="s">
        <v>1636</v>
      </c>
      <c r="F1385" s="13">
        <v>37.9</v>
      </c>
      <c r="G1385" s="13">
        <v>-100.8</v>
      </c>
      <c r="H1385" s="24">
        <v>2</v>
      </c>
    </row>
    <row r="1386" spans="2:8" x14ac:dyDescent="0.3">
      <c r="B1386" t="s">
        <v>8738</v>
      </c>
      <c r="C1386" t="s">
        <v>8739</v>
      </c>
      <c r="D1386" s="28" t="s">
        <v>4105</v>
      </c>
      <c r="E1386" s="28" t="s">
        <v>2526</v>
      </c>
      <c r="F1386" s="13">
        <v>39.200000000000003</v>
      </c>
      <c r="G1386" s="13">
        <v>-111.6</v>
      </c>
      <c r="H1386" s="24">
        <v>1</v>
      </c>
    </row>
    <row r="1387" spans="2:8" x14ac:dyDescent="0.3">
      <c r="B1387" t="s">
        <v>5967</v>
      </c>
      <c r="C1387" t="s">
        <v>5968</v>
      </c>
      <c r="D1387" s="28" t="s">
        <v>4105</v>
      </c>
      <c r="E1387" s="28" t="s">
        <v>2070</v>
      </c>
      <c r="F1387" s="13">
        <v>36</v>
      </c>
      <c r="G1387" s="13">
        <v>-115.5</v>
      </c>
      <c r="H1387" s="24">
        <v>3</v>
      </c>
    </row>
    <row r="1388" spans="2:8" x14ac:dyDescent="0.3">
      <c r="B1388" t="s">
        <v>8270</v>
      </c>
      <c r="C1388" t="s">
        <v>8271</v>
      </c>
      <c r="D1388" s="28" t="s">
        <v>1203</v>
      </c>
      <c r="E1388" s="28" t="s">
        <v>1097</v>
      </c>
      <c r="F1388" s="13">
        <v>50.3</v>
      </c>
      <c r="G1388" s="13">
        <v>-102.5</v>
      </c>
      <c r="H1388" s="24">
        <v>0</v>
      </c>
    </row>
    <row r="1389" spans="2:8" x14ac:dyDescent="0.3">
      <c r="B1389" t="s">
        <v>5005</v>
      </c>
      <c r="C1389" t="s">
        <v>5006</v>
      </c>
      <c r="D1389" s="28" t="s">
        <v>4105</v>
      </c>
      <c r="E1389" s="28" t="s">
        <v>2617</v>
      </c>
      <c r="F1389" s="13">
        <v>46.3</v>
      </c>
      <c r="G1389" s="13">
        <v>-121</v>
      </c>
      <c r="H1389" s="24">
        <v>1</v>
      </c>
    </row>
    <row r="1390" spans="2:8" x14ac:dyDescent="0.3">
      <c r="B1390" t="s">
        <v>3459</v>
      </c>
      <c r="C1390" t="s">
        <v>3460</v>
      </c>
      <c r="D1390" s="28" t="s">
        <v>4105</v>
      </c>
      <c r="E1390" s="28" t="s">
        <v>1943</v>
      </c>
      <c r="F1390" s="13">
        <v>48.2</v>
      </c>
      <c r="G1390" s="13">
        <v>-106.6</v>
      </c>
      <c r="H1390" s="24">
        <v>0</v>
      </c>
    </row>
    <row r="1391" spans="2:8" x14ac:dyDescent="0.3">
      <c r="B1391" t="s">
        <v>3528</v>
      </c>
      <c r="C1391" t="s">
        <v>3822</v>
      </c>
      <c r="D1391" s="28" t="s">
        <v>4105</v>
      </c>
      <c r="E1391" s="28" t="s">
        <v>2379</v>
      </c>
      <c r="F1391" s="13">
        <v>45.7</v>
      </c>
      <c r="G1391" s="13">
        <v>-99.6</v>
      </c>
      <c r="H1391" s="24">
        <v>0</v>
      </c>
    </row>
    <row r="1392" spans="2:8" x14ac:dyDescent="0.3">
      <c r="B1392" t="s">
        <v>2020</v>
      </c>
      <c r="C1392" t="s">
        <v>2021</v>
      </c>
      <c r="D1392" s="28" t="s">
        <v>4105</v>
      </c>
      <c r="E1392" s="28" t="s">
        <v>2011</v>
      </c>
      <c r="F1392" s="13">
        <v>40.6</v>
      </c>
      <c r="G1392" s="13">
        <v>-99.7</v>
      </c>
      <c r="H1392" s="24">
        <v>0</v>
      </c>
    </row>
    <row r="1393" spans="2:8" x14ac:dyDescent="0.3">
      <c r="B1393" t="s">
        <v>5889</v>
      </c>
      <c r="C1393" t="s">
        <v>5890</v>
      </c>
      <c r="D1393" s="28" t="s">
        <v>4105</v>
      </c>
      <c r="E1393" s="28" t="s">
        <v>1203</v>
      </c>
      <c r="F1393" s="13">
        <v>40</v>
      </c>
      <c r="G1393" s="13">
        <v>-120.1</v>
      </c>
      <c r="H1393" s="24">
        <v>2</v>
      </c>
    </row>
    <row r="1394" spans="2:8" x14ac:dyDescent="0.3">
      <c r="B1394" t="s">
        <v>1100</v>
      </c>
      <c r="C1394" t="s">
        <v>1101</v>
      </c>
      <c r="D1394" s="28" t="s">
        <v>1203</v>
      </c>
      <c r="E1394" s="28" t="s">
        <v>1097</v>
      </c>
      <c r="F1394" s="13">
        <v>52.3</v>
      </c>
      <c r="G1394" s="13">
        <v>-105</v>
      </c>
      <c r="H1394" s="24">
        <v>1</v>
      </c>
    </row>
    <row r="1395" spans="2:8" x14ac:dyDescent="0.3">
      <c r="B1395" t="s">
        <v>8713</v>
      </c>
      <c r="C1395" t="s">
        <v>8714</v>
      </c>
      <c r="D1395" s="28" t="s">
        <v>4105</v>
      </c>
      <c r="E1395" s="28" t="s">
        <v>1160</v>
      </c>
      <c r="F1395" s="13">
        <v>35.200000000000003</v>
      </c>
      <c r="G1395" s="13">
        <v>-112.1</v>
      </c>
      <c r="H1395" s="24">
        <v>2</v>
      </c>
    </row>
    <row r="1396" spans="2:8" x14ac:dyDescent="0.3">
      <c r="B1396" t="s">
        <v>7018</v>
      </c>
      <c r="C1396" t="s">
        <v>7019</v>
      </c>
      <c r="D1396" s="28" t="s">
        <v>4105</v>
      </c>
      <c r="E1396" s="28" t="s">
        <v>1260</v>
      </c>
      <c r="F1396" s="13">
        <v>37.200000000000003</v>
      </c>
      <c r="G1396" s="13">
        <v>-107.3</v>
      </c>
      <c r="H1396" s="24">
        <v>1</v>
      </c>
    </row>
    <row r="1397" spans="2:8" x14ac:dyDescent="0.3">
      <c r="B1397" t="s">
        <v>6468</v>
      </c>
      <c r="C1397" t="s">
        <v>6469</v>
      </c>
      <c r="D1397" s="28" t="s">
        <v>1203</v>
      </c>
      <c r="E1397" s="28" t="s">
        <v>1092</v>
      </c>
      <c r="F1397" s="13">
        <v>53.3</v>
      </c>
      <c r="G1397" s="13">
        <v>-113.5</v>
      </c>
      <c r="H1397" s="24">
        <v>1</v>
      </c>
    </row>
    <row r="1398" spans="2:8" x14ac:dyDescent="0.3">
      <c r="B1398" t="s">
        <v>566</v>
      </c>
      <c r="C1398" t="s">
        <v>567</v>
      </c>
      <c r="D1398" s="28" t="s">
        <v>4105</v>
      </c>
      <c r="E1398" s="28" t="s">
        <v>366</v>
      </c>
      <c r="F1398" s="13">
        <v>34.9</v>
      </c>
      <c r="G1398" s="13">
        <v>-99</v>
      </c>
      <c r="H1398" s="24">
        <v>1</v>
      </c>
    </row>
    <row r="1399" spans="2:8" x14ac:dyDescent="0.3">
      <c r="B1399" t="s">
        <v>8200</v>
      </c>
      <c r="C1399" t="s">
        <v>8201</v>
      </c>
      <c r="D1399" s="28" t="s">
        <v>4105</v>
      </c>
      <c r="E1399" s="28" t="s">
        <v>2526</v>
      </c>
      <c r="F1399" s="13">
        <v>39</v>
      </c>
      <c r="G1399" s="13">
        <v>-111.1</v>
      </c>
      <c r="H1399" s="24">
        <v>2</v>
      </c>
    </row>
    <row r="1400" spans="2:8" x14ac:dyDescent="0.3">
      <c r="B1400" t="s">
        <v>8312</v>
      </c>
      <c r="C1400" t="s">
        <v>8313</v>
      </c>
      <c r="D1400" s="28" t="s">
        <v>1203</v>
      </c>
      <c r="E1400" s="28" t="s">
        <v>1097</v>
      </c>
      <c r="F1400" s="13">
        <v>52</v>
      </c>
      <c r="G1400" s="13">
        <v>-104.6</v>
      </c>
      <c r="H1400" s="24">
        <v>1</v>
      </c>
    </row>
    <row r="1401" spans="2:8" x14ac:dyDescent="0.3">
      <c r="B1401" t="s">
        <v>1090</v>
      </c>
      <c r="C1401" t="s">
        <v>1091</v>
      </c>
      <c r="D1401" s="28" t="s">
        <v>1203</v>
      </c>
      <c r="E1401" s="28" t="s">
        <v>1092</v>
      </c>
      <c r="F1401" s="13">
        <v>53</v>
      </c>
      <c r="G1401" s="13">
        <v>-112.8</v>
      </c>
      <c r="H1401" s="24">
        <v>0</v>
      </c>
    </row>
    <row r="1402" spans="2:8" x14ac:dyDescent="0.3">
      <c r="B1402" t="s">
        <v>8031</v>
      </c>
      <c r="C1402" t="s">
        <v>8032</v>
      </c>
      <c r="D1402" s="28" t="s">
        <v>4105</v>
      </c>
      <c r="E1402" s="28" t="s">
        <v>1260</v>
      </c>
      <c r="F1402" s="13">
        <v>39.299999999999997</v>
      </c>
      <c r="G1402" s="13">
        <v>-106.6</v>
      </c>
      <c r="H1402" s="24">
        <v>1</v>
      </c>
    </row>
    <row r="1403" spans="2:8" x14ac:dyDescent="0.3">
      <c r="B1403" t="s">
        <v>8033</v>
      </c>
      <c r="C1403" t="s">
        <v>8034</v>
      </c>
      <c r="D1403" s="28" t="s">
        <v>4105</v>
      </c>
      <c r="E1403" s="28" t="s">
        <v>1260</v>
      </c>
      <c r="F1403" s="13">
        <v>37.799999999999997</v>
      </c>
      <c r="G1403" s="13">
        <v>-108.2</v>
      </c>
      <c r="H1403" s="24">
        <v>1</v>
      </c>
    </row>
    <row r="1404" spans="2:8" x14ac:dyDescent="0.3">
      <c r="B1404" t="s">
        <v>5214</v>
      </c>
      <c r="C1404" t="s">
        <v>5215</v>
      </c>
      <c r="D1404" s="28" t="s">
        <v>4105</v>
      </c>
      <c r="E1404" s="28" t="s">
        <v>1203</v>
      </c>
      <c r="F1404" s="13">
        <v>36.5</v>
      </c>
      <c r="G1404" s="13">
        <v>-117.4</v>
      </c>
      <c r="H1404" s="24">
        <v>3</v>
      </c>
    </row>
    <row r="1405" spans="2:8" x14ac:dyDescent="0.3">
      <c r="B1405" t="s">
        <v>7301</v>
      </c>
      <c r="C1405" t="s">
        <v>7302</v>
      </c>
      <c r="D1405" s="28" t="s">
        <v>4105</v>
      </c>
      <c r="E1405" s="28" t="s">
        <v>2379</v>
      </c>
      <c r="F1405" s="13">
        <v>45.5</v>
      </c>
      <c r="G1405" s="13">
        <v>-100.4</v>
      </c>
      <c r="H1405" s="24">
        <v>0</v>
      </c>
    </row>
    <row r="1406" spans="2:8" x14ac:dyDescent="0.3">
      <c r="B1406" t="s">
        <v>3610</v>
      </c>
      <c r="C1406" t="s">
        <v>3611</v>
      </c>
      <c r="D1406" s="28" t="s">
        <v>4105</v>
      </c>
      <c r="E1406" s="28" t="s">
        <v>1380</v>
      </c>
      <c r="F1406" s="13">
        <v>46.2</v>
      </c>
      <c r="G1406" s="13">
        <v>-116</v>
      </c>
      <c r="H1406" s="24">
        <v>2</v>
      </c>
    </row>
    <row r="1407" spans="2:8" x14ac:dyDescent="0.3">
      <c r="B1407" t="s">
        <v>1750</v>
      </c>
      <c r="C1407" t="s">
        <v>3649</v>
      </c>
      <c r="D1407" s="28" t="s">
        <v>4105</v>
      </c>
      <c r="E1407" s="28" t="s">
        <v>1636</v>
      </c>
      <c r="F1407" s="13">
        <v>38.9</v>
      </c>
      <c r="G1407" s="13">
        <v>-95.2</v>
      </c>
      <c r="H1407" s="24">
        <v>1</v>
      </c>
    </row>
    <row r="1408" spans="2:8" x14ac:dyDescent="0.3">
      <c r="B1408" t="s">
        <v>1690</v>
      </c>
      <c r="C1408" t="s">
        <v>1691</v>
      </c>
      <c r="D1408" s="28" t="s">
        <v>4105</v>
      </c>
      <c r="E1408" s="28" t="s">
        <v>1636</v>
      </c>
      <c r="F1408" s="13">
        <v>39.1</v>
      </c>
      <c r="G1408" s="13">
        <v>-100.9</v>
      </c>
      <c r="H1408" s="24">
        <v>2</v>
      </c>
    </row>
    <row r="1409" spans="2:8" x14ac:dyDescent="0.3">
      <c r="B1409" t="s">
        <v>7563</v>
      </c>
      <c r="C1409" t="s">
        <v>7564</v>
      </c>
      <c r="D1409" s="28" t="s">
        <v>4105</v>
      </c>
      <c r="E1409" s="28" t="s">
        <v>1203</v>
      </c>
      <c r="F1409" s="13">
        <v>35.4</v>
      </c>
      <c r="G1409" s="13">
        <v>-117.6</v>
      </c>
      <c r="H1409" s="24">
        <v>1</v>
      </c>
    </row>
    <row r="1410" spans="2:8" x14ac:dyDescent="0.3">
      <c r="B1410" t="s">
        <v>7904</v>
      </c>
      <c r="C1410" t="s">
        <v>7905</v>
      </c>
      <c r="D1410" s="28" t="s">
        <v>4105</v>
      </c>
      <c r="E1410" s="28" t="s">
        <v>1203</v>
      </c>
      <c r="F1410" s="13">
        <v>38.299999999999997</v>
      </c>
      <c r="G1410" s="13">
        <v>-119.5</v>
      </c>
      <c r="H1410" s="24">
        <v>1</v>
      </c>
    </row>
    <row r="1411" spans="2:8" x14ac:dyDescent="0.3">
      <c r="B1411" t="s">
        <v>6009</v>
      </c>
      <c r="C1411" t="s">
        <v>6010</v>
      </c>
      <c r="D1411" s="28" t="s">
        <v>1203</v>
      </c>
      <c r="E1411" s="28" t="s">
        <v>1061</v>
      </c>
      <c r="F1411" s="13">
        <v>49.1</v>
      </c>
      <c r="G1411" s="13">
        <v>-123</v>
      </c>
      <c r="H1411" s="24">
        <v>2</v>
      </c>
    </row>
    <row r="1412" spans="2:8" x14ac:dyDescent="0.3">
      <c r="B1412" t="s">
        <v>8023</v>
      </c>
      <c r="C1412" t="s">
        <v>8024</v>
      </c>
      <c r="D1412" s="28" t="s">
        <v>1203</v>
      </c>
      <c r="E1412" s="28" t="s">
        <v>1097</v>
      </c>
      <c r="F1412" s="13">
        <v>49</v>
      </c>
      <c r="G1412" s="13">
        <v>-105.4</v>
      </c>
      <c r="H1412" s="24">
        <v>0</v>
      </c>
    </row>
    <row r="1413" spans="2:8" x14ac:dyDescent="0.3">
      <c r="B1413" t="s">
        <v>7679</v>
      </c>
      <c r="C1413" t="s">
        <v>7680</v>
      </c>
      <c r="D1413" s="28" t="s">
        <v>4105</v>
      </c>
      <c r="E1413" s="28" t="s">
        <v>1943</v>
      </c>
      <c r="F1413" s="13">
        <v>48</v>
      </c>
      <c r="G1413" s="13">
        <v>-105.5</v>
      </c>
      <c r="H1413" s="24">
        <v>0</v>
      </c>
    </row>
    <row r="1414" spans="2:8" x14ac:dyDescent="0.3">
      <c r="B1414" t="s">
        <v>6211</v>
      </c>
      <c r="C1414" t="s">
        <v>6212</v>
      </c>
      <c r="D1414" s="28" t="s">
        <v>4105</v>
      </c>
      <c r="E1414" s="28" t="s">
        <v>1203</v>
      </c>
      <c r="F1414" s="13">
        <v>38.799999999999997</v>
      </c>
      <c r="G1414" s="13">
        <v>-121.2</v>
      </c>
      <c r="H1414" s="24">
        <v>3</v>
      </c>
    </row>
    <row r="1415" spans="2:8" x14ac:dyDescent="0.3">
      <c r="B1415" t="s">
        <v>5983</v>
      </c>
      <c r="C1415" t="s">
        <v>5984</v>
      </c>
      <c r="D1415" s="28" t="s">
        <v>4105</v>
      </c>
      <c r="E1415" s="28" t="s">
        <v>2279</v>
      </c>
      <c r="F1415" s="13">
        <v>44.6</v>
      </c>
      <c r="G1415" s="13">
        <v>-118.4</v>
      </c>
      <c r="H1415" s="24">
        <v>2</v>
      </c>
    </row>
    <row r="1416" spans="2:8" x14ac:dyDescent="0.3">
      <c r="B1416" t="s">
        <v>5073</v>
      </c>
      <c r="C1416" t="s">
        <v>5074</v>
      </c>
      <c r="D1416" s="28" t="s">
        <v>4105</v>
      </c>
      <c r="E1416" s="28" t="s">
        <v>1636</v>
      </c>
      <c r="F1416" s="13">
        <v>38.6</v>
      </c>
      <c r="G1416" s="13">
        <v>-101.6</v>
      </c>
      <c r="H1416" s="24">
        <v>2</v>
      </c>
    </row>
    <row r="1417" spans="2:8" x14ac:dyDescent="0.3">
      <c r="B1417" t="s">
        <v>2622</v>
      </c>
      <c r="C1417" t="s">
        <v>2623</v>
      </c>
      <c r="D1417" s="28" t="s">
        <v>4105</v>
      </c>
      <c r="E1417" s="28" t="s">
        <v>2617</v>
      </c>
      <c r="F1417" s="13">
        <v>47.8</v>
      </c>
      <c r="G1417" s="13">
        <v>-120</v>
      </c>
      <c r="H1417" s="24">
        <v>2</v>
      </c>
    </row>
    <row r="1418" spans="2:8" x14ac:dyDescent="0.3">
      <c r="B1418" t="s">
        <v>7978</v>
      </c>
      <c r="C1418" t="s">
        <v>7979</v>
      </c>
      <c r="D1418" s="28" t="s">
        <v>1203</v>
      </c>
      <c r="E1418" s="28" t="s">
        <v>1097</v>
      </c>
      <c r="F1418" s="13">
        <v>49.1</v>
      </c>
      <c r="G1418" s="13">
        <v>-107</v>
      </c>
      <c r="H1418" s="24">
        <v>0</v>
      </c>
    </row>
    <row r="1419" spans="2:8" x14ac:dyDescent="0.3">
      <c r="B1419" t="s">
        <v>8942</v>
      </c>
      <c r="C1419" t="s">
        <v>8943</v>
      </c>
      <c r="D1419" s="28" t="s">
        <v>4105</v>
      </c>
      <c r="E1419" s="28" t="s">
        <v>2070</v>
      </c>
      <c r="F1419" s="13">
        <v>39.6</v>
      </c>
      <c r="G1419" s="13">
        <v>-119.8</v>
      </c>
      <c r="H1419" s="24">
        <v>2</v>
      </c>
    </row>
    <row r="1420" spans="2:8" x14ac:dyDescent="0.3">
      <c r="B1420" t="s">
        <v>6693</v>
      </c>
      <c r="C1420" t="s">
        <v>6694</v>
      </c>
      <c r="D1420" s="28" t="s">
        <v>4105</v>
      </c>
      <c r="E1420" s="28" t="s">
        <v>1203</v>
      </c>
      <c r="F1420" s="13">
        <v>38.6</v>
      </c>
      <c r="G1420" s="13">
        <v>-119.9</v>
      </c>
      <c r="H1420" s="24">
        <v>1</v>
      </c>
    </row>
    <row r="1421" spans="2:8" x14ac:dyDescent="0.3">
      <c r="B1421" t="s">
        <v>7327</v>
      </c>
      <c r="C1421" t="s">
        <v>7328</v>
      </c>
      <c r="D1421" s="28" t="s">
        <v>1203</v>
      </c>
      <c r="E1421" s="28" t="s">
        <v>1092</v>
      </c>
      <c r="F1421" s="13">
        <v>53.3</v>
      </c>
      <c r="G1421" s="13">
        <v>-110</v>
      </c>
      <c r="H1421" s="24">
        <v>0</v>
      </c>
    </row>
    <row r="1422" spans="2:8" x14ac:dyDescent="0.3">
      <c r="B1422" t="s">
        <v>4892</v>
      </c>
      <c r="C1422" t="s">
        <v>4893</v>
      </c>
      <c r="D1422" s="28" t="s">
        <v>4105</v>
      </c>
      <c r="E1422" s="28" t="s">
        <v>2617</v>
      </c>
      <c r="F1422" s="13">
        <v>45.8</v>
      </c>
      <c r="G1422" s="13">
        <v>-121.3</v>
      </c>
      <c r="H1422" s="24">
        <v>2</v>
      </c>
    </row>
    <row r="1423" spans="2:8" x14ac:dyDescent="0.3">
      <c r="B1423" t="s">
        <v>6221</v>
      </c>
      <c r="C1423" t="s">
        <v>6222</v>
      </c>
      <c r="D1423" s="28" t="s">
        <v>4105</v>
      </c>
      <c r="E1423" s="28" t="s">
        <v>1203</v>
      </c>
      <c r="F1423" s="13">
        <v>37.5</v>
      </c>
      <c r="G1423" s="13">
        <v>-118.6</v>
      </c>
      <c r="H1423" s="24">
        <v>3</v>
      </c>
    </row>
    <row r="1424" spans="2:8" x14ac:dyDescent="0.3">
      <c r="B1424" t="s">
        <v>4860</v>
      </c>
      <c r="C1424" t="s">
        <v>4861</v>
      </c>
      <c r="D1424" s="28" t="s">
        <v>1203</v>
      </c>
      <c r="E1424" s="28" t="s">
        <v>1061</v>
      </c>
      <c r="F1424" s="13">
        <v>49.4</v>
      </c>
      <c r="G1424" s="13">
        <v>-117.3</v>
      </c>
      <c r="H1424" s="24">
        <v>2</v>
      </c>
    </row>
    <row r="1425" spans="2:8" x14ac:dyDescent="0.3">
      <c r="B1425" t="s">
        <v>7499</v>
      </c>
      <c r="C1425" t="s">
        <v>7500</v>
      </c>
      <c r="D1425" s="28" t="s">
        <v>4105</v>
      </c>
      <c r="E1425" s="28" t="s">
        <v>2203</v>
      </c>
      <c r="F1425" s="13">
        <v>47.3</v>
      </c>
      <c r="G1425" s="13">
        <v>-102.5</v>
      </c>
      <c r="H1425" s="24">
        <v>0</v>
      </c>
    </row>
    <row r="1426" spans="2:8" x14ac:dyDescent="0.3">
      <c r="B1426" t="s">
        <v>6905</v>
      </c>
      <c r="C1426" t="s">
        <v>6906</v>
      </c>
      <c r="D1426" s="28" t="s">
        <v>4105</v>
      </c>
      <c r="E1426" s="28" t="s">
        <v>2526</v>
      </c>
      <c r="F1426" s="13">
        <v>40.200000000000003</v>
      </c>
      <c r="G1426" s="13">
        <v>-111.6</v>
      </c>
      <c r="H1426" s="24">
        <v>1</v>
      </c>
    </row>
    <row r="1427" spans="2:8" x14ac:dyDescent="0.3">
      <c r="B1427" t="s">
        <v>5863</v>
      </c>
      <c r="C1427" t="s">
        <v>5864</v>
      </c>
      <c r="D1427" s="28" t="s">
        <v>4105</v>
      </c>
      <c r="E1427" s="28" t="s">
        <v>2279</v>
      </c>
      <c r="F1427" s="13">
        <v>43.2</v>
      </c>
      <c r="G1427" s="13">
        <v>-123.3</v>
      </c>
      <c r="H1427" s="24">
        <v>3</v>
      </c>
    </row>
    <row r="1428" spans="2:8" x14ac:dyDescent="0.3">
      <c r="B1428" t="s">
        <v>5655</v>
      </c>
      <c r="C1428" t="s">
        <v>5656</v>
      </c>
      <c r="D1428" s="28" t="s">
        <v>4105</v>
      </c>
      <c r="E1428" s="28" t="s">
        <v>1203</v>
      </c>
      <c r="F1428" s="13">
        <v>41.3</v>
      </c>
      <c r="G1428" s="13">
        <v>-122.3</v>
      </c>
      <c r="H1428" s="24">
        <v>3</v>
      </c>
    </row>
    <row r="1429" spans="2:8" x14ac:dyDescent="0.3">
      <c r="B1429" t="s">
        <v>6564</v>
      </c>
      <c r="C1429" t="s">
        <v>6565</v>
      </c>
      <c r="D1429" s="28" t="s">
        <v>1203</v>
      </c>
      <c r="E1429" s="28" t="s">
        <v>1092</v>
      </c>
      <c r="F1429" s="13">
        <v>53.2</v>
      </c>
      <c r="G1429" s="13">
        <v>-113.9</v>
      </c>
      <c r="H1429" s="24">
        <v>0</v>
      </c>
    </row>
    <row r="1430" spans="2:8" x14ac:dyDescent="0.3">
      <c r="B1430" t="s">
        <v>6436</v>
      </c>
      <c r="C1430" t="s">
        <v>6437</v>
      </c>
      <c r="D1430" s="28" t="s">
        <v>1203</v>
      </c>
      <c r="E1430" s="28" t="s">
        <v>1092</v>
      </c>
      <c r="F1430" s="13">
        <v>53.3</v>
      </c>
      <c r="G1430" s="13">
        <v>-113.6</v>
      </c>
      <c r="H1430" s="24">
        <v>1</v>
      </c>
    </row>
    <row r="1431" spans="2:8" x14ac:dyDescent="0.3">
      <c r="B1431" t="s">
        <v>6251</v>
      </c>
      <c r="C1431" t="s">
        <v>6252</v>
      </c>
      <c r="D1431" s="28" t="s">
        <v>4105</v>
      </c>
      <c r="E1431" s="28" t="s">
        <v>1203</v>
      </c>
      <c r="F1431" s="13">
        <v>40.700000000000003</v>
      </c>
      <c r="G1431" s="13">
        <v>-120.7</v>
      </c>
      <c r="H1431" s="24">
        <v>3</v>
      </c>
    </row>
    <row r="1432" spans="2:8" x14ac:dyDescent="0.3">
      <c r="B1432" t="s">
        <v>3399</v>
      </c>
      <c r="C1432" t="s">
        <v>3400</v>
      </c>
      <c r="D1432" s="28" t="s">
        <v>4105</v>
      </c>
      <c r="E1432" s="28" t="s">
        <v>364</v>
      </c>
      <c r="F1432" s="13">
        <v>36</v>
      </c>
      <c r="G1432" s="13">
        <v>-102.5</v>
      </c>
      <c r="H1432" s="24">
        <v>1</v>
      </c>
    </row>
    <row r="1433" spans="2:8" x14ac:dyDescent="0.3">
      <c r="B1433" t="s">
        <v>5759</v>
      </c>
      <c r="C1433" t="s">
        <v>5760</v>
      </c>
      <c r="D1433" s="28" t="s">
        <v>4105</v>
      </c>
      <c r="E1433" s="28" t="s">
        <v>2617</v>
      </c>
      <c r="F1433" s="13">
        <v>48.1</v>
      </c>
      <c r="G1433" s="13">
        <v>-120.1</v>
      </c>
      <c r="H1433" s="24">
        <v>2</v>
      </c>
    </row>
    <row r="1434" spans="2:8" x14ac:dyDescent="0.3">
      <c r="B1434" t="s">
        <v>5336</v>
      </c>
      <c r="C1434" t="s">
        <v>5337</v>
      </c>
      <c r="D1434" s="28" t="s">
        <v>4105</v>
      </c>
      <c r="E1434" s="28" t="s">
        <v>2070</v>
      </c>
      <c r="F1434" s="13">
        <v>36.6</v>
      </c>
      <c r="G1434" s="13">
        <v>-116</v>
      </c>
      <c r="H1434" s="24">
        <v>2</v>
      </c>
    </row>
    <row r="1435" spans="2:8" x14ac:dyDescent="0.3">
      <c r="B1435" t="s">
        <v>6779</v>
      </c>
      <c r="C1435" t="s">
        <v>6780</v>
      </c>
      <c r="D1435" s="28" t="s">
        <v>4105</v>
      </c>
      <c r="E1435" s="28" t="s">
        <v>2070</v>
      </c>
      <c r="F1435" s="13">
        <v>37.5</v>
      </c>
      <c r="G1435" s="13">
        <v>-115.2</v>
      </c>
      <c r="H1435" s="24">
        <v>2</v>
      </c>
    </row>
    <row r="1436" spans="2:8" x14ac:dyDescent="0.3">
      <c r="B1436" t="s">
        <v>7309</v>
      </c>
      <c r="C1436" t="s">
        <v>7310</v>
      </c>
      <c r="D1436" s="28" t="s">
        <v>1203</v>
      </c>
      <c r="E1436" s="28" t="s">
        <v>1092</v>
      </c>
      <c r="F1436" s="13">
        <v>53.5</v>
      </c>
      <c r="G1436" s="13">
        <v>-112.1</v>
      </c>
      <c r="H1436" s="24">
        <v>0</v>
      </c>
    </row>
    <row r="1437" spans="2:8" x14ac:dyDescent="0.3">
      <c r="B1437" t="s">
        <v>7263</v>
      </c>
      <c r="C1437" t="s">
        <v>7264</v>
      </c>
      <c r="D1437" s="28" t="s">
        <v>4105</v>
      </c>
      <c r="E1437" s="28" t="s">
        <v>1943</v>
      </c>
      <c r="F1437" s="13">
        <v>46.6</v>
      </c>
      <c r="G1437" s="13">
        <v>-109.4</v>
      </c>
      <c r="H1437" s="24">
        <v>0</v>
      </c>
    </row>
    <row r="1438" spans="2:8" x14ac:dyDescent="0.3">
      <c r="B1438" t="s">
        <v>1694</v>
      </c>
      <c r="C1438" t="s">
        <v>1695</v>
      </c>
      <c r="D1438" s="28" t="s">
        <v>4105</v>
      </c>
      <c r="E1438" s="28" t="s">
        <v>1636</v>
      </c>
      <c r="F1438" s="13">
        <v>39.200000000000003</v>
      </c>
      <c r="G1438" s="13">
        <v>-99.3</v>
      </c>
      <c r="H1438" s="24">
        <v>1</v>
      </c>
    </row>
    <row r="1439" spans="2:8" x14ac:dyDescent="0.3">
      <c r="B1439" t="s">
        <v>2287</v>
      </c>
      <c r="C1439" t="s">
        <v>2288</v>
      </c>
      <c r="D1439" s="28" t="s">
        <v>4105</v>
      </c>
      <c r="E1439" s="28" t="s">
        <v>2279</v>
      </c>
      <c r="F1439" s="13">
        <v>43.6</v>
      </c>
      <c r="G1439" s="13">
        <v>-123.3</v>
      </c>
      <c r="H1439" s="24">
        <v>3</v>
      </c>
    </row>
    <row r="1440" spans="2:8" x14ac:dyDescent="0.3">
      <c r="B1440" t="s">
        <v>6775</v>
      </c>
      <c r="C1440" t="s">
        <v>6776</v>
      </c>
      <c r="D1440" s="28" t="s">
        <v>4105</v>
      </c>
      <c r="E1440" s="28" t="s">
        <v>1203</v>
      </c>
      <c r="F1440" s="13">
        <v>41.2</v>
      </c>
      <c r="G1440" s="13">
        <v>-121.9</v>
      </c>
      <c r="H1440" s="24">
        <v>2</v>
      </c>
    </row>
    <row r="1441" spans="2:8" x14ac:dyDescent="0.3">
      <c r="B1441" t="s">
        <v>3111</v>
      </c>
      <c r="C1441" t="s">
        <v>3112</v>
      </c>
      <c r="D1441" s="28" t="s">
        <v>4105</v>
      </c>
      <c r="E1441" s="28" t="s">
        <v>2011</v>
      </c>
      <c r="F1441" s="13">
        <v>40.9</v>
      </c>
      <c r="G1441" s="13">
        <v>-98.3</v>
      </c>
      <c r="H1441" s="24">
        <v>1</v>
      </c>
    </row>
    <row r="1442" spans="2:8" x14ac:dyDescent="0.3">
      <c r="B1442" t="s">
        <v>7601</v>
      </c>
      <c r="C1442" t="s">
        <v>7602</v>
      </c>
      <c r="D1442" s="28" t="s">
        <v>4105</v>
      </c>
      <c r="E1442" s="28" t="s">
        <v>2203</v>
      </c>
      <c r="F1442" s="13">
        <v>47.1</v>
      </c>
      <c r="G1442" s="13">
        <v>-102.8</v>
      </c>
      <c r="H1442" s="24">
        <v>0</v>
      </c>
    </row>
    <row r="1443" spans="2:8" x14ac:dyDescent="0.3">
      <c r="B1443" t="s">
        <v>7458</v>
      </c>
      <c r="C1443" t="s">
        <v>7459</v>
      </c>
      <c r="D1443" s="28" t="s">
        <v>4105</v>
      </c>
      <c r="E1443" s="28" t="s">
        <v>364</v>
      </c>
      <c r="F1443" s="13">
        <v>32.5</v>
      </c>
      <c r="G1443" s="13">
        <v>-99.6</v>
      </c>
      <c r="H1443" s="24">
        <v>1</v>
      </c>
    </row>
    <row r="1444" spans="2:8" x14ac:dyDescent="0.3">
      <c r="B1444" t="s">
        <v>6015</v>
      </c>
      <c r="C1444" t="s">
        <v>6016</v>
      </c>
      <c r="D1444" s="28" t="s">
        <v>4105</v>
      </c>
      <c r="E1444" s="28" t="s">
        <v>2279</v>
      </c>
      <c r="F1444" s="13">
        <v>45.5</v>
      </c>
      <c r="G1444" s="13">
        <v>-118.4</v>
      </c>
      <c r="H1444" s="24">
        <v>1</v>
      </c>
    </row>
    <row r="1445" spans="2:8" x14ac:dyDescent="0.3">
      <c r="B1445" t="s">
        <v>2509</v>
      </c>
      <c r="C1445" t="s">
        <v>2510</v>
      </c>
      <c r="D1445" s="28" t="s">
        <v>4105</v>
      </c>
      <c r="E1445" s="28" t="s">
        <v>364</v>
      </c>
      <c r="F1445" s="13">
        <v>35.5</v>
      </c>
      <c r="G1445" s="13">
        <v>-100.9</v>
      </c>
      <c r="H1445" s="24">
        <v>2</v>
      </c>
    </row>
    <row r="1446" spans="2:8" x14ac:dyDescent="0.3">
      <c r="B1446" t="s">
        <v>5653</v>
      </c>
      <c r="C1446" t="s">
        <v>5654</v>
      </c>
      <c r="D1446" s="28" t="s">
        <v>4105</v>
      </c>
      <c r="E1446" s="28" t="s">
        <v>2279</v>
      </c>
      <c r="F1446" s="13">
        <v>45.4</v>
      </c>
      <c r="G1446" s="13">
        <v>-120.7</v>
      </c>
      <c r="H1446" s="24">
        <v>2</v>
      </c>
    </row>
    <row r="1447" spans="2:8" x14ac:dyDescent="0.3">
      <c r="B1447" t="s">
        <v>2699</v>
      </c>
      <c r="C1447" t="s">
        <v>6041</v>
      </c>
      <c r="D1447" s="28" t="s">
        <v>4105</v>
      </c>
      <c r="E1447" s="28" t="s">
        <v>1160</v>
      </c>
      <c r="F1447" s="13">
        <v>36.9</v>
      </c>
      <c r="G1447" s="13">
        <v>-113.9</v>
      </c>
      <c r="H1447" s="24">
        <v>2</v>
      </c>
    </row>
    <row r="1448" spans="2:8" x14ac:dyDescent="0.3">
      <c r="B1448" t="s">
        <v>3309</v>
      </c>
      <c r="C1448" t="s">
        <v>3310</v>
      </c>
      <c r="D1448" s="28" t="s">
        <v>4105</v>
      </c>
      <c r="E1448" s="28" t="s">
        <v>2617</v>
      </c>
      <c r="F1448" s="13">
        <v>47.6</v>
      </c>
      <c r="G1448" s="13">
        <v>-117.5</v>
      </c>
      <c r="H1448" s="24">
        <v>2</v>
      </c>
    </row>
    <row r="1449" spans="2:8" x14ac:dyDescent="0.3">
      <c r="B1449" t="s">
        <v>5915</v>
      </c>
      <c r="C1449" t="s">
        <v>5916</v>
      </c>
      <c r="D1449" s="28" t="s">
        <v>4105</v>
      </c>
      <c r="E1449" s="28" t="s">
        <v>1203</v>
      </c>
      <c r="F1449" s="13">
        <v>41.3</v>
      </c>
      <c r="G1449" s="13">
        <v>-122.3</v>
      </c>
      <c r="H1449" s="24">
        <v>3</v>
      </c>
    </row>
    <row r="1450" spans="2:8" x14ac:dyDescent="0.3">
      <c r="B1450" t="s">
        <v>6300</v>
      </c>
      <c r="C1450" t="s">
        <v>6301</v>
      </c>
      <c r="D1450" s="28" t="s">
        <v>4105</v>
      </c>
      <c r="E1450" s="28" t="s">
        <v>2279</v>
      </c>
      <c r="F1450" s="13">
        <v>43.9</v>
      </c>
      <c r="G1450" s="13">
        <v>-119.5</v>
      </c>
      <c r="H1450" s="24">
        <v>1</v>
      </c>
    </row>
    <row r="1451" spans="2:8" x14ac:dyDescent="0.3">
      <c r="B1451" t="s">
        <v>7501</v>
      </c>
      <c r="C1451" t="s">
        <v>7502</v>
      </c>
      <c r="D1451" s="28" t="s">
        <v>4105</v>
      </c>
      <c r="E1451" s="28" t="s">
        <v>1203</v>
      </c>
      <c r="F1451" s="13">
        <v>38.799999999999997</v>
      </c>
      <c r="G1451" s="13">
        <v>-119.9</v>
      </c>
      <c r="H1451" s="24">
        <v>1</v>
      </c>
    </row>
    <row r="1452" spans="2:8" x14ac:dyDescent="0.3">
      <c r="B1452" t="s">
        <v>7430</v>
      </c>
      <c r="C1452" t="s">
        <v>7431</v>
      </c>
      <c r="D1452" s="28" t="s">
        <v>1203</v>
      </c>
      <c r="E1452" s="28" t="s">
        <v>1092</v>
      </c>
      <c r="F1452" s="13">
        <v>52.8</v>
      </c>
      <c r="G1452" s="13">
        <v>-111.1</v>
      </c>
      <c r="H1452" s="24">
        <v>0</v>
      </c>
    </row>
    <row r="1453" spans="2:8" x14ac:dyDescent="0.3">
      <c r="B1453" t="s">
        <v>5426</v>
      </c>
      <c r="C1453" t="s">
        <v>5427</v>
      </c>
      <c r="D1453" s="28" t="s">
        <v>4105</v>
      </c>
      <c r="E1453" s="28" t="s">
        <v>2617</v>
      </c>
      <c r="F1453" s="13">
        <v>46.6</v>
      </c>
      <c r="G1453" s="13">
        <v>-123.7</v>
      </c>
      <c r="H1453" s="24">
        <v>3</v>
      </c>
    </row>
    <row r="1454" spans="2:8" x14ac:dyDescent="0.3">
      <c r="B1454" t="s">
        <v>7209</v>
      </c>
      <c r="C1454" t="s">
        <v>7210</v>
      </c>
      <c r="D1454" s="28" t="s">
        <v>4105</v>
      </c>
      <c r="E1454" s="28" t="s">
        <v>1203</v>
      </c>
      <c r="F1454" s="13">
        <v>36.799999999999997</v>
      </c>
      <c r="G1454" s="13">
        <v>-118.2</v>
      </c>
      <c r="H1454" s="24">
        <v>2</v>
      </c>
    </row>
    <row r="1455" spans="2:8" x14ac:dyDescent="0.3">
      <c r="B1455" t="s">
        <v>5943</v>
      </c>
      <c r="C1455" t="s">
        <v>5944</v>
      </c>
      <c r="D1455" s="28" t="s">
        <v>4105</v>
      </c>
      <c r="E1455" s="28" t="s">
        <v>2279</v>
      </c>
      <c r="F1455" s="13">
        <v>44.8</v>
      </c>
      <c r="G1455" s="13">
        <v>-118.1</v>
      </c>
      <c r="H1455" s="24">
        <v>1</v>
      </c>
    </row>
    <row r="1456" spans="2:8" x14ac:dyDescent="0.3">
      <c r="B1456" t="s">
        <v>7373</v>
      </c>
      <c r="C1456" t="s">
        <v>7374</v>
      </c>
      <c r="D1456" s="28" t="s">
        <v>4105</v>
      </c>
      <c r="E1456" s="28" t="s">
        <v>1515</v>
      </c>
      <c r="F1456" s="13">
        <v>42.3</v>
      </c>
      <c r="G1456" s="13">
        <v>-96.3</v>
      </c>
      <c r="H1456" s="24">
        <v>1</v>
      </c>
    </row>
    <row r="1457" spans="2:8" x14ac:dyDescent="0.3">
      <c r="B1457" t="s">
        <v>6797</v>
      </c>
      <c r="C1457" t="s">
        <v>6798</v>
      </c>
      <c r="D1457" s="28" t="s">
        <v>4105</v>
      </c>
      <c r="E1457" s="28" t="s">
        <v>2096</v>
      </c>
      <c r="F1457" s="13">
        <v>35.1</v>
      </c>
      <c r="G1457" s="13">
        <v>-103.6</v>
      </c>
      <c r="H1457" s="24">
        <v>1</v>
      </c>
    </row>
    <row r="1458" spans="2:8" x14ac:dyDescent="0.3">
      <c r="B1458" t="s">
        <v>7129</v>
      </c>
      <c r="C1458" t="s">
        <v>7130</v>
      </c>
      <c r="D1458" s="28" t="s">
        <v>4105</v>
      </c>
      <c r="E1458" s="28" t="s">
        <v>1260</v>
      </c>
      <c r="F1458" s="13">
        <v>39</v>
      </c>
      <c r="G1458" s="13">
        <v>-106.5</v>
      </c>
      <c r="H1458" s="24">
        <v>1</v>
      </c>
    </row>
    <row r="1459" spans="2:8" x14ac:dyDescent="0.3">
      <c r="B1459" t="s">
        <v>7579</v>
      </c>
      <c r="C1459" t="s">
        <v>7580</v>
      </c>
      <c r="D1459" s="28" t="s">
        <v>4105</v>
      </c>
      <c r="E1459" s="28" t="s">
        <v>1260</v>
      </c>
      <c r="F1459" s="13">
        <v>37.700000000000003</v>
      </c>
      <c r="G1459" s="13">
        <v>-108</v>
      </c>
      <c r="H1459" s="24">
        <v>1</v>
      </c>
    </row>
    <row r="1460" spans="2:8" x14ac:dyDescent="0.3">
      <c r="B1460" t="s">
        <v>3720</v>
      </c>
      <c r="C1460" t="s">
        <v>3721</v>
      </c>
      <c r="D1460" s="28" t="s">
        <v>4105</v>
      </c>
      <c r="E1460" s="28" t="s">
        <v>1943</v>
      </c>
      <c r="F1460" s="13">
        <v>46.4</v>
      </c>
      <c r="G1460" s="13">
        <v>-104.5</v>
      </c>
      <c r="H1460" s="24">
        <v>0</v>
      </c>
    </row>
    <row r="1461" spans="2:8" x14ac:dyDescent="0.3">
      <c r="B1461" t="s">
        <v>2060</v>
      </c>
      <c r="C1461" t="s">
        <v>2061</v>
      </c>
      <c r="D1461" s="28" t="s">
        <v>4105</v>
      </c>
      <c r="E1461" s="28" t="s">
        <v>2011</v>
      </c>
      <c r="F1461" s="13">
        <v>41</v>
      </c>
      <c r="G1461" s="13">
        <v>-98.9</v>
      </c>
      <c r="H1461" s="24">
        <v>0</v>
      </c>
    </row>
    <row r="1462" spans="2:8" x14ac:dyDescent="0.3">
      <c r="B1462" t="s">
        <v>4671</v>
      </c>
      <c r="C1462" t="s">
        <v>4672</v>
      </c>
      <c r="D1462" s="28" t="s">
        <v>4105</v>
      </c>
      <c r="E1462" s="28" t="s">
        <v>2070</v>
      </c>
      <c r="F1462" s="13">
        <v>36.4</v>
      </c>
      <c r="G1462" s="13">
        <v>-115.3</v>
      </c>
      <c r="H1462" s="24">
        <v>2</v>
      </c>
    </row>
    <row r="1463" spans="2:8" x14ac:dyDescent="0.3">
      <c r="B1463" t="s">
        <v>5831</v>
      </c>
      <c r="C1463" t="s">
        <v>5832</v>
      </c>
      <c r="D1463" s="28" t="s">
        <v>4105</v>
      </c>
      <c r="E1463" s="28" t="s">
        <v>2279</v>
      </c>
      <c r="F1463" s="13">
        <v>42.1</v>
      </c>
      <c r="G1463" s="13">
        <v>-123.6</v>
      </c>
      <c r="H1463" s="24">
        <v>3</v>
      </c>
    </row>
    <row r="1464" spans="2:8" x14ac:dyDescent="0.3">
      <c r="B1464" t="s">
        <v>3653</v>
      </c>
      <c r="C1464" t="s">
        <v>3654</v>
      </c>
      <c r="D1464" s="28" t="s">
        <v>4105</v>
      </c>
      <c r="E1464" s="28" t="s">
        <v>1636</v>
      </c>
      <c r="F1464" s="13">
        <v>37.5</v>
      </c>
      <c r="G1464" s="13">
        <v>-101.2</v>
      </c>
      <c r="H1464" s="24">
        <v>1</v>
      </c>
    </row>
    <row r="1465" spans="2:8" x14ac:dyDescent="0.3">
      <c r="B1465" t="s">
        <v>2956</v>
      </c>
      <c r="C1465" t="s">
        <v>2957</v>
      </c>
      <c r="D1465" s="28" t="s">
        <v>4105</v>
      </c>
      <c r="E1465" s="28" t="s">
        <v>364</v>
      </c>
      <c r="F1465" s="13">
        <v>32.4</v>
      </c>
      <c r="G1465" s="13">
        <v>-99.6</v>
      </c>
      <c r="H1465" s="24">
        <v>1</v>
      </c>
    </row>
    <row r="1466" spans="2:8" x14ac:dyDescent="0.3">
      <c r="B1466" t="s">
        <v>6522</v>
      </c>
      <c r="C1466" t="s">
        <v>6523</v>
      </c>
      <c r="D1466" s="28" t="s">
        <v>4105</v>
      </c>
      <c r="E1466" s="28" t="s">
        <v>2070</v>
      </c>
      <c r="F1466" s="13">
        <v>40.5</v>
      </c>
      <c r="G1466" s="13">
        <v>-119.7</v>
      </c>
      <c r="H1466" s="24">
        <v>2</v>
      </c>
    </row>
    <row r="1467" spans="2:8" x14ac:dyDescent="0.3">
      <c r="B1467" t="s">
        <v>7022</v>
      </c>
      <c r="C1467" t="s">
        <v>7023</v>
      </c>
      <c r="D1467" s="28" t="s">
        <v>4105</v>
      </c>
      <c r="E1467" s="28" t="s">
        <v>366</v>
      </c>
      <c r="F1467" s="13">
        <v>36.6</v>
      </c>
      <c r="G1467" s="13">
        <v>-101.5</v>
      </c>
      <c r="H1467" s="24">
        <v>1</v>
      </c>
    </row>
    <row r="1468" spans="2:8" x14ac:dyDescent="0.3">
      <c r="B1468" t="s">
        <v>6241</v>
      </c>
      <c r="C1468" t="s">
        <v>6242</v>
      </c>
      <c r="D1468" s="28" t="s">
        <v>4105</v>
      </c>
      <c r="E1468" s="28" t="s">
        <v>1203</v>
      </c>
      <c r="F1468" s="13">
        <v>41.5</v>
      </c>
      <c r="G1468" s="13">
        <v>-120.6</v>
      </c>
      <c r="H1468" s="24">
        <v>3</v>
      </c>
    </row>
    <row r="1469" spans="2:8" x14ac:dyDescent="0.3">
      <c r="B1469" t="s">
        <v>5566</v>
      </c>
      <c r="C1469" t="s">
        <v>5567</v>
      </c>
      <c r="D1469" s="28" t="s">
        <v>4105</v>
      </c>
      <c r="E1469" s="28" t="s">
        <v>2279</v>
      </c>
      <c r="F1469" s="13">
        <v>44.4</v>
      </c>
      <c r="G1469" s="13">
        <v>-121.8</v>
      </c>
      <c r="H1469" s="24">
        <v>2</v>
      </c>
    </row>
    <row r="1470" spans="2:8" x14ac:dyDescent="0.3">
      <c r="B1470" t="s">
        <v>1292</v>
      </c>
      <c r="C1470" t="s">
        <v>1293</v>
      </c>
      <c r="D1470" s="28" t="s">
        <v>4105</v>
      </c>
      <c r="E1470" s="28" t="s">
        <v>1260</v>
      </c>
      <c r="F1470" s="13">
        <v>37.700000000000003</v>
      </c>
      <c r="G1470" s="13">
        <v>-105.5</v>
      </c>
      <c r="H1470" s="24">
        <v>1</v>
      </c>
    </row>
    <row r="1471" spans="2:8" x14ac:dyDescent="0.3">
      <c r="B1471" t="s">
        <v>6013</v>
      </c>
      <c r="C1471" t="s">
        <v>6014</v>
      </c>
      <c r="D1471" s="28" t="s">
        <v>4105</v>
      </c>
      <c r="E1471" s="28" t="s">
        <v>2279</v>
      </c>
      <c r="F1471" s="13">
        <v>43.6</v>
      </c>
      <c r="G1471" s="13">
        <v>-123.5</v>
      </c>
      <c r="H1471" s="24">
        <v>3</v>
      </c>
    </row>
    <row r="1472" spans="2:8" x14ac:dyDescent="0.3">
      <c r="B1472" t="s">
        <v>6391</v>
      </c>
      <c r="C1472" t="s">
        <v>6392</v>
      </c>
      <c r="D1472" s="28" t="s">
        <v>1203</v>
      </c>
      <c r="E1472" s="28" t="s">
        <v>1061</v>
      </c>
      <c r="F1472" s="13">
        <v>52.1</v>
      </c>
      <c r="G1472" s="13">
        <v>-119.2</v>
      </c>
      <c r="H1472" s="24">
        <v>1</v>
      </c>
    </row>
    <row r="1473" spans="2:8" x14ac:dyDescent="0.3">
      <c r="B1473" t="s">
        <v>5843</v>
      </c>
      <c r="C1473" t="s">
        <v>5844</v>
      </c>
      <c r="D1473" s="28" t="s">
        <v>4105</v>
      </c>
      <c r="E1473" s="28" t="s">
        <v>2070</v>
      </c>
      <c r="F1473" s="13">
        <v>36.6</v>
      </c>
      <c r="G1473" s="13">
        <v>-116</v>
      </c>
      <c r="H1473" s="24">
        <v>2</v>
      </c>
    </row>
    <row r="1474" spans="2:8" x14ac:dyDescent="0.3">
      <c r="B1474" t="s">
        <v>6235</v>
      </c>
      <c r="C1474" t="s">
        <v>6236</v>
      </c>
      <c r="D1474" s="28" t="s">
        <v>1203</v>
      </c>
      <c r="E1474" s="28" t="s">
        <v>1061</v>
      </c>
      <c r="F1474" s="13">
        <v>52.1</v>
      </c>
      <c r="G1474" s="13">
        <v>-119.2</v>
      </c>
      <c r="H1474" s="24">
        <v>1</v>
      </c>
    </row>
    <row r="1475" spans="2:8" x14ac:dyDescent="0.3">
      <c r="B1475" t="s">
        <v>6955</v>
      </c>
      <c r="C1475" t="s">
        <v>6956</v>
      </c>
      <c r="D1475" s="28" t="s">
        <v>4105</v>
      </c>
      <c r="E1475" s="28" t="s">
        <v>2011</v>
      </c>
      <c r="F1475" s="13">
        <v>41.1</v>
      </c>
      <c r="G1475" s="13">
        <v>-100.9</v>
      </c>
      <c r="H1475" s="24">
        <v>1</v>
      </c>
    </row>
    <row r="1476" spans="2:8" x14ac:dyDescent="0.3">
      <c r="B1476" t="s">
        <v>6576</v>
      </c>
      <c r="C1476" t="s">
        <v>6577</v>
      </c>
      <c r="D1476" s="28" t="s">
        <v>1203</v>
      </c>
      <c r="E1476" s="28" t="s">
        <v>1092</v>
      </c>
      <c r="F1476" s="13">
        <v>53.5</v>
      </c>
      <c r="G1476" s="13">
        <v>-114.1</v>
      </c>
      <c r="H1476" s="24">
        <v>0</v>
      </c>
    </row>
    <row r="1477" spans="2:8" x14ac:dyDescent="0.3">
      <c r="B1477" t="s">
        <v>672</v>
      </c>
      <c r="C1477" t="s">
        <v>1841</v>
      </c>
      <c r="D1477" s="28" t="s">
        <v>4105</v>
      </c>
      <c r="E1477" s="28" t="s">
        <v>1812</v>
      </c>
      <c r="F1477" s="13">
        <v>44.4</v>
      </c>
      <c r="G1477" s="13">
        <v>-95.7</v>
      </c>
      <c r="H1477" s="24">
        <v>0</v>
      </c>
    </row>
    <row r="1478" spans="2:8" x14ac:dyDescent="0.3">
      <c r="B1478" t="s">
        <v>5502</v>
      </c>
      <c r="C1478" t="s">
        <v>5503</v>
      </c>
      <c r="D1478" s="28" t="s">
        <v>4105</v>
      </c>
      <c r="E1478" s="28" t="s">
        <v>2617</v>
      </c>
      <c r="F1478" s="13">
        <v>46.6</v>
      </c>
      <c r="G1478" s="13">
        <v>-121.3</v>
      </c>
      <c r="H1478" s="24">
        <v>1</v>
      </c>
    </row>
    <row r="1479" spans="2:8" x14ac:dyDescent="0.3">
      <c r="B1479" t="s">
        <v>719</v>
      </c>
      <c r="C1479" t="s">
        <v>720</v>
      </c>
      <c r="D1479" s="28" t="s">
        <v>4105</v>
      </c>
      <c r="E1479" s="28" t="s">
        <v>366</v>
      </c>
      <c r="F1479" s="13">
        <v>35.299999999999997</v>
      </c>
      <c r="G1479" s="13">
        <v>-97.6</v>
      </c>
      <c r="H1479" s="24">
        <v>2</v>
      </c>
    </row>
    <row r="1480" spans="2:8" x14ac:dyDescent="0.3">
      <c r="B1480" t="s">
        <v>7639</v>
      </c>
      <c r="C1480" t="s">
        <v>7640</v>
      </c>
      <c r="D1480" s="28" t="s">
        <v>4105</v>
      </c>
      <c r="E1480" s="28" t="s">
        <v>2617</v>
      </c>
      <c r="F1480" s="13">
        <v>46.2</v>
      </c>
      <c r="G1480" s="13">
        <v>-118.8</v>
      </c>
      <c r="H1480" s="24">
        <v>1</v>
      </c>
    </row>
    <row r="1481" spans="2:8" x14ac:dyDescent="0.3">
      <c r="B1481" t="s">
        <v>560</v>
      </c>
      <c r="C1481" t="s">
        <v>561</v>
      </c>
      <c r="D1481" s="28" t="s">
        <v>4105</v>
      </c>
      <c r="E1481" s="28" t="s">
        <v>366</v>
      </c>
      <c r="F1481" s="13">
        <v>35.5</v>
      </c>
      <c r="G1481" s="13">
        <v>-97.6</v>
      </c>
      <c r="H1481" s="24">
        <v>2</v>
      </c>
    </row>
    <row r="1482" spans="2:8" x14ac:dyDescent="0.3">
      <c r="B1482" t="s">
        <v>2393</v>
      </c>
      <c r="C1482" t="s">
        <v>2394</v>
      </c>
      <c r="D1482" s="28" t="s">
        <v>4105</v>
      </c>
      <c r="E1482" s="28" t="s">
        <v>2379</v>
      </c>
      <c r="F1482" s="13">
        <v>45</v>
      </c>
      <c r="G1482" s="13">
        <v>-99.9</v>
      </c>
      <c r="H1482" s="24">
        <v>0</v>
      </c>
    </row>
    <row r="1483" spans="2:8" x14ac:dyDescent="0.3">
      <c r="B1483" t="s">
        <v>6915</v>
      </c>
      <c r="C1483" t="s">
        <v>6916</v>
      </c>
      <c r="D1483" s="28" t="s">
        <v>1203</v>
      </c>
      <c r="E1483" s="28" t="s">
        <v>1092</v>
      </c>
      <c r="F1483" s="13">
        <v>58.7</v>
      </c>
      <c r="G1483" s="13">
        <v>-113.8</v>
      </c>
      <c r="H1483" s="24">
        <v>0</v>
      </c>
    </row>
    <row r="1484" spans="2:8" x14ac:dyDescent="0.3">
      <c r="B1484" t="s">
        <v>1957</v>
      </c>
      <c r="C1484" t="s">
        <v>1958</v>
      </c>
      <c r="D1484" s="28" t="s">
        <v>4105</v>
      </c>
      <c r="E1484" s="28" t="s">
        <v>1943</v>
      </c>
      <c r="F1484" s="13">
        <v>48.1</v>
      </c>
      <c r="G1484" s="13">
        <v>-104.5</v>
      </c>
      <c r="H1484" s="24">
        <v>0</v>
      </c>
    </row>
    <row r="1485" spans="2:8" x14ac:dyDescent="0.3">
      <c r="B1485" t="s">
        <v>5368</v>
      </c>
      <c r="C1485" t="s">
        <v>5369</v>
      </c>
      <c r="D1485" s="28" t="s">
        <v>4105</v>
      </c>
      <c r="E1485" s="28" t="s">
        <v>2617</v>
      </c>
      <c r="F1485" s="13">
        <v>47.2</v>
      </c>
      <c r="G1485" s="13">
        <v>-120.2</v>
      </c>
      <c r="H1485" s="24">
        <v>1</v>
      </c>
    </row>
    <row r="1486" spans="2:8" x14ac:dyDescent="0.3">
      <c r="B1486" t="s">
        <v>8236</v>
      </c>
      <c r="C1486" t="s">
        <v>8237</v>
      </c>
      <c r="D1486" s="28" t="s">
        <v>4105</v>
      </c>
      <c r="E1486" s="28" t="s">
        <v>1260</v>
      </c>
      <c r="F1486" s="13">
        <v>37.4</v>
      </c>
      <c r="G1486" s="13">
        <v>-106.8</v>
      </c>
      <c r="H1486" s="24">
        <v>1</v>
      </c>
    </row>
    <row r="1487" spans="2:8" x14ac:dyDescent="0.3">
      <c r="B1487" t="s">
        <v>6665</v>
      </c>
      <c r="C1487" t="s">
        <v>6666</v>
      </c>
      <c r="D1487" s="28" t="s">
        <v>4105</v>
      </c>
      <c r="E1487" s="28" t="s">
        <v>2279</v>
      </c>
      <c r="F1487" s="13">
        <v>44.4</v>
      </c>
      <c r="G1487" s="13">
        <v>-122.6</v>
      </c>
      <c r="H1487" s="24">
        <v>2</v>
      </c>
    </row>
    <row r="1488" spans="2:8" x14ac:dyDescent="0.3">
      <c r="B1488" t="s">
        <v>5739</v>
      </c>
      <c r="C1488" t="s">
        <v>5740</v>
      </c>
      <c r="D1488" s="28" t="s">
        <v>4105</v>
      </c>
      <c r="E1488" s="28" t="s">
        <v>1203</v>
      </c>
      <c r="F1488" s="13">
        <v>41.4</v>
      </c>
      <c r="G1488" s="13">
        <v>-122.4</v>
      </c>
      <c r="H1488" s="24">
        <v>3</v>
      </c>
    </row>
    <row r="1489" spans="2:8" x14ac:dyDescent="0.3">
      <c r="B1489" t="s">
        <v>3148</v>
      </c>
      <c r="C1489" t="s">
        <v>3149</v>
      </c>
      <c r="D1489" s="28" t="s">
        <v>4105</v>
      </c>
      <c r="E1489" s="28" t="s">
        <v>364</v>
      </c>
      <c r="F1489" s="13">
        <v>31.9</v>
      </c>
      <c r="G1489" s="13">
        <v>-102.1</v>
      </c>
      <c r="H1489" s="24">
        <v>1</v>
      </c>
    </row>
    <row r="1490" spans="2:8" x14ac:dyDescent="0.3">
      <c r="B1490" t="s">
        <v>1629</v>
      </c>
      <c r="C1490" t="s">
        <v>1706</v>
      </c>
      <c r="D1490" s="28" t="s">
        <v>4105</v>
      </c>
      <c r="E1490" s="28" t="s">
        <v>1636</v>
      </c>
      <c r="F1490" s="13">
        <v>39.799999999999997</v>
      </c>
      <c r="G1490" s="13">
        <v>-97</v>
      </c>
      <c r="H1490" s="24">
        <v>1</v>
      </c>
    </row>
    <row r="1491" spans="2:8" x14ac:dyDescent="0.3">
      <c r="B1491" t="s">
        <v>5404</v>
      </c>
      <c r="C1491" t="s">
        <v>5405</v>
      </c>
      <c r="D1491" s="28" t="s">
        <v>4105</v>
      </c>
      <c r="E1491" s="28" t="s">
        <v>1203</v>
      </c>
      <c r="F1491" s="13">
        <v>41.3</v>
      </c>
      <c r="G1491" s="13">
        <v>-120.4</v>
      </c>
      <c r="H1491" s="24">
        <v>2</v>
      </c>
    </row>
    <row r="1492" spans="2:8" x14ac:dyDescent="0.3">
      <c r="B1492" t="s">
        <v>7083</v>
      </c>
      <c r="C1492" t="s">
        <v>7084</v>
      </c>
      <c r="D1492" s="28" t="s">
        <v>4105</v>
      </c>
      <c r="E1492" s="28" t="s">
        <v>1260</v>
      </c>
      <c r="F1492" s="13">
        <v>39.200000000000003</v>
      </c>
      <c r="G1492" s="13">
        <v>-106.8</v>
      </c>
      <c r="H1492" s="24">
        <v>1</v>
      </c>
    </row>
    <row r="1493" spans="2:8" x14ac:dyDescent="0.3">
      <c r="B1493" t="s">
        <v>6209</v>
      </c>
      <c r="C1493" t="s">
        <v>6210</v>
      </c>
      <c r="D1493" s="28" t="s">
        <v>4105</v>
      </c>
      <c r="E1493" s="28" t="s">
        <v>2279</v>
      </c>
      <c r="F1493" s="13">
        <v>44.6</v>
      </c>
      <c r="G1493" s="13">
        <v>-122.7</v>
      </c>
      <c r="H1493" s="24">
        <v>3</v>
      </c>
    </row>
    <row r="1494" spans="2:8" x14ac:dyDescent="0.3">
      <c r="B1494" t="s">
        <v>7587</v>
      </c>
      <c r="C1494" t="s">
        <v>7588</v>
      </c>
      <c r="D1494" s="28" t="s">
        <v>4105</v>
      </c>
      <c r="E1494" s="28" t="s">
        <v>1260</v>
      </c>
      <c r="F1494" s="13">
        <v>40.4</v>
      </c>
      <c r="G1494" s="13">
        <v>-106.8</v>
      </c>
      <c r="H1494" s="24">
        <v>1</v>
      </c>
    </row>
    <row r="1495" spans="2:8" x14ac:dyDescent="0.3">
      <c r="B1495" t="s">
        <v>6819</v>
      </c>
      <c r="C1495" t="s">
        <v>6820</v>
      </c>
      <c r="D1495" s="28" t="s">
        <v>1203</v>
      </c>
      <c r="E1495" s="28" t="s">
        <v>1061</v>
      </c>
      <c r="F1495" s="13">
        <v>53.8</v>
      </c>
      <c r="G1495" s="13">
        <v>-122.6</v>
      </c>
      <c r="H1495" s="24">
        <v>0</v>
      </c>
    </row>
    <row r="1496" spans="2:8" x14ac:dyDescent="0.3">
      <c r="B1496" t="s">
        <v>4563</v>
      </c>
      <c r="C1496" t="s">
        <v>4564</v>
      </c>
      <c r="D1496" s="28" t="s">
        <v>1203</v>
      </c>
      <c r="E1496" s="28" t="s">
        <v>1061</v>
      </c>
      <c r="F1496" s="13">
        <v>50.2</v>
      </c>
      <c r="G1496" s="13">
        <v>-117.8</v>
      </c>
      <c r="H1496" s="24">
        <v>2</v>
      </c>
    </row>
    <row r="1497" spans="2:8" x14ac:dyDescent="0.3">
      <c r="B1497" t="s">
        <v>2638</v>
      </c>
      <c r="C1497" t="s">
        <v>2639</v>
      </c>
      <c r="D1497" s="28" t="s">
        <v>4105</v>
      </c>
      <c r="E1497" s="28" t="s">
        <v>2617</v>
      </c>
      <c r="F1497" s="13">
        <v>47</v>
      </c>
      <c r="G1497" s="13">
        <v>-118.5</v>
      </c>
      <c r="H1497" s="24">
        <v>2</v>
      </c>
    </row>
    <row r="1498" spans="2:8" x14ac:dyDescent="0.3">
      <c r="B1498" t="s">
        <v>6372</v>
      </c>
      <c r="C1498" t="s">
        <v>6373</v>
      </c>
      <c r="D1498" s="28" t="s">
        <v>4105</v>
      </c>
      <c r="E1498" s="28" t="s">
        <v>2279</v>
      </c>
      <c r="F1498" s="13">
        <v>42.2</v>
      </c>
      <c r="G1498" s="13">
        <v>-123.2</v>
      </c>
      <c r="H1498" s="24">
        <v>3</v>
      </c>
    </row>
    <row r="1499" spans="2:8" x14ac:dyDescent="0.3">
      <c r="B1499" t="s">
        <v>5450</v>
      </c>
      <c r="C1499" t="s">
        <v>5451</v>
      </c>
      <c r="D1499" s="28" t="s">
        <v>1203</v>
      </c>
      <c r="E1499" s="28" t="s">
        <v>1061</v>
      </c>
      <c r="F1499" s="13">
        <v>49.3</v>
      </c>
      <c r="G1499" s="13">
        <v>-117.6</v>
      </c>
      <c r="H1499" s="24">
        <v>2</v>
      </c>
    </row>
    <row r="1500" spans="2:8" x14ac:dyDescent="0.3">
      <c r="B1500" t="s">
        <v>2018</v>
      </c>
      <c r="C1500" t="s">
        <v>2019</v>
      </c>
      <c r="D1500" s="28" t="s">
        <v>4105</v>
      </c>
      <c r="E1500" s="28" t="s">
        <v>2011</v>
      </c>
      <c r="F1500" s="13">
        <v>42.9</v>
      </c>
      <c r="G1500" s="13">
        <v>-98.8</v>
      </c>
      <c r="H1500" s="24">
        <v>0</v>
      </c>
    </row>
    <row r="1501" spans="2:8" x14ac:dyDescent="0.3">
      <c r="B1501" t="s">
        <v>7844</v>
      </c>
      <c r="C1501" t="s">
        <v>7845</v>
      </c>
      <c r="D1501" s="28" t="s">
        <v>4105</v>
      </c>
      <c r="E1501" s="28" t="s">
        <v>1160</v>
      </c>
      <c r="F1501" s="13">
        <v>34.299999999999997</v>
      </c>
      <c r="G1501" s="13">
        <v>-111</v>
      </c>
      <c r="H1501" s="24">
        <v>1</v>
      </c>
    </row>
    <row r="1502" spans="2:8" x14ac:dyDescent="0.3">
      <c r="B1502" t="s">
        <v>2421</v>
      </c>
      <c r="C1502" t="s">
        <v>2422</v>
      </c>
      <c r="D1502" s="28" t="s">
        <v>4105</v>
      </c>
      <c r="E1502" s="28" t="s">
        <v>2379</v>
      </c>
      <c r="F1502" s="13">
        <v>45.5</v>
      </c>
      <c r="G1502" s="13">
        <v>-100</v>
      </c>
      <c r="H1502" s="24">
        <v>0</v>
      </c>
    </row>
    <row r="1503" spans="2:8" x14ac:dyDescent="0.3">
      <c r="B1503" t="s">
        <v>6600</v>
      </c>
      <c r="C1503" t="s">
        <v>6601</v>
      </c>
      <c r="D1503" s="28" t="s">
        <v>1203</v>
      </c>
      <c r="E1503" s="28" t="s">
        <v>1061</v>
      </c>
      <c r="F1503" s="13">
        <v>52.1</v>
      </c>
      <c r="G1503" s="13">
        <v>-121.6</v>
      </c>
      <c r="H1503" s="24">
        <v>0</v>
      </c>
    </row>
    <row r="1504" spans="2:8" x14ac:dyDescent="0.3">
      <c r="B1504" t="s">
        <v>7321</v>
      </c>
      <c r="C1504" t="s">
        <v>7322</v>
      </c>
      <c r="D1504" s="28" t="s">
        <v>1203</v>
      </c>
      <c r="E1504" s="28" t="s">
        <v>1092</v>
      </c>
      <c r="F1504" s="13">
        <v>54.3</v>
      </c>
      <c r="G1504" s="13">
        <v>-110.8</v>
      </c>
      <c r="H1504" s="24">
        <v>0</v>
      </c>
    </row>
    <row r="1505" spans="2:8" x14ac:dyDescent="0.3">
      <c r="B1505" t="s">
        <v>762</v>
      </c>
      <c r="C1505" t="s">
        <v>763</v>
      </c>
      <c r="D1505" s="28" t="s">
        <v>4105</v>
      </c>
      <c r="E1505" s="28" t="s">
        <v>364</v>
      </c>
      <c r="F1505" s="13">
        <v>34</v>
      </c>
      <c r="G1505" s="13">
        <v>-100.8</v>
      </c>
      <c r="H1505" s="24">
        <v>1</v>
      </c>
    </row>
    <row r="1506" spans="2:8" x14ac:dyDescent="0.3">
      <c r="B1506" t="s">
        <v>6334</v>
      </c>
      <c r="C1506" t="s">
        <v>6335</v>
      </c>
      <c r="D1506" s="28" t="s">
        <v>4105</v>
      </c>
      <c r="E1506" s="28" t="s">
        <v>2617</v>
      </c>
      <c r="F1506" s="13">
        <v>48.3</v>
      </c>
      <c r="G1506" s="13">
        <v>-119</v>
      </c>
      <c r="H1506" s="24">
        <v>1</v>
      </c>
    </row>
    <row r="1507" spans="2:8" x14ac:dyDescent="0.3">
      <c r="B1507" t="s">
        <v>8310</v>
      </c>
      <c r="C1507" t="s">
        <v>8311</v>
      </c>
      <c r="D1507" s="28" t="s">
        <v>4105</v>
      </c>
      <c r="E1507" s="28" t="s">
        <v>1203</v>
      </c>
      <c r="F1507" s="13">
        <v>40.5</v>
      </c>
      <c r="G1507" s="13">
        <v>-121</v>
      </c>
      <c r="H1507" s="24">
        <v>2</v>
      </c>
    </row>
    <row r="1508" spans="2:8" x14ac:dyDescent="0.3">
      <c r="B1508" t="s">
        <v>6943</v>
      </c>
      <c r="C1508" t="s">
        <v>6944</v>
      </c>
      <c r="D1508" s="28" t="s">
        <v>4105</v>
      </c>
      <c r="E1508" s="28" t="s">
        <v>1203</v>
      </c>
      <c r="F1508" s="13">
        <v>35.1</v>
      </c>
      <c r="G1508" s="13">
        <v>-115.4</v>
      </c>
      <c r="H1508" s="24">
        <v>1</v>
      </c>
    </row>
    <row r="1509" spans="2:8" x14ac:dyDescent="0.3">
      <c r="B1509" t="s">
        <v>6100</v>
      </c>
      <c r="C1509" t="s">
        <v>6101</v>
      </c>
      <c r="D1509" s="28" t="s">
        <v>1203</v>
      </c>
      <c r="E1509" s="28" t="s">
        <v>1061</v>
      </c>
      <c r="F1509" s="13">
        <v>50.1</v>
      </c>
      <c r="G1509" s="13">
        <v>-120.7</v>
      </c>
      <c r="H1509" s="24">
        <v>1</v>
      </c>
    </row>
    <row r="1510" spans="2:8" x14ac:dyDescent="0.3">
      <c r="B1510" t="s">
        <v>695</v>
      </c>
      <c r="C1510" t="s">
        <v>696</v>
      </c>
      <c r="D1510" s="28" t="s">
        <v>4105</v>
      </c>
      <c r="E1510" s="28" t="s">
        <v>364</v>
      </c>
      <c r="F1510" s="13">
        <v>32.4</v>
      </c>
      <c r="G1510" s="13">
        <v>-99.6</v>
      </c>
      <c r="H1510" s="24">
        <v>0</v>
      </c>
    </row>
    <row r="1511" spans="2:8" x14ac:dyDescent="0.3">
      <c r="B1511" t="s">
        <v>4716</v>
      </c>
      <c r="C1511" t="s">
        <v>4717</v>
      </c>
      <c r="D1511" s="28" t="s">
        <v>4105</v>
      </c>
      <c r="E1511" s="28" t="s">
        <v>1203</v>
      </c>
      <c r="F1511" s="13">
        <v>34.299999999999997</v>
      </c>
      <c r="G1511" s="13">
        <v>-116.5</v>
      </c>
      <c r="H1511" s="24">
        <v>2</v>
      </c>
    </row>
    <row r="1512" spans="2:8" x14ac:dyDescent="0.3">
      <c r="B1512" t="s">
        <v>2058</v>
      </c>
      <c r="C1512" t="s">
        <v>2059</v>
      </c>
      <c r="D1512" s="28" t="s">
        <v>4105</v>
      </c>
      <c r="E1512" s="28" t="s">
        <v>2011</v>
      </c>
      <c r="F1512" s="13">
        <v>41.1</v>
      </c>
      <c r="G1512" s="13">
        <v>-97.5</v>
      </c>
      <c r="H1512" s="24">
        <v>0</v>
      </c>
    </row>
    <row r="1513" spans="2:8" x14ac:dyDescent="0.3">
      <c r="B1513" t="s">
        <v>8146</v>
      </c>
      <c r="C1513" t="s">
        <v>8147</v>
      </c>
      <c r="D1513" s="28" t="s">
        <v>1203</v>
      </c>
      <c r="E1513" s="28" t="s">
        <v>1097</v>
      </c>
      <c r="F1513" s="13">
        <v>52.8</v>
      </c>
      <c r="G1513" s="13">
        <v>-104.6</v>
      </c>
      <c r="H1513" s="24">
        <v>1</v>
      </c>
    </row>
    <row r="1514" spans="2:8" x14ac:dyDescent="0.3">
      <c r="B1514" t="s">
        <v>3616</v>
      </c>
      <c r="C1514" t="s">
        <v>3726</v>
      </c>
      <c r="D1514" s="28" t="s">
        <v>4105</v>
      </c>
      <c r="E1514" s="28" t="s">
        <v>2011</v>
      </c>
      <c r="F1514" s="13">
        <v>41.9</v>
      </c>
      <c r="G1514" s="13">
        <v>-98</v>
      </c>
      <c r="H1514" s="24">
        <v>0</v>
      </c>
    </row>
    <row r="1515" spans="2:8" x14ac:dyDescent="0.3">
      <c r="B1515" t="s">
        <v>6799</v>
      </c>
      <c r="C1515" t="s">
        <v>6800</v>
      </c>
      <c r="D1515" s="28" t="s">
        <v>4105</v>
      </c>
      <c r="E1515" s="28" t="s">
        <v>366</v>
      </c>
      <c r="F1515" s="13">
        <v>34.700000000000003</v>
      </c>
      <c r="G1515" s="13">
        <v>-98.7</v>
      </c>
      <c r="H1515" s="24">
        <v>1</v>
      </c>
    </row>
    <row r="1516" spans="2:8" x14ac:dyDescent="0.3">
      <c r="B1516" t="s">
        <v>5556</v>
      </c>
      <c r="C1516" t="s">
        <v>5557</v>
      </c>
      <c r="D1516" s="28" t="s">
        <v>4105</v>
      </c>
      <c r="E1516" s="28" t="s">
        <v>2617</v>
      </c>
      <c r="F1516" s="13">
        <v>47.6</v>
      </c>
      <c r="G1516" s="13">
        <v>-119.8</v>
      </c>
      <c r="H1516" s="24">
        <v>1</v>
      </c>
    </row>
    <row r="1517" spans="2:8" x14ac:dyDescent="0.3">
      <c r="B1517" t="s">
        <v>7810</v>
      </c>
      <c r="C1517" t="s">
        <v>7811</v>
      </c>
      <c r="D1517" s="28" t="s">
        <v>4105</v>
      </c>
      <c r="E1517" s="28" t="s">
        <v>1260</v>
      </c>
      <c r="F1517" s="13">
        <v>37.799999999999997</v>
      </c>
      <c r="G1517" s="13">
        <v>-107.7</v>
      </c>
      <c r="H1517" s="24">
        <v>1</v>
      </c>
    </row>
    <row r="1518" spans="2:8" x14ac:dyDescent="0.3">
      <c r="B1518" t="s">
        <v>1279</v>
      </c>
      <c r="C1518" t="s">
        <v>1280</v>
      </c>
      <c r="D1518" s="28" t="s">
        <v>4105</v>
      </c>
      <c r="E1518" s="28" t="s">
        <v>1260</v>
      </c>
      <c r="F1518" s="13">
        <v>39.6</v>
      </c>
      <c r="G1518" s="13">
        <v>-106</v>
      </c>
      <c r="H1518" s="24">
        <v>1</v>
      </c>
    </row>
    <row r="1519" spans="2:8" x14ac:dyDescent="0.3">
      <c r="B1519" t="s">
        <v>6735</v>
      </c>
      <c r="C1519" t="s">
        <v>6736</v>
      </c>
      <c r="D1519" s="28" t="s">
        <v>4105</v>
      </c>
      <c r="E1519" s="28" t="s">
        <v>1203</v>
      </c>
      <c r="F1519" s="13">
        <v>40.5</v>
      </c>
      <c r="G1519" s="13">
        <v>-123.1</v>
      </c>
      <c r="H1519" s="24">
        <v>2</v>
      </c>
    </row>
    <row r="1520" spans="2:8" x14ac:dyDescent="0.3">
      <c r="B1520" t="s">
        <v>8322</v>
      </c>
      <c r="C1520" t="s">
        <v>8323</v>
      </c>
      <c r="D1520" s="28" t="s">
        <v>1203</v>
      </c>
      <c r="E1520" s="28" t="s">
        <v>1092</v>
      </c>
      <c r="F1520" s="13">
        <v>52.9</v>
      </c>
      <c r="G1520" s="13">
        <v>-111</v>
      </c>
      <c r="H1520" s="24">
        <v>0</v>
      </c>
    </row>
    <row r="1521" spans="2:8" x14ac:dyDescent="0.3">
      <c r="B1521" t="s">
        <v>3738</v>
      </c>
      <c r="C1521" t="s">
        <v>3739</v>
      </c>
      <c r="D1521" s="28" t="s">
        <v>4105</v>
      </c>
      <c r="E1521" s="28" t="s">
        <v>2070</v>
      </c>
      <c r="F1521" s="13">
        <v>36.200000000000003</v>
      </c>
      <c r="G1521" s="13">
        <v>-116</v>
      </c>
      <c r="H1521" s="24">
        <v>2</v>
      </c>
    </row>
    <row r="1522" spans="2:8" x14ac:dyDescent="0.3">
      <c r="B1522" t="s">
        <v>517</v>
      </c>
      <c r="C1522" t="s">
        <v>2380</v>
      </c>
      <c r="D1522" s="28" t="s">
        <v>4105</v>
      </c>
      <c r="E1522" s="28" t="s">
        <v>2379</v>
      </c>
      <c r="F1522" s="13">
        <v>43.6</v>
      </c>
      <c r="G1522" s="13">
        <v>-97.7</v>
      </c>
      <c r="H1522" s="24">
        <v>0</v>
      </c>
    </row>
    <row r="1523" spans="2:8" x14ac:dyDescent="0.3">
      <c r="B1523" t="s">
        <v>6805</v>
      </c>
      <c r="C1523" t="s">
        <v>6806</v>
      </c>
      <c r="D1523" s="28" t="s">
        <v>4105</v>
      </c>
      <c r="E1523" s="28" t="s">
        <v>2011</v>
      </c>
      <c r="F1523" s="13">
        <v>41.8</v>
      </c>
      <c r="G1523" s="13">
        <v>-98.8</v>
      </c>
      <c r="H1523" s="24">
        <v>0</v>
      </c>
    </row>
    <row r="1524" spans="2:8" x14ac:dyDescent="0.3">
      <c r="B1524" t="s">
        <v>2277</v>
      </c>
      <c r="C1524" t="s">
        <v>2278</v>
      </c>
      <c r="D1524" s="28" t="s">
        <v>4105</v>
      </c>
      <c r="E1524" s="28" t="s">
        <v>2279</v>
      </c>
      <c r="F1524" s="13">
        <v>45.7</v>
      </c>
      <c r="G1524" s="13">
        <v>-120.2</v>
      </c>
      <c r="H1524" s="24">
        <v>1</v>
      </c>
    </row>
    <row r="1525" spans="2:8" x14ac:dyDescent="0.3">
      <c r="B1525" t="s">
        <v>6270</v>
      </c>
      <c r="C1525" t="s">
        <v>6271</v>
      </c>
      <c r="D1525" s="28" t="s">
        <v>1203</v>
      </c>
      <c r="E1525" s="28" t="s">
        <v>1092</v>
      </c>
      <c r="F1525" s="13">
        <v>52.7</v>
      </c>
      <c r="G1525" s="13">
        <v>-113.9</v>
      </c>
      <c r="H1525" s="24">
        <v>1</v>
      </c>
    </row>
    <row r="1526" spans="2:8" x14ac:dyDescent="0.3">
      <c r="B1526" t="s">
        <v>6528</v>
      </c>
      <c r="C1526" t="s">
        <v>6529</v>
      </c>
      <c r="D1526" s="28" t="s">
        <v>4105</v>
      </c>
      <c r="E1526" s="28" t="s">
        <v>1203</v>
      </c>
      <c r="F1526" s="13">
        <v>41.9</v>
      </c>
      <c r="G1526" s="13">
        <v>-120.1</v>
      </c>
      <c r="H1526" s="24">
        <v>0</v>
      </c>
    </row>
    <row r="1527" spans="2:8" x14ac:dyDescent="0.3">
      <c r="B1527" t="s">
        <v>6126</v>
      </c>
      <c r="C1527" t="s">
        <v>6127</v>
      </c>
      <c r="D1527" s="28" t="s">
        <v>4105</v>
      </c>
      <c r="E1527" s="28" t="s">
        <v>1203</v>
      </c>
      <c r="F1527" s="13">
        <v>41</v>
      </c>
      <c r="G1527" s="13">
        <v>-120.3</v>
      </c>
      <c r="H1527" s="24">
        <v>3</v>
      </c>
    </row>
    <row r="1528" spans="2:8" x14ac:dyDescent="0.3">
      <c r="B1528" t="s">
        <v>5584</v>
      </c>
      <c r="C1528" t="s">
        <v>5585</v>
      </c>
      <c r="D1528" s="28" t="s">
        <v>4105</v>
      </c>
      <c r="E1528" s="28" t="s">
        <v>2279</v>
      </c>
      <c r="F1528" s="13">
        <v>43.6</v>
      </c>
      <c r="G1528" s="13">
        <v>-123.3</v>
      </c>
      <c r="H1528" s="24">
        <v>3</v>
      </c>
    </row>
    <row r="1529" spans="2:8" x14ac:dyDescent="0.3">
      <c r="B1529" t="s">
        <v>5366</v>
      </c>
      <c r="C1529" t="s">
        <v>5367</v>
      </c>
      <c r="D1529" s="28" t="s">
        <v>4105</v>
      </c>
      <c r="E1529" s="28" t="s">
        <v>2279</v>
      </c>
      <c r="F1529" s="13">
        <v>44.1</v>
      </c>
      <c r="G1529" s="13">
        <v>-121.6</v>
      </c>
      <c r="H1529" s="24">
        <v>1</v>
      </c>
    </row>
    <row r="1530" spans="2:8" x14ac:dyDescent="0.3">
      <c r="B1530" t="s">
        <v>3190</v>
      </c>
      <c r="C1530" t="s">
        <v>3191</v>
      </c>
      <c r="D1530" s="28" t="s">
        <v>4105</v>
      </c>
      <c r="E1530" s="28" t="s">
        <v>1203</v>
      </c>
      <c r="F1530" s="13">
        <v>34.799999999999997</v>
      </c>
      <c r="G1530" s="13">
        <v>-116.7</v>
      </c>
      <c r="H1530" s="24">
        <v>2</v>
      </c>
    </row>
    <row r="1531" spans="2:8" x14ac:dyDescent="0.3">
      <c r="B1531" t="s">
        <v>5835</v>
      </c>
      <c r="C1531" t="s">
        <v>5836</v>
      </c>
      <c r="D1531" s="28" t="s">
        <v>1203</v>
      </c>
      <c r="E1531" s="28" t="s">
        <v>1061</v>
      </c>
      <c r="F1531" s="13">
        <v>50.7</v>
      </c>
      <c r="G1531" s="13">
        <v>-120.4</v>
      </c>
      <c r="H1531" s="24">
        <v>1</v>
      </c>
    </row>
    <row r="1532" spans="2:8" x14ac:dyDescent="0.3">
      <c r="B1532" t="s">
        <v>7513</v>
      </c>
      <c r="C1532" t="s">
        <v>7514</v>
      </c>
      <c r="D1532" s="28" t="s">
        <v>1203</v>
      </c>
      <c r="E1532" s="28" t="s">
        <v>1092</v>
      </c>
      <c r="F1532" s="13">
        <v>53.3</v>
      </c>
      <c r="G1532" s="13">
        <v>-110.8</v>
      </c>
      <c r="H1532" s="24">
        <v>0</v>
      </c>
    </row>
    <row r="1533" spans="2:8" x14ac:dyDescent="0.3">
      <c r="B1533" t="s">
        <v>7303</v>
      </c>
      <c r="C1533" t="s">
        <v>7304</v>
      </c>
      <c r="D1533" s="28" t="s">
        <v>1203</v>
      </c>
      <c r="E1533" s="28" t="s">
        <v>1092</v>
      </c>
      <c r="F1533" s="13">
        <v>55.7</v>
      </c>
      <c r="G1533" s="13">
        <v>-118.6</v>
      </c>
      <c r="H1533" s="24">
        <v>0</v>
      </c>
    </row>
    <row r="1534" spans="2:8" x14ac:dyDescent="0.3">
      <c r="B1534" t="s">
        <v>3184</v>
      </c>
      <c r="C1534" t="s">
        <v>3185</v>
      </c>
      <c r="D1534" s="28" t="s">
        <v>4105</v>
      </c>
      <c r="E1534" s="28" t="s">
        <v>1203</v>
      </c>
      <c r="F1534" s="13">
        <v>37.299999999999997</v>
      </c>
      <c r="G1534" s="13">
        <v>-118.3</v>
      </c>
      <c r="H1534" s="24">
        <v>3</v>
      </c>
    </row>
    <row r="1535" spans="2:8" x14ac:dyDescent="0.3">
      <c r="B1535" t="s">
        <v>8118</v>
      </c>
      <c r="C1535" t="s">
        <v>8119</v>
      </c>
      <c r="D1535" s="28" t="s">
        <v>4105</v>
      </c>
      <c r="E1535" s="28" t="s">
        <v>1260</v>
      </c>
      <c r="F1535" s="13">
        <v>38.9</v>
      </c>
      <c r="G1535" s="13">
        <v>-106.7</v>
      </c>
      <c r="H1535" s="24">
        <v>1</v>
      </c>
    </row>
    <row r="1536" spans="2:8" x14ac:dyDescent="0.3">
      <c r="B1536" t="s">
        <v>5977</v>
      </c>
      <c r="C1536" t="s">
        <v>5978</v>
      </c>
      <c r="D1536" s="28" t="s">
        <v>4105</v>
      </c>
      <c r="E1536" s="28" t="s">
        <v>1515</v>
      </c>
      <c r="F1536" s="13">
        <v>42.6</v>
      </c>
      <c r="G1536" s="13">
        <v>-91.8</v>
      </c>
      <c r="H1536" s="24">
        <v>2</v>
      </c>
    </row>
    <row r="1537" spans="2:8" x14ac:dyDescent="0.3">
      <c r="B1537" t="s">
        <v>7742</v>
      </c>
      <c r="C1537" t="s">
        <v>7743</v>
      </c>
      <c r="D1537" s="28" t="s">
        <v>4105</v>
      </c>
      <c r="E1537" s="28" t="s">
        <v>2203</v>
      </c>
      <c r="F1537" s="13">
        <v>46.5</v>
      </c>
      <c r="G1537" s="13">
        <v>-101.8</v>
      </c>
      <c r="H1537" s="24">
        <v>0</v>
      </c>
    </row>
    <row r="1538" spans="2:8" x14ac:dyDescent="0.3">
      <c r="B1538" t="s">
        <v>764</v>
      </c>
      <c r="C1538" t="s">
        <v>765</v>
      </c>
      <c r="D1538" s="28" t="s">
        <v>4105</v>
      </c>
      <c r="E1538" s="28" t="s">
        <v>364</v>
      </c>
      <c r="F1538" s="13">
        <v>34.4</v>
      </c>
      <c r="G1538" s="13">
        <v>-100.2</v>
      </c>
      <c r="H1538" s="24">
        <v>2</v>
      </c>
    </row>
    <row r="1539" spans="2:8" x14ac:dyDescent="0.3">
      <c r="B1539" t="s">
        <v>7305</v>
      </c>
      <c r="C1539" t="s">
        <v>7306</v>
      </c>
      <c r="D1539" s="28" t="s">
        <v>4105</v>
      </c>
      <c r="E1539" s="28" t="s">
        <v>1160</v>
      </c>
      <c r="F1539" s="13">
        <v>34.1</v>
      </c>
      <c r="G1539" s="13">
        <v>-113.3</v>
      </c>
      <c r="H1539" s="24">
        <v>2</v>
      </c>
    </row>
    <row r="1540" spans="2:8" x14ac:dyDescent="0.3">
      <c r="B1540" t="s">
        <v>6442</v>
      </c>
      <c r="C1540" t="s">
        <v>6443</v>
      </c>
      <c r="D1540" s="28" t="s">
        <v>4105</v>
      </c>
      <c r="E1540" s="28" t="s">
        <v>2617</v>
      </c>
      <c r="F1540" s="13">
        <v>47</v>
      </c>
      <c r="G1540" s="13">
        <v>-120.5</v>
      </c>
      <c r="H1540" s="24">
        <v>2</v>
      </c>
    </row>
    <row r="1541" spans="2:8" x14ac:dyDescent="0.3">
      <c r="B1541" t="s">
        <v>6745</v>
      </c>
      <c r="C1541" t="s">
        <v>6746</v>
      </c>
      <c r="D1541" s="28" t="s">
        <v>1203</v>
      </c>
      <c r="E1541" s="28" t="s">
        <v>1092</v>
      </c>
      <c r="F1541" s="13">
        <v>53.6</v>
      </c>
      <c r="G1541" s="13">
        <v>-113.3</v>
      </c>
      <c r="H1541" s="24">
        <v>0</v>
      </c>
    </row>
    <row r="1542" spans="2:8" x14ac:dyDescent="0.3">
      <c r="B1542" t="s">
        <v>5881</v>
      </c>
      <c r="C1542" t="s">
        <v>5882</v>
      </c>
      <c r="D1542" s="28" t="s">
        <v>4105</v>
      </c>
      <c r="E1542" s="28" t="s">
        <v>2617</v>
      </c>
      <c r="F1542" s="13">
        <v>48.9</v>
      </c>
      <c r="G1542" s="13">
        <v>-117.3</v>
      </c>
      <c r="H1542" s="24">
        <v>2</v>
      </c>
    </row>
    <row r="1543" spans="2:8" x14ac:dyDescent="0.3">
      <c r="B1543" t="s">
        <v>7944</v>
      </c>
      <c r="C1543" t="s">
        <v>7945</v>
      </c>
      <c r="D1543" s="28" t="s">
        <v>4105</v>
      </c>
      <c r="E1543" s="28" t="s">
        <v>2070</v>
      </c>
      <c r="F1543" s="13">
        <v>38.9</v>
      </c>
      <c r="G1543" s="13">
        <v>-119.6</v>
      </c>
      <c r="H1543" s="24">
        <v>1</v>
      </c>
    </row>
    <row r="1544" spans="2:8" x14ac:dyDescent="0.3">
      <c r="B1544" t="s">
        <v>8646</v>
      </c>
      <c r="C1544" t="s">
        <v>8647</v>
      </c>
      <c r="D1544" s="28" t="s">
        <v>4105</v>
      </c>
      <c r="E1544" s="28" t="s">
        <v>1260</v>
      </c>
      <c r="F1544" s="13">
        <v>37.299999999999997</v>
      </c>
      <c r="G1544" s="13">
        <v>-105.2</v>
      </c>
      <c r="H1544" s="24">
        <v>1</v>
      </c>
    </row>
    <row r="1545" spans="2:8" x14ac:dyDescent="0.3">
      <c r="B1545" t="s">
        <v>3321</v>
      </c>
      <c r="C1545" t="s">
        <v>3322</v>
      </c>
      <c r="D1545" s="28" t="s">
        <v>4105</v>
      </c>
      <c r="E1545" s="28" t="s">
        <v>2279</v>
      </c>
      <c r="F1545" s="13">
        <v>44.1</v>
      </c>
      <c r="G1545" s="13">
        <v>-123.2</v>
      </c>
      <c r="H1545" s="24">
        <v>2</v>
      </c>
    </row>
    <row r="1546" spans="2:8" x14ac:dyDescent="0.3">
      <c r="B1546" t="s">
        <v>6542</v>
      </c>
      <c r="C1546" t="s">
        <v>6543</v>
      </c>
      <c r="D1546" s="28" t="s">
        <v>4105</v>
      </c>
      <c r="E1546" s="28" t="s">
        <v>364</v>
      </c>
      <c r="F1546" s="13">
        <v>33</v>
      </c>
      <c r="G1546" s="13">
        <v>-101</v>
      </c>
      <c r="H1546" s="24">
        <v>1</v>
      </c>
    </row>
    <row r="1547" spans="2:8" x14ac:dyDescent="0.3">
      <c r="B1547" t="s">
        <v>5961</v>
      </c>
      <c r="C1547" t="s">
        <v>5962</v>
      </c>
      <c r="D1547" s="28" t="s">
        <v>4105</v>
      </c>
      <c r="E1547" s="28" t="s">
        <v>1203</v>
      </c>
      <c r="F1547" s="13">
        <v>41.7</v>
      </c>
      <c r="G1547" s="13">
        <v>-121.5</v>
      </c>
      <c r="H1547" s="24">
        <v>2</v>
      </c>
    </row>
    <row r="1548" spans="2:8" x14ac:dyDescent="0.3">
      <c r="B1548" t="s">
        <v>7271</v>
      </c>
      <c r="C1548" t="s">
        <v>7272</v>
      </c>
      <c r="D1548" s="28" t="s">
        <v>4105</v>
      </c>
      <c r="E1548" s="28" t="s">
        <v>2070</v>
      </c>
      <c r="F1548" s="13">
        <v>36.1</v>
      </c>
      <c r="G1548" s="13">
        <v>-115.4</v>
      </c>
      <c r="H1548" s="24">
        <v>1</v>
      </c>
    </row>
    <row r="1549" spans="2:8" x14ac:dyDescent="0.3">
      <c r="B1549" t="s">
        <v>7627</v>
      </c>
      <c r="C1549" t="s">
        <v>7628</v>
      </c>
      <c r="D1549" s="28" t="s">
        <v>4105</v>
      </c>
      <c r="E1549" s="28" t="s">
        <v>1160</v>
      </c>
      <c r="F1549" s="13">
        <v>34.299999999999997</v>
      </c>
      <c r="G1549" s="13">
        <v>-110.7</v>
      </c>
      <c r="H1549" s="24">
        <v>1</v>
      </c>
    </row>
    <row r="1550" spans="2:8" x14ac:dyDescent="0.3">
      <c r="B1550" t="s">
        <v>6717</v>
      </c>
      <c r="C1550" t="s">
        <v>6718</v>
      </c>
      <c r="D1550" s="28" t="s">
        <v>4105</v>
      </c>
      <c r="E1550" s="28" t="s">
        <v>2011</v>
      </c>
      <c r="F1550" s="13">
        <v>41.1</v>
      </c>
      <c r="G1550" s="13">
        <v>-102.6</v>
      </c>
      <c r="H1550" s="24">
        <v>0</v>
      </c>
    </row>
    <row r="1551" spans="2:8" x14ac:dyDescent="0.3">
      <c r="B1551" t="s">
        <v>2269</v>
      </c>
      <c r="C1551" t="s">
        <v>2270</v>
      </c>
      <c r="D1551" s="28" t="s">
        <v>4105</v>
      </c>
      <c r="E1551" s="28" t="s">
        <v>366</v>
      </c>
      <c r="F1551" s="13">
        <v>36.5</v>
      </c>
      <c r="G1551" s="13">
        <v>-98.2</v>
      </c>
      <c r="H1551" s="24">
        <v>2</v>
      </c>
    </row>
    <row r="1552" spans="2:8" x14ac:dyDescent="0.3">
      <c r="B1552" t="s">
        <v>7253</v>
      </c>
      <c r="C1552" t="s">
        <v>7254</v>
      </c>
      <c r="D1552" s="28" t="s">
        <v>4105</v>
      </c>
      <c r="E1552" s="28" t="s">
        <v>2279</v>
      </c>
      <c r="F1552" s="13">
        <v>42.1</v>
      </c>
      <c r="G1552" s="13">
        <v>-120.8</v>
      </c>
      <c r="H1552" s="24">
        <v>2</v>
      </c>
    </row>
    <row r="1553" spans="2:8" x14ac:dyDescent="0.3">
      <c r="B1553" t="s">
        <v>7854</v>
      </c>
      <c r="C1553" t="s">
        <v>7855</v>
      </c>
      <c r="D1553" s="28" t="s">
        <v>4105</v>
      </c>
      <c r="E1553" s="28" t="s">
        <v>2096</v>
      </c>
      <c r="F1553" s="13">
        <v>36.5</v>
      </c>
      <c r="G1553" s="13">
        <v>-106.3</v>
      </c>
      <c r="H1553" s="24">
        <v>1</v>
      </c>
    </row>
    <row r="1554" spans="2:8" x14ac:dyDescent="0.3">
      <c r="B1554" t="s">
        <v>2035</v>
      </c>
      <c r="C1554" t="s">
        <v>2036</v>
      </c>
      <c r="D1554" s="28" t="s">
        <v>4105</v>
      </c>
      <c r="E1554" s="28" t="s">
        <v>2011</v>
      </c>
      <c r="F1554" s="13">
        <v>40.1</v>
      </c>
      <c r="G1554" s="13">
        <v>-97.5</v>
      </c>
      <c r="H1554" s="24">
        <v>0</v>
      </c>
    </row>
    <row r="1555" spans="2:8" x14ac:dyDescent="0.3">
      <c r="B1555" t="s">
        <v>4872</v>
      </c>
      <c r="C1555" t="s">
        <v>4873</v>
      </c>
      <c r="D1555" s="28" t="s">
        <v>4105</v>
      </c>
      <c r="E1555" s="28" t="s">
        <v>1160</v>
      </c>
      <c r="F1555" s="13">
        <v>36.9</v>
      </c>
      <c r="G1555" s="13">
        <v>-111.4</v>
      </c>
      <c r="H1555" s="24">
        <v>2</v>
      </c>
    </row>
    <row r="1556" spans="2:8" x14ac:dyDescent="0.3">
      <c r="B1556" t="s">
        <v>4967</v>
      </c>
      <c r="C1556" t="s">
        <v>4968</v>
      </c>
      <c r="D1556" s="28" t="s">
        <v>4105</v>
      </c>
      <c r="E1556" s="28" t="s">
        <v>2617</v>
      </c>
      <c r="F1556" s="13">
        <v>48.6</v>
      </c>
      <c r="G1556" s="13">
        <v>-120.1</v>
      </c>
      <c r="H1556" s="24">
        <v>1</v>
      </c>
    </row>
    <row r="1557" spans="2:8" x14ac:dyDescent="0.3">
      <c r="B1557" t="s">
        <v>8853</v>
      </c>
      <c r="C1557" t="s">
        <v>8854</v>
      </c>
      <c r="D1557" s="28" t="s">
        <v>4105</v>
      </c>
      <c r="E1557" s="28" t="s">
        <v>2070</v>
      </c>
      <c r="F1557" s="13">
        <v>39.299999999999997</v>
      </c>
      <c r="G1557" s="13">
        <v>-119.6</v>
      </c>
      <c r="H1557" s="24">
        <v>1</v>
      </c>
    </row>
    <row r="1558" spans="2:8" x14ac:dyDescent="0.3">
      <c r="B1558" t="s">
        <v>2204</v>
      </c>
      <c r="C1558" t="s">
        <v>2205</v>
      </c>
      <c r="D1558" s="28" t="s">
        <v>4105</v>
      </c>
      <c r="E1558" s="28" t="s">
        <v>2203</v>
      </c>
      <c r="F1558" s="13">
        <v>48.8</v>
      </c>
      <c r="G1558" s="13">
        <v>-100.4</v>
      </c>
      <c r="H1558" s="24">
        <v>0</v>
      </c>
    </row>
    <row r="1559" spans="2:8" x14ac:dyDescent="0.3">
      <c r="B1559" t="s">
        <v>6951</v>
      </c>
      <c r="C1559" t="s">
        <v>6952</v>
      </c>
      <c r="D1559" s="28" t="s">
        <v>4105</v>
      </c>
      <c r="E1559" s="28" t="s">
        <v>1260</v>
      </c>
      <c r="F1559" s="13">
        <v>37.9</v>
      </c>
      <c r="G1559" s="13">
        <v>-105.6</v>
      </c>
      <c r="H1559" s="24">
        <v>1</v>
      </c>
    </row>
    <row r="1560" spans="2:8" x14ac:dyDescent="0.3">
      <c r="B1560" t="s">
        <v>5598</v>
      </c>
      <c r="C1560" t="s">
        <v>5599</v>
      </c>
      <c r="D1560" s="28" t="s">
        <v>4105</v>
      </c>
      <c r="E1560" s="28" t="s">
        <v>2617</v>
      </c>
      <c r="F1560" s="13">
        <v>47.3</v>
      </c>
      <c r="G1560" s="13">
        <v>-121</v>
      </c>
      <c r="H1560" s="24">
        <v>1</v>
      </c>
    </row>
    <row r="1561" spans="2:8" x14ac:dyDescent="0.3">
      <c r="B1561" t="s">
        <v>7145</v>
      </c>
      <c r="C1561" t="s">
        <v>7146</v>
      </c>
      <c r="D1561" s="28" t="s">
        <v>4105</v>
      </c>
      <c r="E1561" s="28" t="s">
        <v>2096</v>
      </c>
      <c r="F1561" s="13">
        <v>36.700000000000003</v>
      </c>
      <c r="G1561" s="13">
        <v>-108.2</v>
      </c>
      <c r="H1561" s="24">
        <v>1</v>
      </c>
    </row>
    <row r="1562" spans="2:8" x14ac:dyDescent="0.3">
      <c r="B1562" t="s">
        <v>7442</v>
      </c>
      <c r="C1562" t="s">
        <v>7443</v>
      </c>
      <c r="D1562" s="28" t="s">
        <v>4105</v>
      </c>
      <c r="E1562" s="28" t="s">
        <v>2203</v>
      </c>
      <c r="F1562" s="13">
        <v>47.7</v>
      </c>
      <c r="G1562" s="13">
        <v>-103.2</v>
      </c>
      <c r="H1562" s="24">
        <v>0</v>
      </c>
    </row>
    <row r="1563" spans="2:8" x14ac:dyDescent="0.3">
      <c r="B1563" t="s">
        <v>5518</v>
      </c>
      <c r="C1563" t="s">
        <v>5519</v>
      </c>
      <c r="D1563" s="28" t="s">
        <v>4105</v>
      </c>
      <c r="E1563" s="28" t="s">
        <v>1203</v>
      </c>
      <c r="F1563" s="13">
        <v>41.2</v>
      </c>
      <c r="G1563" s="13">
        <v>-120.8</v>
      </c>
      <c r="H1563" s="24">
        <v>2</v>
      </c>
    </row>
    <row r="1564" spans="2:8" x14ac:dyDescent="0.3">
      <c r="B1564" t="s">
        <v>6496</v>
      </c>
      <c r="C1564" t="s">
        <v>6497</v>
      </c>
      <c r="D1564" s="28" t="s">
        <v>1203</v>
      </c>
      <c r="E1564" s="28" t="s">
        <v>1092</v>
      </c>
      <c r="F1564" s="13">
        <v>53.9</v>
      </c>
      <c r="G1564" s="13">
        <v>-113.9</v>
      </c>
      <c r="H1564" s="24">
        <v>1</v>
      </c>
    </row>
    <row r="1565" spans="2:8" x14ac:dyDescent="0.3">
      <c r="B1565" t="s">
        <v>3875</v>
      </c>
      <c r="C1565" t="s">
        <v>3876</v>
      </c>
      <c r="D1565" s="28" t="s">
        <v>4105</v>
      </c>
      <c r="E1565" s="28" t="s">
        <v>2617</v>
      </c>
      <c r="F1565" s="13">
        <v>46.3</v>
      </c>
      <c r="G1565" s="13">
        <v>-119.2</v>
      </c>
      <c r="H1565" s="24">
        <v>2</v>
      </c>
    </row>
    <row r="1566" spans="2:8" x14ac:dyDescent="0.3">
      <c r="B1566" t="s">
        <v>4176</v>
      </c>
      <c r="C1566" t="s">
        <v>4177</v>
      </c>
      <c r="D1566" s="28" t="s">
        <v>4105</v>
      </c>
      <c r="E1566" s="28" t="s">
        <v>2279</v>
      </c>
      <c r="F1566" s="13">
        <v>45.6</v>
      </c>
      <c r="G1566" s="13">
        <v>-121.8</v>
      </c>
      <c r="H1566" s="24">
        <v>3</v>
      </c>
    </row>
    <row r="1567" spans="2:8" x14ac:dyDescent="0.3">
      <c r="B1567" t="s">
        <v>2111</v>
      </c>
      <c r="C1567" t="s">
        <v>2112</v>
      </c>
      <c r="D1567" s="28" t="s">
        <v>4105</v>
      </c>
      <c r="E1567" s="28" t="s">
        <v>2096</v>
      </c>
      <c r="F1567" s="13">
        <v>36.1</v>
      </c>
      <c r="G1567" s="13">
        <v>-105</v>
      </c>
      <c r="H1567" s="24">
        <v>2</v>
      </c>
    </row>
    <row r="1568" spans="2:8" x14ac:dyDescent="0.3">
      <c r="B1568" t="s">
        <v>8090</v>
      </c>
      <c r="C1568" t="s">
        <v>8091</v>
      </c>
      <c r="D1568" s="28" t="s">
        <v>4105</v>
      </c>
      <c r="E1568" s="28" t="s">
        <v>1260</v>
      </c>
      <c r="F1568" s="13">
        <v>37</v>
      </c>
      <c r="G1568" s="13">
        <v>-106.4</v>
      </c>
      <c r="H1568" s="24">
        <v>0</v>
      </c>
    </row>
    <row r="1569" spans="2:8" x14ac:dyDescent="0.3">
      <c r="B1569" t="s">
        <v>1667</v>
      </c>
      <c r="C1569" t="s">
        <v>1668</v>
      </c>
      <c r="D1569" s="28" t="s">
        <v>4105</v>
      </c>
      <c r="E1569" s="28" t="s">
        <v>1636</v>
      </c>
      <c r="F1569" s="13">
        <v>38.6</v>
      </c>
      <c r="G1569" s="13">
        <v>-96.9</v>
      </c>
      <c r="H1569" s="24">
        <v>1</v>
      </c>
    </row>
    <row r="1570" spans="2:8" x14ac:dyDescent="0.3">
      <c r="B1570" t="s">
        <v>7456</v>
      </c>
      <c r="C1570" t="s">
        <v>7457</v>
      </c>
      <c r="D1570" s="28" t="s">
        <v>1203</v>
      </c>
      <c r="E1570" s="28" t="s">
        <v>1092</v>
      </c>
      <c r="F1570" s="13">
        <v>53.1</v>
      </c>
      <c r="G1570" s="13">
        <v>-111.7</v>
      </c>
      <c r="H1570" s="24">
        <v>0</v>
      </c>
    </row>
    <row r="1571" spans="2:8" x14ac:dyDescent="0.3">
      <c r="B1571" t="s">
        <v>2553</v>
      </c>
      <c r="C1571" t="s">
        <v>2554</v>
      </c>
      <c r="D1571" s="28" t="s">
        <v>4105</v>
      </c>
      <c r="E1571" s="28" t="s">
        <v>2526</v>
      </c>
      <c r="F1571" s="13">
        <v>37.4</v>
      </c>
      <c r="G1571" s="13">
        <v>-113.2</v>
      </c>
      <c r="H1571" s="24">
        <v>1</v>
      </c>
    </row>
    <row r="1572" spans="2:8" x14ac:dyDescent="0.3">
      <c r="B1572" t="s">
        <v>5053</v>
      </c>
      <c r="C1572" t="s">
        <v>5054</v>
      </c>
      <c r="D1572" s="28" t="s">
        <v>4105</v>
      </c>
      <c r="E1572" s="28" t="s">
        <v>2096</v>
      </c>
      <c r="F1572" s="13">
        <v>35.6</v>
      </c>
      <c r="G1572" s="13">
        <v>-106</v>
      </c>
      <c r="H1572" s="24">
        <v>2</v>
      </c>
    </row>
    <row r="1573" spans="2:8" x14ac:dyDescent="0.3">
      <c r="B1573" t="s">
        <v>8599</v>
      </c>
      <c r="C1573" t="s">
        <v>8600</v>
      </c>
      <c r="D1573" s="28" t="s">
        <v>4105</v>
      </c>
      <c r="E1573" s="28" t="s">
        <v>1260</v>
      </c>
      <c r="F1573" s="13">
        <v>37.299999999999997</v>
      </c>
      <c r="G1573" s="13">
        <v>-106.5</v>
      </c>
      <c r="H1573" s="24">
        <v>1</v>
      </c>
    </row>
    <row r="1574" spans="2:8" x14ac:dyDescent="0.3">
      <c r="B1574" t="s">
        <v>3856</v>
      </c>
      <c r="C1574" t="s">
        <v>3857</v>
      </c>
      <c r="D1574" s="28" t="s">
        <v>4105</v>
      </c>
      <c r="E1574" s="28" t="s">
        <v>2526</v>
      </c>
      <c r="F1574" s="13">
        <v>38.5</v>
      </c>
      <c r="G1574" s="13">
        <v>-109.5</v>
      </c>
      <c r="H1574" s="24">
        <v>2</v>
      </c>
    </row>
    <row r="1575" spans="2:8" x14ac:dyDescent="0.3">
      <c r="B1575" t="s">
        <v>6454</v>
      </c>
      <c r="C1575" t="s">
        <v>6455</v>
      </c>
      <c r="D1575" s="28" t="s">
        <v>4105</v>
      </c>
      <c r="E1575" s="28" t="s">
        <v>2617</v>
      </c>
      <c r="F1575" s="13">
        <v>47.7</v>
      </c>
      <c r="G1575" s="13">
        <v>-120.6</v>
      </c>
      <c r="H1575" s="24">
        <v>2</v>
      </c>
    </row>
    <row r="1576" spans="2:8" x14ac:dyDescent="0.3">
      <c r="B1576" t="s">
        <v>6456</v>
      </c>
      <c r="C1576" t="s">
        <v>6457</v>
      </c>
      <c r="D1576" s="28" t="s">
        <v>4105</v>
      </c>
      <c r="E1576" s="28" t="s">
        <v>2617</v>
      </c>
      <c r="F1576" s="13">
        <v>46.6</v>
      </c>
      <c r="G1576" s="13">
        <v>-120.4</v>
      </c>
      <c r="H1576" s="24">
        <v>2</v>
      </c>
    </row>
    <row r="1577" spans="2:8" x14ac:dyDescent="0.3">
      <c r="B1577" t="s">
        <v>6104</v>
      </c>
      <c r="C1577" t="s">
        <v>6105</v>
      </c>
      <c r="D1577" s="28" t="s">
        <v>4105</v>
      </c>
      <c r="E1577" s="28" t="s">
        <v>1203</v>
      </c>
      <c r="F1577" s="13">
        <v>40.200000000000003</v>
      </c>
      <c r="G1577" s="13">
        <v>-120.6</v>
      </c>
      <c r="H1577" s="24">
        <v>2</v>
      </c>
    </row>
    <row r="1578" spans="2:8" x14ac:dyDescent="0.3">
      <c r="B1578" t="s">
        <v>7187</v>
      </c>
      <c r="C1578" t="s">
        <v>7188</v>
      </c>
      <c r="D1578" s="28" t="s">
        <v>4105</v>
      </c>
      <c r="E1578" s="28" t="s">
        <v>2379</v>
      </c>
      <c r="F1578" s="13">
        <v>43.7</v>
      </c>
      <c r="G1578" s="13">
        <v>-96.6</v>
      </c>
      <c r="H1578" s="24">
        <v>0</v>
      </c>
    </row>
    <row r="1579" spans="2:8" x14ac:dyDescent="0.3">
      <c r="B1579" t="s">
        <v>2054</v>
      </c>
      <c r="C1579" t="s">
        <v>2055</v>
      </c>
      <c r="D1579" s="28" t="s">
        <v>4105</v>
      </c>
      <c r="E1579" s="28" t="s">
        <v>2011</v>
      </c>
      <c r="F1579" s="13">
        <v>41.1</v>
      </c>
      <c r="G1579" s="13">
        <v>-101.7</v>
      </c>
      <c r="H1579" s="24">
        <v>1</v>
      </c>
    </row>
    <row r="1580" spans="2:8" x14ac:dyDescent="0.3">
      <c r="B1580" t="s">
        <v>1653</v>
      </c>
      <c r="C1580" t="s">
        <v>1654</v>
      </c>
      <c r="D1580" s="28" t="s">
        <v>4105</v>
      </c>
      <c r="E1580" s="28" t="s">
        <v>1636</v>
      </c>
      <c r="F1580" s="13">
        <v>37</v>
      </c>
      <c r="G1580" s="13">
        <v>-101.8</v>
      </c>
      <c r="H1580" s="24">
        <v>1</v>
      </c>
    </row>
    <row r="1581" spans="2:8" x14ac:dyDescent="0.3">
      <c r="B1581" t="s">
        <v>2056</v>
      </c>
      <c r="C1581" t="s">
        <v>2057</v>
      </c>
      <c r="D1581" s="28" t="s">
        <v>4105</v>
      </c>
      <c r="E1581" s="28" t="s">
        <v>2011</v>
      </c>
      <c r="F1581" s="13">
        <v>42.4</v>
      </c>
      <c r="G1581" s="13">
        <v>-98.6</v>
      </c>
      <c r="H1581" s="24">
        <v>0</v>
      </c>
    </row>
    <row r="1582" spans="2:8" x14ac:dyDescent="0.3">
      <c r="B1582" t="s">
        <v>2201</v>
      </c>
      <c r="C1582" t="s">
        <v>2202</v>
      </c>
      <c r="D1582" s="28" t="s">
        <v>4105</v>
      </c>
      <c r="E1582" s="28" t="s">
        <v>2203</v>
      </c>
      <c r="F1582" s="13">
        <v>46</v>
      </c>
      <c r="G1582" s="13">
        <v>-99.3</v>
      </c>
      <c r="H1582" s="24">
        <v>0</v>
      </c>
    </row>
    <row r="1583" spans="2:8" x14ac:dyDescent="0.3">
      <c r="B1583" t="s">
        <v>5454</v>
      </c>
      <c r="C1583" t="s">
        <v>5455</v>
      </c>
      <c r="D1583" s="28" t="s">
        <v>4105</v>
      </c>
      <c r="E1583" s="28" t="s">
        <v>2279</v>
      </c>
      <c r="F1583" s="13">
        <v>43.1</v>
      </c>
      <c r="G1583" s="13">
        <v>-124.2</v>
      </c>
      <c r="H1583" s="24">
        <v>3</v>
      </c>
    </row>
    <row r="1584" spans="2:8" x14ac:dyDescent="0.3">
      <c r="B1584" t="s">
        <v>5396</v>
      </c>
      <c r="C1584" t="s">
        <v>5397</v>
      </c>
      <c r="D1584" s="28" t="s">
        <v>4105</v>
      </c>
      <c r="E1584" s="28" t="s">
        <v>2279</v>
      </c>
      <c r="F1584" s="13">
        <v>43.9</v>
      </c>
      <c r="G1584" s="13">
        <v>-123.3</v>
      </c>
      <c r="H1584" s="24">
        <v>3</v>
      </c>
    </row>
    <row r="1585" spans="2:8" x14ac:dyDescent="0.3">
      <c r="B1585" t="s">
        <v>1286</v>
      </c>
      <c r="C1585" t="s">
        <v>1287</v>
      </c>
      <c r="D1585" s="28" t="s">
        <v>4105</v>
      </c>
      <c r="E1585" s="28" t="s">
        <v>1260</v>
      </c>
      <c r="F1585" s="13">
        <v>40.200000000000003</v>
      </c>
      <c r="G1585" s="13">
        <v>-105.8</v>
      </c>
      <c r="H1585" s="24">
        <v>1</v>
      </c>
    </row>
    <row r="1586" spans="2:8" x14ac:dyDescent="0.3">
      <c r="B1586" t="s">
        <v>7293</v>
      </c>
      <c r="C1586" t="s">
        <v>7294</v>
      </c>
      <c r="D1586" s="28" t="s">
        <v>4105</v>
      </c>
      <c r="E1586" s="28" t="s">
        <v>2279</v>
      </c>
      <c r="F1586" s="13">
        <v>42.6</v>
      </c>
      <c r="G1586" s="13">
        <v>-121.4</v>
      </c>
      <c r="H1586" s="24">
        <v>0</v>
      </c>
    </row>
    <row r="1587" spans="2:8" x14ac:dyDescent="0.3">
      <c r="B1587" t="s">
        <v>2389</v>
      </c>
      <c r="C1587" t="s">
        <v>2390</v>
      </c>
      <c r="D1587" s="28" t="s">
        <v>4105</v>
      </c>
      <c r="E1587" s="28" t="s">
        <v>2379</v>
      </c>
      <c r="F1587" s="13">
        <v>45</v>
      </c>
      <c r="G1587" s="13">
        <v>-99.1</v>
      </c>
      <c r="H1587" s="24">
        <v>0</v>
      </c>
    </row>
    <row r="1588" spans="2:8" x14ac:dyDescent="0.3">
      <c r="B1588" t="s">
        <v>2648</v>
      </c>
      <c r="C1588" t="s">
        <v>2649</v>
      </c>
      <c r="D1588" s="28" t="s">
        <v>4105</v>
      </c>
      <c r="E1588" s="28" t="s">
        <v>2617</v>
      </c>
      <c r="F1588" s="13">
        <v>47.1</v>
      </c>
      <c r="G1588" s="13">
        <v>-118.3</v>
      </c>
      <c r="H1588" s="24">
        <v>2</v>
      </c>
    </row>
    <row r="1589" spans="2:8" x14ac:dyDescent="0.3">
      <c r="B1589" t="s">
        <v>6558</v>
      </c>
      <c r="C1589" t="s">
        <v>6559</v>
      </c>
      <c r="D1589" s="28" t="s">
        <v>4105</v>
      </c>
      <c r="E1589" s="28" t="s">
        <v>1203</v>
      </c>
      <c r="F1589" s="13">
        <v>38.799999999999997</v>
      </c>
      <c r="G1589" s="13">
        <v>-119.9</v>
      </c>
      <c r="H1589" s="24">
        <v>2</v>
      </c>
    </row>
    <row r="1590" spans="2:8" x14ac:dyDescent="0.3">
      <c r="B1590" t="s">
        <v>1702</v>
      </c>
      <c r="C1590" t="s">
        <v>1703</v>
      </c>
      <c r="D1590" s="28" t="s">
        <v>4105</v>
      </c>
      <c r="E1590" s="28" t="s">
        <v>1636</v>
      </c>
      <c r="F1590" s="13">
        <v>37.9</v>
      </c>
      <c r="G1590" s="13">
        <v>-101.7</v>
      </c>
      <c r="H1590" s="24">
        <v>1</v>
      </c>
    </row>
    <row r="1591" spans="2:8" x14ac:dyDescent="0.3">
      <c r="B1591" t="s">
        <v>6318</v>
      </c>
      <c r="C1591" t="s">
        <v>6319</v>
      </c>
      <c r="D1591" s="28" t="s">
        <v>4105</v>
      </c>
      <c r="E1591" s="28" t="s">
        <v>2011</v>
      </c>
      <c r="F1591" s="13">
        <v>40.200000000000003</v>
      </c>
      <c r="G1591" s="13">
        <v>-99.7</v>
      </c>
      <c r="H1591" s="24">
        <v>1</v>
      </c>
    </row>
    <row r="1592" spans="2:8" x14ac:dyDescent="0.3">
      <c r="B1592" t="s">
        <v>8352</v>
      </c>
      <c r="C1592" t="s">
        <v>8353</v>
      </c>
      <c r="D1592" s="28" t="s">
        <v>1203</v>
      </c>
      <c r="E1592" s="28" t="s">
        <v>1097</v>
      </c>
      <c r="F1592" s="13">
        <v>57.2</v>
      </c>
      <c r="G1592" s="13">
        <v>-105.6</v>
      </c>
      <c r="H1592" s="24">
        <v>0</v>
      </c>
    </row>
    <row r="1593" spans="2:8" x14ac:dyDescent="0.3">
      <c r="B1593" t="s">
        <v>1663</v>
      </c>
      <c r="C1593" t="s">
        <v>1664</v>
      </c>
      <c r="D1593" s="28" t="s">
        <v>4105</v>
      </c>
      <c r="E1593" s="28" t="s">
        <v>1636</v>
      </c>
      <c r="F1593" s="13">
        <v>38.799999999999997</v>
      </c>
      <c r="G1593" s="13">
        <v>-99.3</v>
      </c>
      <c r="H1593" s="24">
        <v>1</v>
      </c>
    </row>
    <row r="1594" spans="2:8" x14ac:dyDescent="0.3">
      <c r="B1594" t="s">
        <v>7369</v>
      </c>
      <c r="C1594" t="s">
        <v>7370</v>
      </c>
      <c r="D1594" s="28" t="s">
        <v>4105</v>
      </c>
      <c r="E1594" s="28" t="s">
        <v>2096</v>
      </c>
      <c r="F1594" s="13">
        <v>36.200000000000003</v>
      </c>
      <c r="G1594" s="13">
        <v>-103.7</v>
      </c>
      <c r="H1594" s="24">
        <v>1</v>
      </c>
    </row>
    <row r="1595" spans="2:8" x14ac:dyDescent="0.3">
      <c r="B1595" t="s">
        <v>7079</v>
      </c>
      <c r="C1595" t="s">
        <v>7080</v>
      </c>
      <c r="D1595" s="28" t="s">
        <v>4105</v>
      </c>
      <c r="E1595" s="28" t="s">
        <v>366</v>
      </c>
      <c r="F1595" s="13">
        <v>36.1</v>
      </c>
      <c r="G1595" s="13">
        <v>-97.1</v>
      </c>
      <c r="H1595" s="24">
        <v>0</v>
      </c>
    </row>
    <row r="1596" spans="2:8" x14ac:dyDescent="0.3">
      <c r="B1596" t="s">
        <v>6883</v>
      </c>
      <c r="C1596" t="s">
        <v>6884</v>
      </c>
      <c r="D1596" s="28" t="s">
        <v>4105</v>
      </c>
      <c r="E1596" s="28" t="s">
        <v>2526</v>
      </c>
      <c r="F1596" s="13">
        <v>37.5</v>
      </c>
      <c r="G1596" s="13">
        <v>-111.9</v>
      </c>
      <c r="H1596" s="24">
        <v>1</v>
      </c>
    </row>
    <row r="1597" spans="2:8" x14ac:dyDescent="0.3">
      <c r="B1597" t="s">
        <v>1084</v>
      </c>
      <c r="C1597" t="s">
        <v>1085</v>
      </c>
      <c r="D1597" s="28" t="s">
        <v>1203</v>
      </c>
      <c r="E1597" s="28" t="s">
        <v>1061</v>
      </c>
      <c r="F1597" s="13">
        <v>51.5</v>
      </c>
      <c r="G1597" s="13">
        <v>-119.7</v>
      </c>
      <c r="H1597" s="24">
        <v>0</v>
      </c>
    </row>
    <row r="1598" spans="2:8" x14ac:dyDescent="0.3">
      <c r="B1598" t="s">
        <v>7509</v>
      </c>
      <c r="C1598" t="s">
        <v>7510</v>
      </c>
      <c r="D1598" s="28" t="s">
        <v>4105</v>
      </c>
      <c r="E1598" s="28" t="s">
        <v>1160</v>
      </c>
      <c r="F1598" s="13">
        <v>34.1</v>
      </c>
      <c r="G1598" s="13">
        <v>-112.7</v>
      </c>
      <c r="H1598" s="24">
        <v>1</v>
      </c>
    </row>
    <row r="1599" spans="2:8" x14ac:dyDescent="0.3">
      <c r="B1599" t="s">
        <v>4842</v>
      </c>
      <c r="C1599" t="s">
        <v>4843</v>
      </c>
      <c r="D1599" s="28" t="s">
        <v>4105</v>
      </c>
      <c r="E1599" s="28" t="s">
        <v>2279</v>
      </c>
      <c r="F1599" s="13">
        <v>45.5</v>
      </c>
      <c r="G1599" s="13">
        <v>-121.9</v>
      </c>
      <c r="H1599" s="24">
        <v>2</v>
      </c>
    </row>
    <row r="1600" spans="2:8" x14ac:dyDescent="0.3">
      <c r="B1600" t="s">
        <v>7215</v>
      </c>
      <c r="C1600" t="s">
        <v>7216</v>
      </c>
      <c r="D1600" s="28" t="s">
        <v>4105</v>
      </c>
      <c r="E1600" s="28" t="s">
        <v>1160</v>
      </c>
      <c r="F1600" s="13">
        <v>35.299999999999997</v>
      </c>
      <c r="G1600" s="13">
        <v>-111.6</v>
      </c>
      <c r="H1600" s="24">
        <v>1</v>
      </c>
    </row>
    <row r="1601" spans="2:8" x14ac:dyDescent="0.3">
      <c r="B1601" t="s">
        <v>6578</v>
      </c>
      <c r="C1601" t="s">
        <v>6579</v>
      </c>
      <c r="D1601" s="28" t="s">
        <v>1203</v>
      </c>
      <c r="E1601" s="28" t="s">
        <v>1092</v>
      </c>
      <c r="F1601" s="13">
        <v>53.4</v>
      </c>
      <c r="G1601" s="13">
        <v>-117.5</v>
      </c>
      <c r="H1601" s="24">
        <v>0</v>
      </c>
    </row>
    <row r="1602" spans="2:8" x14ac:dyDescent="0.3">
      <c r="B1602" t="s">
        <v>7505</v>
      </c>
      <c r="C1602" t="s">
        <v>7506</v>
      </c>
      <c r="D1602" s="28" t="s">
        <v>4105</v>
      </c>
      <c r="E1602" s="28" t="s">
        <v>2526</v>
      </c>
      <c r="F1602" s="13">
        <v>38.4</v>
      </c>
      <c r="G1602" s="13">
        <v>-112.2</v>
      </c>
      <c r="H1602" s="24">
        <v>1</v>
      </c>
    </row>
    <row r="1603" spans="2:8" x14ac:dyDescent="0.3">
      <c r="B1603" t="s">
        <v>3248</v>
      </c>
      <c r="C1603" t="s">
        <v>3249</v>
      </c>
      <c r="D1603" s="28" t="s">
        <v>4105</v>
      </c>
      <c r="E1603" s="28" t="s">
        <v>2379</v>
      </c>
      <c r="F1603" s="13">
        <v>44.3</v>
      </c>
      <c r="G1603" s="13">
        <v>-100.2</v>
      </c>
      <c r="H1603" s="24">
        <v>0</v>
      </c>
    </row>
    <row r="1604" spans="2:8" x14ac:dyDescent="0.3">
      <c r="B1604" t="s">
        <v>8774</v>
      </c>
      <c r="C1604" t="s">
        <v>8775</v>
      </c>
      <c r="D1604" s="28" t="s">
        <v>4105</v>
      </c>
      <c r="E1604" s="28" t="s">
        <v>2096</v>
      </c>
      <c r="F1604" s="13">
        <v>35.9</v>
      </c>
      <c r="G1604" s="13">
        <v>-106.3</v>
      </c>
      <c r="H1604" s="24">
        <v>1</v>
      </c>
    </row>
    <row r="1605" spans="2:8" x14ac:dyDescent="0.3">
      <c r="B1605" t="s">
        <v>2433</v>
      </c>
      <c r="C1605" t="s">
        <v>2434</v>
      </c>
      <c r="D1605" s="28" t="s">
        <v>4105</v>
      </c>
      <c r="E1605" s="28" t="s">
        <v>2379</v>
      </c>
      <c r="F1605" s="13">
        <v>43.7</v>
      </c>
      <c r="G1605" s="13">
        <v>-98.7</v>
      </c>
      <c r="H1605" s="24">
        <v>0</v>
      </c>
    </row>
    <row r="1606" spans="2:8" x14ac:dyDescent="0.3">
      <c r="B1606" t="s">
        <v>6078</v>
      </c>
      <c r="C1606" t="s">
        <v>6079</v>
      </c>
      <c r="D1606" s="28" t="s">
        <v>4105</v>
      </c>
      <c r="E1606" s="28" t="s">
        <v>2279</v>
      </c>
      <c r="F1606" s="13">
        <v>45.7</v>
      </c>
      <c r="G1606" s="13">
        <v>-122.8</v>
      </c>
      <c r="H1606" s="24">
        <v>2</v>
      </c>
    </row>
    <row r="1607" spans="2:8" x14ac:dyDescent="0.3">
      <c r="B1607" t="s">
        <v>2425</v>
      </c>
      <c r="C1607" t="s">
        <v>2426</v>
      </c>
      <c r="D1607" s="28" t="s">
        <v>4105</v>
      </c>
      <c r="E1607" s="28" t="s">
        <v>2379</v>
      </c>
      <c r="F1607" s="13">
        <v>42.9</v>
      </c>
      <c r="G1607" s="13">
        <v>-97.8</v>
      </c>
      <c r="H1607" s="24">
        <v>0</v>
      </c>
    </row>
    <row r="1608" spans="2:8" x14ac:dyDescent="0.3">
      <c r="B1608" t="s">
        <v>5923</v>
      </c>
      <c r="C1608" t="s">
        <v>5924</v>
      </c>
      <c r="D1608" s="28" t="s">
        <v>4105</v>
      </c>
      <c r="E1608" s="28" t="s">
        <v>1160</v>
      </c>
      <c r="F1608" s="13">
        <v>34.9</v>
      </c>
      <c r="G1608" s="13">
        <v>-111.7</v>
      </c>
      <c r="H1608" s="24">
        <v>2</v>
      </c>
    </row>
    <row r="1609" spans="2:8" x14ac:dyDescent="0.3">
      <c r="B1609" t="s">
        <v>1098</v>
      </c>
      <c r="C1609" t="s">
        <v>1099</v>
      </c>
      <c r="D1609" s="28" t="s">
        <v>1203</v>
      </c>
      <c r="E1609" s="28" t="s">
        <v>1097</v>
      </c>
      <c r="F1609" s="13">
        <v>50.2</v>
      </c>
      <c r="G1609" s="13">
        <v>-102.7</v>
      </c>
      <c r="H1609" s="24">
        <v>0</v>
      </c>
    </row>
    <row r="1610" spans="2:8" x14ac:dyDescent="0.3">
      <c r="B1610" t="s">
        <v>6158</v>
      </c>
      <c r="C1610" t="s">
        <v>6159</v>
      </c>
      <c r="D1610" s="28" t="s">
        <v>4105</v>
      </c>
      <c r="E1610" s="28" t="s">
        <v>2526</v>
      </c>
      <c r="F1610" s="13">
        <v>37.799999999999997</v>
      </c>
      <c r="G1610" s="13">
        <v>-112.4</v>
      </c>
      <c r="H1610" s="24">
        <v>2</v>
      </c>
    </row>
    <row r="1611" spans="2:8" x14ac:dyDescent="0.3">
      <c r="B1611" t="s">
        <v>8559</v>
      </c>
      <c r="C1611" t="s">
        <v>8560</v>
      </c>
      <c r="D1611" s="28" t="s">
        <v>4105</v>
      </c>
      <c r="E1611" s="28" t="s">
        <v>2096</v>
      </c>
      <c r="F1611" s="13">
        <v>36.700000000000003</v>
      </c>
      <c r="G1611" s="13">
        <v>-106.2</v>
      </c>
      <c r="H1611" s="24">
        <v>1</v>
      </c>
    </row>
    <row r="1612" spans="2:8" x14ac:dyDescent="0.3">
      <c r="B1612" t="s">
        <v>8248</v>
      </c>
      <c r="C1612" t="s">
        <v>8249</v>
      </c>
      <c r="D1612" s="28" t="s">
        <v>1203</v>
      </c>
      <c r="E1612" s="28" t="s">
        <v>1097</v>
      </c>
      <c r="F1612" s="13">
        <v>51.4</v>
      </c>
      <c r="G1612" s="13">
        <v>-105.2</v>
      </c>
      <c r="H1612" s="24">
        <v>0</v>
      </c>
    </row>
    <row r="1613" spans="2:8" x14ac:dyDescent="0.3">
      <c r="B1613" t="s">
        <v>6364</v>
      </c>
      <c r="C1613" t="s">
        <v>6365</v>
      </c>
      <c r="D1613" s="28" t="s">
        <v>4105</v>
      </c>
      <c r="E1613" s="28" t="s">
        <v>2617</v>
      </c>
      <c r="F1613" s="13">
        <v>47.2</v>
      </c>
      <c r="G1613" s="13">
        <v>-120.4</v>
      </c>
      <c r="H1613" s="24">
        <v>1</v>
      </c>
    </row>
    <row r="1614" spans="2:8" x14ac:dyDescent="0.3">
      <c r="B1614" t="s">
        <v>1093</v>
      </c>
      <c r="C1614" t="s">
        <v>1094</v>
      </c>
      <c r="D1614" s="28" t="s">
        <v>1203</v>
      </c>
      <c r="E1614" s="28" t="s">
        <v>1092</v>
      </c>
      <c r="F1614" s="13">
        <v>54.4</v>
      </c>
      <c r="G1614" s="13">
        <v>-110.2</v>
      </c>
      <c r="H1614" s="24">
        <v>0</v>
      </c>
    </row>
    <row r="1615" spans="2:8" x14ac:dyDescent="0.3">
      <c r="B1615" t="s">
        <v>7087</v>
      </c>
      <c r="C1615" t="s">
        <v>7088</v>
      </c>
      <c r="D1615" s="28" t="s">
        <v>4105</v>
      </c>
      <c r="E1615" s="28" t="s">
        <v>1943</v>
      </c>
      <c r="F1615" s="13">
        <v>48</v>
      </c>
      <c r="G1615" s="13">
        <v>-111.2</v>
      </c>
      <c r="H1615" s="24">
        <v>0</v>
      </c>
    </row>
    <row r="1616" spans="2:8" x14ac:dyDescent="0.3">
      <c r="B1616" t="s">
        <v>7920</v>
      </c>
      <c r="C1616" t="s">
        <v>7921</v>
      </c>
      <c r="D1616" s="28" t="s">
        <v>4105</v>
      </c>
      <c r="E1616" s="28" t="s">
        <v>1943</v>
      </c>
      <c r="F1616" s="13">
        <v>48.4</v>
      </c>
      <c r="G1616" s="13">
        <v>-104.4</v>
      </c>
      <c r="H1616" s="24">
        <v>0</v>
      </c>
    </row>
    <row r="1617" spans="2:8" x14ac:dyDescent="0.3">
      <c r="B1617" t="s">
        <v>7008</v>
      </c>
      <c r="C1617" t="s">
        <v>7009</v>
      </c>
      <c r="D1617" s="28" t="s">
        <v>4105</v>
      </c>
      <c r="E1617" s="28" t="s">
        <v>2279</v>
      </c>
      <c r="F1617" s="13">
        <v>43.9</v>
      </c>
      <c r="G1617" s="13">
        <v>-117</v>
      </c>
      <c r="H1617" s="24">
        <v>1</v>
      </c>
    </row>
    <row r="1618" spans="2:8" x14ac:dyDescent="0.3">
      <c r="B1618" t="s">
        <v>3121</v>
      </c>
      <c r="C1618" t="s">
        <v>3122</v>
      </c>
      <c r="D1618" s="28" t="s">
        <v>4105</v>
      </c>
      <c r="E1618" s="28" t="s">
        <v>1515</v>
      </c>
      <c r="F1618" s="13">
        <v>42.3</v>
      </c>
      <c r="G1618" s="13">
        <v>-96.3</v>
      </c>
      <c r="H1618" s="24">
        <v>0</v>
      </c>
    </row>
    <row r="1619" spans="2:8" x14ac:dyDescent="0.3">
      <c r="B1619" t="s">
        <v>7452</v>
      </c>
      <c r="C1619" t="s">
        <v>7453</v>
      </c>
      <c r="D1619" s="28" t="s">
        <v>4105</v>
      </c>
      <c r="E1619" s="28" t="s">
        <v>2279</v>
      </c>
      <c r="F1619" s="13">
        <v>45.5</v>
      </c>
      <c r="G1619" s="13">
        <v>-122.9</v>
      </c>
      <c r="H1619" s="24">
        <v>1</v>
      </c>
    </row>
    <row r="1620" spans="2:8" x14ac:dyDescent="0.3">
      <c r="B1620" t="s">
        <v>841</v>
      </c>
      <c r="C1620" t="s">
        <v>842</v>
      </c>
      <c r="D1620" s="28" t="s">
        <v>4105</v>
      </c>
      <c r="E1620" s="28" t="s">
        <v>364</v>
      </c>
      <c r="F1620" s="13">
        <v>34.299999999999997</v>
      </c>
      <c r="G1620" s="13">
        <v>-100.8</v>
      </c>
      <c r="H1620" s="24">
        <v>1</v>
      </c>
    </row>
    <row r="1621" spans="2:8" x14ac:dyDescent="0.3">
      <c r="B1621" t="s">
        <v>2515</v>
      </c>
      <c r="C1621" t="s">
        <v>7395</v>
      </c>
      <c r="D1621" s="28" t="s">
        <v>4105</v>
      </c>
      <c r="E1621" s="28" t="s">
        <v>2379</v>
      </c>
      <c r="F1621" s="13">
        <v>45.4</v>
      </c>
      <c r="G1621" s="13">
        <v>-99.3</v>
      </c>
      <c r="H1621" s="24">
        <v>0</v>
      </c>
    </row>
    <row r="1622" spans="2:8" x14ac:dyDescent="0.3">
      <c r="B1622" t="s">
        <v>6138</v>
      </c>
      <c r="C1622" t="s">
        <v>6139</v>
      </c>
      <c r="D1622" s="28" t="s">
        <v>4105</v>
      </c>
      <c r="E1622" s="28" t="s">
        <v>1203</v>
      </c>
      <c r="F1622" s="13">
        <v>33.799999999999997</v>
      </c>
      <c r="G1622" s="13">
        <v>-115.4</v>
      </c>
      <c r="H1622" s="24">
        <v>3</v>
      </c>
    </row>
    <row r="1623" spans="2:8" x14ac:dyDescent="0.3">
      <c r="B1623" t="s">
        <v>8019</v>
      </c>
      <c r="C1623" t="s">
        <v>8020</v>
      </c>
      <c r="D1623" s="28" t="s">
        <v>1203</v>
      </c>
      <c r="E1623" s="28" t="s">
        <v>1097</v>
      </c>
      <c r="F1623" s="13">
        <v>49.7</v>
      </c>
      <c r="G1623" s="13">
        <v>-103.8</v>
      </c>
      <c r="H1623" s="24">
        <v>0</v>
      </c>
    </row>
    <row r="1624" spans="2:8" x14ac:dyDescent="0.3">
      <c r="B1624" t="s">
        <v>2041</v>
      </c>
      <c r="C1624" t="s">
        <v>2042</v>
      </c>
      <c r="D1624" s="28" t="s">
        <v>4105</v>
      </c>
      <c r="E1624" s="28" t="s">
        <v>2011</v>
      </c>
      <c r="F1624" s="13">
        <v>40.700000000000003</v>
      </c>
      <c r="G1624" s="13">
        <v>-99</v>
      </c>
      <c r="H1624" s="24">
        <v>0</v>
      </c>
    </row>
    <row r="1625" spans="2:8" x14ac:dyDescent="0.3">
      <c r="B1625" t="s">
        <v>3186</v>
      </c>
      <c r="C1625" t="s">
        <v>3187</v>
      </c>
      <c r="D1625" s="28" t="s">
        <v>4105</v>
      </c>
      <c r="E1625" s="28" t="s">
        <v>1203</v>
      </c>
      <c r="F1625" s="13">
        <v>33.6</v>
      </c>
      <c r="G1625" s="13">
        <v>-114.7</v>
      </c>
      <c r="H1625" s="24">
        <v>1</v>
      </c>
    </row>
    <row r="1626" spans="2:8" x14ac:dyDescent="0.3">
      <c r="B1626" t="s">
        <v>7804</v>
      </c>
      <c r="C1626" t="s">
        <v>8006</v>
      </c>
      <c r="D1626" s="28" t="s">
        <v>4105</v>
      </c>
      <c r="E1626" s="28" t="s">
        <v>2203</v>
      </c>
      <c r="F1626" s="13">
        <v>47.6</v>
      </c>
      <c r="G1626" s="13">
        <v>-101.4</v>
      </c>
      <c r="H1626" s="24">
        <v>0</v>
      </c>
    </row>
    <row r="1627" spans="2:8" x14ac:dyDescent="0.3">
      <c r="B1627" t="s">
        <v>5753</v>
      </c>
      <c r="C1627" t="s">
        <v>5754</v>
      </c>
      <c r="D1627" s="28" t="s">
        <v>4105</v>
      </c>
      <c r="E1627" s="28" t="s">
        <v>2617</v>
      </c>
      <c r="F1627" s="13">
        <v>48</v>
      </c>
      <c r="G1627" s="13">
        <v>-120.2</v>
      </c>
      <c r="H1627" s="24">
        <v>2</v>
      </c>
    </row>
    <row r="1628" spans="2:8" x14ac:dyDescent="0.3">
      <c r="B1628" t="s">
        <v>6582</v>
      </c>
      <c r="C1628" t="s">
        <v>6583</v>
      </c>
      <c r="D1628" s="28" t="s">
        <v>4105</v>
      </c>
      <c r="E1628" s="28" t="s">
        <v>1203</v>
      </c>
      <c r="F1628" s="13">
        <v>40.799999999999997</v>
      </c>
      <c r="G1628" s="13">
        <v>-121.2</v>
      </c>
      <c r="H1628" s="24">
        <v>1</v>
      </c>
    </row>
    <row r="1629" spans="2:8" x14ac:dyDescent="0.3">
      <c r="B1629" t="s">
        <v>5522</v>
      </c>
      <c r="C1629" t="s">
        <v>5523</v>
      </c>
      <c r="D1629" s="28" t="s">
        <v>4105</v>
      </c>
      <c r="E1629" s="28" t="s">
        <v>1203</v>
      </c>
      <c r="F1629" s="13">
        <v>37.1</v>
      </c>
      <c r="G1629" s="13">
        <v>-120.7</v>
      </c>
      <c r="H1629" s="24">
        <v>3</v>
      </c>
    </row>
    <row r="1630" spans="2:8" x14ac:dyDescent="0.3">
      <c r="B1630" t="s">
        <v>6701</v>
      </c>
      <c r="C1630" t="s">
        <v>6702</v>
      </c>
      <c r="D1630" s="28" t="s">
        <v>4105</v>
      </c>
      <c r="E1630" s="28" t="s">
        <v>2617</v>
      </c>
      <c r="F1630" s="13">
        <v>46.3</v>
      </c>
      <c r="G1630" s="13">
        <v>-120</v>
      </c>
      <c r="H1630" s="24">
        <v>1</v>
      </c>
    </row>
    <row r="1631" spans="2:8" x14ac:dyDescent="0.3">
      <c r="B1631" t="s">
        <v>4734</v>
      </c>
      <c r="C1631" t="s">
        <v>4735</v>
      </c>
      <c r="D1631" s="28" t="s">
        <v>4105</v>
      </c>
      <c r="E1631" s="28" t="s">
        <v>1160</v>
      </c>
      <c r="F1631" s="13">
        <v>31.5</v>
      </c>
      <c r="G1631" s="13">
        <v>-110.7</v>
      </c>
      <c r="H1631" s="24">
        <v>2</v>
      </c>
    </row>
    <row r="1632" spans="2:8" x14ac:dyDescent="0.3">
      <c r="B1632" t="s">
        <v>8511</v>
      </c>
      <c r="C1632" t="s">
        <v>8512</v>
      </c>
      <c r="D1632" s="28" t="s">
        <v>4105</v>
      </c>
      <c r="E1632" s="28" t="s">
        <v>1203</v>
      </c>
      <c r="F1632" s="13">
        <v>41.7</v>
      </c>
      <c r="G1632" s="13">
        <v>-122.4</v>
      </c>
      <c r="H1632" s="24">
        <v>2</v>
      </c>
    </row>
    <row r="1633" spans="2:8" x14ac:dyDescent="0.3">
      <c r="B1633" t="s">
        <v>5941</v>
      </c>
      <c r="C1633" t="s">
        <v>5942</v>
      </c>
      <c r="D1633" s="28" t="s">
        <v>1203</v>
      </c>
      <c r="E1633" s="28" t="s">
        <v>1061</v>
      </c>
      <c r="F1633" s="13">
        <v>49</v>
      </c>
      <c r="G1633" s="13">
        <v>-118.2</v>
      </c>
      <c r="H1633" s="24">
        <v>2</v>
      </c>
    </row>
    <row r="1634" spans="2:8" x14ac:dyDescent="0.3">
      <c r="B1634" t="s">
        <v>8112</v>
      </c>
      <c r="C1634" t="s">
        <v>8113</v>
      </c>
      <c r="D1634" s="28" t="s">
        <v>1203</v>
      </c>
      <c r="E1634" s="28" t="s">
        <v>1097</v>
      </c>
      <c r="F1634" s="13">
        <v>54</v>
      </c>
      <c r="G1634" s="13">
        <v>-109.1</v>
      </c>
      <c r="H1634" s="24">
        <v>0</v>
      </c>
    </row>
    <row r="1635" spans="2:8" x14ac:dyDescent="0.3">
      <c r="B1635" t="s">
        <v>6261</v>
      </c>
      <c r="C1635" t="s">
        <v>6262</v>
      </c>
      <c r="D1635" s="28" t="s">
        <v>4105</v>
      </c>
      <c r="E1635" s="28" t="s">
        <v>1203</v>
      </c>
      <c r="F1635" s="13">
        <v>41.4</v>
      </c>
      <c r="G1635" s="13">
        <v>-121.4</v>
      </c>
      <c r="H1635" s="24">
        <v>2</v>
      </c>
    </row>
    <row r="1636" spans="2:8" x14ac:dyDescent="0.3">
      <c r="B1636" t="s">
        <v>7884</v>
      </c>
      <c r="C1636" t="s">
        <v>7885</v>
      </c>
      <c r="D1636" s="28" t="s">
        <v>4105</v>
      </c>
      <c r="E1636" s="28" t="s">
        <v>1203</v>
      </c>
      <c r="F1636" s="13">
        <v>35.1</v>
      </c>
      <c r="G1636" s="13">
        <v>-117.1</v>
      </c>
      <c r="H1636" s="24">
        <v>1</v>
      </c>
    </row>
    <row r="1637" spans="2:8" x14ac:dyDescent="0.3">
      <c r="B1637" t="s">
        <v>4363</v>
      </c>
      <c r="C1637" t="s">
        <v>4364</v>
      </c>
      <c r="D1637" s="28" t="s">
        <v>4105</v>
      </c>
      <c r="E1637" s="28" t="s">
        <v>1203</v>
      </c>
      <c r="F1637" s="13">
        <v>38.5</v>
      </c>
      <c r="G1637" s="13">
        <v>-122.8</v>
      </c>
      <c r="H1637" s="24">
        <v>3</v>
      </c>
    </row>
    <row r="1638" spans="2:8" x14ac:dyDescent="0.3">
      <c r="B1638" t="s">
        <v>1393</v>
      </c>
      <c r="C1638" t="s">
        <v>1394</v>
      </c>
      <c r="D1638" s="28" t="s">
        <v>4105</v>
      </c>
      <c r="E1638" s="28" t="s">
        <v>1380</v>
      </c>
      <c r="F1638" s="13">
        <v>44</v>
      </c>
      <c r="G1638" s="13">
        <v>-116.9</v>
      </c>
      <c r="H1638" s="24">
        <v>1</v>
      </c>
    </row>
    <row r="1639" spans="2:8" x14ac:dyDescent="0.3">
      <c r="B1639" t="s">
        <v>2271</v>
      </c>
      <c r="C1639" t="s">
        <v>2272</v>
      </c>
      <c r="D1639" s="28" t="s">
        <v>4105</v>
      </c>
      <c r="E1639" s="28" t="s">
        <v>366</v>
      </c>
      <c r="F1639" s="13">
        <v>36.200000000000003</v>
      </c>
      <c r="G1639" s="13">
        <v>-99.1</v>
      </c>
      <c r="H1639" s="24">
        <v>2</v>
      </c>
    </row>
    <row r="1640" spans="2:8" x14ac:dyDescent="0.3">
      <c r="B1640" t="s">
        <v>8007</v>
      </c>
      <c r="C1640" t="s">
        <v>8008</v>
      </c>
      <c r="D1640" s="28" t="s">
        <v>4105</v>
      </c>
      <c r="E1640" s="28" t="s">
        <v>1160</v>
      </c>
      <c r="F1640" s="13">
        <v>34.9</v>
      </c>
      <c r="G1640" s="13">
        <v>-111.4</v>
      </c>
      <c r="H1640" s="24">
        <v>1</v>
      </c>
    </row>
    <row r="1641" spans="2:8" x14ac:dyDescent="0.3">
      <c r="B1641" t="s">
        <v>6302</v>
      </c>
      <c r="C1641" t="s">
        <v>6303</v>
      </c>
      <c r="D1641" s="28" t="s">
        <v>4105</v>
      </c>
      <c r="E1641" s="28" t="s">
        <v>2279</v>
      </c>
      <c r="F1641" s="13">
        <v>43.5</v>
      </c>
      <c r="G1641" s="13">
        <v>-121.8</v>
      </c>
      <c r="H1641" s="24">
        <v>2</v>
      </c>
    </row>
    <row r="1642" spans="2:8" x14ac:dyDescent="0.3">
      <c r="B1642" t="s">
        <v>5741</v>
      </c>
      <c r="C1642" t="s">
        <v>5742</v>
      </c>
      <c r="D1642" s="28" t="s">
        <v>4105</v>
      </c>
      <c r="E1642" s="28" t="s">
        <v>1160</v>
      </c>
      <c r="F1642" s="13">
        <v>33.700000000000003</v>
      </c>
      <c r="G1642" s="13">
        <v>-112.5</v>
      </c>
      <c r="H1642" s="24">
        <v>2</v>
      </c>
    </row>
    <row r="1643" spans="2:8" x14ac:dyDescent="0.3">
      <c r="B1643" t="s">
        <v>5861</v>
      </c>
      <c r="C1643" t="s">
        <v>5862</v>
      </c>
      <c r="D1643" s="28" t="s">
        <v>4105</v>
      </c>
      <c r="E1643" s="28" t="s">
        <v>1203</v>
      </c>
      <c r="F1643" s="13">
        <v>35.299999999999997</v>
      </c>
      <c r="G1643" s="13">
        <v>-117.6</v>
      </c>
      <c r="H1643" s="24">
        <v>2</v>
      </c>
    </row>
    <row r="1644" spans="2:8" x14ac:dyDescent="0.3">
      <c r="B1644" t="s">
        <v>3845</v>
      </c>
      <c r="C1644" t="s">
        <v>3846</v>
      </c>
      <c r="D1644" s="28" t="s">
        <v>4105</v>
      </c>
      <c r="E1644" s="28" t="s">
        <v>364</v>
      </c>
      <c r="F1644" s="13">
        <v>33.1</v>
      </c>
      <c r="G1644" s="13">
        <v>-101.3</v>
      </c>
      <c r="H1644" s="24">
        <v>1</v>
      </c>
    </row>
    <row r="1645" spans="2:8" x14ac:dyDescent="0.3">
      <c r="B1645" t="s">
        <v>8418</v>
      </c>
      <c r="C1645" t="s">
        <v>8419</v>
      </c>
      <c r="D1645" s="28" t="s">
        <v>4105</v>
      </c>
      <c r="E1645" s="28" t="s">
        <v>1203</v>
      </c>
      <c r="F1645" s="13">
        <v>37.299999999999997</v>
      </c>
      <c r="G1645" s="13">
        <v>-118.5</v>
      </c>
      <c r="H1645" s="24">
        <v>0</v>
      </c>
    </row>
    <row r="1646" spans="2:8" x14ac:dyDescent="0.3">
      <c r="B1646" t="s">
        <v>7529</v>
      </c>
      <c r="C1646" t="s">
        <v>7530</v>
      </c>
      <c r="D1646" s="28" t="s">
        <v>4105</v>
      </c>
      <c r="E1646" s="28" t="s">
        <v>2096</v>
      </c>
      <c r="F1646" s="13">
        <v>36.9</v>
      </c>
      <c r="G1646" s="13">
        <v>-105.2</v>
      </c>
      <c r="H1646" s="24">
        <v>0</v>
      </c>
    </row>
    <row r="1647" spans="2:8" x14ac:dyDescent="0.3">
      <c r="B1647" t="s">
        <v>7698</v>
      </c>
      <c r="C1647" t="s">
        <v>7699</v>
      </c>
      <c r="D1647" s="28" t="s">
        <v>4105</v>
      </c>
      <c r="E1647" s="28" t="s">
        <v>2096</v>
      </c>
      <c r="F1647" s="13">
        <v>36</v>
      </c>
      <c r="G1647" s="13">
        <v>-106.8</v>
      </c>
      <c r="H1647" s="24">
        <v>1</v>
      </c>
    </row>
    <row r="1648" spans="2:8" x14ac:dyDescent="0.3">
      <c r="B1648" t="s">
        <v>1651</v>
      </c>
      <c r="C1648" t="s">
        <v>1652</v>
      </c>
      <c r="D1648" s="28" t="s">
        <v>4105</v>
      </c>
      <c r="E1648" s="28" t="s">
        <v>1636</v>
      </c>
      <c r="F1648" s="13">
        <v>37.799999999999997</v>
      </c>
      <c r="G1648" s="13">
        <v>-96.8</v>
      </c>
      <c r="H1648" s="24">
        <v>2</v>
      </c>
    </row>
    <row r="1649" spans="2:8" x14ac:dyDescent="0.3">
      <c r="B1649" t="s">
        <v>2210</v>
      </c>
      <c r="C1649" t="s">
        <v>2211</v>
      </c>
      <c r="D1649" s="28" t="s">
        <v>4105</v>
      </c>
      <c r="E1649" s="28" t="s">
        <v>2203</v>
      </c>
      <c r="F1649" s="13">
        <v>48.9</v>
      </c>
      <c r="G1649" s="13">
        <v>-103.2</v>
      </c>
      <c r="H1649" s="24">
        <v>0</v>
      </c>
    </row>
    <row r="1650" spans="2:8" x14ac:dyDescent="0.3">
      <c r="B1650" t="s">
        <v>6853</v>
      </c>
      <c r="C1650" t="s">
        <v>6854</v>
      </c>
      <c r="D1650" s="28" t="s">
        <v>4105</v>
      </c>
      <c r="E1650" s="28" t="s">
        <v>2279</v>
      </c>
      <c r="F1650" s="13">
        <v>43.5</v>
      </c>
      <c r="G1650" s="13">
        <v>-121.9</v>
      </c>
      <c r="H1650" s="24">
        <v>1</v>
      </c>
    </row>
    <row r="1651" spans="2:8" x14ac:dyDescent="0.3">
      <c r="B1651" t="s">
        <v>6146</v>
      </c>
      <c r="C1651" t="s">
        <v>6147</v>
      </c>
      <c r="D1651" s="28" t="s">
        <v>4105</v>
      </c>
      <c r="E1651" s="28" t="s">
        <v>1203</v>
      </c>
      <c r="F1651" s="13">
        <v>41.7</v>
      </c>
      <c r="G1651" s="13">
        <v>-122</v>
      </c>
      <c r="H1651" s="24">
        <v>2</v>
      </c>
    </row>
    <row r="1652" spans="2:8" x14ac:dyDescent="0.3">
      <c r="B1652" t="s">
        <v>2377</v>
      </c>
      <c r="C1652" t="s">
        <v>2378</v>
      </c>
      <c r="D1652" s="28" t="s">
        <v>4105</v>
      </c>
      <c r="E1652" s="28" t="s">
        <v>2379</v>
      </c>
      <c r="F1652" s="13">
        <v>43.4</v>
      </c>
      <c r="G1652" s="13">
        <v>-99</v>
      </c>
      <c r="H1652" s="24">
        <v>0</v>
      </c>
    </row>
    <row r="1653" spans="2:8" x14ac:dyDescent="0.3">
      <c r="B1653" t="s">
        <v>1395</v>
      </c>
      <c r="C1653" t="s">
        <v>1396</v>
      </c>
      <c r="D1653" s="28" t="s">
        <v>4105</v>
      </c>
      <c r="E1653" s="28" t="s">
        <v>1380</v>
      </c>
      <c r="F1653" s="13">
        <v>48.9</v>
      </c>
      <c r="G1653" s="13">
        <v>-116.4</v>
      </c>
      <c r="H1653" s="24">
        <v>2</v>
      </c>
    </row>
    <row r="1654" spans="2:8" x14ac:dyDescent="0.3">
      <c r="B1654" t="s">
        <v>2539</v>
      </c>
      <c r="C1654" t="s">
        <v>2540</v>
      </c>
      <c r="D1654" s="28" t="s">
        <v>4105</v>
      </c>
      <c r="E1654" s="28" t="s">
        <v>2526</v>
      </c>
      <c r="F1654" s="13">
        <v>40.299999999999997</v>
      </c>
      <c r="G1654" s="13">
        <v>-109.3</v>
      </c>
      <c r="H1654" s="24">
        <v>2</v>
      </c>
    </row>
    <row r="1655" spans="2:8" x14ac:dyDescent="0.3">
      <c r="B1655" t="s">
        <v>3557</v>
      </c>
      <c r="C1655" t="s">
        <v>3558</v>
      </c>
      <c r="D1655" s="28" t="s">
        <v>4105</v>
      </c>
      <c r="E1655" s="28" t="s">
        <v>1160</v>
      </c>
      <c r="F1655" s="13">
        <v>34.700000000000003</v>
      </c>
      <c r="G1655" s="13">
        <v>-112.1</v>
      </c>
      <c r="H1655" s="24">
        <v>1</v>
      </c>
    </row>
    <row r="1656" spans="2:8" x14ac:dyDescent="0.3">
      <c r="B1656" t="s">
        <v>2962</v>
      </c>
      <c r="C1656" t="s">
        <v>2963</v>
      </c>
      <c r="D1656" s="28" t="s">
        <v>4105</v>
      </c>
      <c r="E1656" s="28" t="s">
        <v>364</v>
      </c>
      <c r="F1656" s="13">
        <v>33.9</v>
      </c>
      <c r="G1656" s="13">
        <v>-98.4</v>
      </c>
      <c r="H1656" s="24">
        <v>1</v>
      </c>
    </row>
    <row r="1657" spans="2:8" x14ac:dyDescent="0.3">
      <c r="B1657" t="s">
        <v>7784</v>
      </c>
      <c r="C1657" t="s">
        <v>7785</v>
      </c>
      <c r="D1657" s="28" t="s">
        <v>1203</v>
      </c>
      <c r="E1657" s="28" t="s">
        <v>1097</v>
      </c>
      <c r="F1657" s="13">
        <v>55.8</v>
      </c>
      <c r="G1657" s="13">
        <v>-108.4</v>
      </c>
      <c r="H1657" s="24">
        <v>0</v>
      </c>
    </row>
    <row r="1658" spans="2:8" x14ac:dyDescent="0.3">
      <c r="B1658" t="s">
        <v>8100</v>
      </c>
      <c r="C1658" t="s">
        <v>8101</v>
      </c>
      <c r="D1658" s="28" t="s">
        <v>1203</v>
      </c>
      <c r="E1658" s="28" t="s">
        <v>1112</v>
      </c>
      <c r="F1658" s="13">
        <v>50.4</v>
      </c>
      <c r="G1658" s="13">
        <v>-100.6</v>
      </c>
      <c r="H1658" s="24">
        <v>0</v>
      </c>
    </row>
    <row r="1659" spans="2:8" x14ac:dyDescent="0.3">
      <c r="B1659" t="s">
        <v>668</v>
      </c>
      <c r="C1659" t="s">
        <v>669</v>
      </c>
      <c r="D1659" s="28" t="s">
        <v>4105</v>
      </c>
      <c r="E1659" s="28" t="s">
        <v>364</v>
      </c>
      <c r="F1659" s="13">
        <v>34.5</v>
      </c>
      <c r="G1659" s="13">
        <v>-101.7</v>
      </c>
      <c r="H1659" s="24">
        <v>2</v>
      </c>
    </row>
    <row r="1660" spans="2:8" x14ac:dyDescent="0.3">
      <c r="B1660" t="s">
        <v>8671</v>
      </c>
      <c r="C1660" t="s">
        <v>8672</v>
      </c>
      <c r="D1660" s="28" t="s">
        <v>4105</v>
      </c>
      <c r="E1660" s="28" t="s">
        <v>1260</v>
      </c>
      <c r="F1660" s="13">
        <v>37.4</v>
      </c>
      <c r="G1660" s="13">
        <v>-106.8</v>
      </c>
      <c r="H1660" s="24">
        <v>1</v>
      </c>
    </row>
    <row r="1661" spans="2:8" x14ac:dyDescent="0.3">
      <c r="B1661" t="s">
        <v>6225</v>
      </c>
      <c r="C1661" t="s">
        <v>6226</v>
      </c>
      <c r="D1661" s="28" t="s">
        <v>4105</v>
      </c>
      <c r="E1661" s="28" t="s">
        <v>1636</v>
      </c>
      <c r="F1661" s="13">
        <v>37.200000000000003</v>
      </c>
      <c r="G1661" s="13">
        <v>-97.4</v>
      </c>
      <c r="H1661" s="24">
        <v>2</v>
      </c>
    </row>
    <row r="1662" spans="2:8" x14ac:dyDescent="0.3">
      <c r="B1662" t="s">
        <v>6994</v>
      </c>
      <c r="C1662" t="s">
        <v>6995</v>
      </c>
      <c r="D1662" s="28" t="s">
        <v>4105</v>
      </c>
      <c r="E1662" s="28" t="s">
        <v>2011</v>
      </c>
      <c r="F1662" s="13">
        <v>42.7</v>
      </c>
      <c r="G1662" s="13">
        <v>-98.2</v>
      </c>
      <c r="H1662" s="24">
        <v>0</v>
      </c>
    </row>
    <row r="1663" spans="2:8" x14ac:dyDescent="0.3">
      <c r="B1663" t="s">
        <v>6352</v>
      </c>
      <c r="C1663" t="s">
        <v>6353</v>
      </c>
      <c r="D1663" s="28" t="s">
        <v>1203</v>
      </c>
      <c r="E1663" s="28" t="s">
        <v>1061</v>
      </c>
      <c r="F1663" s="13">
        <v>49.9</v>
      </c>
      <c r="G1663" s="13">
        <v>-126.6</v>
      </c>
      <c r="H1663" s="24">
        <v>3</v>
      </c>
    </row>
    <row r="1664" spans="2:8" x14ac:dyDescent="0.3">
      <c r="B1664" t="s">
        <v>7406</v>
      </c>
      <c r="C1664" t="s">
        <v>7407</v>
      </c>
      <c r="D1664" s="28" t="s">
        <v>1203</v>
      </c>
      <c r="E1664" s="28" t="s">
        <v>1092</v>
      </c>
      <c r="F1664" s="13">
        <v>53.6</v>
      </c>
      <c r="G1664" s="13">
        <v>-112.8</v>
      </c>
      <c r="H1664" s="24">
        <v>0</v>
      </c>
    </row>
    <row r="1665" spans="2:8" x14ac:dyDescent="0.3">
      <c r="B1665" t="s">
        <v>3469</v>
      </c>
      <c r="C1665" t="s">
        <v>3470</v>
      </c>
      <c r="D1665" s="28" t="s">
        <v>4105</v>
      </c>
      <c r="E1665" s="28" t="s">
        <v>2617</v>
      </c>
      <c r="F1665" s="13">
        <v>47.3</v>
      </c>
      <c r="G1665" s="13">
        <v>-120.2</v>
      </c>
      <c r="H1665" s="24">
        <v>2</v>
      </c>
    </row>
    <row r="1666" spans="2:8" x14ac:dyDescent="0.3">
      <c r="B1666" t="s">
        <v>2222</v>
      </c>
      <c r="C1666" t="s">
        <v>2223</v>
      </c>
      <c r="D1666" s="28" t="s">
        <v>4105</v>
      </c>
      <c r="E1666" s="28" t="s">
        <v>2203</v>
      </c>
      <c r="F1666" s="13">
        <v>47.4</v>
      </c>
      <c r="G1666" s="13">
        <v>-101.1</v>
      </c>
      <c r="H1666" s="24">
        <v>0</v>
      </c>
    </row>
    <row r="1667" spans="2:8" x14ac:dyDescent="0.3">
      <c r="B1667" t="s">
        <v>2113</v>
      </c>
      <c r="C1667" t="s">
        <v>2114</v>
      </c>
      <c r="D1667" s="28" t="s">
        <v>4105</v>
      </c>
      <c r="E1667" s="28" t="s">
        <v>2096</v>
      </c>
      <c r="F1667" s="13">
        <v>34.6</v>
      </c>
      <c r="G1667" s="13">
        <v>-105.4</v>
      </c>
      <c r="H1667" s="24">
        <v>2</v>
      </c>
    </row>
    <row r="1668" spans="2:8" x14ac:dyDescent="0.3">
      <c r="B1668" t="s">
        <v>4939</v>
      </c>
      <c r="C1668" t="s">
        <v>4940</v>
      </c>
      <c r="D1668" s="28" t="s">
        <v>4105</v>
      </c>
      <c r="E1668" s="28" t="s">
        <v>2279</v>
      </c>
      <c r="F1668" s="13">
        <v>42.6</v>
      </c>
      <c r="G1668" s="13">
        <v>-121.5</v>
      </c>
      <c r="H1668" s="24">
        <v>1</v>
      </c>
    </row>
    <row r="1669" spans="2:8" x14ac:dyDescent="0.3">
      <c r="B1669" t="s">
        <v>7113</v>
      </c>
      <c r="C1669" t="s">
        <v>7114</v>
      </c>
      <c r="D1669" s="28" t="s">
        <v>4105</v>
      </c>
      <c r="E1669" s="28" t="s">
        <v>1203</v>
      </c>
      <c r="F1669" s="13">
        <v>39.4</v>
      </c>
      <c r="G1669" s="13">
        <v>-120.3</v>
      </c>
      <c r="H1669" s="24">
        <v>0</v>
      </c>
    </row>
    <row r="1670" spans="2:8" x14ac:dyDescent="0.3">
      <c r="B1670" t="s">
        <v>6182</v>
      </c>
      <c r="C1670" t="s">
        <v>6183</v>
      </c>
      <c r="D1670" s="28" t="s">
        <v>4105</v>
      </c>
      <c r="E1670" s="28" t="s">
        <v>2617</v>
      </c>
      <c r="F1670" s="13">
        <v>46.6</v>
      </c>
      <c r="G1670" s="13">
        <v>-121.3</v>
      </c>
      <c r="H1670" s="24">
        <v>1</v>
      </c>
    </row>
    <row r="1671" spans="2:8" x14ac:dyDescent="0.3">
      <c r="B1671" t="s">
        <v>3125</v>
      </c>
      <c r="C1671" t="s">
        <v>3126</v>
      </c>
      <c r="D1671" s="28" t="s">
        <v>4105</v>
      </c>
      <c r="E1671" s="28" t="s">
        <v>2379</v>
      </c>
      <c r="F1671" s="13">
        <v>44.9</v>
      </c>
      <c r="G1671" s="13">
        <v>-97.1</v>
      </c>
      <c r="H1671" s="24">
        <v>0</v>
      </c>
    </row>
    <row r="1672" spans="2:8" x14ac:dyDescent="0.3">
      <c r="B1672" t="s">
        <v>8168</v>
      </c>
      <c r="C1672" t="s">
        <v>8169</v>
      </c>
      <c r="D1672" s="28" t="s">
        <v>1203</v>
      </c>
      <c r="E1672" s="28" t="s">
        <v>1097</v>
      </c>
      <c r="F1672" s="13">
        <v>51.6</v>
      </c>
      <c r="G1672" s="13">
        <v>-105.4</v>
      </c>
      <c r="H1672" s="24">
        <v>0</v>
      </c>
    </row>
    <row r="1673" spans="2:8" x14ac:dyDescent="0.3">
      <c r="B1673" t="s">
        <v>5629</v>
      </c>
      <c r="C1673" t="s">
        <v>5630</v>
      </c>
      <c r="D1673" s="28" t="s">
        <v>4105</v>
      </c>
      <c r="E1673" s="28" t="s">
        <v>2070</v>
      </c>
      <c r="F1673" s="13">
        <v>39</v>
      </c>
      <c r="G1673" s="13">
        <v>-119.9</v>
      </c>
      <c r="H1673" s="24">
        <v>2</v>
      </c>
    </row>
    <row r="1674" spans="2:8" x14ac:dyDescent="0.3">
      <c r="B1674" t="s">
        <v>7357</v>
      </c>
      <c r="C1674" t="s">
        <v>7358</v>
      </c>
      <c r="D1674" s="28" t="s">
        <v>4105</v>
      </c>
      <c r="E1674" s="28" t="s">
        <v>1515</v>
      </c>
      <c r="F1674" s="13">
        <v>43.4</v>
      </c>
      <c r="G1674" s="13">
        <v>-94.7</v>
      </c>
      <c r="H1674" s="24">
        <v>0</v>
      </c>
    </row>
    <row r="1675" spans="2:8" x14ac:dyDescent="0.3">
      <c r="B1675" t="s">
        <v>1627</v>
      </c>
      <c r="C1675" t="s">
        <v>1628</v>
      </c>
      <c r="D1675" s="28" t="s">
        <v>4105</v>
      </c>
      <c r="E1675" s="28" t="s">
        <v>1515</v>
      </c>
      <c r="F1675" s="13">
        <v>42.1</v>
      </c>
      <c r="G1675" s="13">
        <v>-92</v>
      </c>
      <c r="H1675" s="24">
        <v>0</v>
      </c>
    </row>
    <row r="1676" spans="2:8" x14ac:dyDescent="0.3">
      <c r="B1676" t="s">
        <v>7257</v>
      </c>
      <c r="C1676" t="s">
        <v>7258</v>
      </c>
      <c r="D1676" s="28" t="s">
        <v>4105</v>
      </c>
      <c r="E1676" s="28" t="s">
        <v>2070</v>
      </c>
      <c r="F1676" s="13">
        <v>39.9</v>
      </c>
      <c r="G1676" s="13">
        <v>-119.5</v>
      </c>
      <c r="H1676" s="24">
        <v>1</v>
      </c>
    </row>
    <row r="1677" spans="2:8" x14ac:dyDescent="0.3">
      <c r="B1677" t="s">
        <v>3785</v>
      </c>
      <c r="C1677" t="s">
        <v>7036</v>
      </c>
      <c r="D1677" s="28" t="s">
        <v>4105</v>
      </c>
      <c r="E1677" s="28" t="s">
        <v>366</v>
      </c>
      <c r="F1677" s="13">
        <v>36.1</v>
      </c>
      <c r="G1677" s="13">
        <v>-97</v>
      </c>
      <c r="H1677" s="24">
        <v>0</v>
      </c>
    </row>
    <row r="1678" spans="2:8" x14ac:dyDescent="0.3">
      <c r="B1678" t="s">
        <v>8374</v>
      </c>
      <c r="C1678" t="s">
        <v>8375</v>
      </c>
      <c r="D1678" s="28" t="s">
        <v>4105</v>
      </c>
      <c r="E1678" s="28" t="s">
        <v>1160</v>
      </c>
      <c r="F1678" s="13">
        <v>34.4</v>
      </c>
      <c r="G1678" s="13">
        <v>-111.4</v>
      </c>
      <c r="H1678" s="24">
        <v>1</v>
      </c>
    </row>
    <row r="1679" spans="2:8" x14ac:dyDescent="0.3">
      <c r="B1679" t="s">
        <v>6358</v>
      </c>
      <c r="C1679" t="s">
        <v>6359</v>
      </c>
      <c r="D1679" s="28" t="s">
        <v>4105</v>
      </c>
      <c r="E1679" s="28" t="s">
        <v>2279</v>
      </c>
      <c r="F1679" s="13">
        <v>42.5</v>
      </c>
      <c r="G1679" s="13">
        <v>-124</v>
      </c>
      <c r="H1679" s="24">
        <v>3</v>
      </c>
    </row>
    <row r="1680" spans="2:8" x14ac:dyDescent="0.3">
      <c r="B1680" t="s">
        <v>7379</v>
      </c>
      <c r="C1680" t="s">
        <v>7380</v>
      </c>
      <c r="D1680" s="28" t="s">
        <v>4105</v>
      </c>
      <c r="E1680" s="28" t="s">
        <v>2011</v>
      </c>
      <c r="F1680" s="13">
        <v>41.2</v>
      </c>
      <c r="G1680" s="13">
        <v>-96.7</v>
      </c>
      <c r="H1680" s="24">
        <v>0</v>
      </c>
    </row>
    <row r="1681" spans="2:8" x14ac:dyDescent="0.3">
      <c r="B1681" t="s">
        <v>7637</v>
      </c>
      <c r="C1681" t="s">
        <v>7638</v>
      </c>
      <c r="D1681" s="28" t="s">
        <v>4105</v>
      </c>
      <c r="E1681" s="28" t="s">
        <v>1260</v>
      </c>
      <c r="F1681" s="13">
        <v>39.1</v>
      </c>
      <c r="G1681" s="13">
        <v>-103.4</v>
      </c>
      <c r="H1681" s="24">
        <v>1</v>
      </c>
    </row>
    <row r="1682" spans="2:8" x14ac:dyDescent="0.3">
      <c r="B1682" t="s">
        <v>7982</v>
      </c>
      <c r="C1682" t="s">
        <v>7983</v>
      </c>
      <c r="D1682" s="28" t="s">
        <v>4105</v>
      </c>
      <c r="E1682" s="28" t="s">
        <v>2279</v>
      </c>
      <c r="F1682" s="13">
        <v>42.2</v>
      </c>
      <c r="G1682" s="13">
        <v>-121.1</v>
      </c>
      <c r="H1682" s="24">
        <v>2</v>
      </c>
    </row>
    <row r="1683" spans="2:8" x14ac:dyDescent="0.3">
      <c r="B1683" t="s">
        <v>8446</v>
      </c>
      <c r="C1683" t="s">
        <v>8447</v>
      </c>
      <c r="D1683" s="28" t="s">
        <v>1203</v>
      </c>
      <c r="E1683" s="28" t="s">
        <v>1097</v>
      </c>
      <c r="F1683" s="13">
        <v>51.7</v>
      </c>
      <c r="G1683" s="13">
        <v>-104.2</v>
      </c>
      <c r="H1683" s="24">
        <v>0</v>
      </c>
    </row>
    <row r="1684" spans="2:8" x14ac:dyDescent="0.3">
      <c r="B1684" t="s">
        <v>7071</v>
      </c>
      <c r="C1684" t="s">
        <v>7072</v>
      </c>
      <c r="D1684" s="28" t="s">
        <v>1203</v>
      </c>
      <c r="E1684" s="28" t="s">
        <v>1061</v>
      </c>
      <c r="F1684" s="13">
        <v>48.8</v>
      </c>
      <c r="G1684" s="13">
        <v>-123.7</v>
      </c>
      <c r="H1684" s="24">
        <v>1</v>
      </c>
    </row>
    <row r="1685" spans="2:8" x14ac:dyDescent="0.3">
      <c r="B1685" t="s">
        <v>6124</v>
      </c>
      <c r="C1685" t="s">
        <v>6125</v>
      </c>
      <c r="D1685" s="28" t="s">
        <v>4105</v>
      </c>
      <c r="E1685" s="28" t="s">
        <v>2617</v>
      </c>
      <c r="F1685" s="13">
        <v>47.3</v>
      </c>
      <c r="G1685" s="13">
        <v>-120.6</v>
      </c>
      <c r="H1685" s="24">
        <v>1</v>
      </c>
    </row>
    <row r="1686" spans="2:8" x14ac:dyDescent="0.3">
      <c r="B1686" t="s">
        <v>6393</v>
      </c>
      <c r="C1686" t="s">
        <v>6394</v>
      </c>
      <c r="D1686" s="28" t="s">
        <v>4105</v>
      </c>
      <c r="E1686" s="28" t="s">
        <v>2617</v>
      </c>
      <c r="F1686" s="13">
        <v>46.8</v>
      </c>
      <c r="G1686" s="13">
        <v>-121.3</v>
      </c>
      <c r="H1686" s="24">
        <v>1</v>
      </c>
    </row>
    <row r="1687" spans="2:8" x14ac:dyDescent="0.3">
      <c r="B1687" t="s">
        <v>845</v>
      </c>
      <c r="C1687" t="s">
        <v>846</v>
      </c>
      <c r="D1687" s="28" t="s">
        <v>4105</v>
      </c>
      <c r="E1687" s="28" t="s">
        <v>364</v>
      </c>
      <c r="F1687" s="13">
        <v>33.9</v>
      </c>
      <c r="G1687" s="13">
        <v>-102.7</v>
      </c>
      <c r="H1687" s="24">
        <v>1</v>
      </c>
    </row>
    <row r="1688" spans="2:8" x14ac:dyDescent="0.3">
      <c r="B1688" t="s">
        <v>7103</v>
      </c>
      <c r="C1688" t="s">
        <v>7104</v>
      </c>
      <c r="D1688" s="28" t="s">
        <v>4105</v>
      </c>
      <c r="E1688" s="28" t="s">
        <v>2379</v>
      </c>
      <c r="F1688" s="13">
        <v>43.7</v>
      </c>
      <c r="G1688" s="13">
        <v>-98</v>
      </c>
      <c r="H1688" s="24">
        <v>0</v>
      </c>
    </row>
    <row r="1689" spans="2:8" x14ac:dyDescent="0.3">
      <c r="B1689" t="s">
        <v>5981</v>
      </c>
      <c r="C1689" t="s">
        <v>5982</v>
      </c>
      <c r="D1689" s="28" t="s">
        <v>4105</v>
      </c>
      <c r="E1689" s="28" t="s">
        <v>1636</v>
      </c>
      <c r="F1689" s="13">
        <v>38.4</v>
      </c>
      <c r="G1689" s="13">
        <v>-96.5</v>
      </c>
      <c r="H1689" s="24">
        <v>1</v>
      </c>
    </row>
    <row r="1690" spans="2:8" x14ac:dyDescent="0.3">
      <c r="B1690" t="s">
        <v>5496</v>
      </c>
      <c r="C1690" t="s">
        <v>5497</v>
      </c>
      <c r="D1690" s="28" t="s">
        <v>4105</v>
      </c>
      <c r="E1690" s="28" t="s">
        <v>2279</v>
      </c>
      <c r="F1690" s="13">
        <v>45</v>
      </c>
      <c r="G1690" s="13">
        <v>-121.9</v>
      </c>
      <c r="H1690" s="24">
        <v>2</v>
      </c>
    </row>
    <row r="1691" spans="2:8" x14ac:dyDescent="0.3">
      <c r="B1691" t="s">
        <v>8960</v>
      </c>
      <c r="C1691" t="s">
        <v>8961</v>
      </c>
      <c r="D1691" s="28" t="s">
        <v>4105</v>
      </c>
      <c r="E1691" s="28" t="s">
        <v>2070</v>
      </c>
      <c r="F1691" s="13">
        <v>36.200000000000003</v>
      </c>
      <c r="G1691" s="13">
        <v>-115.6</v>
      </c>
      <c r="H1691" s="24">
        <v>1</v>
      </c>
    </row>
    <row r="1692" spans="2:8" x14ac:dyDescent="0.3">
      <c r="B1692" t="s">
        <v>2289</v>
      </c>
      <c r="C1692" t="s">
        <v>2290</v>
      </c>
      <c r="D1692" s="28" t="s">
        <v>4105</v>
      </c>
      <c r="E1692" s="28" t="s">
        <v>2279</v>
      </c>
      <c r="F1692" s="13">
        <v>45.2</v>
      </c>
      <c r="G1692" s="13">
        <v>-122.3</v>
      </c>
      <c r="H1692" s="24">
        <v>3</v>
      </c>
    </row>
    <row r="1693" spans="2:8" x14ac:dyDescent="0.3">
      <c r="B1693" t="s">
        <v>7319</v>
      </c>
      <c r="C1693" t="s">
        <v>7320</v>
      </c>
      <c r="D1693" s="28" t="s">
        <v>4105</v>
      </c>
      <c r="E1693" s="28" t="s">
        <v>2379</v>
      </c>
      <c r="F1693" s="13">
        <v>44.8</v>
      </c>
      <c r="G1693" s="13">
        <v>-97.7</v>
      </c>
      <c r="H1693" s="24">
        <v>0</v>
      </c>
    </row>
    <row r="1694" spans="2:8" x14ac:dyDescent="0.3">
      <c r="B1694" t="s">
        <v>5711</v>
      </c>
      <c r="C1694" t="s">
        <v>5712</v>
      </c>
      <c r="D1694" s="28" t="s">
        <v>1203</v>
      </c>
      <c r="E1694" s="28" t="s">
        <v>1061</v>
      </c>
      <c r="F1694" s="13">
        <v>49.4</v>
      </c>
      <c r="G1694" s="13">
        <v>-119.6</v>
      </c>
      <c r="H1694" s="24">
        <v>1</v>
      </c>
    </row>
    <row r="1695" spans="2:8" x14ac:dyDescent="0.3">
      <c r="B1695" t="s">
        <v>2407</v>
      </c>
      <c r="C1695" t="s">
        <v>2408</v>
      </c>
      <c r="D1695" s="28" t="s">
        <v>4105</v>
      </c>
      <c r="E1695" s="28" t="s">
        <v>2379</v>
      </c>
      <c r="F1695" s="13">
        <v>43.9</v>
      </c>
      <c r="G1695" s="13">
        <v>-97</v>
      </c>
      <c r="H1695" s="24">
        <v>0</v>
      </c>
    </row>
    <row r="1696" spans="2:8" x14ac:dyDescent="0.3">
      <c r="B1696" t="s">
        <v>1261</v>
      </c>
      <c r="C1696" t="s">
        <v>1262</v>
      </c>
      <c r="D1696" s="28" t="s">
        <v>4105</v>
      </c>
      <c r="E1696" s="28" t="s">
        <v>1260</v>
      </c>
      <c r="F1696" s="13">
        <v>38.9</v>
      </c>
      <c r="G1696" s="13">
        <v>-105.8</v>
      </c>
      <c r="H1696" s="24">
        <v>1</v>
      </c>
    </row>
    <row r="1697" spans="2:8" x14ac:dyDescent="0.3">
      <c r="B1697" t="s">
        <v>7059</v>
      </c>
      <c r="C1697" t="s">
        <v>7060</v>
      </c>
      <c r="D1697" s="28" t="s">
        <v>4105</v>
      </c>
      <c r="E1697" s="28" t="s">
        <v>1203</v>
      </c>
      <c r="F1697" s="13">
        <v>38.6</v>
      </c>
      <c r="G1697" s="13">
        <v>-119.9</v>
      </c>
      <c r="H1697" s="24">
        <v>0</v>
      </c>
    </row>
    <row r="1698" spans="2:8" x14ac:dyDescent="0.3">
      <c r="B1698" t="s">
        <v>5825</v>
      </c>
      <c r="C1698" t="s">
        <v>5826</v>
      </c>
      <c r="D1698" s="28" t="s">
        <v>1203</v>
      </c>
      <c r="E1698" s="28" t="s">
        <v>1092</v>
      </c>
      <c r="F1698" s="13">
        <v>53.5</v>
      </c>
      <c r="G1698" s="13">
        <v>-116.4</v>
      </c>
      <c r="H1698" s="24">
        <v>1</v>
      </c>
    </row>
    <row r="1699" spans="2:8" x14ac:dyDescent="0.3">
      <c r="B1699" t="s">
        <v>8471</v>
      </c>
      <c r="C1699" t="s">
        <v>8472</v>
      </c>
      <c r="D1699" s="28" t="s">
        <v>1203</v>
      </c>
      <c r="E1699" s="28" t="s">
        <v>1097</v>
      </c>
      <c r="F1699" s="13">
        <v>57.2</v>
      </c>
      <c r="G1699" s="13">
        <v>-105.6</v>
      </c>
      <c r="H1699" s="24">
        <v>0</v>
      </c>
    </row>
    <row r="1700" spans="2:8" x14ac:dyDescent="0.3">
      <c r="B1700" t="s">
        <v>829</v>
      </c>
      <c r="C1700" t="s">
        <v>830</v>
      </c>
      <c r="D1700" s="28" t="s">
        <v>4105</v>
      </c>
      <c r="E1700" s="28" t="s">
        <v>364</v>
      </c>
      <c r="F1700" s="13">
        <v>33.1</v>
      </c>
      <c r="G1700" s="13">
        <v>-99.7</v>
      </c>
      <c r="H1700" s="24">
        <v>0</v>
      </c>
    </row>
    <row r="1701" spans="2:8" x14ac:dyDescent="0.3">
      <c r="B1701" t="s">
        <v>783</v>
      </c>
      <c r="C1701" t="s">
        <v>784</v>
      </c>
      <c r="D1701" s="28" t="s">
        <v>4105</v>
      </c>
      <c r="E1701" s="28" t="s">
        <v>364</v>
      </c>
      <c r="F1701" s="13">
        <v>34.4</v>
      </c>
      <c r="G1701" s="13">
        <v>-101.3</v>
      </c>
      <c r="H1701" s="24">
        <v>0</v>
      </c>
    </row>
    <row r="1702" spans="2:8" x14ac:dyDescent="0.3">
      <c r="B1702" t="s">
        <v>7109</v>
      </c>
      <c r="C1702" t="s">
        <v>7110</v>
      </c>
      <c r="D1702" s="28" t="s">
        <v>4105</v>
      </c>
      <c r="E1702" s="28" t="s">
        <v>2011</v>
      </c>
      <c r="F1702" s="13">
        <v>41.4</v>
      </c>
      <c r="G1702" s="13">
        <v>-100.5</v>
      </c>
      <c r="H1702" s="24">
        <v>0</v>
      </c>
    </row>
    <row r="1703" spans="2:8" x14ac:dyDescent="0.3">
      <c r="B1703" t="s">
        <v>6395</v>
      </c>
      <c r="C1703" t="s">
        <v>6396</v>
      </c>
      <c r="D1703" s="28" t="s">
        <v>4105</v>
      </c>
      <c r="E1703" s="28" t="s">
        <v>1203</v>
      </c>
      <c r="F1703" s="13">
        <v>35.6</v>
      </c>
      <c r="G1703" s="13">
        <v>-117.6</v>
      </c>
      <c r="H1703" s="24">
        <v>2</v>
      </c>
    </row>
    <row r="1704" spans="2:8" x14ac:dyDescent="0.3">
      <c r="B1704" t="s">
        <v>6237</v>
      </c>
      <c r="C1704" t="s">
        <v>6238</v>
      </c>
      <c r="D1704" s="28" t="s">
        <v>4105</v>
      </c>
      <c r="E1704" s="28" t="s">
        <v>2526</v>
      </c>
      <c r="F1704" s="13">
        <v>37.5</v>
      </c>
      <c r="G1704" s="13">
        <v>-110.7</v>
      </c>
      <c r="H1704" s="24">
        <v>3</v>
      </c>
    </row>
    <row r="1705" spans="2:8" x14ac:dyDescent="0.3">
      <c r="B1705" t="s">
        <v>6290</v>
      </c>
      <c r="C1705" t="s">
        <v>6291</v>
      </c>
      <c r="D1705" s="28" t="s">
        <v>4105</v>
      </c>
      <c r="E1705" s="28" t="s">
        <v>1636</v>
      </c>
      <c r="F1705" s="13">
        <v>38.9</v>
      </c>
      <c r="G1705" s="13">
        <v>-101.1</v>
      </c>
      <c r="H1705" s="24">
        <v>1</v>
      </c>
    </row>
    <row r="1706" spans="2:8" x14ac:dyDescent="0.3">
      <c r="B1706" t="s">
        <v>562</v>
      </c>
      <c r="C1706" t="s">
        <v>563</v>
      </c>
      <c r="D1706" s="28" t="s">
        <v>4105</v>
      </c>
      <c r="E1706" s="28" t="s">
        <v>366</v>
      </c>
      <c r="F1706" s="13">
        <v>34.799999999999997</v>
      </c>
      <c r="G1706" s="13">
        <v>-99.2</v>
      </c>
      <c r="H1706" s="24">
        <v>0</v>
      </c>
    </row>
    <row r="1707" spans="2:8" x14ac:dyDescent="0.3">
      <c r="B1707" t="s">
        <v>5637</v>
      </c>
      <c r="C1707" t="s">
        <v>5638</v>
      </c>
      <c r="D1707" s="28" t="s">
        <v>4105</v>
      </c>
      <c r="E1707" s="28" t="s">
        <v>2617</v>
      </c>
      <c r="F1707" s="13">
        <v>48.7</v>
      </c>
      <c r="G1707" s="13">
        <v>-120.6</v>
      </c>
      <c r="H1707" s="24">
        <v>2</v>
      </c>
    </row>
    <row r="1708" spans="2:8" x14ac:dyDescent="0.3">
      <c r="B1708" t="s">
        <v>7361</v>
      </c>
      <c r="C1708" t="s">
        <v>7362</v>
      </c>
      <c r="D1708" s="28" t="s">
        <v>4105</v>
      </c>
      <c r="E1708" s="28" t="s">
        <v>2096</v>
      </c>
      <c r="F1708" s="13">
        <v>35.5</v>
      </c>
      <c r="G1708" s="13">
        <v>-108.7</v>
      </c>
      <c r="H1708" s="24">
        <v>1</v>
      </c>
    </row>
    <row r="1709" spans="2:8" x14ac:dyDescent="0.3">
      <c r="B1709" t="s">
        <v>7235</v>
      </c>
      <c r="C1709" t="s">
        <v>7236</v>
      </c>
      <c r="D1709" s="28" t="s">
        <v>1203</v>
      </c>
      <c r="E1709" s="28" t="s">
        <v>1092</v>
      </c>
      <c r="F1709" s="13">
        <v>54.2</v>
      </c>
      <c r="G1709" s="13">
        <v>-112.9</v>
      </c>
      <c r="H1709" s="24">
        <v>0</v>
      </c>
    </row>
    <row r="1710" spans="2:8" x14ac:dyDescent="0.3">
      <c r="B1710" t="s">
        <v>3587</v>
      </c>
      <c r="C1710" t="s">
        <v>3588</v>
      </c>
      <c r="D1710" s="28" t="s">
        <v>4105</v>
      </c>
      <c r="E1710" s="28" t="s">
        <v>1260</v>
      </c>
      <c r="F1710" s="13">
        <v>38.200000000000003</v>
      </c>
      <c r="G1710" s="13">
        <v>-103.7</v>
      </c>
      <c r="H1710" s="24">
        <v>1</v>
      </c>
    </row>
    <row r="1711" spans="2:8" x14ac:dyDescent="0.3">
      <c r="B1711" t="s">
        <v>2503</v>
      </c>
      <c r="C1711" t="s">
        <v>2504</v>
      </c>
      <c r="D1711" s="28" t="s">
        <v>4105</v>
      </c>
      <c r="E1711" s="28" t="s">
        <v>364</v>
      </c>
      <c r="F1711" s="13">
        <v>34.700000000000003</v>
      </c>
      <c r="G1711" s="13">
        <v>-100.5</v>
      </c>
      <c r="H1711" s="24">
        <v>1</v>
      </c>
    </row>
    <row r="1712" spans="2:8" x14ac:dyDescent="0.3">
      <c r="B1712" t="s">
        <v>3691</v>
      </c>
      <c r="C1712" t="s">
        <v>3692</v>
      </c>
      <c r="D1712" s="28" t="s">
        <v>4105</v>
      </c>
      <c r="E1712" s="28" t="s">
        <v>1812</v>
      </c>
      <c r="F1712" s="13">
        <v>43.7</v>
      </c>
      <c r="G1712" s="13">
        <v>-93.7</v>
      </c>
      <c r="H1712" s="24">
        <v>0</v>
      </c>
    </row>
    <row r="1713" spans="2:8" x14ac:dyDescent="0.3">
      <c r="B1713" t="s">
        <v>7655</v>
      </c>
      <c r="C1713" t="s">
        <v>7656</v>
      </c>
      <c r="D1713" s="28" t="s">
        <v>4105</v>
      </c>
      <c r="E1713" s="28" t="s">
        <v>2617</v>
      </c>
      <c r="F1713" s="13">
        <v>45.9</v>
      </c>
      <c r="G1713" s="13">
        <v>-121.5</v>
      </c>
      <c r="H1713" s="24">
        <v>1</v>
      </c>
    </row>
    <row r="1714" spans="2:8" x14ac:dyDescent="0.3">
      <c r="B1714" t="s">
        <v>7349</v>
      </c>
      <c r="C1714" t="s">
        <v>7350</v>
      </c>
      <c r="D1714" s="28" t="s">
        <v>4105</v>
      </c>
      <c r="E1714" s="28" t="s">
        <v>1260</v>
      </c>
      <c r="F1714" s="13">
        <v>37.299999999999997</v>
      </c>
      <c r="G1714" s="13">
        <v>-102.2</v>
      </c>
      <c r="H1714" s="24">
        <v>1</v>
      </c>
    </row>
    <row r="1715" spans="2:8" x14ac:dyDescent="0.3">
      <c r="B1715" t="s">
        <v>752</v>
      </c>
      <c r="C1715" t="s">
        <v>753</v>
      </c>
      <c r="D1715" s="28" t="s">
        <v>4105</v>
      </c>
      <c r="E1715" s="28" t="s">
        <v>364</v>
      </c>
      <c r="F1715" s="13">
        <v>35.5</v>
      </c>
      <c r="G1715" s="13">
        <v>-102.2</v>
      </c>
      <c r="H1715" s="24">
        <v>1</v>
      </c>
    </row>
    <row r="1716" spans="2:8" x14ac:dyDescent="0.3">
      <c r="B1716" t="s">
        <v>6713</v>
      </c>
      <c r="C1716" t="s">
        <v>6714</v>
      </c>
      <c r="D1716" s="28" t="s">
        <v>1203</v>
      </c>
      <c r="E1716" s="28" t="s">
        <v>1092</v>
      </c>
      <c r="F1716" s="13">
        <v>53.6</v>
      </c>
      <c r="G1716" s="13">
        <v>-114.9</v>
      </c>
      <c r="H1716" s="24">
        <v>0</v>
      </c>
    </row>
    <row r="1717" spans="2:8" x14ac:dyDescent="0.3">
      <c r="B1717" t="s">
        <v>2039</v>
      </c>
      <c r="C1717" t="s">
        <v>2040</v>
      </c>
      <c r="D1717" s="28" t="s">
        <v>4105</v>
      </c>
      <c r="E1717" s="28" t="s">
        <v>2011</v>
      </c>
      <c r="F1717" s="13">
        <v>40.5</v>
      </c>
      <c r="G1717" s="13">
        <v>-101.6</v>
      </c>
      <c r="H1717" s="24">
        <v>0</v>
      </c>
    </row>
    <row r="1718" spans="2:8" x14ac:dyDescent="0.3">
      <c r="B1718" t="s">
        <v>2427</v>
      </c>
      <c r="C1718" t="s">
        <v>2428</v>
      </c>
      <c r="D1718" s="28" t="s">
        <v>4105</v>
      </c>
      <c r="E1718" s="28" t="s">
        <v>2379</v>
      </c>
      <c r="F1718" s="13">
        <v>42.7</v>
      </c>
      <c r="G1718" s="13">
        <v>-96.9</v>
      </c>
      <c r="H1718" s="24">
        <v>0</v>
      </c>
    </row>
    <row r="1719" spans="2:8" x14ac:dyDescent="0.3">
      <c r="B1719" t="s">
        <v>1607</v>
      </c>
      <c r="C1719" t="s">
        <v>1608</v>
      </c>
      <c r="D1719" s="28" t="s">
        <v>4105</v>
      </c>
      <c r="E1719" s="28" t="s">
        <v>1515</v>
      </c>
      <c r="F1719" s="13">
        <v>43</v>
      </c>
      <c r="G1719" s="13">
        <v>-95.6</v>
      </c>
      <c r="H1719" s="24">
        <v>0</v>
      </c>
    </row>
    <row r="1720" spans="2:8" x14ac:dyDescent="0.3">
      <c r="B1720" t="s">
        <v>5663</v>
      </c>
      <c r="C1720" t="s">
        <v>5664</v>
      </c>
      <c r="D1720" s="28" t="s">
        <v>4105</v>
      </c>
      <c r="E1720" s="28" t="s">
        <v>1160</v>
      </c>
      <c r="F1720" s="13">
        <v>34.5</v>
      </c>
      <c r="G1720" s="13">
        <v>-109.3</v>
      </c>
      <c r="H1720" s="24">
        <v>2</v>
      </c>
    </row>
    <row r="1721" spans="2:8" x14ac:dyDescent="0.3">
      <c r="B1721" t="s">
        <v>8294</v>
      </c>
      <c r="C1721" t="s">
        <v>8295</v>
      </c>
      <c r="D1721" s="28" t="s">
        <v>4105</v>
      </c>
      <c r="E1721" s="28" t="s">
        <v>1203</v>
      </c>
      <c r="F1721" s="13">
        <v>34.700000000000003</v>
      </c>
      <c r="G1721" s="13">
        <v>-118.3</v>
      </c>
      <c r="H1721" s="24">
        <v>1</v>
      </c>
    </row>
    <row r="1722" spans="2:8" x14ac:dyDescent="0.3">
      <c r="B1722" t="s">
        <v>8214</v>
      </c>
      <c r="C1722" t="s">
        <v>8215</v>
      </c>
      <c r="D1722" s="28" t="s">
        <v>4105</v>
      </c>
      <c r="E1722" s="28" t="s">
        <v>1160</v>
      </c>
      <c r="F1722" s="13">
        <v>36.1</v>
      </c>
      <c r="G1722" s="13">
        <v>-113.5</v>
      </c>
      <c r="H1722" s="24">
        <v>1</v>
      </c>
    </row>
    <row r="1723" spans="2:8" x14ac:dyDescent="0.3">
      <c r="B1723" t="s">
        <v>6413</v>
      </c>
      <c r="C1723" t="s">
        <v>6414</v>
      </c>
      <c r="D1723" s="28" t="s">
        <v>4105</v>
      </c>
      <c r="E1723" s="28" t="s">
        <v>2526</v>
      </c>
      <c r="F1723" s="13">
        <v>37.200000000000003</v>
      </c>
      <c r="G1723" s="13">
        <v>-112</v>
      </c>
      <c r="H1723" s="24">
        <v>2</v>
      </c>
    </row>
    <row r="1724" spans="2:8" x14ac:dyDescent="0.3">
      <c r="B1724" t="s">
        <v>3774</v>
      </c>
      <c r="C1724" t="s">
        <v>3775</v>
      </c>
      <c r="D1724" s="28" t="s">
        <v>4105</v>
      </c>
      <c r="E1724" s="28" t="s">
        <v>2203</v>
      </c>
      <c r="F1724" s="13">
        <v>46.9</v>
      </c>
      <c r="G1724" s="13">
        <v>-103.5</v>
      </c>
      <c r="H1724" s="24">
        <v>0</v>
      </c>
    </row>
    <row r="1725" spans="2:8" x14ac:dyDescent="0.3">
      <c r="B1725" t="s">
        <v>3637</v>
      </c>
      <c r="C1725" t="s">
        <v>3638</v>
      </c>
      <c r="D1725" s="28" t="s">
        <v>4105</v>
      </c>
      <c r="E1725" s="28" t="s">
        <v>1515</v>
      </c>
      <c r="F1725" s="13">
        <v>42.4</v>
      </c>
      <c r="G1725" s="13">
        <v>-95.5</v>
      </c>
      <c r="H1725" s="24">
        <v>0</v>
      </c>
    </row>
    <row r="1726" spans="2:8" x14ac:dyDescent="0.3">
      <c r="B1726" t="s">
        <v>2022</v>
      </c>
      <c r="C1726" t="s">
        <v>2023</v>
      </c>
      <c r="D1726" s="28" t="s">
        <v>4105</v>
      </c>
      <c r="E1726" s="28" t="s">
        <v>2011</v>
      </c>
      <c r="F1726" s="13">
        <v>41.4</v>
      </c>
      <c r="G1726" s="13">
        <v>-97.3</v>
      </c>
      <c r="H1726" s="24">
        <v>0</v>
      </c>
    </row>
    <row r="1727" spans="2:8" x14ac:dyDescent="0.3">
      <c r="B1727" t="s">
        <v>8027</v>
      </c>
      <c r="C1727" t="s">
        <v>8028</v>
      </c>
      <c r="D1727" s="28" t="s">
        <v>4105</v>
      </c>
      <c r="E1727" s="28" t="s">
        <v>2203</v>
      </c>
      <c r="F1727" s="13">
        <v>46.1</v>
      </c>
      <c r="G1727" s="13">
        <v>-98.4</v>
      </c>
      <c r="H1727" s="24">
        <v>0</v>
      </c>
    </row>
    <row r="1728" spans="2:8" x14ac:dyDescent="0.3">
      <c r="B1728" t="s">
        <v>4385</v>
      </c>
      <c r="C1728" t="s">
        <v>4386</v>
      </c>
      <c r="D1728" s="28" t="s">
        <v>4105</v>
      </c>
      <c r="E1728" s="28" t="s">
        <v>1203</v>
      </c>
      <c r="F1728" s="13">
        <v>32.9</v>
      </c>
      <c r="G1728" s="13">
        <v>-114.4</v>
      </c>
      <c r="H1728" s="24">
        <v>2</v>
      </c>
    </row>
    <row r="1729" spans="2:8" x14ac:dyDescent="0.3">
      <c r="B1729" t="s">
        <v>1288</v>
      </c>
      <c r="C1729" t="s">
        <v>1289</v>
      </c>
      <c r="D1729" s="28" t="s">
        <v>4105</v>
      </c>
      <c r="E1729" s="28" t="s">
        <v>1260</v>
      </c>
      <c r="F1729" s="13">
        <v>40.1</v>
      </c>
      <c r="G1729" s="13">
        <v>-105.8</v>
      </c>
      <c r="H1729" s="24">
        <v>1</v>
      </c>
    </row>
    <row r="1730" spans="2:8" x14ac:dyDescent="0.3">
      <c r="B1730" t="s">
        <v>6927</v>
      </c>
      <c r="C1730" t="s">
        <v>6928</v>
      </c>
      <c r="D1730" s="28" t="s">
        <v>4105</v>
      </c>
      <c r="E1730" s="28" t="s">
        <v>1812</v>
      </c>
      <c r="F1730" s="13">
        <v>44.5</v>
      </c>
      <c r="G1730" s="13">
        <v>-95</v>
      </c>
      <c r="H1730" s="24">
        <v>0</v>
      </c>
    </row>
    <row r="1731" spans="2:8" x14ac:dyDescent="0.3">
      <c r="B1731" t="s">
        <v>6438</v>
      </c>
      <c r="C1731" t="s">
        <v>6439</v>
      </c>
      <c r="D1731" s="28" t="s">
        <v>1203</v>
      </c>
      <c r="E1731" s="28" t="s">
        <v>1092</v>
      </c>
      <c r="F1731" s="13">
        <v>53.5</v>
      </c>
      <c r="G1731" s="13">
        <v>-116.4</v>
      </c>
      <c r="H1731" s="24">
        <v>1</v>
      </c>
    </row>
    <row r="1732" spans="2:8" x14ac:dyDescent="0.3">
      <c r="B1732" t="s">
        <v>5935</v>
      </c>
      <c r="C1732" t="s">
        <v>5936</v>
      </c>
      <c r="D1732" s="28" t="s">
        <v>4105</v>
      </c>
      <c r="E1732" s="28" t="s">
        <v>2279</v>
      </c>
      <c r="F1732" s="13">
        <v>42.7</v>
      </c>
      <c r="G1732" s="13">
        <v>-120.8</v>
      </c>
      <c r="H1732" s="24">
        <v>1</v>
      </c>
    </row>
    <row r="1733" spans="2:8" x14ac:dyDescent="0.3">
      <c r="B1733" t="s">
        <v>7756</v>
      </c>
      <c r="C1733" t="s">
        <v>7757</v>
      </c>
      <c r="D1733" s="28" t="s">
        <v>4105</v>
      </c>
      <c r="E1733" s="28" t="s">
        <v>364</v>
      </c>
      <c r="F1733" s="13">
        <v>32</v>
      </c>
      <c r="G1733" s="13">
        <v>-100.2</v>
      </c>
      <c r="H1733" s="24">
        <v>1</v>
      </c>
    </row>
    <row r="1734" spans="2:8" x14ac:dyDescent="0.3">
      <c r="B1734" t="s">
        <v>6633</v>
      </c>
      <c r="C1734" t="s">
        <v>6634</v>
      </c>
      <c r="D1734" s="28" t="s">
        <v>4105</v>
      </c>
      <c r="E1734" s="28" t="s">
        <v>2617</v>
      </c>
      <c r="F1734" s="13">
        <v>47.9</v>
      </c>
      <c r="G1734" s="13">
        <v>-124.5</v>
      </c>
      <c r="H1734" s="24">
        <v>2</v>
      </c>
    </row>
    <row r="1735" spans="2:8" x14ac:dyDescent="0.3">
      <c r="B1735" t="s">
        <v>7818</v>
      </c>
      <c r="C1735" t="s">
        <v>7819</v>
      </c>
      <c r="D1735" s="28" t="s">
        <v>4105</v>
      </c>
      <c r="E1735" s="28" t="s">
        <v>1203</v>
      </c>
      <c r="F1735" s="13">
        <v>40.700000000000003</v>
      </c>
      <c r="G1735" s="13">
        <v>-120.3</v>
      </c>
      <c r="H1735" s="24">
        <v>1</v>
      </c>
    </row>
    <row r="1736" spans="2:8" x14ac:dyDescent="0.3">
      <c r="B1736" t="s">
        <v>4262</v>
      </c>
      <c r="C1736" t="s">
        <v>4263</v>
      </c>
      <c r="D1736" s="28" t="s">
        <v>4105</v>
      </c>
      <c r="E1736" s="28" t="s">
        <v>2279</v>
      </c>
      <c r="F1736" s="13">
        <v>44.9</v>
      </c>
      <c r="G1736" s="13">
        <v>-122.4</v>
      </c>
      <c r="H1736" s="24">
        <v>2</v>
      </c>
    </row>
    <row r="1737" spans="2:8" x14ac:dyDescent="0.3">
      <c r="B1737" t="s">
        <v>7466</v>
      </c>
      <c r="C1737" t="s">
        <v>7467</v>
      </c>
      <c r="D1737" s="28" t="s">
        <v>4105</v>
      </c>
      <c r="E1737" s="28" t="s">
        <v>364</v>
      </c>
      <c r="F1737" s="13">
        <v>33.700000000000003</v>
      </c>
      <c r="G1737" s="13">
        <v>-99.8</v>
      </c>
      <c r="H1737" s="24">
        <v>1</v>
      </c>
    </row>
    <row r="1738" spans="2:8" x14ac:dyDescent="0.3">
      <c r="B1738" t="s">
        <v>3465</v>
      </c>
      <c r="C1738" t="s">
        <v>3466</v>
      </c>
      <c r="D1738" s="28" t="s">
        <v>4105</v>
      </c>
      <c r="E1738" s="28" t="s">
        <v>2279</v>
      </c>
      <c r="F1738" s="13">
        <v>46.1</v>
      </c>
      <c r="G1738" s="13">
        <v>-123.8</v>
      </c>
      <c r="H1738" s="24">
        <v>3</v>
      </c>
    </row>
    <row r="1739" spans="2:8" x14ac:dyDescent="0.3">
      <c r="B1739" t="s">
        <v>7043</v>
      </c>
      <c r="C1739" t="s">
        <v>7044</v>
      </c>
      <c r="D1739" s="28" t="s">
        <v>4105</v>
      </c>
      <c r="E1739" s="28" t="s">
        <v>1636</v>
      </c>
      <c r="F1739" s="13">
        <v>38.299999999999997</v>
      </c>
      <c r="G1739" s="13">
        <v>-96.1</v>
      </c>
      <c r="H1739" s="24">
        <v>0</v>
      </c>
    </row>
    <row r="1740" spans="2:8" x14ac:dyDescent="0.3">
      <c r="B1740" t="s">
        <v>7914</v>
      </c>
      <c r="C1740" t="s">
        <v>7915</v>
      </c>
      <c r="D1740" s="28" t="s">
        <v>4105</v>
      </c>
      <c r="E1740" s="28" t="s">
        <v>2203</v>
      </c>
      <c r="F1740" s="13">
        <v>46.7</v>
      </c>
      <c r="G1740" s="13">
        <v>-99.4</v>
      </c>
      <c r="H1740" s="24">
        <v>0</v>
      </c>
    </row>
    <row r="1741" spans="2:8" x14ac:dyDescent="0.3">
      <c r="B1741" t="s">
        <v>693</v>
      </c>
      <c r="C1741" t="s">
        <v>694</v>
      </c>
      <c r="D1741" s="28" t="s">
        <v>4105</v>
      </c>
      <c r="E1741" s="28" t="s">
        <v>366</v>
      </c>
      <c r="F1741" s="13">
        <v>34.299999999999997</v>
      </c>
      <c r="G1741" s="13">
        <v>-98.9</v>
      </c>
      <c r="H1741" s="24">
        <v>1</v>
      </c>
    </row>
    <row r="1742" spans="2:8" x14ac:dyDescent="0.3">
      <c r="B1742" t="s">
        <v>6673</v>
      </c>
      <c r="C1742" t="s">
        <v>6674</v>
      </c>
      <c r="D1742" s="28" t="s">
        <v>1203</v>
      </c>
      <c r="E1742" s="28" t="s">
        <v>1061</v>
      </c>
      <c r="F1742" s="13">
        <v>49.3</v>
      </c>
      <c r="G1742" s="13">
        <v>-124.9</v>
      </c>
      <c r="H1742" s="24">
        <v>1</v>
      </c>
    </row>
    <row r="1743" spans="2:8" x14ac:dyDescent="0.3">
      <c r="B1743" t="s">
        <v>7205</v>
      </c>
      <c r="C1743" t="s">
        <v>7206</v>
      </c>
      <c r="D1743" s="28" t="s">
        <v>4105</v>
      </c>
      <c r="E1743" s="28" t="s">
        <v>1160</v>
      </c>
      <c r="F1743" s="13">
        <v>35.200000000000003</v>
      </c>
      <c r="G1743" s="13">
        <v>-112</v>
      </c>
      <c r="H1743" s="24">
        <v>1</v>
      </c>
    </row>
    <row r="1744" spans="2:8" x14ac:dyDescent="0.3">
      <c r="B1744" t="s">
        <v>6803</v>
      </c>
      <c r="C1744" t="s">
        <v>6804</v>
      </c>
      <c r="D1744" s="28" t="s">
        <v>4105</v>
      </c>
      <c r="E1744" s="28" t="s">
        <v>1203</v>
      </c>
      <c r="F1744" s="13">
        <v>41.8</v>
      </c>
      <c r="G1744" s="13">
        <v>-120.7</v>
      </c>
      <c r="H1744" s="24">
        <v>1</v>
      </c>
    </row>
    <row r="1745" spans="2:8" x14ac:dyDescent="0.3">
      <c r="B1745" t="s">
        <v>2628</v>
      </c>
      <c r="C1745" t="s">
        <v>2629</v>
      </c>
      <c r="D1745" s="28" t="s">
        <v>4105</v>
      </c>
      <c r="E1745" s="28" t="s">
        <v>2617</v>
      </c>
      <c r="F1745" s="13">
        <v>47.9</v>
      </c>
      <c r="G1745" s="13">
        <v>-118.9</v>
      </c>
      <c r="H1745" s="24">
        <v>2</v>
      </c>
    </row>
    <row r="1746" spans="2:8" x14ac:dyDescent="0.3">
      <c r="B1746" t="s">
        <v>6150</v>
      </c>
      <c r="C1746" t="s">
        <v>6151</v>
      </c>
      <c r="D1746" s="28" t="s">
        <v>4105</v>
      </c>
      <c r="E1746" s="28" t="s">
        <v>2617</v>
      </c>
      <c r="F1746" s="13">
        <v>46.7</v>
      </c>
      <c r="G1746" s="13">
        <v>-121.8</v>
      </c>
      <c r="H1746" s="24">
        <v>3</v>
      </c>
    </row>
    <row r="1747" spans="2:8" x14ac:dyDescent="0.3">
      <c r="B1747" t="s">
        <v>2381</v>
      </c>
      <c r="C1747" t="s">
        <v>2382</v>
      </c>
      <c r="D1747" s="28" t="s">
        <v>4105</v>
      </c>
      <c r="E1747" s="28" t="s">
        <v>2379</v>
      </c>
      <c r="F1747" s="13">
        <v>45.7</v>
      </c>
      <c r="G1747" s="13">
        <v>-97.7</v>
      </c>
      <c r="H1747" s="24">
        <v>0</v>
      </c>
    </row>
    <row r="1748" spans="2:8" x14ac:dyDescent="0.3">
      <c r="B1748" t="s">
        <v>7581</v>
      </c>
      <c r="C1748" t="s">
        <v>7582</v>
      </c>
      <c r="D1748" s="28" t="s">
        <v>4105</v>
      </c>
      <c r="E1748" s="28" t="s">
        <v>364</v>
      </c>
      <c r="F1748" s="13">
        <v>32.799999999999997</v>
      </c>
      <c r="G1748" s="13">
        <v>-97.2</v>
      </c>
      <c r="H1748" s="24">
        <v>1</v>
      </c>
    </row>
    <row r="1749" spans="2:8" x14ac:dyDescent="0.3">
      <c r="B1749" t="s">
        <v>8316</v>
      </c>
      <c r="C1749" t="s">
        <v>8317</v>
      </c>
      <c r="D1749" s="28" t="s">
        <v>4105</v>
      </c>
      <c r="E1749" s="28" t="s">
        <v>1260</v>
      </c>
      <c r="F1749" s="13">
        <v>40</v>
      </c>
      <c r="G1749" s="13">
        <v>-106.2</v>
      </c>
      <c r="H1749" s="24">
        <v>1</v>
      </c>
    </row>
    <row r="1750" spans="2:8" x14ac:dyDescent="0.3">
      <c r="B1750" t="s">
        <v>8004</v>
      </c>
      <c r="C1750" t="s">
        <v>8005</v>
      </c>
      <c r="D1750" s="28" t="s">
        <v>4105</v>
      </c>
      <c r="E1750" s="28" t="s">
        <v>2011</v>
      </c>
      <c r="F1750" s="13">
        <v>42.7</v>
      </c>
      <c r="G1750" s="13">
        <v>-97.4</v>
      </c>
      <c r="H1750" s="24">
        <v>0</v>
      </c>
    </row>
    <row r="1751" spans="2:8" x14ac:dyDescent="0.3">
      <c r="B1751" t="s">
        <v>7243</v>
      </c>
      <c r="C1751" t="s">
        <v>7244</v>
      </c>
      <c r="D1751" s="28" t="s">
        <v>4105</v>
      </c>
      <c r="E1751" s="28" t="s">
        <v>1160</v>
      </c>
      <c r="F1751" s="13">
        <v>35</v>
      </c>
      <c r="G1751" s="13">
        <v>-113.8</v>
      </c>
      <c r="H1751" s="24">
        <v>1</v>
      </c>
    </row>
    <row r="1752" spans="2:8" x14ac:dyDescent="0.3">
      <c r="B1752" t="s">
        <v>6486</v>
      </c>
      <c r="C1752" t="s">
        <v>6487</v>
      </c>
      <c r="D1752" s="28" t="s">
        <v>4105</v>
      </c>
      <c r="E1752" s="28" t="s">
        <v>2617</v>
      </c>
      <c r="F1752" s="13">
        <v>47.2</v>
      </c>
      <c r="G1752" s="13">
        <v>-119.3</v>
      </c>
      <c r="H1752" s="24">
        <v>2</v>
      </c>
    </row>
    <row r="1753" spans="2:8" x14ac:dyDescent="0.3">
      <c r="B1753" t="s">
        <v>2097</v>
      </c>
      <c r="C1753" t="s">
        <v>2098</v>
      </c>
      <c r="D1753" s="28" t="s">
        <v>4105</v>
      </c>
      <c r="E1753" s="28" t="s">
        <v>2096</v>
      </c>
      <c r="F1753" s="13">
        <v>35.4</v>
      </c>
      <c r="G1753" s="13">
        <v>-104.1</v>
      </c>
      <c r="H1753" s="24">
        <v>1</v>
      </c>
    </row>
    <row r="1754" spans="2:8" x14ac:dyDescent="0.3">
      <c r="B1754" t="s">
        <v>3843</v>
      </c>
      <c r="C1754" t="s">
        <v>3844</v>
      </c>
      <c r="D1754" s="28" t="s">
        <v>4105</v>
      </c>
      <c r="E1754" s="28" t="s">
        <v>364</v>
      </c>
      <c r="F1754" s="13">
        <v>36.299999999999997</v>
      </c>
      <c r="G1754" s="13">
        <v>-100.8</v>
      </c>
      <c r="H1754" s="24">
        <v>2</v>
      </c>
    </row>
    <row r="1755" spans="2:8" x14ac:dyDescent="0.3">
      <c r="B1755" t="s">
        <v>7858</v>
      </c>
      <c r="C1755" t="s">
        <v>7859</v>
      </c>
      <c r="D1755" s="28" t="s">
        <v>4105</v>
      </c>
      <c r="E1755" s="28" t="s">
        <v>364</v>
      </c>
      <c r="F1755" s="13">
        <v>32.799999999999997</v>
      </c>
      <c r="G1755" s="13">
        <v>-97.3</v>
      </c>
      <c r="H1755" s="24">
        <v>1</v>
      </c>
    </row>
    <row r="1756" spans="2:8" x14ac:dyDescent="0.3">
      <c r="B1756" t="s">
        <v>6817</v>
      </c>
      <c r="C1756" t="s">
        <v>6818</v>
      </c>
      <c r="D1756" s="28" t="s">
        <v>4105</v>
      </c>
      <c r="E1756" s="28" t="s">
        <v>364</v>
      </c>
      <c r="F1756" s="13">
        <v>34.1</v>
      </c>
      <c r="G1756" s="13">
        <v>-101.7</v>
      </c>
      <c r="H1756" s="24">
        <v>1</v>
      </c>
    </row>
    <row r="1757" spans="2:8" x14ac:dyDescent="0.3">
      <c r="B1757" t="s">
        <v>7165</v>
      </c>
      <c r="C1757" t="s">
        <v>7166</v>
      </c>
      <c r="D1757" s="28" t="s">
        <v>4105</v>
      </c>
      <c r="E1757" s="28" t="s">
        <v>2379</v>
      </c>
      <c r="F1757" s="13">
        <v>43</v>
      </c>
      <c r="G1757" s="13">
        <v>-96.9</v>
      </c>
      <c r="H1757" s="24">
        <v>0</v>
      </c>
    </row>
    <row r="1758" spans="2:8" x14ac:dyDescent="0.3">
      <c r="B1758" t="s">
        <v>9400</v>
      </c>
      <c r="C1758" t="s">
        <v>9401</v>
      </c>
      <c r="D1758" s="28" t="s">
        <v>4105</v>
      </c>
      <c r="E1758" s="28" t="s">
        <v>1260</v>
      </c>
      <c r="F1758" s="13">
        <v>37</v>
      </c>
      <c r="G1758" s="13">
        <v>-106.2</v>
      </c>
      <c r="H1758" s="24">
        <v>1</v>
      </c>
    </row>
    <row r="1759" spans="2:8" x14ac:dyDescent="0.3">
      <c r="B1759" t="s">
        <v>6409</v>
      </c>
      <c r="C1759" t="s">
        <v>6410</v>
      </c>
      <c r="D1759" s="28" t="s">
        <v>4105</v>
      </c>
      <c r="E1759" s="28" t="s">
        <v>1636</v>
      </c>
      <c r="F1759" s="13">
        <v>39</v>
      </c>
      <c r="G1759" s="13">
        <v>-96.8</v>
      </c>
      <c r="H1759" s="24">
        <v>2</v>
      </c>
    </row>
    <row r="1760" spans="2:8" x14ac:dyDescent="0.3">
      <c r="B1760" t="s">
        <v>8300</v>
      </c>
      <c r="C1760" t="s">
        <v>8301</v>
      </c>
      <c r="D1760" s="28" t="s">
        <v>4105</v>
      </c>
      <c r="E1760" s="28" t="s">
        <v>1380</v>
      </c>
      <c r="F1760" s="13">
        <v>43.6</v>
      </c>
      <c r="G1760" s="13">
        <v>-116.9</v>
      </c>
      <c r="H1760" s="24">
        <v>1</v>
      </c>
    </row>
    <row r="1761" spans="2:8" x14ac:dyDescent="0.3">
      <c r="B1761" t="s">
        <v>6741</v>
      </c>
      <c r="C1761" t="s">
        <v>6742</v>
      </c>
      <c r="D1761" s="28" t="s">
        <v>4105</v>
      </c>
      <c r="E1761" s="28" t="s">
        <v>2279</v>
      </c>
      <c r="F1761" s="13">
        <v>44.2</v>
      </c>
      <c r="G1761" s="13">
        <v>-121.8</v>
      </c>
      <c r="H1761" s="24">
        <v>0</v>
      </c>
    </row>
    <row r="1762" spans="2:8" x14ac:dyDescent="0.3">
      <c r="B1762" t="s">
        <v>3873</v>
      </c>
      <c r="C1762" t="s">
        <v>3874</v>
      </c>
      <c r="D1762" s="28" t="s">
        <v>4105</v>
      </c>
      <c r="E1762" s="28" t="s">
        <v>2617</v>
      </c>
      <c r="F1762" s="13">
        <v>46.7</v>
      </c>
      <c r="G1762" s="13">
        <v>-121.7</v>
      </c>
      <c r="H1762" s="24">
        <v>1</v>
      </c>
    </row>
    <row r="1763" spans="2:8" x14ac:dyDescent="0.3">
      <c r="B1763" t="s">
        <v>5777</v>
      </c>
      <c r="C1763" t="s">
        <v>5778</v>
      </c>
      <c r="D1763" s="28" t="s">
        <v>4105</v>
      </c>
      <c r="E1763" s="28" t="s">
        <v>2279</v>
      </c>
      <c r="F1763" s="13">
        <v>42.6</v>
      </c>
      <c r="G1763" s="13">
        <v>-122.6</v>
      </c>
      <c r="H1763" s="24">
        <v>3</v>
      </c>
    </row>
    <row r="1764" spans="2:8" x14ac:dyDescent="0.3">
      <c r="B1764" t="s">
        <v>7792</v>
      </c>
      <c r="C1764" t="s">
        <v>7793</v>
      </c>
      <c r="D1764" s="28" t="s">
        <v>4105</v>
      </c>
      <c r="E1764" s="28" t="s">
        <v>1160</v>
      </c>
      <c r="F1764" s="13">
        <v>34.1</v>
      </c>
      <c r="G1764" s="13">
        <v>-112.3</v>
      </c>
      <c r="H1764" s="24">
        <v>1</v>
      </c>
    </row>
    <row r="1765" spans="2:8" x14ac:dyDescent="0.3">
      <c r="B1765" t="s">
        <v>5841</v>
      </c>
      <c r="C1765" t="s">
        <v>5842</v>
      </c>
      <c r="D1765" s="28" t="s">
        <v>4105</v>
      </c>
      <c r="E1765" s="28" t="s">
        <v>1203</v>
      </c>
      <c r="F1765" s="13">
        <v>37.200000000000003</v>
      </c>
      <c r="G1765" s="13">
        <v>-120.5</v>
      </c>
      <c r="H1765" s="24">
        <v>3</v>
      </c>
    </row>
    <row r="1766" spans="2:8" x14ac:dyDescent="0.3">
      <c r="B1766" t="s">
        <v>638</v>
      </c>
      <c r="C1766" t="s">
        <v>6961</v>
      </c>
      <c r="D1766" s="28" t="s">
        <v>4105</v>
      </c>
      <c r="E1766" s="28" t="s">
        <v>2617</v>
      </c>
      <c r="F1766" s="13">
        <v>47.3</v>
      </c>
      <c r="G1766" s="13">
        <v>-118.6</v>
      </c>
      <c r="H1766" s="24">
        <v>1</v>
      </c>
    </row>
    <row r="1767" spans="2:8" x14ac:dyDescent="0.3">
      <c r="B1767" t="s">
        <v>7814</v>
      </c>
      <c r="C1767" t="s">
        <v>7815</v>
      </c>
      <c r="D1767" s="28" t="s">
        <v>4105</v>
      </c>
      <c r="E1767" s="28" t="s">
        <v>1943</v>
      </c>
      <c r="F1767" s="13">
        <v>48.7</v>
      </c>
      <c r="G1767" s="13">
        <v>-104.5</v>
      </c>
      <c r="H1767" s="24">
        <v>0</v>
      </c>
    </row>
    <row r="1768" spans="2:8" x14ac:dyDescent="0.3">
      <c r="B1768" t="s">
        <v>2052</v>
      </c>
      <c r="C1768" t="s">
        <v>2053</v>
      </c>
      <c r="D1768" s="28" t="s">
        <v>4105</v>
      </c>
      <c r="E1768" s="28" t="s">
        <v>2011</v>
      </c>
      <c r="F1768" s="13">
        <v>42</v>
      </c>
      <c r="G1768" s="13">
        <v>-97.9</v>
      </c>
      <c r="H1768" s="24">
        <v>0</v>
      </c>
    </row>
    <row r="1769" spans="2:8" x14ac:dyDescent="0.3">
      <c r="B1769" t="s">
        <v>7551</v>
      </c>
      <c r="C1769" t="s">
        <v>7552</v>
      </c>
      <c r="D1769" s="28" t="s">
        <v>4105</v>
      </c>
      <c r="E1769" s="28" t="s">
        <v>1203</v>
      </c>
      <c r="F1769" s="13">
        <v>39.4</v>
      </c>
      <c r="G1769" s="13">
        <v>-122.9</v>
      </c>
      <c r="H1769" s="24">
        <v>2</v>
      </c>
    </row>
    <row r="1770" spans="2:8" x14ac:dyDescent="0.3">
      <c r="B1770" t="s">
        <v>2636</v>
      </c>
      <c r="C1770" t="s">
        <v>2637</v>
      </c>
      <c r="D1770" s="28" t="s">
        <v>4105</v>
      </c>
      <c r="E1770" s="28" t="s">
        <v>2617</v>
      </c>
      <c r="F1770" s="13">
        <v>46.2</v>
      </c>
      <c r="G1770" s="13">
        <v>-119.1</v>
      </c>
      <c r="H1770" s="24">
        <v>1</v>
      </c>
    </row>
    <row r="1771" spans="2:8" x14ac:dyDescent="0.3">
      <c r="B1771" t="s">
        <v>7896</v>
      </c>
      <c r="C1771" t="s">
        <v>7897</v>
      </c>
      <c r="D1771" s="28" t="s">
        <v>4105</v>
      </c>
      <c r="E1771" s="28" t="s">
        <v>1203</v>
      </c>
      <c r="F1771" s="13">
        <v>39.1</v>
      </c>
      <c r="G1771" s="13">
        <v>-120.2</v>
      </c>
      <c r="H1771" s="24">
        <v>1</v>
      </c>
    </row>
    <row r="1772" spans="2:8" x14ac:dyDescent="0.3">
      <c r="B1772" t="s">
        <v>2511</v>
      </c>
      <c r="C1772" t="s">
        <v>2512</v>
      </c>
      <c r="D1772" s="28" t="s">
        <v>4105</v>
      </c>
      <c r="E1772" s="28" t="s">
        <v>364</v>
      </c>
      <c r="F1772" s="13">
        <v>34.1</v>
      </c>
      <c r="G1772" s="13">
        <v>-101.7</v>
      </c>
      <c r="H1772" s="24">
        <v>0</v>
      </c>
    </row>
    <row r="1773" spans="2:8" x14ac:dyDescent="0.3">
      <c r="B1773" t="s">
        <v>7870</v>
      </c>
      <c r="C1773" t="s">
        <v>7871</v>
      </c>
      <c r="D1773" s="28" t="s">
        <v>4105</v>
      </c>
      <c r="E1773" s="28" t="s">
        <v>1636</v>
      </c>
      <c r="F1773" s="13">
        <v>38.799999999999997</v>
      </c>
      <c r="G1773" s="13">
        <v>-94.7</v>
      </c>
      <c r="H1773" s="24">
        <v>1</v>
      </c>
    </row>
    <row r="1774" spans="2:8" x14ac:dyDescent="0.3">
      <c r="B1774" t="s">
        <v>7291</v>
      </c>
      <c r="C1774" t="s">
        <v>7292</v>
      </c>
      <c r="D1774" s="28" t="s">
        <v>4105</v>
      </c>
      <c r="E1774" s="28" t="s">
        <v>366</v>
      </c>
      <c r="F1774" s="13">
        <v>36.1</v>
      </c>
      <c r="G1774" s="13">
        <v>-97</v>
      </c>
      <c r="H1774" s="24">
        <v>0</v>
      </c>
    </row>
    <row r="1775" spans="2:8" x14ac:dyDescent="0.3">
      <c r="B1775" t="s">
        <v>680</v>
      </c>
      <c r="C1775" t="s">
        <v>681</v>
      </c>
      <c r="D1775" s="28" t="s">
        <v>4105</v>
      </c>
      <c r="E1775" s="28" t="s">
        <v>364</v>
      </c>
      <c r="F1775" s="13">
        <v>32.299999999999997</v>
      </c>
      <c r="G1775" s="13">
        <v>-99.1</v>
      </c>
      <c r="H1775" s="24">
        <v>0</v>
      </c>
    </row>
    <row r="1776" spans="2:8" x14ac:dyDescent="0.3">
      <c r="B1776" t="s">
        <v>1681</v>
      </c>
      <c r="C1776" t="s">
        <v>1682</v>
      </c>
      <c r="D1776" s="28" t="s">
        <v>4105</v>
      </c>
      <c r="E1776" s="28" t="s">
        <v>1636</v>
      </c>
      <c r="F1776" s="13">
        <v>39.1</v>
      </c>
      <c r="G1776" s="13">
        <v>-96.5</v>
      </c>
      <c r="H1776" s="24">
        <v>0</v>
      </c>
    </row>
    <row r="1777" spans="2:8" x14ac:dyDescent="0.3">
      <c r="B1777" t="s">
        <v>7774</v>
      </c>
      <c r="C1777" t="s">
        <v>7775</v>
      </c>
      <c r="D1777" s="28" t="s">
        <v>1203</v>
      </c>
      <c r="E1777" s="28" t="s">
        <v>1112</v>
      </c>
      <c r="F1777" s="13">
        <v>49.1</v>
      </c>
      <c r="G1777" s="13">
        <v>-98.9</v>
      </c>
      <c r="H1777" s="24">
        <v>0</v>
      </c>
    </row>
    <row r="1778" spans="2:8" x14ac:dyDescent="0.3">
      <c r="B1778" t="s">
        <v>6430</v>
      </c>
      <c r="C1778" t="s">
        <v>6431</v>
      </c>
      <c r="D1778" s="28" t="s">
        <v>4105</v>
      </c>
      <c r="E1778" s="28" t="s">
        <v>1636</v>
      </c>
      <c r="F1778" s="13">
        <v>39.700000000000003</v>
      </c>
      <c r="G1778" s="13">
        <v>-97.8</v>
      </c>
      <c r="H1778" s="24">
        <v>1</v>
      </c>
    </row>
    <row r="1779" spans="2:8" x14ac:dyDescent="0.3">
      <c r="B1779" t="s">
        <v>3825</v>
      </c>
      <c r="C1779" t="s">
        <v>3826</v>
      </c>
      <c r="D1779" s="28" t="s">
        <v>4105</v>
      </c>
      <c r="E1779" s="28" t="s">
        <v>2379</v>
      </c>
      <c r="F1779" s="13">
        <v>45.4</v>
      </c>
      <c r="G1779" s="13">
        <v>-99</v>
      </c>
      <c r="H1779" s="24">
        <v>0</v>
      </c>
    </row>
    <row r="1780" spans="2:8" x14ac:dyDescent="0.3">
      <c r="B1780" t="s">
        <v>7061</v>
      </c>
      <c r="C1780" t="s">
        <v>7062</v>
      </c>
      <c r="D1780" s="28" t="s">
        <v>4105</v>
      </c>
      <c r="E1780" s="28" t="s">
        <v>1812</v>
      </c>
      <c r="F1780" s="13">
        <v>47.2</v>
      </c>
      <c r="G1780" s="13">
        <v>-91.8</v>
      </c>
      <c r="H1780" s="24">
        <v>0</v>
      </c>
    </row>
    <row r="1781" spans="2:8" x14ac:dyDescent="0.3">
      <c r="B1781" t="s">
        <v>7864</v>
      </c>
      <c r="C1781" t="s">
        <v>7865</v>
      </c>
      <c r="D1781" s="28" t="s">
        <v>4105</v>
      </c>
      <c r="E1781" s="28" t="s">
        <v>1260</v>
      </c>
      <c r="F1781" s="13">
        <v>37.799999999999997</v>
      </c>
      <c r="G1781" s="13">
        <v>-107.9</v>
      </c>
      <c r="H1781" s="24">
        <v>1</v>
      </c>
    </row>
    <row r="1782" spans="2:8" x14ac:dyDescent="0.3">
      <c r="B1782" t="s">
        <v>1629</v>
      </c>
      <c r="C1782" t="s">
        <v>1630</v>
      </c>
      <c r="D1782" s="28" t="s">
        <v>4105</v>
      </c>
      <c r="E1782" s="28" t="s">
        <v>1515</v>
      </c>
      <c r="F1782" s="13">
        <v>41.2</v>
      </c>
      <c r="G1782" s="13">
        <v>-91.7</v>
      </c>
      <c r="H1782" s="24">
        <v>0</v>
      </c>
    </row>
    <row r="1783" spans="2:8" x14ac:dyDescent="0.3">
      <c r="B1783" t="s">
        <v>9056</v>
      </c>
      <c r="C1783" t="s">
        <v>9057</v>
      </c>
      <c r="D1783" s="28" t="s">
        <v>4105</v>
      </c>
      <c r="E1783" s="28" t="s">
        <v>1160</v>
      </c>
      <c r="F1783" s="13">
        <v>34.200000000000003</v>
      </c>
      <c r="G1783" s="13">
        <v>-110</v>
      </c>
      <c r="H1783" s="24">
        <v>1</v>
      </c>
    </row>
    <row r="1784" spans="2:8" x14ac:dyDescent="0.3">
      <c r="B1784" t="s">
        <v>8587</v>
      </c>
      <c r="C1784" t="s">
        <v>8588</v>
      </c>
      <c r="D1784" s="28" t="s">
        <v>4105</v>
      </c>
      <c r="E1784" s="28" t="s">
        <v>1203</v>
      </c>
      <c r="F1784" s="13">
        <v>37.9</v>
      </c>
      <c r="G1784" s="13">
        <v>-119.1</v>
      </c>
      <c r="H1784" s="24">
        <v>2</v>
      </c>
    </row>
    <row r="1785" spans="2:8" x14ac:dyDescent="0.3">
      <c r="B1785" t="s">
        <v>1825</v>
      </c>
      <c r="C1785" t="s">
        <v>1826</v>
      </c>
      <c r="D1785" s="28" t="s">
        <v>4105</v>
      </c>
      <c r="E1785" s="28" t="s">
        <v>1812</v>
      </c>
      <c r="F1785" s="13">
        <v>45.5</v>
      </c>
      <c r="G1785" s="13">
        <v>-94.3</v>
      </c>
      <c r="H1785" s="24">
        <v>1</v>
      </c>
    </row>
    <row r="1786" spans="2:8" x14ac:dyDescent="0.3">
      <c r="B1786" t="s">
        <v>6378</v>
      </c>
      <c r="C1786" t="s">
        <v>6379</v>
      </c>
      <c r="D1786" s="28" t="s">
        <v>4105</v>
      </c>
      <c r="E1786" s="28" t="s">
        <v>2617</v>
      </c>
      <c r="F1786" s="13">
        <v>47.2</v>
      </c>
      <c r="G1786" s="13">
        <v>-120.3</v>
      </c>
      <c r="H1786" s="24">
        <v>1</v>
      </c>
    </row>
    <row r="1787" spans="2:8" x14ac:dyDescent="0.3">
      <c r="B1787" t="s">
        <v>3642</v>
      </c>
      <c r="C1787" t="s">
        <v>3643</v>
      </c>
      <c r="D1787" s="28" t="s">
        <v>4105</v>
      </c>
      <c r="E1787" s="28" t="s">
        <v>1515</v>
      </c>
      <c r="F1787" s="13">
        <v>43.4</v>
      </c>
      <c r="G1787" s="13">
        <v>-94.3</v>
      </c>
      <c r="H1787" s="24">
        <v>0</v>
      </c>
    </row>
    <row r="1788" spans="2:8" x14ac:dyDescent="0.3">
      <c r="B1788" t="s">
        <v>6370</v>
      </c>
      <c r="C1788" t="s">
        <v>6371</v>
      </c>
      <c r="D1788" s="28" t="s">
        <v>4105</v>
      </c>
      <c r="E1788" s="28" t="s">
        <v>2617</v>
      </c>
      <c r="F1788" s="13">
        <v>48.4</v>
      </c>
      <c r="G1788" s="13">
        <v>-119.5</v>
      </c>
      <c r="H1788" s="24">
        <v>2</v>
      </c>
    </row>
    <row r="1789" spans="2:8" x14ac:dyDescent="0.3">
      <c r="B1789" t="s">
        <v>8920</v>
      </c>
      <c r="C1789" t="s">
        <v>8921</v>
      </c>
      <c r="D1789" s="28" t="s">
        <v>4105</v>
      </c>
      <c r="E1789" s="28" t="s">
        <v>1203</v>
      </c>
      <c r="F1789" s="13">
        <v>40.4</v>
      </c>
      <c r="G1789" s="13">
        <v>-120.6</v>
      </c>
      <c r="H1789" s="24">
        <v>2</v>
      </c>
    </row>
    <row r="1790" spans="2:8" x14ac:dyDescent="0.3">
      <c r="B1790" t="s">
        <v>7519</v>
      </c>
      <c r="C1790" t="s">
        <v>7520</v>
      </c>
      <c r="D1790" s="28" t="s">
        <v>4105</v>
      </c>
      <c r="E1790" s="28" t="s">
        <v>2279</v>
      </c>
      <c r="F1790" s="13">
        <v>43.2</v>
      </c>
      <c r="G1790" s="13">
        <v>-121.8</v>
      </c>
      <c r="H1790" s="24">
        <v>1</v>
      </c>
    </row>
    <row r="1791" spans="2:8" x14ac:dyDescent="0.3">
      <c r="B1791" t="s">
        <v>5783</v>
      </c>
      <c r="C1791" t="s">
        <v>5784</v>
      </c>
      <c r="D1791" s="28" t="s">
        <v>4105</v>
      </c>
      <c r="E1791" s="28" t="s">
        <v>2279</v>
      </c>
      <c r="F1791" s="13">
        <v>42.1</v>
      </c>
      <c r="G1791" s="13">
        <v>-122.2</v>
      </c>
      <c r="H1791" s="24">
        <v>2</v>
      </c>
    </row>
    <row r="1792" spans="2:8" x14ac:dyDescent="0.3">
      <c r="B1792" t="s">
        <v>3331</v>
      </c>
      <c r="C1792" t="s">
        <v>3332</v>
      </c>
      <c r="D1792" s="28" t="s">
        <v>4105</v>
      </c>
      <c r="E1792" s="28" t="s">
        <v>2279</v>
      </c>
      <c r="F1792" s="13">
        <v>44.9</v>
      </c>
      <c r="G1792" s="13">
        <v>-123</v>
      </c>
      <c r="H1792" s="24">
        <v>1</v>
      </c>
    </row>
    <row r="1793" spans="2:8" x14ac:dyDescent="0.3">
      <c r="B1793" t="s">
        <v>6074</v>
      </c>
      <c r="C1793" t="s">
        <v>6075</v>
      </c>
      <c r="D1793" s="28" t="s">
        <v>4105</v>
      </c>
      <c r="E1793" s="28" t="s">
        <v>1405</v>
      </c>
      <c r="F1793" s="13">
        <v>41.5</v>
      </c>
      <c r="G1793" s="13">
        <v>-90.5</v>
      </c>
      <c r="H1793" s="24">
        <v>1</v>
      </c>
    </row>
    <row r="1794" spans="2:8" x14ac:dyDescent="0.3">
      <c r="B1794" t="s">
        <v>837</v>
      </c>
      <c r="C1794" t="s">
        <v>838</v>
      </c>
      <c r="D1794" s="28" t="s">
        <v>4105</v>
      </c>
      <c r="E1794" s="28" t="s">
        <v>364</v>
      </c>
      <c r="F1794" s="13">
        <v>33.799999999999997</v>
      </c>
      <c r="G1794" s="13">
        <v>-100.2</v>
      </c>
      <c r="H1794" s="24">
        <v>0</v>
      </c>
    </row>
    <row r="1795" spans="2:8" x14ac:dyDescent="0.3">
      <c r="B1795" t="s">
        <v>5693</v>
      </c>
      <c r="C1795" t="s">
        <v>5694</v>
      </c>
      <c r="D1795" s="28" t="s">
        <v>4105</v>
      </c>
      <c r="E1795" s="28" t="s">
        <v>1203</v>
      </c>
      <c r="F1795" s="13">
        <v>32.799999999999997</v>
      </c>
      <c r="G1795" s="13">
        <v>-115.6</v>
      </c>
      <c r="H1795" s="24">
        <v>2</v>
      </c>
    </row>
    <row r="1796" spans="2:8" x14ac:dyDescent="0.3">
      <c r="B1796" t="s">
        <v>7615</v>
      </c>
      <c r="C1796" t="s">
        <v>7616</v>
      </c>
      <c r="D1796" s="28" t="s">
        <v>4105</v>
      </c>
      <c r="E1796" s="28" t="s">
        <v>2203</v>
      </c>
      <c r="F1796" s="13">
        <v>47.9</v>
      </c>
      <c r="G1796" s="13">
        <v>-98.9</v>
      </c>
      <c r="H1796" s="24">
        <v>0</v>
      </c>
    </row>
    <row r="1797" spans="2:8" x14ac:dyDescent="0.3">
      <c r="B1797" t="s">
        <v>5009</v>
      </c>
      <c r="C1797" t="s">
        <v>5010</v>
      </c>
      <c r="D1797" s="28" t="s">
        <v>4105</v>
      </c>
      <c r="E1797" s="28" t="s">
        <v>1203</v>
      </c>
      <c r="F1797" s="13">
        <v>37.200000000000003</v>
      </c>
      <c r="G1797" s="13">
        <v>-120.8</v>
      </c>
      <c r="H1797" s="24">
        <v>3</v>
      </c>
    </row>
    <row r="1798" spans="2:8" x14ac:dyDescent="0.3">
      <c r="B1798" t="s">
        <v>7335</v>
      </c>
      <c r="C1798" t="s">
        <v>7336</v>
      </c>
      <c r="D1798" s="28" t="s">
        <v>4105</v>
      </c>
      <c r="E1798" s="28" t="s">
        <v>2011</v>
      </c>
      <c r="F1798" s="13">
        <v>41.7</v>
      </c>
      <c r="G1798" s="13">
        <v>-96.1</v>
      </c>
      <c r="H1798" s="24">
        <v>0</v>
      </c>
    </row>
    <row r="1799" spans="2:8" x14ac:dyDescent="0.3">
      <c r="B1799" t="s">
        <v>5181</v>
      </c>
      <c r="C1799" t="s">
        <v>5182</v>
      </c>
      <c r="D1799" s="28" t="s">
        <v>4105</v>
      </c>
      <c r="E1799" s="28" t="s">
        <v>1203</v>
      </c>
      <c r="F1799" s="13">
        <v>38.9</v>
      </c>
      <c r="G1799" s="13">
        <v>-121</v>
      </c>
      <c r="H1799" s="24">
        <v>3</v>
      </c>
    </row>
    <row r="1800" spans="2:8" x14ac:dyDescent="0.3">
      <c r="B1800" t="s">
        <v>7836</v>
      </c>
      <c r="C1800" t="s">
        <v>7837</v>
      </c>
      <c r="D1800" s="28" t="s">
        <v>4105</v>
      </c>
      <c r="E1800" s="28" t="s">
        <v>1203</v>
      </c>
      <c r="F1800" s="13">
        <v>38.799999999999997</v>
      </c>
      <c r="G1800" s="13">
        <v>-119.8</v>
      </c>
      <c r="H1800" s="24">
        <v>0</v>
      </c>
    </row>
    <row r="1801" spans="2:8" x14ac:dyDescent="0.3">
      <c r="B1801" t="s">
        <v>5500</v>
      </c>
      <c r="C1801" t="s">
        <v>5501</v>
      </c>
      <c r="D1801" s="28" t="s">
        <v>4105</v>
      </c>
      <c r="E1801" s="28" t="s">
        <v>1160</v>
      </c>
      <c r="F1801" s="13">
        <v>33.6</v>
      </c>
      <c r="G1801" s="13">
        <v>-112</v>
      </c>
      <c r="H1801" s="24">
        <v>1</v>
      </c>
    </row>
    <row r="1802" spans="2:8" x14ac:dyDescent="0.3">
      <c r="B1802" t="s">
        <v>1558</v>
      </c>
      <c r="C1802" t="s">
        <v>1559</v>
      </c>
      <c r="D1802" s="28" t="s">
        <v>4105</v>
      </c>
      <c r="E1802" s="28" t="s">
        <v>1515</v>
      </c>
      <c r="F1802" s="13">
        <v>43.4</v>
      </c>
      <c r="G1802" s="13">
        <v>-94.7</v>
      </c>
      <c r="H1802" s="24">
        <v>0</v>
      </c>
    </row>
    <row r="1803" spans="2:8" x14ac:dyDescent="0.3">
      <c r="B1803" t="s">
        <v>1294</v>
      </c>
      <c r="C1803" t="s">
        <v>1295</v>
      </c>
      <c r="D1803" s="28" t="s">
        <v>4105</v>
      </c>
      <c r="E1803" s="28" t="s">
        <v>1260</v>
      </c>
      <c r="F1803" s="13">
        <v>38</v>
      </c>
      <c r="G1803" s="13">
        <v>-102.1</v>
      </c>
      <c r="H1803" s="24">
        <v>1</v>
      </c>
    </row>
    <row r="1804" spans="2:8" x14ac:dyDescent="0.3">
      <c r="B1804" t="s">
        <v>3323</v>
      </c>
      <c r="C1804" t="s">
        <v>3324</v>
      </c>
      <c r="D1804" s="28" t="s">
        <v>4105</v>
      </c>
      <c r="E1804" s="28" t="s">
        <v>2279</v>
      </c>
      <c r="F1804" s="13">
        <v>42.3</v>
      </c>
      <c r="G1804" s="13">
        <v>-122.8</v>
      </c>
      <c r="H1804" s="24">
        <v>3</v>
      </c>
    </row>
    <row r="1805" spans="2:8" x14ac:dyDescent="0.3">
      <c r="B1805" t="s">
        <v>6550</v>
      </c>
      <c r="C1805" t="s">
        <v>6551</v>
      </c>
      <c r="D1805" s="28" t="s">
        <v>4105</v>
      </c>
      <c r="E1805" s="28" t="s">
        <v>1636</v>
      </c>
      <c r="F1805" s="13">
        <v>39.799999999999997</v>
      </c>
      <c r="G1805" s="13">
        <v>-99.9</v>
      </c>
      <c r="H1805" s="24">
        <v>0</v>
      </c>
    </row>
    <row r="1806" spans="2:8" x14ac:dyDescent="0.3">
      <c r="B1806" t="s">
        <v>5941</v>
      </c>
      <c r="C1806" t="s">
        <v>6388</v>
      </c>
      <c r="D1806" s="28" t="s">
        <v>4105</v>
      </c>
      <c r="E1806" s="28" t="s">
        <v>366</v>
      </c>
      <c r="F1806" s="13">
        <v>36.5</v>
      </c>
      <c r="G1806" s="13">
        <v>-97.4</v>
      </c>
      <c r="H1806" s="24">
        <v>1</v>
      </c>
    </row>
    <row r="1807" spans="2:8" x14ac:dyDescent="0.3">
      <c r="B1807" t="s">
        <v>6953</v>
      </c>
      <c r="C1807" t="s">
        <v>6954</v>
      </c>
      <c r="D1807" s="28" t="s">
        <v>4105</v>
      </c>
      <c r="E1807" s="28" t="s">
        <v>1203</v>
      </c>
      <c r="F1807" s="13">
        <v>39.799999999999997</v>
      </c>
      <c r="G1807" s="13">
        <v>-123</v>
      </c>
      <c r="H1807" s="24">
        <v>2</v>
      </c>
    </row>
    <row r="1808" spans="2:8" x14ac:dyDescent="0.3">
      <c r="B1808" t="s">
        <v>6386</v>
      </c>
      <c r="C1808" t="s">
        <v>6387</v>
      </c>
      <c r="D1808" s="28" t="s">
        <v>4105</v>
      </c>
      <c r="E1808" s="28" t="s">
        <v>1203</v>
      </c>
      <c r="F1808" s="13">
        <v>37.799999999999997</v>
      </c>
      <c r="G1808" s="13">
        <v>-118.4</v>
      </c>
      <c r="H1808" s="24">
        <v>2</v>
      </c>
    </row>
    <row r="1809" spans="2:8" x14ac:dyDescent="0.3">
      <c r="B1809" t="s">
        <v>1649</v>
      </c>
      <c r="C1809" t="s">
        <v>1650</v>
      </c>
      <c r="D1809" s="28" t="s">
        <v>4105</v>
      </c>
      <c r="E1809" s="28" t="s">
        <v>1636</v>
      </c>
      <c r="F1809" s="13">
        <v>38.299999999999997</v>
      </c>
      <c r="G1809" s="13">
        <v>-96.5</v>
      </c>
      <c r="H1809" s="24">
        <v>1</v>
      </c>
    </row>
    <row r="1810" spans="2:8" x14ac:dyDescent="0.3">
      <c r="B1810" t="s">
        <v>8525</v>
      </c>
      <c r="C1810" t="s">
        <v>8526</v>
      </c>
      <c r="D1810" s="28" t="s">
        <v>4105</v>
      </c>
      <c r="E1810" s="28" t="s">
        <v>1160</v>
      </c>
      <c r="F1810" s="13">
        <v>33.299999999999997</v>
      </c>
      <c r="G1810" s="13">
        <v>-109.8</v>
      </c>
      <c r="H1810" s="24">
        <v>1</v>
      </c>
    </row>
    <row r="1811" spans="2:8" x14ac:dyDescent="0.3">
      <c r="B1811" t="s">
        <v>6257</v>
      </c>
      <c r="C1811" t="s">
        <v>6258</v>
      </c>
      <c r="D1811" s="28" t="s">
        <v>4105</v>
      </c>
      <c r="E1811" s="28" t="s">
        <v>2617</v>
      </c>
      <c r="F1811" s="13">
        <v>46.3</v>
      </c>
      <c r="G1811" s="13">
        <v>-121.5</v>
      </c>
      <c r="H1811" s="24">
        <v>1</v>
      </c>
    </row>
    <row r="1812" spans="2:8" x14ac:dyDescent="0.3">
      <c r="B1812" t="s">
        <v>7692</v>
      </c>
      <c r="C1812" t="s">
        <v>7693</v>
      </c>
      <c r="D1812" s="28" t="s">
        <v>1203</v>
      </c>
      <c r="E1812" s="28" t="s">
        <v>1092</v>
      </c>
      <c r="F1812" s="13">
        <v>54.2</v>
      </c>
      <c r="G1812" s="13">
        <v>-111.4</v>
      </c>
      <c r="H1812" s="24">
        <v>0</v>
      </c>
    </row>
    <row r="1813" spans="2:8" x14ac:dyDescent="0.3">
      <c r="B1813" t="s">
        <v>7420</v>
      </c>
      <c r="C1813" t="s">
        <v>7421</v>
      </c>
      <c r="D1813" s="28" t="s">
        <v>1203</v>
      </c>
      <c r="E1813" s="28" t="s">
        <v>1112</v>
      </c>
      <c r="F1813" s="13">
        <v>49.8</v>
      </c>
      <c r="G1813" s="13">
        <v>-97.1</v>
      </c>
      <c r="H1813" s="24">
        <v>0</v>
      </c>
    </row>
    <row r="1814" spans="2:8" x14ac:dyDescent="0.3">
      <c r="B1814" t="s">
        <v>2634</v>
      </c>
      <c r="C1814" t="s">
        <v>2635</v>
      </c>
      <c r="D1814" s="28" t="s">
        <v>4105</v>
      </c>
      <c r="E1814" s="28" t="s">
        <v>2617</v>
      </c>
      <c r="F1814" s="13">
        <v>47.9</v>
      </c>
      <c r="G1814" s="13">
        <v>-124.3</v>
      </c>
      <c r="H1814" s="24">
        <v>2</v>
      </c>
    </row>
    <row r="1815" spans="2:8" x14ac:dyDescent="0.3">
      <c r="B1815" t="s">
        <v>7571</v>
      </c>
      <c r="C1815" t="s">
        <v>7572</v>
      </c>
      <c r="D1815" s="28" t="s">
        <v>4105</v>
      </c>
      <c r="E1815" s="28" t="s">
        <v>1515</v>
      </c>
      <c r="F1815" s="13">
        <v>43.1</v>
      </c>
      <c r="G1815" s="13">
        <v>-95.6</v>
      </c>
      <c r="H1815" s="24">
        <v>0</v>
      </c>
    </row>
    <row r="1816" spans="2:8" x14ac:dyDescent="0.3">
      <c r="B1816" t="s">
        <v>3858</v>
      </c>
      <c r="C1816" t="s">
        <v>3859</v>
      </c>
      <c r="D1816" s="28" t="s">
        <v>4105</v>
      </c>
      <c r="E1816" s="28" t="s">
        <v>2526</v>
      </c>
      <c r="F1816" s="13">
        <v>37.1</v>
      </c>
      <c r="G1816" s="13">
        <v>-113.6</v>
      </c>
      <c r="H1816" s="24">
        <v>2</v>
      </c>
    </row>
    <row r="1817" spans="2:8" x14ac:dyDescent="0.3">
      <c r="B1817" t="s">
        <v>8968</v>
      </c>
      <c r="C1817" t="s">
        <v>8969</v>
      </c>
      <c r="D1817" s="28" t="s">
        <v>4105</v>
      </c>
      <c r="E1817" s="28" t="s">
        <v>1203</v>
      </c>
      <c r="F1817" s="13">
        <v>41.7</v>
      </c>
      <c r="G1817" s="13">
        <v>-122</v>
      </c>
      <c r="H1817" s="24">
        <v>2</v>
      </c>
    </row>
    <row r="1818" spans="2:8" x14ac:dyDescent="0.3">
      <c r="B1818" t="s">
        <v>2495</v>
      </c>
      <c r="C1818" t="s">
        <v>2496</v>
      </c>
      <c r="D1818" s="28" t="s">
        <v>4105</v>
      </c>
      <c r="E1818" s="28" t="s">
        <v>364</v>
      </c>
      <c r="F1818" s="13">
        <v>36.200000000000003</v>
      </c>
      <c r="G1818" s="13">
        <v>-101.4</v>
      </c>
      <c r="H1818" s="24">
        <v>0</v>
      </c>
    </row>
    <row r="1819" spans="2:8" x14ac:dyDescent="0.3">
      <c r="B1819" t="s">
        <v>7804</v>
      </c>
      <c r="C1819" t="s">
        <v>7805</v>
      </c>
      <c r="D1819" s="28" t="s">
        <v>4105</v>
      </c>
      <c r="E1819" s="28" t="s">
        <v>2203</v>
      </c>
      <c r="F1819" s="13">
        <v>47.6</v>
      </c>
      <c r="G1819" s="13">
        <v>-101.4</v>
      </c>
      <c r="H1819" s="24">
        <v>0</v>
      </c>
    </row>
    <row r="1820" spans="2:8" x14ac:dyDescent="0.3">
      <c r="B1820" t="s">
        <v>6440</v>
      </c>
      <c r="C1820" t="s">
        <v>6441</v>
      </c>
      <c r="D1820" s="28" t="s">
        <v>4105</v>
      </c>
      <c r="E1820" s="28" t="s">
        <v>1380</v>
      </c>
      <c r="F1820" s="13">
        <v>46.7</v>
      </c>
      <c r="G1820" s="13">
        <v>-116.1</v>
      </c>
      <c r="H1820" s="24">
        <v>2</v>
      </c>
    </row>
    <row r="1821" spans="2:8" x14ac:dyDescent="0.3">
      <c r="B1821" t="s">
        <v>2029</v>
      </c>
      <c r="C1821" t="s">
        <v>2030</v>
      </c>
      <c r="D1821" s="28" t="s">
        <v>4105</v>
      </c>
      <c r="E1821" s="28" t="s">
        <v>2011</v>
      </c>
      <c r="F1821" s="13">
        <v>41.5</v>
      </c>
      <c r="G1821" s="13">
        <v>-98.5</v>
      </c>
      <c r="H1821" s="24">
        <v>0</v>
      </c>
    </row>
    <row r="1822" spans="2:8" x14ac:dyDescent="0.3">
      <c r="B1822" t="s">
        <v>5512</v>
      </c>
      <c r="C1822" t="s">
        <v>5513</v>
      </c>
      <c r="D1822" s="28" t="s">
        <v>4105</v>
      </c>
      <c r="E1822" s="28" t="s">
        <v>1203</v>
      </c>
      <c r="F1822" s="13">
        <v>34</v>
      </c>
      <c r="G1822" s="13">
        <v>-114.7</v>
      </c>
      <c r="H1822" s="24">
        <v>1</v>
      </c>
    </row>
    <row r="1823" spans="2:8" x14ac:dyDescent="0.3">
      <c r="B1823" t="s">
        <v>1254</v>
      </c>
      <c r="C1823" t="s">
        <v>1255</v>
      </c>
      <c r="D1823" s="28" t="s">
        <v>4105</v>
      </c>
      <c r="E1823" s="28" t="s">
        <v>1203</v>
      </c>
      <c r="F1823" s="13">
        <v>40.700000000000003</v>
      </c>
      <c r="G1823" s="13">
        <v>-122.9</v>
      </c>
      <c r="H1823" s="24">
        <v>2</v>
      </c>
    </row>
    <row r="1824" spans="2:8" x14ac:dyDescent="0.3">
      <c r="B1824" t="s">
        <v>7201</v>
      </c>
      <c r="C1824" t="s">
        <v>7202</v>
      </c>
      <c r="D1824" s="28" t="s">
        <v>1203</v>
      </c>
      <c r="E1824" s="28" t="s">
        <v>1061</v>
      </c>
      <c r="F1824" s="13">
        <v>49.8</v>
      </c>
      <c r="G1824" s="13">
        <v>-124.5</v>
      </c>
      <c r="H1824" s="24">
        <v>1</v>
      </c>
    </row>
    <row r="1825" spans="2:8" x14ac:dyDescent="0.3">
      <c r="B1825" t="s">
        <v>1967</v>
      </c>
      <c r="C1825" t="s">
        <v>1968</v>
      </c>
      <c r="D1825" s="28" t="s">
        <v>4105</v>
      </c>
      <c r="E1825" s="28" t="s">
        <v>1943</v>
      </c>
      <c r="F1825" s="13">
        <v>47.1</v>
      </c>
      <c r="G1825" s="13">
        <v>-104.7</v>
      </c>
      <c r="H1825" s="24">
        <v>0</v>
      </c>
    </row>
    <row r="1826" spans="2:8" x14ac:dyDescent="0.3">
      <c r="B1826" t="s">
        <v>2431</v>
      </c>
      <c r="C1826" t="s">
        <v>2432</v>
      </c>
      <c r="D1826" s="28" t="s">
        <v>4105</v>
      </c>
      <c r="E1826" s="28" t="s">
        <v>2379</v>
      </c>
      <c r="F1826" s="13">
        <v>45.3</v>
      </c>
      <c r="G1826" s="13">
        <v>-97.5</v>
      </c>
      <c r="H1826" s="24">
        <v>0</v>
      </c>
    </row>
    <row r="1827" spans="2:8" x14ac:dyDescent="0.3">
      <c r="B1827" t="s">
        <v>6532</v>
      </c>
      <c r="C1827" t="s">
        <v>6533</v>
      </c>
      <c r="D1827" s="28" t="s">
        <v>4105</v>
      </c>
      <c r="E1827" s="28" t="s">
        <v>1203</v>
      </c>
      <c r="F1827" s="13">
        <v>32.9</v>
      </c>
      <c r="G1827" s="13">
        <v>-116</v>
      </c>
      <c r="H1827" s="24">
        <v>1</v>
      </c>
    </row>
    <row r="1828" spans="2:8" x14ac:dyDescent="0.3">
      <c r="B1828" t="s">
        <v>7838</v>
      </c>
      <c r="C1828" t="s">
        <v>7839</v>
      </c>
      <c r="D1828" s="28" t="s">
        <v>4105</v>
      </c>
      <c r="E1828" s="28" t="s">
        <v>1203</v>
      </c>
      <c r="F1828" s="13">
        <v>38.4</v>
      </c>
      <c r="G1828" s="13">
        <v>-119.3</v>
      </c>
      <c r="H1828" s="24">
        <v>0</v>
      </c>
    </row>
    <row r="1829" spans="2:8" x14ac:dyDescent="0.3">
      <c r="B1829" t="s">
        <v>2489</v>
      </c>
      <c r="C1829" t="s">
        <v>2490</v>
      </c>
      <c r="D1829" s="28" t="s">
        <v>4105</v>
      </c>
      <c r="E1829" s="28" t="s">
        <v>364</v>
      </c>
      <c r="F1829" s="13">
        <v>35.799999999999997</v>
      </c>
      <c r="G1829" s="13">
        <v>-101.9</v>
      </c>
      <c r="H1829" s="24">
        <v>0</v>
      </c>
    </row>
    <row r="1830" spans="2:8" x14ac:dyDescent="0.3">
      <c r="B1830" t="s">
        <v>6514</v>
      </c>
      <c r="C1830" t="s">
        <v>6515</v>
      </c>
      <c r="D1830" s="28" t="s">
        <v>4105</v>
      </c>
      <c r="E1830" s="28" t="s">
        <v>2617</v>
      </c>
      <c r="F1830" s="13">
        <v>48.6</v>
      </c>
      <c r="G1830" s="13">
        <v>-119.8</v>
      </c>
      <c r="H1830" s="24">
        <v>1</v>
      </c>
    </row>
    <row r="1831" spans="2:8" x14ac:dyDescent="0.3">
      <c r="B1831" t="s">
        <v>4172</v>
      </c>
      <c r="C1831" t="s">
        <v>4173</v>
      </c>
      <c r="D1831" s="28" t="s">
        <v>4105</v>
      </c>
      <c r="E1831" s="28" t="s">
        <v>2617</v>
      </c>
      <c r="F1831" s="13">
        <v>45.9</v>
      </c>
      <c r="G1831" s="13">
        <v>-122.1</v>
      </c>
      <c r="H1831" s="24">
        <v>2</v>
      </c>
    </row>
    <row r="1832" spans="2:8" x14ac:dyDescent="0.3">
      <c r="B1832" t="s">
        <v>8330</v>
      </c>
      <c r="C1832" t="s">
        <v>8331</v>
      </c>
      <c r="D1832" s="28" t="s">
        <v>4105</v>
      </c>
      <c r="E1832" s="28" t="s">
        <v>2379</v>
      </c>
      <c r="F1832" s="13">
        <v>43.4</v>
      </c>
      <c r="G1832" s="13">
        <v>-102.1</v>
      </c>
      <c r="H1832" s="24">
        <v>0</v>
      </c>
    </row>
    <row r="1833" spans="2:8" x14ac:dyDescent="0.3">
      <c r="B1833" t="s">
        <v>8732</v>
      </c>
      <c r="C1833" t="s">
        <v>8733</v>
      </c>
      <c r="D1833" s="28" t="s">
        <v>4105</v>
      </c>
      <c r="E1833" s="28" t="s">
        <v>2096</v>
      </c>
      <c r="F1833" s="13">
        <v>36.1</v>
      </c>
      <c r="G1833" s="13">
        <v>-105.5</v>
      </c>
      <c r="H1833" s="24">
        <v>0</v>
      </c>
    </row>
    <row r="1834" spans="2:8" x14ac:dyDescent="0.3">
      <c r="B1834" t="s">
        <v>5975</v>
      </c>
      <c r="C1834" t="s">
        <v>5976</v>
      </c>
      <c r="D1834" s="28" t="s">
        <v>4105</v>
      </c>
      <c r="E1834" s="28" t="s">
        <v>2617</v>
      </c>
      <c r="F1834" s="13">
        <v>47.2</v>
      </c>
      <c r="G1834" s="13">
        <v>-121.3</v>
      </c>
      <c r="H1834" s="24">
        <v>1</v>
      </c>
    </row>
    <row r="1835" spans="2:8" x14ac:dyDescent="0.3">
      <c r="B1835" t="s">
        <v>7424</v>
      </c>
      <c r="C1835" t="s">
        <v>7425</v>
      </c>
      <c r="D1835" s="28" t="s">
        <v>1203</v>
      </c>
      <c r="E1835" s="28" t="s">
        <v>1092</v>
      </c>
      <c r="F1835" s="13">
        <v>58.1</v>
      </c>
      <c r="G1835" s="13">
        <v>-116.3</v>
      </c>
      <c r="H1835" s="24">
        <v>0</v>
      </c>
    </row>
    <row r="1836" spans="2:8" x14ac:dyDescent="0.3">
      <c r="B1836" t="s">
        <v>7828</v>
      </c>
      <c r="C1836" t="s">
        <v>7829</v>
      </c>
      <c r="D1836" s="28" t="s">
        <v>4105</v>
      </c>
      <c r="E1836" s="28" t="s">
        <v>2203</v>
      </c>
      <c r="F1836" s="13">
        <v>48.6</v>
      </c>
      <c r="G1836" s="13">
        <v>-102.4</v>
      </c>
      <c r="H1836" s="24">
        <v>0</v>
      </c>
    </row>
    <row r="1837" spans="2:8" x14ac:dyDescent="0.3">
      <c r="B1837" t="s">
        <v>3212</v>
      </c>
      <c r="C1837" t="s">
        <v>3213</v>
      </c>
      <c r="D1837" s="28" t="s">
        <v>4105</v>
      </c>
      <c r="E1837" s="28" t="s">
        <v>1160</v>
      </c>
      <c r="F1837" s="13">
        <v>35</v>
      </c>
      <c r="G1837" s="13">
        <v>-110.7</v>
      </c>
      <c r="H1837" s="24">
        <v>1</v>
      </c>
    </row>
    <row r="1838" spans="2:8" x14ac:dyDescent="0.3">
      <c r="B1838" t="s">
        <v>2045</v>
      </c>
      <c r="C1838" t="s">
        <v>2046</v>
      </c>
      <c r="D1838" s="28" t="s">
        <v>4105</v>
      </c>
      <c r="E1838" s="28" t="s">
        <v>2011</v>
      </c>
      <c r="F1838" s="13">
        <v>41.2</v>
      </c>
      <c r="G1838" s="13">
        <v>-98.9</v>
      </c>
      <c r="H1838" s="24">
        <v>0</v>
      </c>
    </row>
    <row r="1839" spans="2:8" x14ac:dyDescent="0.3">
      <c r="B1839" t="s">
        <v>6941</v>
      </c>
      <c r="C1839" t="s">
        <v>6942</v>
      </c>
      <c r="D1839" s="28" t="s">
        <v>4105</v>
      </c>
      <c r="E1839" s="28" t="s">
        <v>2279</v>
      </c>
      <c r="F1839" s="13">
        <v>42.4</v>
      </c>
      <c r="G1839" s="13">
        <v>-123.3</v>
      </c>
      <c r="H1839" s="24">
        <v>1</v>
      </c>
    </row>
    <row r="1840" spans="2:8" x14ac:dyDescent="0.3">
      <c r="B1840" t="s">
        <v>7663</v>
      </c>
      <c r="C1840" t="s">
        <v>7664</v>
      </c>
      <c r="D1840" s="28" t="s">
        <v>4105</v>
      </c>
      <c r="E1840" s="28" t="s">
        <v>1203</v>
      </c>
      <c r="F1840" s="13">
        <v>39.1</v>
      </c>
      <c r="G1840" s="13">
        <v>-120.2</v>
      </c>
      <c r="H1840" s="24">
        <v>0</v>
      </c>
    </row>
    <row r="1841" spans="2:8" x14ac:dyDescent="0.3">
      <c r="B1841" t="s">
        <v>6484</v>
      </c>
      <c r="C1841" t="s">
        <v>6485</v>
      </c>
      <c r="D1841" s="28" t="s">
        <v>1203</v>
      </c>
      <c r="E1841" s="28" t="s">
        <v>1061</v>
      </c>
      <c r="F1841" s="13">
        <v>49.3</v>
      </c>
      <c r="G1841" s="13">
        <v>-124.5</v>
      </c>
      <c r="H1841" s="24">
        <v>2</v>
      </c>
    </row>
    <row r="1842" spans="2:8" x14ac:dyDescent="0.3">
      <c r="B1842" t="s">
        <v>3575</v>
      </c>
      <c r="C1842" t="s">
        <v>3576</v>
      </c>
      <c r="D1842" s="28" t="s">
        <v>4105</v>
      </c>
      <c r="E1842" s="28" t="s">
        <v>1203</v>
      </c>
      <c r="F1842" s="13">
        <v>39.299999999999997</v>
      </c>
      <c r="G1842" s="13">
        <v>-123.1</v>
      </c>
      <c r="H1842" s="24">
        <v>2</v>
      </c>
    </row>
    <row r="1843" spans="2:8" x14ac:dyDescent="0.3">
      <c r="B1843" t="s">
        <v>6937</v>
      </c>
      <c r="C1843" t="s">
        <v>6938</v>
      </c>
      <c r="D1843" s="28" t="s">
        <v>4105</v>
      </c>
      <c r="E1843" s="28" t="s">
        <v>2070</v>
      </c>
      <c r="F1843" s="13">
        <v>41.9</v>
      </c>
      <c r="G1843" s="13">
        <v>-114.6</v>
      </c>
      <c r="H1843" s="24">
        <v>0</v>
      </c>
    </row>
    <row r="1844" spans="2:8" x14ac:dyDescent="0.3">
      <c r="B1844" t="s">
        <v>1728</v>
      </c>
      <c r="C1844" t="s">
        <v>3819</v>
      </c>
      <c r="D1844" s="28" t="s">
        <v>4105</v>
      </c>
      <c r="E1844" s="28" t="s">
        <v>2379</v>
      </c>
      <c r="F1844" s="13">
        <v>43.5</v>
      </c>
      <c r="G1844" s="13">
        <v>-97.5</v>
      </c>
      <c r="H1844" s="24">
        <v>0</v>
      </c>
    </row>
    <row r="1845" spans="2:8" x14ac:dyDescent="0.3">
      <c r="B1845" t="s">
        <v>6376</v>
      </c>
      <c r="C1845" t="s">
        <v>6377</v>
      </c>
      <c r="D1845" s="28" t="s">
        <v>1203</v>
      </c>
      <c r="E1845" s="28" t="s">
        <v>1061</v>
      </c>
      <c r="F1845" s="13">
        <v>49.7</v>
      </c>
      <c r="G1845" s="13">
        <v>-123.1</v>
      </c>
      <c r="H1845" s="24">
        <v>3</v>
      </c>
    </row>
    <row r="1846" spans="2:8" x14ac:dyDescent="0.3">
      <c r="B1846" t="s">
        <v>6504</v>
      </c>
      <c r="C1846" t="s">
        <v>6505</v>
      </c>
      <c r="D1846" s="28" t="s">
        <v>1203</v>
      </c>
      <c r="E1846" s="28" t="s">
        <v>1061</v>
      </c>
      <c r="F1846" s="13">
        <v>49.6</v>
      </c>
      <c r="G1846" s="13">
        <v>-120.3</v>
      </c>
      <c r="H1846" s="24">
        <v>1</v>
      </c>
    </row>
    <row r="1847" spans="2:8" x14ac:dyDescent="0.3">
      <c r="B1847" t="s">
        <v>7097</v>
      </c>
      <c r="C1847" t="s">
        <v>7098</v>
      </c>
      <c r="D1847" s="28" t="s">
        <v>4105</v>
      </c>
      <c r="E1847" s="28" t="s">
        <v>1260</v>
      </c>
      <c r="F1847" s="13">
        <v>38</v>
      </c>
      <c r="G1847" s="13">
        <v>-102.9</v>
      </c>
      <c r="H1847" s="24">
        <v>1</v>
      </c>
    </row>
    <row r="1848" spans="2:8" x14ac:dyDescent="0.3">
      <c r="B1848" t="s">
        <v>2281</v>
      </c>
      <c r="C1848" t="s">
        <v>2282</v>
      </c>
      <c r="D1848" s="28" t="s">
        <v>4105</v>
      </c>
      <c r="E1848" s="28" t="s">
        <v>2279</v>
      </c>
      <c r="F1848" s="13">
        <v>45.6</v>
      </c>
      <c r="G1848" s="13">
        <v>-121.9</v>
      </c>
      <c r="H1848" s="24">
        <v>3</v>
      </c>
    </row>
    <row r="1849" spans="2:8" x14ac:dyDescent="0.3">
      <c r="B1849" t="s">
        <v>7547</v>
      </c>
      <c r="C1849" t="s">
        <v>7548</v>
      </c>
      <c r="D1849" s="28" t="s">
        <v>4105</v>
      </c>
      <c r="E1849" s="28" t="s">
        <v>1203</v>
      </c>
      <c r="F1849" s="13">
        <v>39</v>
      </c>
      <c r="G1849" s="13">
        <v>-120.1</v>
      </c>
      <c r="H1849" s="24">
        <v>0</v>
      </c>
    </row>
    <row r="1850" spans="2:8" x14ac:dyDescent="0.3">
      <c r="B1850" t="s">
        <v>3583</v>
      </c>
      <c r="C1850" t="s">
        <v>3584</v>
      </c>
      <c r="D1850" s="28" t="s">
        <v>4105</v>
      </c>
      <c r="E1850" s="28" t="s">
        <v>1260</v>
      </c>
      <c r="F1850" s="13">
        <v>37</v>
      </c>
      <c r="G1850" s="13">
        <v>-102.5</v>
      </c>
      <c r="H1850" s="24">
        <v>1</v>
      </c>
    </row>
    <row r="1851" spans="2:8" x14ac:dyDescent="0.3">
      <c r="B1851" t="s">
        <v>7575</v>
      </c>
      <c r="C1851" t="s">
        <v>7576</v>
      </c>
      <c r="D1851" s="28" t="s">
        <v>4105</v>
      </c>
      <c r="E1851" s="28" t="s">
        <v>364</v>
      </c>
      <c r="F1851" s="13">
        <v>31.6</v>
      </c>
      <c r="G1851" s="13">
        <v>-97.2</v>
      </c>
      <c r="H1851" s="24">
        <v>1</v>
      </c>
    </row>
    <row r="1852" spans="2:8" x14ac:dyDescent="0.3">
      <c r="B1852" t="s">
        <v>6382</v>
      </c>
      <c r="C1852" t="s">
        <v>6383</v>
      </c>
      <c r="D1852" s="28" t="s">
        <v>1203</v>
      </c>
      <c r="E1852" s="28" t="s">
        <v>1061</v>
      </c>
      <c r="F1852" s="13">
        <v>50.2</v>
      </c>
      <c r="G1852" s="13">
        <v>-119.2</v>
      </c>
      <c r="H1852" s="24">
        <v>1</v>
      </c>
    </row>
    <row r="1853" spans="2:8" x14ac:dyDescent="0.3">
      <c r="B1853" t="s">
        <v>7037</v>
      </c>
      <c r="C1853" t="s">
        <v>7038</v>
      </c>
      <c r="D1853" s="28" t="s">
        <v>4105</v>
      </c>
      <c r="E1853" s="28" t="s">
        <v>1160</v>
      </c>
      <c r="F1853" s="13">
        <v>32.200000000000003</v>
      </c>
      <c r="G1853" s="13">
        <v>-111.1</v>
      </c>
      <c r="H1853" s="24">
        <v>1</v>
      </c>
    </row>
    <row r="1854" spans="2:8" x14ac:dyDescent="0.3">
      <c r="B1854" t="s">
        <v>1617</v>
      </c>
      <c r="C1854" t="s">
        <v>1618</v>
      </c>
      <c r="D1854" s="28" t="s">
        <v>4105</v>
      </c>
      <c r="E1854" s="28" t="s">
        <v>1515</v>
      </c>
      <c r="F1854" s="13">
        <v>43.4</v>
      </c>
      <c r="G1854" s="13">
        <v>-95.7</v>
      </c>
      <c r="H1854" s="24">
        <v>0</v>
      </c>
    </row>
    <row r="1855" spans="2:8" x14ac:dyDescent="0.3">
      <c r="B1855" t="s">
        <v>7820</v>
      </c>
      <c r="C1855" t="s">
        <v>7821</v>
      </c>
      <c r="D1855" s="28" t="s">
        <v>4105</v>
      </c>
      <c r="E1855" s="28" t="s">
        <v>1515</v>
      </c>
      <c r="F1855" s="13">
        <v>43.1</v>
      </c>
      <c r="G1855" s="13">
        <v>-95.2</v>
      </c>
      <c r="H1855" s="24">
        <v>0</v>
      </c>
    </row>
    <row r="1856" spans="2:8" x14ac:dyDescent="0.3">
      <c r="B1856" t="s">
        <v>6424</v>
      </c>
      <c r="C1856" t="s">
        <v>6425</v>
      </c>
      <c r="D1856" s="28" t="s">
        <v>1203</v>
      </c>
      <c r="E1856" s="28" t="s">
        <v>1061</v>
      </c>
      <c r="F1856" s="13">
        <v>49.9</v>
      </c>
      <c r="G1856" s="13">
        <v>-125.2</v>
      </c>
      <c r="H1856" s="24">
        <v>2</v>
      </c>
    </row>
    <row r="1857" spans="2:8" x14ac:dyDescent="0.3">
      <c r="B1857" t="s">
        <v>7543</v>
      </c>
      <c r="C1857" t="s">
        <v>7544</v>
      </c>
      <c r="D1857" s="28" t="s">
        <v>4105</v>
      </c>
      <c r="E1857" s="28" t="s">
        <v>1515</v>
      </c>
      <c r="F1857" s="13">
        <v>41.8</v>
      </c>
      <c r="G1857" s="13">
        <v>-96</v>
      </c>
      <c r="H1857" s="24">
        <v>0</v>
      </c>
    </row>
    <row r="1858" spans="2:8" x14ac:dyDescent="0.3">
      <c r="B1858" t="s">
        <v>7786</v>
      </c>
      <c r="C1858" t="s">
        <v>7787</v>
      </c>
      <c r="D1858" s="28" t="s">
        <v>4105</v>
      </c>
      <c r="E1858" s="28" t="s">
        <v>1260</v>
      </c>
      <c r="F1858" s="13">
        <v>37.6</v>
      </c>
      <c r="G1858" s="13">
        <v>-107.8</v>
      </c>
      <c r="H1858" s="24">
        <v>1</v>
      </c>
    </row>
    <row r="1859" spans="2:8" x14ac:dyDescent="0.3">
      <c r="B1859" t="s">
        <v>5887</v>
      </c>
      <c r="C1859" t="s">
        <v>5888</v>
      </c>
      <c r="D1859" s="28" t="s">
        <v>4105</v>
      </c>
      <c r="E1859" s="28" t="s">
        <v>2279</v>
      </c>
      <c r="F1859" s="13">
        <v>45.1</v>
      </c>
      <c r="G1859" s="13">
        <v>-121.6</v>
      </c>
      <c r="H1859" s="24">
        <v>1</v>
      </c>
    </row>
    <row r="1860" spans="2:8" x14ac:dyDescent="0.3">
      <c r="B1860" t="s">
        <v>6861</v>
      </c>
      <c r="C1860" t="s">
        <v>6862</v>
      </c>
      <c r="D1860" s="28" t="s">
        <v>4105</v>
      </c>
      <c r="E1860" s="28" t="s">
        <v>2617</v>
      </c>
      <c r="F1860" s="13">
        <v>46.2</v>
      </c>
      <c r="G1860" s="13">
        <v>-119.7</v>
      </c>
      <c r="H1860" s="24">
        <v>1</v>
      </c>
    </row>
    <row r="1861" spans="2:8" x14ac:dyDescent="0.3">
      <c r="B1861" t="s">
        <v>7964</v>
      </c>
      <c r="C1861" t="s">
        <v>7965</v>
      </c>
      <c r="D1861" s="28" t="s">
        <v>1203</v>
      </c>
      <c r="E1861" s="28" t="s">
        <v>1097</v>
      </c>
      <c r="F1861" s="13">
        <v>49.2</v>
      </c>
      <c r="G1861" s="13">
        <v>-102.9</v>
      </c>
      <c r="H1861" s="24">
        <v>0</v>
      </c>
    </row>
    <row r="1862" spans="2:8" x14ac:dyDescent="0.3">
      <c r="B1862" t="s">
        <v>7273</v>
      </c>
      <c r="C1862" t="s">
        <v>7274</v>
      </c>
      <c r="D1862" s="28" t="s">
        <v>4105</v>
      </c>
      <c r="E1862" s="28" t="s">
        <v>1812</v>
      </c>
      <c r="F1862" s="13">
        <v>46.8</v>
      </c>
      <c r="G1862" s="13">
        <v>-92.4</v>
      </c>
      <c r="H1862" s="24">
        <v>0</v>
      </c>
    </row>
    <row r="1863" spans="2:8" x14ac:dyDescent="0.3">
      <c r="B1863" t="s">
        <v>7613</v>
      </c>
      <c r="C1863" t="s">
        <v>7614</v>
      </c>
      <c r="D1863" s="28" t="s">
        <v>1203</v>
      </c>
      <c r="E1863" s="28" t="s">
        <v>3527</v>
      </c>
      <c r="F1863" s="13">
        <v>66.8</v>
      </c>
      <c r="G1863" s="13">
        <v>-108</v>
      </c>
      <c r="H1863" s="24">
        <v>0</v>
      </c>
    </row>
    <row r="1864" spans="2:8" x14ac:dyDescent="0.3">
      <c r="B1864" t="s">
        <v>8288</v>
      </c>
      <c r="C1864" t="s">
        <v>8289</v>
      </c>
      <c r="D1864" s="28" t="s">
        <v>4105</v>
      </c>
      <c r="E1864" s="28" t="s">
        <v>1160</v>
      </c>
      <c r="F1864" s="13">
        <v>36</v>
      </c>
      <c r="G1864" s="13">
        <v>-112.1</v>
      </c>
      <c r="H1864" s="24">
        <v>1</v>
      </c>
    </row>
    <row r="1865" spans="2:8" x14ac:dyDescent="0.3">
      <c r="B1865" t="s">
        <v>2066</v>
      </c>
      <c r="C1865" t="s">
        <v>2067</v>
      </c>
      <c r="D1865" s="28" t="s">
        <v>4105</v>
      </c>
      <c r="E1865" s="28" t="s">
        <v>2011</v>
      </c>
      <c r="F1865" s="13">
        <v>41.8</v>
      </c>
      <c r="G1865" s="13">
        <v>-96.7</v>
      </c>
      <c r="H1865" s="24">
        <v>0</v>
      </c>
    </row>
    <row r="1866" spans="2:8" x14ac:dyDescent="0.3">
      <c r="B1866" t="s">
        <v>7464</v>
      </c>
      <c r="C1866" t="s">
        <v>7465</v>
      </c>
      <c r="D1866" s="28" t="s">
        <v>4105</v>
      </c>
      <c r="E1866" s="28" t="s">
        <v>364</v>
      </c>
      <c r="F1866" s="13">
        <v>33.700000000000003</v>
      </c>
      <c r="G1866" s="13">
        <v>-99.1</v>
      </c>
      <c r="H1866" s="24">
        <v>0</v>
      </c>
    </row>
    <row r="1867" spans="2:8" x14ac:dyDescent="0.3">
      <c r="B1867" t="s">
        <v>6110</v>
      </c>
      <c r="C1867" t="s">
        <v>6111</v>
      </c>
      <c r="D1867" s="28" t="s">
        <v>4105</v>
      </c>
      <c r="E1867" s="28" t="s">
        <v>2617</v>
      </c>
      <c r="F1867" s="13">
        <v>48.1</v>
      </c>
      <c r="G1867" s="13">
        <v>-123.4</v>
      </c>
      <c r="H1867" s="24">
        <v>2</v>
      </c>
    </row>
    <row r="1868" spans="2:8" x14ac:dyDescent="0.3">
      <c r="B1868" t="s">
        <v>7712</v>
      </c>
      <c r="C1868" t="s">
        <v>7713</v>
      </c>
      <c r="D1868" s="28" t="s">
        <v>1203</v>
      </c>
      <c r="E1868" s="28" t="s">
        <v>1092</v>
      </c>
      <c r="F1868" s="13">
        <v>54.7</v>
      </c>
      <c r="G1868" s="13">
        <v>-112</v>
      </c>
      <c r="H1868" s="24">
        <v>0</v>
      </c>
    </row>
    <row r="1869" spans="2:8" x14ac:dyDescent="0.3">
      <c r="B1869" t="s">
        <v>7313</v>
      </c>
      <c r="C1869" t="s">
        <v>7314</v>
      </c>
      <c r="D1869" s="28" t="s">
        <v>1203</v>
      </c>
      <c r="E1869" s="28" t="s">
        <v>1092</v>
      </c>
      <c r="F1869" s="13">
        <v>55.2</v>
      </c>
      <c r="G1869" s="13">
        <v>-119.4</v>
      </c>
      <c r="H1869" s="24">
        <v>0</v>
      </c>
    </row>
    <row r="1870" spans="2:8" x14ac:dyDescent="0.3">
      <c r="B1870" t="s">
        <v>6346</v>
      </c>
      <c r="C1870" t="s">
        <v>6347</v>
      </c>
      <c r="D1870" s="28" t="s">
        <v>1203</v>
      </c>
      <c r="E1870" s="28" t="s">
        <v>1061</v>
      </c>
      <c r="F1870" s="13">
        <v>50.7</v>
      </c>
      <c r="G1870" s="13">
        <v>-119.2</v>
      </c>
      <c r="H1870" s="24">
        <v>1</v>
      </c>
    </row>
    <row r="1871" spans="2:8" x14ac:dyDescent="0.3">
      <c r="B1871" t="s">
        <v>1683</v>
      </c>
      <c r="C1871" t="s">
        <v>1684</v>
      </c>
      <c r="D1871" s="28" t="s">
        <v>4105</v>
      </c>
      <c r="E1871" s="28" t="s">
        <v>1636</v>
      </c>
      <c r="F1871" s="13">
        <v>39.799999999999997</v>
      </c>
      <c r="G1871" s="13">
        <v>-96.6</v>
      </c>
      <c r="H1871" s="24">
        <v>1</v>
      </c>
    </row>
    <row r="1872" spans="2:8" x14ac:dyDescent="0.3">
      <c r="B1872" t="s">
        <v>7185</v>
      </c>
      <c r="C1872" t="s">
        <v>7186</v>
      </c>
      <c r="D1872" s="28" t="s">
        <v>4105</v>
      </c>
      <c r="E1872" s="28" t="s">
        <v>2279</v>
      </c>
      <c r="F1872" s="13">
        <v>42.4</v>
      </c>
      <c r="G1872" s="13">
        <v>-122.1</v>
      </c>
      <c r="H1872" s="24">
        <v>2</v>
      </c>
    </row>
    <row r="1873" spans="2:8" x14ac:dyDescent="0.3">
      <c r="B1873" t="s">
        <v>7231</v>
      </c>
      <c r="C1873" t="s">
        <v>7232</v>
      </c>
      <c r="D1873" s="28" t="s">
        <v>4105</v>
      </c>
      <c r="E1873" s="28" t="s">
        <v>2279</v>
      </c>
      <c r="F1873" s="13">
        <v>42.1</v>
      </c>
      <c r="G1873" s="13">
        <v>-120.8</v>
      </c>
      <c r="H1873" s="24">
        <v>0</v>
      </c>
    </row>
    <row r="1874" spans="2:8" x14ac:dyDescent="0.3">
      <c r="B1874" t="s">
        <v>6102</v>
      </c>
      <c r="C1874" t="s">
        <v>6103</v>
      </c>
      <c r="D1874" s="28" t="s">
        <v>4105</v>
      </c>
      <c r="E1874" s="28" t="s">
        <v>2279</v>
      </c>
      <c r="F1874" s="13">
        <v>45.3</v>
      </c>
      <c r="G1874" s="13">
        <v>-121.7</v>
      </c>
      <c r="H1874" s="24">
        <v>1</v>
      </c>
    </row>
    <row r="1875" spans="2:8" x14ac:dyDescent="0.3">
      <c r="B1875" t="s">
        <v>1833</v>
      </c>
      <c r="C1875" t="s">
        <v>1834</v>
      </c>
      <c r="D1875" s="28" t="s">
        <v>4105</v>
      </c>
      <c r="E1875" s="28" t="s">
        <v>1812</v>
      </c>
      <c r="F1875" s="13">
        <v>44.2</v>
      </c>
      <c r="G1875" s="13">
        <v>-95.3</v>
      </c>
      <c r="H1875" s="24">
        <v>0</v>
      </c>
    </row>
    <row r="1876" spans="2:8" x14ac:dyDescent="0.3">
      <c r="B1876" t="s">
        <v>5173</v>
      </c>
      <c r="C1876" t="s">
        <v>5174</v>
      </c>
      <c r="D1876" s="28" t="s">
        <v>4105</v>
      </c>
      <c r="E1876" s="28" t="s">
        <v>2279</v>
      </c>
      <c r="F1876" s="13">
        <v>44.5</v>
      </c>
      <c r="G1876" s="13">
        <v>-122.4</v>
      </c>
      <c r="H1876" s="24">
        <v>1</v>
      </c>
    </row>
    <row r="1877" spans="2:8" x14ac:dyDescent="0.3">
      <c r="B1877" t="s">
        <v>8204</v>
      </c>
      <c r="C1877" t="s">
        <v>8205</v>
      </c>
      <c r="D1877" s="28" t="s">
        <v>4105</v>
      </c>
      <c r="E1877" s="28" t="s">
        <v>1203</v>
      </c>
      <c r="F1877" s="13">
        <v>33.200000000000003</v>
      </c>
      <c r="G1877" s="13">
        <v>-116.4</v>
      </c>
      <c r="H1877" s="24">
        <v>1</v>
      </c>
    </row>
    <row r="1878" spans="2:8" x14ac:dyDescent="0.3">
      <c r="B1878" t="s">
        <v>7667</v>
      </c>
      <c r="C1878" t="s">
        <v>7668</v>
      </c>
      <c r="D1878" s="28" t="s">
        <v>4105</v>
      </c>
      <c r="E1878" s="28" t="s">
        <v>364</v>
      </c>
      <c r="F1878" s="13">
        <v>31.5</v>
      </c>
      <c r="G1878" s="13">
        <v>-99.6</v>
      </c>
      <c r="H1878" s="24">
        <v>1</v>
      </c>
    </row>
    <row r="1879" spans="2:8" x14ac:dyDescent="0.3">
      <c r="B1879" t="s">
        <v>1637</v>
      </c>
      <c r="C1879" t="s">
        <v>1638</v>
      </c>
      <c r="D1879" s="28" t="s">
        <v>4105</v>
      </c>
      <c r="E1879" s="28" t="s">
        <v>1636</v>
      </c>
      <c r="F1879" s="13">
        <v>39.700000000000003</v>
      </c>
      <c r="G1879" s="13">
        <v>-101</v>
      </c>
      <c r="H1879" s="24">
        <v>1</v>
      </c>
    </row>
    <row r="1880" spans="2:8" x14ac:dyDescent="0.3">
      <c r="B1880" t="s">
        <v>6217</v>
      </c>
      <c r="C1880" t="s">
        <v>6218</v>
      </c>
      <c r="D1880" s="28" t="s">
        <v>4105</v>
      </c>
      <c r="E1880" s="28" t="s">
        <v>1160</v>
      </c>
      <c r="F1880" s="13">
        <v>34.299999999999997</v>
      </c>
      <c r="G1880" s="13">
        <v>-111.4</v>
      </c>
      <c r="H1880" s="24">
        <v>2</v>
      </c>
    </row>
    <row r="1881" spans="2:8" x14ac:dyDescent="0.3">
      <c r="B1881" t="s">
        <v>1813</v>
      </c>
      <c r="C1881" t="s">
        <v>1814</v>
      </c>
      <c r="D1881" s="28" t="s">
        <v>4105</v>
      </c>
      <c r="E1881" s="28" t="s">
        <v>1812</v>
      </c>
      <c r="F1881" s="13">
        <v>45.3</v>
      </c>
      <c r="G1881" s="13">
        <v>-96.1</v>
      </c>
      <c r="H1881" s="24">
        <v>0</v>
      </c>
    </row>
    <row r="1882" spans="2:8" x14ac:dyDescent="0.3">
      <c r="B1882" t="s">
        <v>789</v>
      </c>
      <c r="C1882" t="s">
        <v>790</v>
      </c>
      <c r="D1882" s="28" t="s">
        <v>4105</v>
      </c>
      <c r="E1882" s="28" t="s">
        <v>364</v>
      </c>
      <c r="F1882" s="13">
        <v>33.6</v>
      </c>
      <c r="G1882" s="13">
        <v>-101.2</v>
      </c>
      <c r="H1882" s="24">
        <v>0</v>
      </c>
    </row>
    <row r="1883" spans="2:8" x14ac:dyDescent="0.3">
      <c r="B1883" t="s">
        <v>7908</v>
      </c>
      <c r="C1883" t="s">
        <v>7909</v>
      </c>
      <c r="D1883" s="28" t="s">
        <v>4105</v>
      </c>
      <c r="E1883" s="28" t="s">
        <v>2379</v>
      </c>
      <c r="F1883" s="13">
        <v>45.6</v>
      </c>
      <c r="G1883" s="13">
        <v>-96.9</v>
      </c>
      <c r="H1883" s="24">
        <v>0</v>
      </c>
    </row>
    <row r="1884" spans="2:8" x14ac:dyDescent="0.3">
      <c r="B1884" t="s">
        <v>7195</v>
      </c>
      <c r="C1884" t="s">
        <v>7196</v>
      </c>
      <c r="D1884" s="28" t="s">
        <v>4105</v>
      </c>
      <c r="E1884" s="28" t="s">
        <v>1812</v>
      </c>
      <c r="F1884" s="13">
        <v>45.9</v>
      </c>
      <c r="G1884" s="13">
        <v>-94.3</v>
      </c>
      <c r="H1884" s="24">
        <v>0</v>
      </c>
    </row>
    <row r="1885" spans="2:8" x14ac:dyDescent="0.3">
      <c r="B1885" t="s">
        <v>2214</v>
      </c>
      <c r="C1885" t="s">
        <v>2215</v>
      </c>
      <c r="D1885" s="28" t="s">
        <v>4105</v>
      </c>
      <c r="E1885" s="28" t="s">
        <v>2203</v>
      </c>
      <c r="F1885" s="13">
        <v>47.8</v>
      </c>
      <c r="G1885" s="13">
        <v>-101.2</v>
      </c>
      <c r="H1885" s="24">
        <v>0</v>
      </c>
    </row>
    <row r="1886" spans="2:8" x14ac:dyDescent="0.3">
      <c r="B1886" t="s">
        <v>7016</v>
      </c>
      <c r="C1886" t="s">
        <v>7017</v>
      </c>
      <c r="D1886" s="28" t="s">
        <v>1203</v>
      </c>
      <c r="E1886" s="28" t="s">
        <v>1092</v>
      </c>
      <c r="F1886" s="13">
        <v>54.6</v>
      </c>
      <c r="G1886" s="13">
        <v>-113.3</v>
      </c>
      <c r="H1886" s="24">
        <v>0</v>
      </c>
    </row>
    <row r="1887" spans="2:8" x14ac:dyDescent="0.3">
      <c r="B1887" t="s">
        <v>658</v>
      </c>
      <c r="C1887" t="s">
        <v>659</v>
      </c>
      <c r="D1887" s="28" t="s">
        <v>4105</v>
      </c>
      <c r="E1887" s="28" t="s">
        <v>364</v>
      </c>
      <c r="F1887" s="13">
        <v>31.8</v>
      </c>
      <c r="G1887" s="13">
        <v>-99.5</v>
      </c>
      <c r="H1887" s="24">
        <v>0</v>
      </c>
    </row>
    <row r="1888" spans="2:8" x14ac:dyDescent="0.3">
      <c r="B1888" t="s">
        <v>7077</v>
      </c>
      <c r="C1888" t="s">
        <v>7078</v>
      </c>
      <c r="D1888" s="28" t="s">
        <v>4105</v>
      </c>
      <c r="E1888" s="28" t="s">
        <v>2617</v>
      </c>
      <c r="F1888" s="13">
        <v>47.5</v>
      </c>
      <c r="G1888" s="13">
        <v>-122.3</v>
      </c>
      <c r="H1888" s="24">
        <v>0</v>
      </c>
    </row>
    <row r="1889" spans="2:8" x14ac:dyDescent="0.3">
      <c r="B1889" t="s">
        <v>8188</v>
      </c>
      <c r="C1889" t="s">
        <v>8189</v>
      </c>
      <c r="D1889" s="28" t="s">
        <v>1203</v>
      </c>
      <c r="E1889" s="28" t="s">
        <v>1097</v>
      </c>
      <c r="F1889" s="13">
        <v>50.9</v>
      </c>
      <c r="G1889" s="13">
        <v>-101.7</v>
      </c>
      <c r="H1889" s="24">
        <v>0</v>
      </c>
    </row>
    <row r="1890" spans="2:8" x14ac:dyDescent="0.3">
      <c r="B1890" t="s">
        <v>3909</v>
      </c>
      <c r="C1890" t="s">
        <v>3910</v>
      </c>
      <c r="D1890" s="28" t="s">
        <v>4105</v>
      </c>
      <c r="E1890" s="28" t="s">
        <v>2070</v>
      </c>
      <c r="F1890" s="13">
        <v>40.6</v>
      </c>
      <c r="G1890" s="13">
        <v>-116.8</v>
      </c>
      <c r="H1890" s="24">
        <v>1</v>
      </c>
    </row>
    <row r="1891" spans="2:8" x14ac:dyDescent="0.3">
      <c r="B1891" t="s">
        <v>6630</v>
      </c>
      <c r="C1891" t="s">
        <v>6631</v>
      </c>
      <c r="D1891" s="28" t="s">
        <v>4105</v>
      </c>
      <c r="E1891" s="28" t="s">
        <v>2279</v>
      </c>
      <c r="F1891" s="13">
        <v>45.5</v>
      </c>
      <c r="G1891" s="13">
        <v>-122.4</v>
      </c>
      <c r="H1891" s="24">
        <v>1</v>
      </c>
    </row>
    <row r="1892" spans="2:8" x14ac:dyDescent="0.3">
      <c r="B1892" t="s">
        <v>7359</v>
      </c>
      <c r="C1892" t="s">
        <v>7360</v>
      </c>
      <c r="D1892" s="28" t="s">
        <v>1203</v>
      </c>
      <c r="E1892" s="28" t="s">
        <v>1092</v>
      </c>
      <c r="F1892" s="13">
        <v>56.6</v>
      </c>
      <c r="G1892" s="13">
        <v>-111.2</v>
      </c>
      <c r="H1892" s="24">
        <v>0</v>
      </c>
    </row>
    <row r="1893" spans="2:8" x14ac:dyDescent="0.3">
      <c r="B1893" t="s">
        <v>5917</v>
      </c>
      <c r="C1893" t="s">
        <v>5918</v>
      </c>
      <c r="D1893" s="28" t="s">
        <v>1203</v>
      </c>
      <c r="E1893" s="28" t="s">
        <v>1061</v>
      </c>
      <c r="F1893" s="13">
        <v>49.5</v>
      </c>
      <c r="G1893" s="13">
        <v>-117.4</v>
      </c>
      <c r="H1893" s="24">
        <v>2</v>
      </c>
    </row>
    <row r="1894" spans="2:8" x14ac:dyDescent="0.3">
      <c r="B1894" t="s">
        <v>7095</v>
      </c>
      <c r="C1894" t="s">
        <v>7096</v>
      </c>
      <c r="D1894" s="28" t="s">
        <v>4105</v>
      </c>
      <c r="E1894" s="28" t="s">
        <v>1203</v>
      </c>
      <c r="F1894" s="13">
        <v>41</v>
      </c>
      <c r="G1894" s="13">
        <v>-123.6</v>
      </c>
      <c r="H1894" s="24">
        <v>2</v>
      </c>
    </row>
    <row r="1895" spans="2:8" x14ac:dyDescent="0.3">
      <c r="B1895" t="s">
        <v>4473</v>
      </c>
      <c r="C1895" t="s">
        <v>4474</v>
      </c>
      <c r="D1895" s="28" t="s">
        <v>4105</v>
      </c>
      <c r="E1895" s="28" t="s">
        <v>2617</v>
      </c>
      <c r="F1895" s="13">
        <v>45.9</v>
      </c>
      <c r="G1895" s="13">
        <v>-122.2</v>
      </c>
      <c r="H1895" s="24">
        <v>2</v>
      </c>
    </row>
    <row r="1896" spans="2:8" x14ac:dyDescent="0.3">
      <c r="B1896" t="s">
        <v>7121</v>
      </c>
      <c r="C1896" t="s">
        <v>7122</v>
      </c>
      <c r="D1896" s="28" t="s">
        <v>4105</v>
      </c>
      <c r="E1896" s="28" t="s">
        <v>2617</v>
      </c>
      <c r="F1896" s="13">
        <v>47.1</v>
      </c>
      <c r="G1896" s="13">
        <v>-122.2</v>
      </c>
      <c r="H1896" s="24">
        <v>1</v>
      </c>
    </row>
    <row r="1897" spans="2:8" x14ac:dyDescent="0.3">
      <c r="B1897" t="s">
        <v>8198</v>
      </c>
      <c r="C1897" t="s">
        <v>8199</v>
      </c>
      <c r="D1897" s="28" t="s">
        <v>1203</v>
      </c>
      <c r="E1897" s="28" t="s">
        <v>1112</v>
      </c>
      <c r="F1897" s="13">
        <v>49.9</v>
      </c>
      <c r="G1897" s="13">
        <v>-99.9</v>
      </c>
      <c r="H1897" s="24">
        <v>0</v>
      </c>
    </row>
    <row r="1898" spans="2:8" x14ac:dyDescent="0.3">
      <c r="B1898" t="s">
        <v>1518</v>
      </c>
      <c r="C1898" t="s">
        <v>1519</v>
      </c>
      <c r="D1898" s="28" t="s">
        <v>4105</v>
      </c>
      <c r="E1898" s="28" t="s">
        <v>1515</v>
      </c>
      <c r="F1898" s="13">
        <v>41.6</v>
      </c>
      <c r="G1898" s="13">
        <v>-93.5</v>
      </c>
      <c r="H1898" s="24">
        <v>1</v>
      </c>
    </row>
    <row r="1899" spans="2:8" x14ac:dyDescent="0.3">
      <c r="B1899" t="s">
        <v>6783</v>
      </c>
      <c r="C1899" t="s">
        <v>6784</v>
      </c>
      <c r="D1899" s="28" t="s">
        <v>4105</v>
      </c>
      <c r="E1899" s="28" t="s">
        <v>1636</v>
      </c>
      <c r="F1899" s="13">
        <v>39.1</v>
      </c>
      <c r="G1899" s="13">
        <v>-96.6</v>
      </c>
      <c r="H1899" s="24">
        <v>0</v>
      </c>
    </row>
    <row r="1900" spans="2:8" x14ac:dyDescent="0.3">
      <c r="B1900" t="s">
        <v>7487</v>
      </c>
      <c r="C1900" t="s">
        <v>7488</v>
      </c>
      <c r="D1900" s="28" t="s">
        <v>1203</v>
      </c>
      <c r="E1900" s="28" t="s">
        <v>1092</v>
      </c>
      <c r="F1900" s="13">
        <v>58.3</v>
      </c>
      <c r="G1900" s="13">
        <v>-116</v>
      </c>
      <c r="H1900" s="24">
        <v>0</v>
      </c>
    </row>
    <row r="1901" spans="2:8" x14ac:dyDescent="0.3">
      <c r="B1901" t="s">
        <v>5661</v>
      </c>
      <c r="C1901" t="s">
        <v>5662</v>
      </c>
      <c r="D1901" s="28" t="s">
        <v>4105</v>
      </c>
      <c r="E1901" s="28" t="s">
        <v>2279</v>
      </c>
      <c r="F1901" s="13">
        <v>44.9</v>
      </c>
      <c r="G1901" s="13">
        <v>-123.4</v>
      </c>
      <c r="H1901" s="24">
        <v>2</v>
      </c>
    </row>
    <row r="1902" spans="2:8" x14ac:dyDescent="0.3">
      <c r="B1902" t="s">
        <v>5021</v>
      </c>
      <c r="C1902" t="s">
        <v>5022</v>
      </c>
      <c r="D1902" s="28" t="s">
        <v>1203</v>
      </c>
      <c r="E1902" s="28" t="s">
        <v>1061</v>
      </c>
      <c r="F1902" s="13">
        <v>49.5</v>
      </c>
      <c r="G1902" s="13">
        <v>-117.2</v>
      </c>
      <c r="H1902" s="24">
        <v>2</v>
      </c>
    </row>
    <row r="1903" spans="2:8" x14ac:dyDescent="0.3">
      <c r="B1903" t="s">
        <v>7491</v>
      </c>
      <c r="C1903" t="s">
        <v>7492</v>
      </c>
      <c r="D1903" s="28" t="s">
        <v>4105</v>
      </c>
      <c r="E1903" s="28" t="s">
        <v>1160</v>
      </c>
      <c r="F1903" s="13">
        <v>35.1</v>
      </c>
      <c r="G1903" s="13">
        <v>-112.1</v>
      </c>
      <c r="H1903" s="24">
        <v>0</v>
      </c>
    </row>
    <row r="1904" spans="2:8" x14ac:dyDescent="0.3">
      <c r="B1904" t="s">
        <v>5643</v>
      </c>
      <c r="C1904" t="s">
        <v>5644</v>
      </c>
      <c r="D1904" s="28" t="s">
        <v>4105</v>
      </c>
      <c r="E1904" s="28" t="s">
        <v>1160</v>
      </c>
      <c r="F1904" s="13">
        <v>34.5</v>
      </c>
      <c r="G1904" s="13">
        <v>-114.3</v>
      </c>
      <c r="H1904" s="24">
        <v>2</v>
      </c>
    </row>
    <row r="1905" spans="2:8" x14ac:dyDescent="0.3">
      <c r="B1905" t="s">
        <v>2507</v>
      </c>
      <c r="C1905" t="s">
        <v>2508</v>
      </c>
      <c r="D1905" s="28" t="s">
        <v>4105</v>
      </c>
      <c r="E1905" s="28" t="s">
        <v>364</v>
      </c>
      <c r="F1905" s="13">
        <v>34</v>
      </c>
      <c r="G1905" s="13">
        <v>-100.2</v>
      </c>
      <c r="H1905" s="24">
        <v>0</v>
      </c>
    </row>
    <row r="1906" spans="2:8" x14ac:dyDescent="0.3">
      <c r="B1906" t="s">
        <v>4714</v>
      </c>
      <c r="C1906" t="s">
        <v>4715</v>
      </c>
      <c r="D1906" s="28" t="s">
        <v>4105</v>
      </c>
      <c r="E1906" s="28" t="s">
        <v>1203</v>
      </c>
      <c r="F1906" s="13">
        <v>33.9</v>
      </c>
      <c r="G1906" s="13">
        <v>-117.2</v>
      </c>
      <c r="H1906" s="24">
        <v>2</v>
      </c>
    </row>
    <row r="1907" spans="2:8" x14ac:dyDescent="0.3">
      <c r="B1907" t="s">
        <v>7970</v>
      </c>
      <c r="C1907" t="s">
        <v>7971</v>
      </c>
      <c r="D1907" s="28" t="s">
        <v>4105</v>
      </c>
      <c r="E1907" s="28" t="s">
        <v>2526</v>
      </c>
      <c r="F1907" s="13">
        <v>38.6</v>
      </c>
      <c r="G1907" s="13">
        <v>-109.6</v>
      </c>
      <c r="H1907" s="24">
        <v>1</v>
      </c>
    </row>
    <row r="1908" spans="2:8" x14ac:dyDescent="0.3">
      <c r="B1908" t="s">
        <v>3746</v>
      </c>
      <c r="C1908" t="s">
        <v>3747</v>
      </c>
      <c r="D1908" s="28" t="s">
        <v>4105</v>
      </c>
      <c r="E1908" s="28" t="s">
        <v>2096</v>
      </c>
      <c r="F1908" s="13">
        <v>36</v>
      </c>
      <c r="G1908" s="13">
        <v>-106</v>
      </c>
      <c r="H1908" s="24">
        <v>2</v>
      </c>
    </row>
    <row r="1909" spans="2:8" x14ac:dyDescent="0.3">
      <c r="B1909" t="s">
        <v>5775</v>
      </c>
      <c r="C1909" t="s">
        <v>5776</v>
      </c>
      <c r="D1909" s="28" t="s">
        <v>1203</v>
      </c>
      <c r="E1909" s="28" t="s">
        <v>1061</v>
      </c>
      <c r="F1909" s="13">
        <v>49.9</v>
      </c>
      <c r="G1909" s="13">
        <v>-119.3</v>
      </c>
      <c r="H1909" s="24">
        <v>1</v>
      </c>
    </row>
    <row r="1910" spans="2:8" x14ac:dyDescent="0.3">
      <c r="B1910" t="s">
        <v>5813</v>
      </c>
      <c r="C1910" t="s">
        <v>5814</v>
      </c>
      <c r="D1910" s="28" t="s">
        <v>1203</v>
      </c>
      <c r="E1910" s="28" t="s">
        <v>1061</v>
      </c>
      <c r="F1910" s="13">
        <v>49.3</v>
      </c>
      <c r="G1910" s="13">
        <v>-117.7</v>
      </c>
      <c r="H1910" s="24">
        <v>2</v>
      </c>
    </row>
    <row r="1911" spans="2:8" x14ac:dyDescent="0.3">
      <c r="B1911" t="s">
        <v>3113</v>
      </c>
      <c r="C1911" t="s">
        <v>3114</v>
      </c>
      <c r="D1911" s="28" t="s">
        <v>4105</v>
      </c>
      <c r="E1911" s="28" t="s">
        <v>2379</v>
      </c>
      <c r="F1911" s="13">
        <v>44.3</v>
      </c>
      <c r="G1911" s="13">
        <v>-98.2</v>
      </c>
      <c r="H1911" s="24">
        <v>0</v>
      </c>
    </row>
    <row r="1912" spans="2:8" x14ac:dyDescent="0.3">
      <c r="B1912" t="s">
        <v>9139</v>
      </c>
      <c r="C1912" t="s">
        <v>9140</v>
      </c>
      <c r="D1912" s="28" t="s">
        <v>4105</v>
      </c>
      <c r="E1912" s="28" t="s">
        <v>364</v>
      </c>
      <c r="F1912" s="13">
        <v>30.8</v>
      </c>
      <c r="G1912" s="13">
        <v>-102.3</v>
      </c>
      <c r="H1912" s="24">
        <v>1</v>
      </c>
    </row>
    <row r="1913" spans="2:8" x14ac:dyDescent="0.3">
      <c r="B1913" t="s">
        <v>425</v>
      </c>
      <c r="C1913" t="s">
        <v>426</v>
      </c>
      <c r="D1913" s="28" t="s">
        <v>4105</v>
      </c>
      <c r="E1913" s="28" t="s">
        <v>364</v>
      </c>
      <c r="F1913" s="13">
        <v>30.3</v>
      </c>
      <c r="G1913" s="13">
        <v>-96.5</v>
      </c>
      <c r="H1913" s="24">
        <v>0</v>
      </c>
    </row>
    <row r="1914" spans="2:8" x14ac:dyDescent="0.3">
      <c r="B1914" t="s">
        <v>8017</v>
      </c>
      <c r="C1914" t="s">
        <v>8018</v>
      </c>
      <c r="D1914" s="28" t="s">
        <v>4105</v>
      </c>
      <c r="E1914" s="28" t="s">
        <v>1203</v>
      </c>
      <c r="F1914" s="13">
        <v>38.299999999999997</v>
      </c>
      <c r="G1914" s="13">
        <v>-119.6</v>
      </c>
      <c r="H1914" s="24">
        <v>0</v>
      </c>
    </row>
    <row r="1915" spans="2:8" x14ac:dyDescent="0.3">
      <c r="B1915" t="s">
        <v>7706</v>
      </c>
      <c r="C1915" t="s">
        <v>7707</v>
      </c>
      <c r="D1915" s="28" t="s">
        <v>1203</v>
      </c>
      <c r="E1915" s="28" t="s">
        <v>1092</v>
      </c>
      <c r="F1915" s="13">
        <v>56</v>
      </c>
      <c r="G1915" s="13">
        <v>-118.4</v>
      </c>
      <c r="H1915" s="24">
        <v>0</v>
      </c>
    </row>
    <row r="1916" spans="2:8" x14ac:dyDescent="0.3">
      <c r="B1916" t="s">
        <v>8729</v>
      </c>
      <c r="C1916" t="s">
        <v>8730</v>
      </c>
      <c r="D1916" s="28" t="s">
        <v>4105</v>
      </c>
      <c r="E1916" s="28" t="s">
        <v>2070</v>
      </c>
      <c r="F1916" s="13">
        <v>39.4</v>
      </c>
      <c r="G1916" s="13">
        <v>-114.7</v>
      </c>
      <c r="H1916" s="24">
        <v>1</v>
      </c>
    </row>
    <row r="1917" spans="2:8" x14ac:dyDescent="0.3">
      <c r="B1917" t="s">
        <v>7495</v>
      </c>
      <c r="C1917" t="s">
        <v>7496</v>
      </c>
      <c r="D1917" s="28" t="s">
        <v>4105</v>
      </c>
      <c r="E1917" s="28" t="s">
        <v>2011</v>
      </c>
      <c r="F1917" s="13">
        <v>41.6</v>
      </c>
      <c r="G1917" s="13">
        <v>-98</v>
      </c>
      <c r="H1917" s="24">
        <v>0</v>
      </c>
    </row>
    <row r="1918" spans="2:8" x14ac:dyDescent="0.3">
      <c r="B1918" t="s">
        <v>8716</v>
      </c>
      <c r="C1918" t="s">
        <v>8717</v>
      </c>
      <c r="D1918" s="28" t="s">
        <v>4105</v>
      </c>
      <c r="E1918" s="28" t="s">
        <v>2070</v>
      </c>
      <c r="F1918" s="13">
        <v>38.9</v>
      </c>
      <c r="G1918" s="13">
        <v>-119.8</v>
      </c>
      <c r="H1918" s="24">
        <v>1</v>
      </c>
    </row>
    <row r="1919" spans="2:8" x14ac:dyDescent="0.3">
      <c r="B1919" t="s">
        <v>3847</v>
      </c>
      <c r="C1919" t="s">
        <v>3848</v>
      </c>
      <c r="D1919" s="28" t="s">
        <v>4105</v>
      </c>
      <c r="E1919" s="28" t="s">
        <v>364</v>
      </c>
      <c r="F1919" s="13">
        <v>32.700000000000003</v>
      </c>
      <c r="G1919" s="13">
        <v>-100.9</v>
      </c>
      <c r="H1919" s="24">
        <v>1</v>
      </c>
    </row>
    <row r="1920" spans="2:8" x14ac:dyDescent="0.3">
      <c r="B1920" t="s">
        <v>6785</v>
      </c>
      <c r="C1920" t="s">
        <v>6786</v>
      </c>
      <c r="D1920" s="28" t="s">
        <v>4105</v>
      </c>
      <c r="E1920" s="28" t="s">
        <v>2279</v>
      </c>
      <c r="F1920" s="13">
        <v>43.5</v>
      </c>
      <c r="G1920" s="13">
        <v>-121.9</v>
      </c>
      <c r="H1920" s="24">
        <v>1</v>
      </c>
    </row>
    <row r="1921" spans="2:8" x14ac:dyDescent="0.3">
      <c r="B1921" t="s">
        <v>5558</v>
      </c>
      <c r="C1921" t="s">
        <v>5559</v>
      </c>
      <c r="D1921" s="28" t="s">
        <v>4105</v>
      </c>
      <c r="E1921" s="28" t="s">
        <v>2279</v>
      </c>
      <c r="F1921" s="13">
        <v>43.4</v>
      </c>
      <c r="G1921" s="13">
        <v>-122.2</v>
      </c>
      <c r="H1921" s="24">
        <v>1</v>
      </c>
    </row>
    <row r="1922" spans="2:8" x14ac:dyDescent="0.3">
      <c r="B1922" t="s">
        <v>7337</v>
      </c>
      <c r="C1922" t="s">
        <v>7338</v>
      </c>
      <c r="D1922" s="28" t="s">
        <v>1203</v>
      </c>
      <c r="E1922" s="28" t="s">
        <v>1061</v>
      </c>
      <c r="F1922" s="13">
        <v>48.9</v>
      </c>
      <c r="G1922" s="13">
        <v>-125.5</v>
      </c>
      <c r="H1922" s="24">
        <v>1</v>
      </c>
    </row>
    <row r="1923" spans="2:8" x14ac:dyDescent="0.3">
      <c r="B1923" t="s">
        <v>3395</v>
      </c>
      <c r="C1923" t="s">
        <v>3396</v>
      </c>
      <c r="D1923" s="28" t="s">
        <v>4105</v>
      </c>
      <c r="E1923" s="28" t="s">
        <v>2096</v>
      </c>
      <c r="F1923" s="13">
        <v>32.299999999999997</v>
      </c>
      <c r="G1923" s="13">
        <v>-104.2</v>
      </c>
      <c r="H1923" s="24">
        <v>1</v>
      </c>
    </row>
    <row r="1924" spans="2:8" x14ac:dyDescent="0.3">
      <c r="B1924" t="s">
        <v>5657</v>
      </c>
      <c r="C1924" t="s">
        <v>5658</v>
      </c>
      <c r="D1924" s="28" t="s">
        <v>4105</v>
      </c>
      <c r="E1924" s="28" t="s">
        <v>2070</v>
      </c>
      <c r="F1924" s="13">
        <v>36.5</v>
      </c>
      <c r="G1924" s="13">
        <v>-114.4</v>
      </c>
      <c r="H1924" s="24">
        <v>2</v>
      </c>
    </row>
    <row r="1925" spans="2:8" x14ac:dyDescent="0.3">
      <c r="B1925" t="s">
        <v>2048</v>
      </c>
      <c r="C1925" t="s">
        <v>2049</v>
      </c>
      <c r="D1925" s="28" t="s">
        <v>4105</v>
      </c>
      <c r="E1925" s="28" t="s">
        <v>2011</v>
      </c>
      <c r="F1925" s="13">
        <v>40.6</v>
      </c>
      <c r="G1925" s="13">
        <v>-95.8</v>
      </c>
      <c r="H1925" s="24">
        <v>0</v>
      </c>
    </row>
    <row r="1926" spans="2:8" x14ac:dyDescent="0.3">
      <c r="B1926" t="s">
        <v>6769</v>
      </c>
      <c r="C1926" t="s">
        <v>6770</v>
      </c>
      <c r="D1926" s="28" t="s">
        <v>4105</v>
      </c>
      <c r="E1926" s="28" t="s">
        <v>1160</v>
      </c>
      <c r="F1926" s="13">
        <v>34.1</v>
      </c>
      <c r="G1926" s="13">
        <v>-112.1</v>
      </c>
      <c r="H1926" s="24">
        <v>1</v>
      </c>
    </row>
    <row r="1927" spans="2:8" x14ac:dyDescent="0.3">
      <c r="B1927" t="s">
        <v>3467</v>
      </c>
      <c r="C1927" t="s">
        <v>3468</v>
      </c>
      <c r="D1927" s="28" t="s">
        <v>4105</v>
      </c>
      <c r="E1927" s="28" t="s">
        <v>2617</v>
      </c>
      <c r="F1927" s="13">
        <v>46.9</v>
      </c>
      <c r="G1927" s="13">
        <v>-123.9</v>
      </c>
      <c r="H1927" s="24">
        <v>2</v>
      </c>
    </row>
    <row r="1928" spans="2:8" x14ac:dyDescent="0.3">
      <c r="B1928" t="s">
        <v>2301</v>
      </c>
      <c r="C1928" t="s">
        <v>2302</v>
      </c>
      <c r="D1928" s="28" t="s">
        <v>4105</v>
      </c>
      <c r="E1928" s="28" t="s">
        <v>2279</v>
      </c>
      <c r="F1928" s="13">
        <v>44.1</v>
      </c>
      <c r="G1928" s="13">
        <v>-122.6</v>
      </c>
      <c r="H1928" s="24">
        <v>3</v>
      </c>
    </row>
    <row r="1929" spans="2:8" x14ac:dyDescent="0.3">
      <c r="B1929" t="s">
        <v>8334</v>
      </c>
      <c r="C1929" t="s">
        <v>8335</v>
      </c>
      <c r="D1929" s="28" t="s">
        <v>1203</v>
      </c>
      <c r="E1929" s="28" t="s">
        <v>1092</v>
      </c>
      <c r="F1929" s="13">
        <v>49.3</v>
      </c>
      <c r="G1929" s="13">
        <v>-110.6</v>
      </c>
      <c r="H1929" s="24">
        <v>0</v>
      </c>
    </row>
    <row r="1930" spans="2:8" x14ac:dyDescent="0.3">
      <c r="B1930" t="s">
        <v>1236</v>
      </c>
      <c r="C1930" t="s">
        <v>1237</v>
      </c>
      <c r="D1930" s="28" t="s">
        <v>4105</v>
      </c>
      <c r="E1930" s="28" t="s">
        <v>1203</v>
      </c>
      <c r="F1930" s="13">
        <v>39.9</v>
      </c>
      <c r="G1930" s="13">
        <v>-120.9</v>
      </c>
      <c r="H1930" s="24">
        <v>2</v>
      </c>
    </row>
    <row r="1931" spans="2:8" x14ac:dyDescent="0.3">
      <c r="B1931" t="s">
        <v>1644</v>
      </c>
      <c r="C1931" t="s">
        <v>7468</v>
      </c>
      <c r="D1931" s="28" t="s">
        <v>4105</v>
      </c>
      <c r="E1931" s="28" t="s">
        <v>2011</v>
      </c>
      <c r="F1931" s="13">
        <v>40.5</v>
      </c>
      <c r="G1931" s="13">
        <v>-98</v>
      </c>
      <c r="H1931" s="24">
        <v>0</v>
      </c>
    </row>
    <row r="1932" spans="2:8" x14ac:dyDescent="0.3">
      <c r="B1932" t="s">
        <v>7595</v>
      </c>
      <c r="C1932" t="s">
        <v>7596</v>
      </c>
      <c r="D1932" s="28" t="s">
        <v>4105</v>
      </c>
      <c r="E1932" s="28" t="s">
        <v>2096</v>
      </c>
      <c r="F1932" s="13">
        <v>34.5</v>
      </c>
      <c r="G1932" s="13">
        <v>-103.2</v>
      </c>
      <c r="H1932" s="24">
        <v>1</v>
      </c>
    </row>
    <row r="1933" spans="2:8" x14ac:dyDescent="0.3">
      <c r="B1933" t="s">
        <v>8336</v>
      </c>
      <c r="C1933" t="s">
        <v>8337</v>
      </c>
      <c r="D1933" s="28" t="s">
        <v>4105</v>
      </c>
      <c r="E1933" s="28" t="s">
        <v>364</v>
      </c>
      <c r="F1933" s="13">
        <v>32.700000000000003</v>
      </c>
      <c r="G1933" s="13">
        <v>-98</v>
      </c>
      <c r="H1933" s="24">
        <v>1</v>
      </c>
    </row>
    <row r="1934" spans="2:8" x14ac:dyDescent="0.3">
      <c r="B1934" t="s">
        <v>8192</v>
      </c>
      <c r="C1934" t="s">
        <v>8193</v>
      </c>
      <c r="D1934" s="28" t="s">
        <v>1203</v>
      </c>
      <c r="E1934" s="28" t="s">
        <v>1092</v>
      </c>
      <c r="F1934" s="13">
        <v>53.5</v>
      </c>
      <c r="G1934" s="13">
        <v>-112.3</v>
      </c>
      <c r="H1934" s="24">
        <v>0</v>
      </c>
    </row>
    <row r="1935" spans="2:8" x14ac:dyDescent="0.3">
      <c r="B1935" t="s">
        <v>7794</v>
      </c>
      <c r="C1935" t="s">
        <v>7795</v>
      </c>
      <c r="D1935" s="28" t="s">
        <v>1203</v>
      </c>
      <c r="E1935" s="28" t="s">
        <v>1130</v>
      </c>
      <c r="F1935" s="13">
        <v>44.9</v>
      </c>
      <c r="G1935" s="13">
        <v>-62.4</v>
      </c>
      <c r="H1935" s="24">
        <v>0</v>
      </c>
    </row>
    <row r="1936" spans="2:8" x14ac:dyDescent="0.3">
      <c r="B1936" t="s">
        <v>1158</v>
      </c>
      <c r="C1936" t="s">
        <v>1159</v>
      </c>
      <c r="D1936" s="28" t="s">
        <v>4105</v>
      </c>
      <c r="E1936" s="28" t="s">
        <v>1160</v>
      </c>
      <c r="F1936" s="13">
        <v>36.200000000000003</v>
      </c>
      <c r="G1936" s="13">
        <v>-112</v>
      </c>
      <c r="H1936" s="24">
        <v>2</v>
      </c>
    </row>
    <row r="1937" spans="2:8" x14ac:dyDescent="0.3">
      <c r="B1937" t="s">
        <v>7892</v>
      </c>
      <c r="C1937" t="s">
        <v>7893</v>
      </c>
      <c r="D1937" s="28" t="s">
        <v>4105</v>
      </c>
      <c r="E1937" s="28" t="s">
        <v>1515</v>
      </c>
      <c r="F1937" s="13">
        <v>41.3</v>
      </c>
      <c r="G1937" s="13">
        <v>-92.6</v>
      </c>
      <c r="H1937" s="24">
        <v>0</v>
      </c>
    </row>
    <row r="1938" spans="2:8" x14ac:dyDescent="0.3">
      <c r="B1938" t="s">
        <v>823</v>
      </c>
      <c r="C1938" t="s">
        <v>824</v>
      </c>
      <c r="D1938" s="28" t="s">
        <v>4105</v>
      </c>
      <c r="E1938" s="28" t="s">
        <v>364</v>
      </c>
      <c r="F1938" s="13">
        <v>33.9</v>
      </c>
      <c r="G1938" s="13">
        <v>-101.3</v>
      </c>
      <c r="H1938" s="24">
        <v>0</v>
      </c>
    </row>
    <row r="1939" spans="2:8" x14ac:dyDescent="0.3">
      <c r="B1939" t="s">
        <v>6959</v>
      </c>
      <c r="C1939" t="s">
        <v>6960</v>
      </c>
      <c r="D1939" s="28" t="s">
        <v>4105</v>
      </c>
      <c r="E1939" s="28" t="s">
        <v>2070</v>
      </c>
      <c r="F1939" s="13">
        <v>39.1</v>
      </c>
      <c r="G1939" s="13">
        <v>-119.9</v>
      </c>
      <c r="H1939" s="24">
        <v>0</v>
      </c>
    </row>
    <row r="1940" spans="2:8" x14ac:dyDescent="0.3">
      <c r="B1940" t="s">
        <v>6259</v>
      </c>
      <c r="C1940" t="s">
        <v>6260</v>
      </c>
      <c r="D1940" s="28" t="s">
        <v>4105</v>
      </c>
      <c r="E1940" s="28" t="s">
        <v>2617</v>
      </c>
      <c r="F1940" s="13">
        <v>47.5</v>
      </c>
      <c r="G1940" s="13">
        <v>-123.8</v>
      </c>
      <c r="H1940" s="24">
        <v>2</v>
      </c>
    </row>
    <row r="1941" spans="2:8" x14ac:dyDescent="0.3">
      <c r="B1941" t="s">
        <v>7177</v>
      </c>
      <c r="C1941" t="s">
        <v>7178</v>
      </c>
      <c r="D1941" s="28" t="s">
        <v>4105</v>
      </c>
      <c r="E1941" s="28" t="s">
        <v>2011</v>
      </c>
      <c r="F1941" s="13">
        <v>40.799999999999997</v>
      </c>
      <c r="G1941" s="13">
        <v>-96.7</v>
      </c>
      <c r="H1941" s="24">
        <v>0</v>
      </c>
    </row>
    <row r="1942" spans="2:8" x14ac:dyDescent="0.3">
      <c r="B1942" t="s">
        <v>2615</v>
      </c>
      <c r="C1942" t="s">
        <v>2616</v>
      </c>
      <c r="D1942" s="28" t="s">
        <v>4105</v>
      </c>
      <c r="E1942" s="28" t="s">
        <v>2617</v>
      </c>
      <c r="F1942" s="13">
        <v>46.9</v>
      </c>
      <c r="G1942" s="13">
        <v>-123.8</v>
      </c>
      <c r="H1942" s="24">
        <v>3</v>
      </c>
    </row>
    <row r="1943" spans="2:8" x14ac:dyDescent="0.3">
      <c r="B1943" t="s">
        <v>6458</v>
      </c>
      <c r="C1943" t="s">
        <v>6459</v>
      </c>
      <c r="D1943" s="28" t="s">
        <v>4105</v>
      </c>
      <c r="E1943" s="28" t="s">
        <v>1203</v>
      </c>
      <c r="F1943" s="13">
        <v>40.9</v>
      </c>
      <c r="G1943" s="13">
        <v>-121.5</v>
      </c>
      <c r="H1943" s="24">
        <v>3</v>
      </c>
    </row>
    <row r="1944" spans="2:8" x14ac:dyDescent="0.3">
      <c r="B1944" t="s">
        <v>3152</v>
      </c>
      <c r="C1944" t="s">
        <v>3153</v>
      </c>
      <c r="D1944" s="28" t="s">
        <v>4105</v>
      </c>
      <c r="E1944" s="28" t="s">
        <v>364</v>
      </c>
      <c r="F1944" s="13">
        <v>31.7</v>
      </c>
      <c r="G1944" s="13">
        <v>-103.2</v>
      </c>
      <c r="H1944" s="24">
        <v>1</v>
      </c>
    </row>
    <row r="1945" spans="2:8" x14ac:dyDescent="0.3">
      <c r="B1945" t="s">
        <v>8803</v>
      </c>
      <c r="C1945" t="s">
        <v>8804</v>
      </c>
      <c r="D1945" s="28" t="s">
        <v>4105</v>
      </c>
      <c r="E1945" s="28" t="s">
        <v>1260</v>
      </c>
      <c r="F1945" s="13">
        <v>37.6</v>
      </c>
      <c r="G1945" s="13">
        <v>-107</v>
      </c>
      <c r="H1945" s="24">
        <v>0</v>
      </c>
    </row>
    <row r="1946" spans="2:8" x14ac:dyDescent="0.3">
      <c r="B1946" t="s">
        <v>8092</v>
      </c>
      <c r="C1946" t="s">
        <v>8093</v>
      </c>
      <c r="D1946" s="28" t="s">
        <v>1203</v>
      </c>
      <c r="E1946" s="28" t="s">
        <v>1061</v>
      </c>
      <c r="F1946" s="13">
        <v>55.7</v>
      </c>
      <c r="G1946" s="13">
        <v>-120.1</v>
      </c>
      <c r="H1946" s="24">
        <v>0</v>
      </c>
    </row>
    <row r="1947" spans="2:8" x14ac:dyDescent="0.3">
      <c r="B1947" t="s">
        <v>3127</v>
      </c>
      <c r="C1947" t="s">
        <v>3128</v>
      </c>
      <c r="D1947" s="28" t="s">
        <v>4105</v>
      </c>
      <c r="E1947" s="28" t="s">
        <v>1515</v>
      </c>
      <c r="F1947" s="13">
        <v>41.1</v>
      </c>
      <c r="G1947" s="13">
        <v>-92.4</v>
      </c>
      <c r="H1947" s="24">
        <v>0</v>
      </c>
    </row>
    <row r="1948" spans="2:8" x14ac:dyDescent="0.3">
      <c r="B1948" t="s">
        <v>740</v>
      </c>
      <c r="C1948" t="s">
        <v>741</v>
      </c>
      <c r="D1948" s="28" t="s">
        <v>4105</v>
      </c>
      <c r="E1948" s="28" t="s">
        <v>364</v>
      </c>
      <c r="F1948" s="13">
        <v>34.799999999999997</v>
      </c>
      <c r="G1948" s="13">
        <v>-102.4</v>
      </c>
      <c r="H1948" s="24">
        <v>0</v>
      </c>
    </row>
    <row r="1949" spans="2:8" x14ac:dyDescent="0.3">
      <c r="B1949" t="s">
        <v>8009</v>
      </c>
      <c r="C1949" t="s">
        <v>8010</v>
      </c>
      <c r="D1949" s="28" t="s">
        <v>4105</v>
      </c>
      <c r="E1949" s="28" t="s">
        <v>2096</v>
      </c>
      <c r="F1949" s="13">
        <v>36.700000000000003</v>
      </c>
      <c r="G1949" s="13">
        <v>-105.3</v>
      </c>
      <c r="H1949" s="24">
        <v>0</v>
      </c>
    </row>
    <row r="1950" spans="2:8" x14ac:dyDescent="0.3">
      <c r="B1950" t="s">
        <v>4597</v>
      </c>
      <c r="C1950" t="s">
        <v>4598</v>
      </c>
      <c r="D1950" s="28" t="s">
        <v>4105</v>
      </c>
      <c r="E1950" s="28" t="s">
        <v>2279</v>
      </c>
      <c r="F1950" s="13">
        <v>43</v>
      </c>
      <c r="G1950" s="13">
        <v>-123.7</v>
      </c>
      <c r="H1950" s="24">
        <v>2</v>
      </c>
    </row>
    <row r="1951" spans="2:8" x14ac:dyDescent="0.3">
      <c r="B1951" t="s">
        <v>5420</v>
      </c>
      <c r="C1951" t="s">
        <v>5421</v>
      </c>
      <c r="D1951" s="28" t="s">
        <v>4105</v>
      </c>
      <c r="E1951" s="28" t="s">
        <v>1203</v>
      </c>
      <c r="F1951" s="13">
        <v>34.4</v>
      </c>
      <c r="G1951" s="13">
        <v>-119.2</v>
      </c>
      <c r="H1951" s="24">
        <v>3</v>
      </c>
    </row>
    <row r="1952" spans="2:8" x14ac:dyDescent="0.3">
      <c r="B1952" t="s">
        <v>7533</v>
      </c>
      <c r="C1952" t="s">
        <v>7534</v>
      </c>
      <c r="D1952" s="28" t="s">
        <v>4105</v>
      </c>
      <c r="E1952" s="28" t="s">
        <v>2203</v>
      </c>
      <c r="F1952" s="13">
        <v>47.8</v>
      </c>
      <c r="G1952" s="13">
        <v>-103.2</v>
      </c>
      <c r="H1952" s="24">
        <v>0</v>
      </c>
    </row>
    <row r="1953" spans="2:8" x14ac:dyDescent="0.3">
      <c r="B1953" t="s">
        <v>8517</v>
      </c>
      <c r="C1953" t="s">
        <v>8518</v>
      </c>
      <c r="D1953" s="28" t="s">
        <v>4105</v>
      </c>
      <c r="E1953" s="28" t="s">
        <v>368</v>
      </c>
      <c r="F1953" s="13">
        <v>35.799999999999997</v>
      </c>
      <c r="G1953" s="13">
        <v>-94.2</v>
      </c>
      <c r="H1953" s="24">
        <v>1</v>
      </c>
    </row>
    <row r="1954" spans="2:8" x14ac:dyDescent="0.3">
      <c r="B1954" t="s">
        <v>7251</v>
      </c>
      <c r="C1954" t="s">
        <v>7252</v>
      </c>
      <c r="D1954" s="28" t="s">
        <v>4105</v>
      </c>
      <c r="E1954" s="28" t="s">
        <v>1203</v>
      </c>
      <c r="F1954" s="13">
        <v>41.8</v>
      </c>
      <c r="G1954" s="13">
        <v>-122.8</v>
      </c>
      <c r="H1954" s="24">
        <v>2</v>
      </c>
    </row>
    <row r="1955" spans="2:8" x14ac:dyDescent="0.3">
      <c r="B1955" t="s">
        <v>582</v>
      </c>
      <c r="C1955" t="s">
        <v>583</v>
      </c>
      <c r="D1955" s="28" t="s">
        <v>4105</v>
      </c>
      <c r="E1955" s="28" t="s">
        <v>366</v>
      </c>
      <c r="F1955" s="13">
        <v>34.5</v>
      </c>
      <c r="G1955" s="13">
        <v>-98.4</v>
      </c>
      <c r="H1955" s="24">
        <v>1</v>
      </c>
    </row>
    <row r="1956" spans="2:8" x14ac:dyDescent="0.3">
      <c r="B1956" t="s">
        <v>1560</v>
      </c>
      <c r="C1956" t="s">
        <v>1561</v>
      </c>
      <c r="D1956" s="28" t="s">
        <v>4105</v>
      </c>
      <c r="E1956" s="28" t="s">
        <v>1515</v>
      </c>
      <c r="F1956" s="13">
        <v>41</v>
      </c>
      <c r="G1956" s="13">
        <v>-91.9</v>
      </c>
      <c r="H1956" s="24">
        <v>0</v>
      </c>
    </row>
    <row r="1957" spans="2:8" x14ac:dyDescent="0.3">
      <c r="B1957" t="s">
        <v>6492</v>
      </c>
      <c r="C1957" t="s">
        <v>6493</v>
      </c>
      <c r="D1957" s="28" t="s">
        <v>4105</v>
      </c>
      <c r="E1957" s="28" t="s">
        <v>2617</v>
      </c>
      <c r="F1957" s="13">
        <v>48.6</v>
      </c>
      <c r="G1957" s="13">
        <v>-121.6</v>
      </c>
      <c r="H1957" s="24">
        <v>2</v>
      </c>
    </row>
    <row r="1958" spans="2:8" x14ac:dyDescent="0.3">
      <c r="B1958" t="s">
        <v>5612</v>
      </c>
      <c r="C1958" t="s">
        <v>5613</v>
      </c>
      <c r="D1958" s="28" t="s">
        <v>4105</v>
      </c>
      <c r="E1958" s="28" t="s">
        <v>1160</v>
      </c>
      <c r="F1958" s="13">
        <v>33.4</v>
      </c>
      <c r="G1958" s="13">
        <v>-111.4</v>
      </c>
      <c r="H1958" s="24">
        <v>1</v>
      </c>
    </row>
    <row r="1959" spans="2:8" x14ac:dyDescent="0.3">
      <c r="B1959" t="s">
        <v>1623</v>
      </c>
      <c r="C1959" t="s">
        <v>1624</v>
      </c>
      <c r="D1959" s="28" t="s">
        <v>4105</v>
      </c>
      <c r="E1959" s="28" t="s">
        <v>1515</v>
      </c>
      <c r="F1959" s="13">
        <v>42</v>
      </c>
      <c r="G1959" s="13">
        <v>-92.5</v>
      </c>
      <c r="H1959" s="24">
        <v>0</v>
      </c>
    </row>
    <row r="1960" spans="2:8" x14ac:dyDescent="0.3">
      <c r="B1960" t="s">
        <v>1858</v>
      </c>
      <c r="C1960" t="s">
        <v>1859</v>
      </c>
      <c r="D1960" s="28" t="s">
        <v>4105</v>
      </c>
      <c r="E1960" s="28" t="s">
        <v>1812</v>
      </c>
      <c r="F1960" s="13">
        <v>44.7</v>
      </c>
      <c r="G1960" s="13">
        <v>-93</v>
      </c>
      <c r="H1960" s="24">
        <v>0</v>
      </c>
    </row>
    <row r="1961" spans="2:8" x14ac:dyDescent="0.3">
      <c r="B1961" t="s">
        <v>5669</v>
      </c>
      <c r="C1961" t="s">
        <v>5670</v>
      </c>
      <c r="D1961" s="28" t="s">
        <v>4105</v>
      </c>
      <c r="E1961" s="28" t="s">
        <v>1878</v>
      </c>
      <c r="F1961" s="13">
        <v>40.4</v>
      </c>
      <c r="G1961" s="13">
        <v>-93</v>
      </c>
      <c r="H1961" s="24">
        <v>1</v>
      </c>
    </row>
    <row r="1962" spans="2:8" x14ac:dyDescent="0.3">
      <c r="B1962" t="s">
        <v>2417</v>
      </c>
      <c r="C1962" t="s">
        <v>2418</v>
      </c>
      <c r="D1962" s="28" t="s">
        <v>4105</v>
      </c>
      <c r="E1962" s="28" t="s">
        <v>2379</v>
      </c>
      <c r="F1962" s="13">
        <v>45.9</v>
      </c>
      <c r="G1962" s="13">
        <v>-100.2</v>
      </c>
      <c r="H1962" s="24">
        <v>0</v>
      </c>
    </row>
    <row r="1963" spans="2:8" x14ac:dyDescent="0.3">
      <c r="B1963" t="s">
        <v>6172</v>
      </c>
      <c r="C1963" t="s">
        <v>6173</v>
      </c>
      <c r="D1963" s="28" t="s">
        <v>4105</v>
      </c>
      <c r="E1963" s="28" t="s">
        <v>1203</v>
      </c>
      <c r="F1963" s="13">
        <v>41.3</v>
      </c>
      <c r="G1963" s="13">
        <v>-123.4</v>
      </c>
      <c r="H1963" s="24">
        <v>3</v>
      </c>
    </row>
    <row r="1964" spans="2:8" x14ac:dyDescent="0.3">
      <c r="B1964" t="s">
        <v>8220</v>
      </c>
      <c r="C1964" t="s">
        <v>8221</v>
      </c>
      <c r="D1964" s="28" t="s">
        <v>4105</v>
      </c>
      <c r="E1964" s="28" t="s">
        <v>1878</v>
      </c>
      <c r="F1964" s="13">
        <v>39.1</v>
      </c>
      <c r="G1964" s="13">
        <v>-94.5</v>
      </c>
      <c r="H1964" s="24">
        <v>0</v>
      </c>
    </row>
    <row r="1965" spans="2:8" x14ac:dyDescent="0.3">
      <c r="B1965" t="s">
        <v>3313</v>
      </c>
      <c r="C1965" t="s">
        <v>3314</v>
      </c>
      <c r="D1965" s="28" t="s">
        <v>4105</v>
      </c>
      <c r="E1965" s="28" t="s">
        <v>1203</v>
      </c>
      <c r="F1965" s="13">
        <v>40.799999999999997</v>
      </c>
      <c r="G1965" s="13">
        <v>-124.1</v>
      </c>
      <c r="H1965" s="24">
        <v>3</v>
      </c>
    </row>
    <row r="1966" spans="2:8" x14ac:dyDescent="0.3">
      <c r="B1966" t="s">
        <v>6294</v>
      </c>
      <c r="C1966" t="s">
        <v>6295</v>
      </c>
      <c r="D1966" s="28" t="s">
        <v>1203</v>
      </c>
      <c r="E1966" s="28" t="s">
        <v>1061</v>
      </c>
      <c r="F1966" s="13">
        <v>50.5</v>
      </c>
      <c r="G1966" s="13">
        <v>-119.3</v>
      </c>
      <c r="H1966" s="24">
        <v>1</v>
      </c>
    </row>
    <row r="1967" spans="2:8" x14ac:dyDescent="0.3">
      <c r="B1967" t="s">
        <v>2825</v>
      </c>
      <c r="C1967" t="s">
        <v>2826</v>
      </c>
      <c r="D1967" s="28" t="s">
        <v>4105</v>
      </c>
      <c r="E1967" s="28" t="s">
        <v>1203</v>
      </c>
      <c r="F1967" s="13">
        <v>33.6</v>
      </c>
      <c r="G1967" s="13">
        <v>-116.1</v>
      </c>
      <c r="H1967" s="24">
        <v>1</v>
      </c>
    </row>
    <row r="1968" spans="2:8" x14ac:dyDescent="0.3">
      <c r="B1968" t="s">
        <v>7163</v>
      </c>
      <c r="C1968" t="s">
        <v>7164</v>
      </c>
      <c r="D1968" s="28" t="s">
        <v>4105</v>
      </c>
      <c r="E1968" s="28" t="s">
        <v>1203</v>
      </c>
      <c r="F1968" s="13">
        <v>40.700000000000003</v>
      </c>
      <c r="G1968" s="13">
        <v>-123.2</v>
      </c>
      <c r="H1968" s="24">
        <v>2</v>
      </c>
    </row>
    <row r="1969" spans="2:8" x14ac:dyDescent="0.3">
      <c r="B1969" t="s">
        <v>4517</v>
      </c>
      <c r="C1969" t="s">
        <v>4518</v>
      </c>
      <c r="D1969" s="28" t="s">
        <v>4105</v>
      </c>
      <c r="E1969" s="28" t="s">
        <v>2617</v>
      </c>
      <c r="F1969" s="13">
        <v>46.5</v>
      </c>
      <c r="G1969" s="13">
        <v>-121.6</v>
      </c>
      <c r="H1969" s="24">
        <v>2</v>
      </c>
    </row>
    <row r="1970" spans="2:8" x14ac:dyDescent="0.3">
      <c r="B1970" t="s">
        <v>5847</v>
      </c>
      <c r="C1970" t="s">
        <v>5848</v>
      </c>
      <c r="D1970" s="28" t="s">
        <v>4105</v>
      </c>
      <c r="E1970" s="28" t="s">
        <v>2279</v>
      </c>
      <c r="F1970" s="13">
        <v>45.2</v>
      </c>
      <c r="G1970" s="13">
        <v>-121.7</v>
      </c>
      <c r="H1970" s="24">
        <v>1</v>
      </c>
    </row>
    <row r="1971" spans="2:8" x14ac:dyDescent="0.3">
      <c r="B1971" t="s">
        <v>1957</v>
      </c>
      <c r="C1971" t="s">
        <v>2024</v>
      </c>
      <c r="D1971" s="28" t="s">
        <v>4105</v>
      </c>
      <c r="E1971" s="28" t="s">
        <v>2011</v>
      </c>
      <c r="F1971" s="13">
        <v>40.200000000000003</v>
      </c>
      <c r="G1971" s="13">
        <v>-100.8</v>
      </c>
      <c r="H1971" s="24">
        <v>0</v>
      </c>
    </row>
    <row r="1972" spans="2:8" x14ac:dyDescent="0.3">
      <c r="B1972" t="s">
        <v>1552</v>
      </c>
      <c r="C1972" t="s">
        <v>1553</v>
      </c>
      <c r="D1972" s="28" t="s">
        <v>4105</v>
      </c>
      <c r="E1972" s="28" t="s">
        <v>1515</v>
      </c>
      <c r="F1972" s="13">
        <v>42</v>
      </c>
      <c r="G1972" s="13">
        <v>-95.3</v>
      </c>
      <c r="H1972" s="24">
        <v>0</v>
      </c>
    </row>
    <row r="1973" spans="2:8" x14ac:dyDescent="0.3">
      <c r="B1973" t="s">
        <v>2656</v>
      </c>
      <c r="C1973" t="s">
        <v>2657</v>
      </c>
      <c r="D1973" s="28" t="s">
        <v>4105</v>
      </c>
      <c r="E1973" s="28" t="s">
        <v>2617</v>
      </c>
      <c r="F1973" s="13">
        <v>47.4</v>
      </c>
      <c r="G1973" s="13">
        <v>-120.3</v>
      </c>
      <c r="H1973" s="24">
        <v>1</v>
      </c>
    </row>
    <row r="1974" spans="2:8" x14ac:dyDescent="0.3">
      <c r="B1974" t="s">
        <v>6374</v>
      </c>
      <c r="C1974" t="s">
        <v>6375</v>
      </c>
      <c r="D1974" s="28" t="s">
        <v>1203</v>
      </c>
      <c r="E1974" s="28" t="s">
        <v>1061</v>
      </c>
      <c r="F1974" s="13">
        <v>49.4</v>
      </c>
      <c r="G1974" s="13">
        <v>-123.7</v>
      </c>
      <c r="H1974" s="24">
        <v>2</v>
      </c>
    </row>
    <row r="1975" spans="2:8" x14ac:dyDescent="0.3">
      <c r="B1975" t="s">
        <v>6178</v>
      </c>
      <c r="C1975" t="s">
        <v>6179</v>
      </c>
      <c r="D1975" s="28" t="s">
        <v>1203</v>
      </c>
      <c r="E1975" s="28" t="s">
        <v>1061</v>
      </c>
      <c r="F1975" s="13">
        <v>49.5</v>
      </c>
      <c r="G1975" s="13">
        <v>-119.6</v>
      </c>
      <c r="H1975" s="24">
        <v>1</v>
      </c>
    </row>
    <row r="1976" spans="2:8" x14ac:dyDescent="0.3">
      <c r="B1976" t="s">
        <v>8601</v>
      </c>
      <c r="C1976" t="s">
        <v>8602</v>
      </c>
      <c r="D1976" s="28" t="s">
        <v>1203</v>
      </c>
      <c r="E1976" s="28" t="s">
        <v>1097</v>
      </c>
      <c r="F1976" s="13">
        <v>53.9</v>
      </c>
      <c r="G1976" s="13">
        <v>-106</v>
      </c>
      <c r="H1976" s="24">
        <v>0</v>
      </c>
    </row>
    <row r="1977" spans="2:8" x14ac:dyDescent="0.3">
      <c r="B1977" t="s">
        <v>5755</v>
      </c>
      <c r="C1977" t="s">
        <v>5756</v>
      </c>
      <c r="D1977" s="28" t="s">
        <v>4105</v>
      </c>
      <c r="E1977" s="28" t="s">
        <v>2096</v>
      </c>
      <c r="F1977" s="13">
        <v>35.6</v>
      </c>
      <c r="G1977" s="13">
        <v>-106.3</v>
      </c>
      <c r="H1977" s="24">
        <v>2</v>
      </c>
    </row>
    <row r="1978" spans="2:8" x14ac:dyDescent="0.3">
      <c r="B1978" t="s">
        <v>1590</v>
      </c>
      <c r="C1978" t="s">
        <v>1591</v>
      </c>
      <c r="D1978" s="28" t="s">
        <v>4105</v>
      </c>
      <c r="E1978" s="28" t="s">
        <v>1515</v>
      </c>
      <c r="F1978" s="13">
        <v>42.1</v>
      </c>
      <c r="G1978" s="13">
        <v>-95.7</v>
      </c>
      <c r="H1978" s="24">
        <v>0</v>
      </c>
    </row>
    <row r="1979" spans="2:8" x14ac:dyDescent="0.3">
      <c r="B1979" t="s">
        <v>746</v>
      </c>
      <c r="C1979" t="s">
        <v>747</v>
      </c>
      <c r="D1979" s="28" t="s">
        <v>4105</v>
      </c>
      <c r="E1979" s="28" t="s">
        <v>364</v>
      </c>
      <c r="F1979" s="13">
        <v>33.1</v>
      </c>
      <c r="G1979" s="13">
        <v>-100.2</v>
      </c>
      <c r="H1979" s="24">
        <v>0</v>
      </c>
    </row>
    <row r="1980" spans="2:8" x14ac:dyDescent="0.3">
      <c r="B1980" t="s">
        <v>6162</v>
      </c>
      <c r="C1980" t="s">
        <v>6163</v>
      </c>
      <c r="D1980" s="28" t="s">
        <v>1203</v>
      </c>
      <c r="E1980" s="28" t="s">
        <v>1061</v>
      </c>
      <c r="F1980" s="13">
        <v>50.9</v>
      </c>
      <c r="G1980" s="13">
        <v>-118.1</v>
      </c>
      <c r="H1980" s="24">
        <v>2</v>
      </c>
    </row>
    <row r="1981" spans="2:8" x14ac:dyDescent="0.3">
      <c r="B1981" t="s">
        <v>6035</v>
      </c>
      <c r="C1981" t="s">
        <v>6036</v>
      </c>
      <c r="D1981" s="28" t="s">
        <v>4105</v>
      </c>
      <c r="E1981" s="28" t="s">
        <v>1203</v>
      </c>
      <c r="F1981" s="13">
        <v>35.6</v>
      </c>
      <c r="G1981" s="13">
        <v>-118.3</v>
      </c>
      <c r="H1981" s="24">
        <v>2</v>
      </c>
    </row>
    <row r="1982" spans="2:8" x14ac:dyDescent="0.3">
      <c r="B1982" t="s">
        <v>1704</v>
      </c>
      <c r="C1982" t="s">
        <v>1705</v>
      </c>
      <c r="D1982" s="28" t="s">
        <v>4105</v>
      </c>
      <c r="E1982" s="28" t="s">
        <v>1636</v>
      </c>
      <c r="F1982" s="13">
        <v>39.200000000000003</v>
      </c>
      <c r="G1982" s="13">
        <v>-96.3</v>
      </c>
      <c r="H1982" s="24">
        <v>0</v>
      </c>
    </row>
    <row r="1983" spans="2:8" x14ac:dyDescent="0.3">
      <c r="B1983" t="s">
        <v>7840</v>
      </c>
      <c r="C1983" t="s">
        <v>7841</v>
      </c>
      <c r="D1983" s="28" t="s">
        <v>4105</v>
      </c>
      <c r="E1983" s="28" t="s">
        <v>2379</v>
      </c>
      <c r="F1983" s="13">
        <v>45.2</v>
      </c>
      <c r="G1983" s="13">
        <v>-96.6</v>
      </c>
      <c r="H1983" s="24">
        <v>0</v>
      </c>
    </row>
    <row r="1984" spans="2:8" x14ac:dyDescent="0.3">
      <c r="B1984" t="s">
        <v>4760</v>
      </c>
      <c r="C1984" t="s">
        <v>4761</v>
      </c>
      <c r="D1984" s="28" t="s">
        <v>4105</v>
      </c>
      <c r="E1984" s="28" t="s">
        <v>1203</v>
      </c>
      <c r="F1984" s="13">
        <v>38.4</v>
      </c>
      <c r="G1984" s="13">
        <v>-122.7</v>
      </c>
      <c r="H1984" s="24">
        <v>2</v>
      </c>
    </row>
    <row r="1985" spans="2:8" x14ac:dyDescent="0.3">
      <c r="B1985" t="s">
        <v>2311</v>
      </c>
      <c r="C1985" t="s">
        <v>2312</v>
      </c>
      <c r="D1985" s="28" t="s">
        <v>4105</v>
      </c>
      <c r="E1985" s="28" t="s">
        <v>2279</v>
      </c>
      <c r="F1985" s="13">
        <v>45.1</v>
      </c>
      <c r="G1985" s="13">
        <v>-122</v>
      </c>
      <c r="H1985" s="24">
        <v>3</v>
      </c>
    </row>
    <row r="1986" spans="2:8" x14ac:dyDescent="0.3">
      <c r="B1986" t="s">
        <v>2397</v>
      </c>
      <c r="C1986" t="s">
        <v>2398</v>
      </c>
      <c r="D1986" s="28" t="s">
        <v>4105</v>
      </c>
      <c r="E1986" s="28" t="s">
        <v>2379</v>
      </c>
      <c r="F1986" s="13">
        <v>44</v>
      </c>
      <c r="G1986" s="13">
        <v>-97.5</v>
      </c>
      <c r="H1986" s="24">
        <v>0</v>
      </c>
    </row>
    <row r="1987" spans="2:8" x14ac:dyDescent="0.3">
      <c r="B1987" t="s">
        <v>843</v>
      </c>
      <c r="C1987" t="s">
        <v>844</v>
      </c>
      <c r="D1987" s="28" t="s">
        <v>4105</v>
      </c>
      <c r="E1987" s="28" t="s">
        <v>364</v>
      </c>
      <c r="F1987" s="13">
        <v>33.4</v>
      </c>
      <c r="G1987" s="13">
        <v>-101</v>
      </c>
      <c r="H1987" s="24">
        <v>0</v>
      </c>
    </row>
    <row r="1988" spans="2:8" x14ac:dyDescent="0.3">
      <c r="B1988" t="s">
        <v>7710</v>
      </c>
      <c r="C1988" t="s">
        <v>7711</v>
      </c>
      <c r="D1988" s="28" t="s">
        <v>4105</v>
      </c>
      <c r="E1988" s="28" t="s">
        <v>1203</v>
      </c>
      <c r="F1988" s="13">
        <v>39.299999999999997</v>
      </c>
      <c r="G1988" s="13">
        <v>-120.1</v>
      </c>
      <c r="H1988" s="24">
        <v>1</v>
      </c>
    </row>
    <row r="1989" spans="2:8" x14ac:dyDescent="0.3">
      <c r="B1989" t="s">
        <v>4641</v>
      </c>
      <c r="C1989" t="s">
        <v>4642</v>
      </c>
      <c r="D1989" s="28" t="s">
        <v>4105</v>
      </c>
      <c r="E1989" s="28" t="s">
        <v>1160</v>
      </c>
      <c r="F1989" s="13">
        <v>32.799999999999997</v>
      </c>
      <c r="G1989" s="13">
        <v>-114.3</v>
      </c>
      <c r="H1989" s="24">
        <v>1</v>
      </c>
    </row>
    <row r="1990" spans="2:8" x14ac:dyDescent="0.3">
      <c r="B1990" t="s">
        <v>5927</v>
      </c>
      <c r="C1990" t="s">
        <v>5928</v>
      </c>
      <c r="D1990" s="28" t="s">
        <v>4105</v>
      </c>
      <c r="E1990" s="28" t="s">
        <v>1160</v>
      </c>
      <c r="F1990" s="13">
        <v>32.799999999999997</v>
      </c>
      <c r="G1990" s="13">
        <v>-109.6</v>
      </c>
      <c r="H1990" s="24">
        <v>2</v>
      </c>
    </row>
    <row r="1991" spans="2:8" x14ac:dyDescent="0.3">
      <c r="B1991" t="s">
        <v>2409</v>
      </c>
      <c r="C1991" t="s">
        <v>2410</v>
      </c>
      <c r="D1991" s="28" t="s">
        <v>4105</v>
      </c>
      <c r="E1991" s="28" t="s">
        <v>2379</v>
      </c>
      <c r="F1991" s="13">
        <v>43.2</v>
      </c>
      <c r="G1991" s="13">
        <v>-97.5</v>
      </c>
      <c r="H1991" s="24">
        <v>0</v>
      </c>
    </row>
    <row r="1992" spans="2:8" x14ac:dyDescent="0.3">
      <c r="B1992" t="s">
        <v>1088</v>
      </c>
      <c r="C1992" t="s">
        <v>1089</v>
      </c>
      <c r="D1992" s="28" t="s">
        <v>1203</v>
      </c>
      <c r="E1992" s="28" t="s">
        <v>1061</v>
      </c>
      <c r="F1992" s="13">
        <v>52</v>
      </c>
      <c r="G1992" s="13">
        <v>-118.5</v>
      </c>
      <c r="H1992" s="24">
        <v>2</v>
      </c>
    </row>
    <row r="1993" spans="2:8" x14ac:dyDescent="0.3">
      <c r="B1993" t="s">
        <v>5131</v>
      </c>
      <c r="C1993" t="s">
        <v>5132</v>
      </c>
      <c r="D1993" s="28" t="s">
        <v>4105</v>
      </c>
      <c r="E1993" s="28" t="s">
        <v>2096</v>
      </c>
      <c r="F1993" s="13">
        <v>35</v>
      </c>
      <c r="G1993" s="13">
        <v>-106</v>
      </c>
      <c r="H1993" s="24">
        <v>2</v>
      </c>
    </row>
    <row r="1994" spans="2:8" x14ac:dyDescent="0.3">
      <c r="B1994" t="s">
        <v>7010</v>
      </c>
      <c r="C1994" t="s">
        <v>7011</v>
      </c>
      <c r="D1994" s="28" t="s">
        <v>4105</v>
      </c>
      <c r="E1994" s="28" t="s">
        <v>2279</v>
      </c>
      <c r="F1994" s="13">
        <v>46</v>
      </c>
      <c r="G1994" s="13">
        <v>-123.2</v>
      </c>
      <c r="H1994" s="24">
        <v>2</v>
      </c>
    </row>
    <row r="1995" spans="2:8" x14ac:dyDescent="0.3">
      <c r="B1995" t="s">
        <v>7426</v>
      </c>
      <c r="C1995" t="s">
        <v>7427</v>
      </c>
      <c r="D1995" s="28" t="s">
        <v>4105</v>
      </c>
      <c r="E1995" s="28" t="s">
        <v>2070</v>
      </c>
      <c r="F1995" s="13">
        <v>39.299999999999997</v>
      </c>
      <c r="G1995" s="13">
        <v>-119.8</v>
      </c>
      <c r="H1995" s="24">
        <v>0</v>
      </c>
    </row>
    <row r="1996" spans="2:8" x14ac:dyDescent="0.3">
      <c r="B1996" t="s">
        <v>7527</v>
      </c>
      <c r="C1996" t="s">
        <v>7528</v>
      </c>
      <c r="D1996" s="28" t="s">
        <v>4105</v>
      </c>
      <c r="E1996" s="28" t="s">
        <v>1812</v>
      </c>
      <c r="F1996" s="13">
        <v>43.7</v>
      </c>
      <c r="G1996" s="13">
        <v>-95.1</v>
      </c>
      <c r="H1996" s="24">
        <v>0</v>
      </c>
    </row>
    <row r="1997" spans="2:8" x14ac:dyDescent="0.3">
      <c r="B1997" t="s">
        <v>7143</v>
      </c>
      <c r="C1997" t="s">
        <v>7144</v>
      </c>
      <c r="D1997" s="28" t="s">
        <v>4105</v>
      </c>
      <c r="E1997" s="28" t="s">
        <v>1515</v>
      </c>
      <c r="F1997" s="13">
        <v>41.5</v>
      </c>
      <c r="G1997" s="13">
        <v>-93.2</v>
      </c>
      <c r="H1997" s="24">
        <v>0</v>
      </c>
    </row>
    <row r="1998" spans="2:8" x14ac:dyDescent="0.3">
      <c r="B1998" t="s">
        <v>9226</v>
      </c>
      <c r="C1998" t="s">
        <v>9227</v>
      </c>
      <c r="D1998" s="28" t="s">
        <v>4105</v>
      </c>
      <c r="E1998" s="28" t="s">
        <v>1203</v>
      </c>
      <c r="F1998" s="13">
        <v>34.5</v>
      </c>
      <c r="G1998" s="13">
        <v>-118.7</v>
      </c>
      <c r="H1998" s="24">
        <v>0</v>
      </c>
    </row>
    <row r="1999" spans="2:8" x14ac:dyDescent="0.3">
      <c r="B1999" t="s">
        <v>6847</v>
      </c>
      <c r="C1999" t="s">
        <v>6848</v>
      </c>
      <c r="D1999" s="28" t="s">
        <v>1203</v>
      </c>
      <c r="E1999" s="28" t="s">
        <v>1061</v>
      </c>
      <c r="F1999" s="13">
        <v>50.2</v>
      </c>
      <c r="G1999" s="13">
        <v>-121.5</v>
      </c>
      <c r="H1999" s="24">
        <v>0</v>
      </c>
    </row>
    <row r="2000" spans="2:8" x14ac:dyDescent="0.3">
      <c r="B2000" t="s">
        <v>7489</v>
      </c>
      <c r="C2000" t="s">
        <v>7490</v>
      </c>
      <c r="D2000" s="28" t="s">
        <v>1203</v>
      </c>
      <c r="E2000" s="28" t="s">
        <v>1112</v>
      </c>
      <c r="F2000" s="13">
        <v>50.6</v>
      </c>
      <c r="G2000" s="13">
        <v>-97</v>
      </c>
      <c r="H2000" s="24">
        <v>0</v>
      </c>
    </row>
    <row r="2001" spans="2:8" x14ac:dyDescent="0.3">
      <c r="B2001" t="s">
        <v>7460</v>
      </c>
      <c r="C2001" t="s">
        <v>7461</v>
      </c>
      <c r="D2001" s="28" t="s">
        <v>4105</v>
      </c>
      <c r="E2001" s="28" t="s">
        <v>2617</v>
      </c>
      <c r="F2001" s="13">
        <v>47.4</v>
      </c>
      <c r="G2001" s="13">
        <v>-122.2</v>
      </c>
      <c r="H2001" s="24">
        <v>0</v>
      </c>
    </row>
    <row r="2002" spans="2:8" x14ac:dyDescent="0.3">
      <c r="B2002" t="s">
        <v>6755</v>
      </c>
      <c r="C2002" t="s">
        <v>6756</v>
      </c>
      <c r="D2002" s="28" t="s">
        <v>4105</v>
      </c>
      <c r="E2002" s="28" t="s">
        <v>1203</v>
      </c>
      <c r="F2002" s="13">
        <v>41.5</v>
      </c>
      <c r="G2002" s="13">
        <v>-120.3</v>
      </c>
      <c r="H2002" s="24">
        <v>0</v>
      </c>
    </row>
    <row r="2003" spans="2:8" x14ac:dyDescent="0.3">
      <c r="B2003" t="s">
        <v>8609</v>
      </c>
      <c r="C2003" t="s">
        <v>8610</v>
      </c>
      <c r="D2003" s="28" t="s">
        <v>4105</v>
      </c>
      <c r="E2003" s="28" t="s">
        <v>2096</v>
      </c>
      <c r="F2003" s="13">
        <v>35.700000000000003</v>
      </c>
      <c r="G2003" s="13">
        <v>-105.5</v>
      </c>
      <c r="H2003" s="24">
        <v>0</v>
      </c>
    </row>
    <row r="2004" spans="2:8" x14ac:dyDescent="0.3">
      <c r="B2004" t="s">
        <v>8665</v>
      </c>
      <c r="C2004" t="s">
        <v>8666</v>
      </c>
      <c r="D2004" s="28" t="s">
        <v>4105</v>
      </c>
      <c r="E2004" s="28" t="s">
        <v>1260</v>
      </c>
      <c r="F2004" s="13">
        <v>38</v>
      </c>
      <c r="G2004" s="13">
        <v>-107.3</v>
      </c>
      <c r="H2004" s="24">
        <v>1</v>
      </c>
    </row>
    <row r="2005" spans="2:8" x14ac:dyDescent="0.3">
      <c r="B2005" t="s">
        <v>7882</v>
      </c>
      <c r="C2005" t="s">
        <v>7883</v>
      </c>
      <c r="D2005" s="28" t="s">
        <v>4105</v>
      </c>
      <c r="E2005" s="28" t="s">
        <v>364</v>
      </c>
      <c r="F2005" s="13">
        <v>32.6</v>
      </c>
      <c r="G2005" s="13">
        <v>-96.8</v>
      </c>
      <c r="H2005" s="24">
        <v>1</v>
      </c>
    </row>
    <row r="2006" spans="2:8" x14ac:dyDescent="0.3">
      <c r="B2006" t="s">
        <v>7454</v>
      </c>
      <c r="C2006" t="s">
        <v>7455</v>
      </c>
      <c r="D2006" s="28" t="s">
        <v>1203</v>
      </c>
      <c r="E2006" s="28" t="s">
        <v>1061</v>
      </c>
      <c r="F2006" s="13">
        <v>49.8</v>
      </c>
      <c r="G2006" s="13">
        <v>-124.5</v>
      </c>
      <c r="H2006" s="24">
        <v>0</v>
      </c>
    </row>
    <row r="2007" spans="2:8" x14ac:dyDescent="0.3">
      <c r="B2007" t="s">
        <v>5614</v>
      </c>
      <c r="C2007" t="s">
        <v>5615</v>
      </c>
      <c r="D2007" s="28" t="s">
        <v>1203</v>
      </c>
      <c r="E2007" s="28" t="s">
        <v>1061</v>
      </c>
      <c r="F2007" s="13">
        <v>52.1</v>
      </c>
      <c r="G2007" s="13">
        <v>-128.1</v>
      </c>
      <c r="H2007" s="24">
        <v>2</v>
      </c>
    </row>
    <row r="2008" spans="2:8" x14ac:dyDescent="0.3">
      <c r="B2008" t="s">
        <v>6084</v>
      </c>
      <c r="C2008" t="s">
        <v>6085</v>
      </c>
      <c r="D2008" s="28" t="s">
        <v>4105</v>
      </c>
      <c r="E2008" s="28" t="s">
        <v>1203</v>
      </c>
      <c r="F2008" s="13">
        <v>39</v>
      </c>
      <c r="G2008" s="13">
        <v>-120.1</v>
      </c>
      <c r="H2008" s="24">
        <v>2</v>
      </c>
    </row>
    <row r="2009" spans="2:8" x14ac:dyDescent="0.3">
      <c r="B2009" t="s">
        <v>8190</v>
      </c>
      <c r="C2009" t="s">
        <v>8191</v>
      </c>
      <c r="D2009" s="28" t="s">
        <v>1203</v>
      </c>
      <c r="E2009" s="28" t="s">
        <v>1112</v>
      </c>
      <c r="F2009" s="13">
        <v>50.7</v>
      </c>
      <c r="G2009" s="13">
        <v>-99.5</v>
      </c>
      <c r="H2009" s="24">
        <v>0</v>
      </c>
    </row>
    <row r="2010" spans="2:8" x14ac:dyDescent="0.3">
      <c r="B2010" t="s">
        <v>7249</v>
      </c>
      <c r="C2010" t="s">
        <v>7250</v>
      </c>
      <c r="D2010" s="28" t="s">
        <v>4105</v>
      </c>
      <c r="E2010" s="28" t="s">
        <v>2096</v>
      </c>
      <c r="F2010" s="13">
        <v>36.799999999999997</v>
      </c>
      <c r="G2010" s="13">
        <v>-107.6</v>
      </c>
      <c r="H2010" s="24">
        <v>1</v>
      </c>
    </row>
    <row r="2011" spans="2:8" x14ac:dyDescent="0.3">
      <c r="B2011" t="s">
        <v>1066</v>
      </c>
      <c r="C2011" t="s">
        <v>1067</v>
      </c>
      <c r="D2011" s="28" t="s">
        <v>1203</v>
      </c>
      <c r="E2011" s="28" t="s">
        <v>1061</v>
      </c>
      <c r="F2011" s="13">
        <v>48.7</v>
      </c>
      <c r="G2011" s="13">
        <v>-125.1</v>
      </c>
      <c r="H2011" s="24">
        <v>2</v>
      </c>
    </row>
    <row r="2012" spans="2:8" x14ac:dyDescent="0.3">
      <c r="B2012" t="s">
        <v>7619</v>
      </c>
      <c r="C2012" t="s">
        <v>7620</v>
      </c>
      <c r="D2012" s="28" t="s">
        <v>4105</v>
      </c>
      <c r="E2012" s="28" t="s">
        <v>1515</v>
      </c>
      <c r="F2012" s="13">
        <v>43</v>
      </c>
      <c r="G2012" s="13">
        <v>-96.4</v>
      </c>
      <c r="H2012" s="24">
        <v>0</v>
      </c>
    </row>
    <row r="2013" spans="2:8" x14ac:dyDescent="0.3">
      <c r="B2013" t="s">
        <v>2025</v>
      </c>
      <c r="C2013" t="s">
        <v>2026</v>
      </c>
      <c r="D2013" s="28" t="s">
        <v>4105</v>
      </c>
      <c r="E2013" s="28" t="s">
        <v>2011</v>
      </c>
      <c r="F2013" s="13">
        <v>41.4</v>
      </c>
      <c r="G2013" s="13">
        <v>-96.4</v>
      </c>
      <c r="H2013" s="24">
        <v>0</v>
      </c>
    </row>
    <row r="2014" spans="2:8" x14ac:dyDescent="0.3">
      <c r="B2014" t="s">
        <v>2385</v>
      </c>
      <c r="C2014" t="s">
        <v>2386</v>
      </c>
      <c r="D2014" s="28" t="s">
        <v>4105</v>
      </c>
      <c r="E2014" s="28" t="s">
        <v>2379</v>
      </c>
      <c r="F2014" s="13">
        <v>43.3</v>
      </c>
      <c r="G2014" s="13">
        <v>-96.5</v>
      </c>
      <c r="H2014" s="24">
        <v>0</v>
      </c>
    </row>
    <row r="2015" spans="2:8" x14ac:dyDescent="0.3">
      <c r="B2015" t="s">
        <v>6128</v>
      </c>
      <c r="C2015" t="s">
        <v>6129</v>
      </c>
      <c r="D2015" s="28" t="s">
        <v>4105</v>
      </c>
      <c r="E2015" s="28" t="s">
        <v>2279</v>
      </c>
      <c r="F2015" s="13">
        <v>44.7</v>
      </c>
      <c r="G2015" s="13">
        <v>-122</v>
      </c>
      <c r="H2015" s="24">
        <v>2</v>
      </c>
    </row>
    <row r="2016" spans="2:8" x14ac:dyDescent="0.3">
      <c r="B2016" t="s">
        <v>6795</v>
      </c>
      <c r="C2016" t="s">
        <v>6796</v>
      </c>
      <c r="D2016" s="28" t="s">
        <v>4105</v>
      </c>
      <c r="E2016" s="28" t="s">
        <v>2279</v>
      </c>
      <c r="F2016" s="13">
        <v>43.2</v>
      </c>
      <c r="G2016" s="13">
        <v>-122.4</v>
      </c>
      <c r="H2016" s="24">
        <v>2</v>
      </c>
    </row>
    <row r="2017" spans="2:8" x14ac:dyDescent="0.3">
      <c r="B2017" t="s">
        <v>7111</v>
      </c>
      <c r="C2017" t="s">
        <v>7112</v>
      </c>
      <c r="D2017" s="28" t="s">
        <v>4105</v>
      </c>
      <c r="E2017" s="28" t="s">
        <v>1636</v>
      </c>
      <c r="F2017" s="13">
        <v>39.799999999999997</v>
      </c>
      <c r="G2017" s="13">
        <v>-96.1</v>
      </c>
      <c r="H2017" s="24">
        <v>0</v>
      </c>
    </row>
    <row r="2018" spans="2:8" x14ac:dyDescent="0.3">
      <c r="B2018" t="s">
        <v>8403</v>
      </c>
      <c r="C2018" t="s">
        <v>8404</v>
      </c>
      <c r="D2018" s="28" t="s">
        <v>4105</v>
      </c>
      <c r="E2018" s="28" t="s">
        <v>1203</v>
      </c>
      <c r="F2018" s="13">
        <v>35.799999999999997</v>
      </c>
      <c r="G2018" s="13">
        <v>-118</v>
      </c>
      <c r="H2018" s="24">
        <v>0</v>
      </c>
    </row>
    <row r="2019" spans="2:8" x14ac:dyDescent="0.3">
      <c r="B2019" t="s">
        <v>7069</v>
      </c>
      <c r="C2019" t="s">
        <v>7070</v>
      </c>
      <c r="D2019" s="28" t="s">
        <v>4105</v>
      </c>
      <c r="E2019" s="28" t="s">
        <v>2011</v>
      </c>
      <c r="F2019" s="13">
        <v>41.1</v>
      </c>
      <c r="G2019" s="13">
        <v>-96.4</v>
      </c>
      <c r="H2019" s="24">
        <v>0</v>
      </c>
    </row>
    <row r="2020" spans="2:8" x14ac:dyDescent="0.3">
      <c r="B2020" t="s">
        <v>2313</v>
      </c>
      <c r="C2020" t="s">
        <v>2314</v>
      </c>
      <c r="D2020" s="28" t="s">
        <v>4105</v>
      </c>
      <c r="E2020" s="28" t="s">
        <v>2279</v>
      </c>
      <c r="F2020" s="13">
        <v>43.2</v>
      </c>
      <c r="G2020" s="13">
        <v>-122.4</v>
      </c>
      <c r="H2020" s="24">
        <v>3</v>
      </c>
    </row>
    <row r="2021" spans="2:8" x14ac:dyDescent="0.3">
      <c r="B2021" t="s">
        <v>3234</v>
      </c>
      <c r="C2021" t="s">
        <v>3235</v>
      </c>
      <c r="D2021" s="28" t="s">
        <v>4105</v>
      </c>
      <c r="E2021" s="28" t="s">
        <v>2203</v>
      </c>
      <c r="F2021" s="13">
        <v>48.2</v>
      </c>
      <c r="G2021" s="13">
        <v>-101.2</v>
      </c>
      <c r="H2021" s="24">
        <v>0</v>
      </c>
    </row>
    <row r="2022" spans="2:8" x14ac:dyDescent="0.3">
      <c r="B2022" t="s">
        <v>7812</v>
      </c>
      <c r="C2022" t="s">
        <v>7813</v>
      </c>
      <c r="D2022" s="28" t="s">
        <v>4105</v>
      </c>
      <c r="E2022" s="28" t="s">
        <v>1260</v>
      </c>
      <c r="F2022" s="13">
        <v>38.799999999999997</v>
      </c>
      <c r="G2022" s="13">
        <v>-106.5</v>
      </c>
      <c r="H2022" s="24">
        <v>1</v>
      </c>
    </row>
    <row r="2023" spans="2:8" x14ac:dyDescent="0.3">
      <c r="B2023" t="s">
        <v>7065</v>
      </c>
      <c r="C2023" t="s">
        <v>7066</v>
      </c>
      <c r="D2023" s="28" t="s">
        <v>4105</v>
      </c>
      <c r="E2023" s="28" t="s">
        <v>1636</v>
      </c>
      <c r="F2023" s="13">
        <v>38.799999999999997</v>
      </c>
      <c r="G2023" s="13">
        <v>-96.1</v>
      </c>
      <c r="H2023" s="24">
        <v>0</v>
      </c>
    </row>
    <row r="2024" spans="2:8" x14ac:dyDescent="0.3">
      <c r="B2024" t="s">
        <v>3156</v>
      </c>
      <c r="C2024" t="s">
        <v>3157</v>
      </c>
      <c r="D2024" s="28" t="s">
        <v>4105</v>
      </c>
      <c r="E2024" s="28" t="s">
        <v>2096</v>
      </c>
      <c r="F2024" s="13">
        <v>35</v>
      </c>
      <c r="G2024" s="13">
        <v>-106.6</v>
      </c>
      <c r="H2024" s="24">
        <v>1</v>
      </c>
    </row>
    <row r="2025" spans="2:8" x14ac:dyDescent="0.3">
      <c r="B2025" t="s">
        <v>9027</v>
      </c>
      <c r="C2025" t="s">
        <v>9028</v>
      </c>
      <c r="D2025" s="28" t="s">
        <v>4105</v>
      </c>
      <c r="E2025" s="28" t="s">
        <v>1203</v>
      </c>
      <c r="F2025" s="13">
        <v>34.5</v>
      </c>
      <c r="G2025" s="13">
        <v>-118.5</v>
      </c>
      <c r="H2025" s="24">
        <v>1</v>
      </c>
    </row>
    <row r="2026" spans="2:8" x14ac:dyDescent="0.3">
      <c r="B2026" t="s">
        <v>7653</v>
      </c>
      <c r="C2026" t="s">
        <v>7654</v>
      </c>
      <c r="D2026" s="28" t="s">
        <v>1203</v>
      </c>
      <c r="E2026" s="28" t="s">
        <v>1112</v>
      </c>
      <c r="F2026" s="13">
        <v>50.5</v>
      </c>
      <c r="G2026" s="13">
        <v>-95.9</v>
      </c>
      <c r="H2026" s="24">
        <v>0</v>
      </c>
    </row>
    <row r="2027" spans="2:8" x14ac:dyDescent="0.3">
      <c r="B2027" t="s">
        <v>8368</v>
      </c>
      <c r="C2027" t="s">
        <v>8369</v>
      </c>
      <c r="D2027" s="28" t="s">
        <v>4105</v>
      </c>
      <c r="E2027" s="28" t="s">
        <v>1878</v>
      </c>
      <c r="F2027" s="13">
        <v>39.200000000000003</v>
      </c>
      <c r="G2027" s="13">
        <v>-94.7</v>
      </c>
      <c r="H2027" s="24">
        <v>0</v>
      </c>
    </row>
    <row r="2028" spans="2:8" x14ac:dyDescent="0.3">
      <c r="B2028" t="s">
        <v>1839</v>
      </c>
      <c r="C2028" t="s">
        <v>1840</v>
      </c>
      <c r="D2028" s="28" t="s">
        <v>4105</v>
      </c>
      <c r="E2028" s="28" t="s">
        <v>1812</v>
      </c>
      <c r="F2028" s="13">
        <v>45.9</v>
      </c>
      <c r="G2028" s="13">
        <v>-94.8</v>
      </c>
      <c r="H2028" s="24">
        <v>0</v>
      </c>
    </row>
    <row r="2029" spans="2:8" x14ac:dyDescent="0.3">
      <c r="B2029" t="s">
        <v>8442</v>
      </c>
      <c r="C2029" t="s">
        <v>8443</v>
      </c>
      <c r="D2029" s="28" t="s">
        <v>4105</v>
      </c>
      <c r="E2029" s="28" t="s">
        <v>1812</v>
      </c>
      <c r="F2029" s="13">
        <v>45</v>
      </c>
      <c r="G2029" s="13">
        <v>-96.1</v>
      </c>
      <c r="H2029" s="24">
        <v>0</v>
      </c>
    </row>
    <row r="2030" spans="2:8" x14ac:dyDescent="0.3">
      <c r="B2030" t="s">
        <v>1646</v>
      </c>
      <c r="C2030" t="s">
        <v>1647</v>
      </c>
      <c r="D2030" s="28" t="s">
        <v>4105</v>
      </c>
      <c r="E2030" s="28" t="s">
        <v>1636</v>
      </c>
      <c r="F2030" s="13">
        <v>39.299999999999997</v>
      </c>
      <c r="G2030" s="13">
        <v>-101</v>
      </c>
      <c r="H2030" s="24">
        <v>1</v>
      </c>
    </row>
    <row r="2031" spans="2:8" x14ac:dyDescent="0.3">
      <c r="B2031" t="s">
        <v>3522</v>
      </c>
      <c r="C2031" t="s">
        <v>3523</v>
      </c>
      <c r="D2031" s="28" t="s">
        <v>1203</v>
      </c>
      <c r="E2031" s="28" t="s">
        <v>1061</v>
      </c>
      <c r="F2031" s="13">
        <v>50</v>
      </c>
      <c r="G2031" s="13">
        <v>-117.3</v>
      </c>
      <c r="H2031" s="24">
        <v>2</v>
      </c>
    </row>
    <row r="2032" spans="2:8" x14ac:dyDescent="0.3">
      <c r="B2032" t="s">
        <v>5568</v>
      </c>
      <c r="C2032" t="s">
        <v>5569</v>
      </c>
      <c r="D2032" s="28" t="s">
        <v>4105</v>
      </c>
      <c r="E2032" s="28" t="s">
        <v>1203</v>
      </c>
      <c r="F2032" s="13">
        <v>34.1</v>
      </c>
      <c r="G2032" s="13">
        <v>-115.1</v>
      </c>
      <c r="H2032" s="24">
        <v>2</v>
      </c>
    </row>
    <row r="2033" spans="2:8" x14ac:dyDescent="0.3">
      <c r="B2033" t="s">
        <v>839</v>
      </c>
      <c r="C2033" t="s">
        <v>840</v>
      </c>
      <c r="D2033" s="28" t="s">
        <v>4105</v>
      </c>
      <c r="E2033" s="28" t="s">
        <v>364</v>
      </c>
      <c r="F2033" s="13">
        <v>33.1</v>
      </c>
      <c r="G2033" s="13">
        <v>-101.7</v>
      </c>
      <c r="H2033" s="24">
        <v>0</v>
      </c>
    </row>
    <row r="2034" spans="2:8" x14ac:dyDescent="0.3">
      <c r="B2034" t="s">
        <v>3129</v>
      </c>
      <c r="C2034" t="s">
        <v>3130</v>
      </c>
      <c r="D2034" s="28" t="s">
        <v>4105</v>
      </c>
      <c r="E2034" s="28" t="s">
        <v>1515</v>
      </c>
      <c r="F2034" s="13">
        <v>41.8</v>
      </c>
      <c r="G2034" s="13">
        <v>-91.7</v>
      </c>
      <c r="H2034" s="24">
        <v>0</v>
      </c>
    </row>
    <row r="2035" spans="2:8" x14ac:dyDescent="0.3">
      <c r="B2035" t="s">
        <v>3192</v>
      </c>
      <c r="C2035" t="s">
        <v>3193</v>
      </c>
      <c r="D2035" s="28" t="s">
        <v>4105</v>
      </c>
      <c r="E2035" s="28" t="s">
        <v>2070</v>
      </c>
      <c r="F2035" s="13">
        <v>36</v>
      </c>
      <c r="G2035" s="13">
        <v>-115.1</v>
      </c>
      <c r="H2035" s="24">
        <v>1</v>
      </c>
    </row>
    <row r="2036" spans="2:8" x14ac:dyDescent="0.3">
      <c r="B2036" t="s">
        <v>7906</v>
      </c>
      <c r="C2036" t="s">
        <v>7907</v>
      </c>
      <c r="D2036" s="28" t="s">
        <v>1203</v>
      </c>
      <c r="E2036" s="28" t="s">
        <v>1112</v>
      </c>
      <c r="F2036" s="13">
        <v>49.1</v>
      </c>
      <c r="G2036" s="13">
        <v>-98</v>
      </c>
      <c r="H2036" s="24">
        <v>0</v>
      </c>
    </row>
    <row r="2037" spans="2:8" x14ac:dyDescent="0.3">
      <c r="B2037" t="s">
        <v>8280</v>
      </c>
      <c r="C2037" t="s">
        <v>8281</v>
      </c>
      <c r="D2037" s="28" t="s">
        <v>4105</v>
      </c>
      <c r="E2037" s="28" t="s">
        <v>1812</v>
      </c>
      <c r="F2037" s="13">
        <v>46.8</v>
      </c>
      <c r="G2037" s="13">
        <v>-95.8</v>
      </c>
      <c r="H2037" s="24">
        <v>0</v>
      </c>
    </row>
    <row r="2038" spans="2:8" x14ac:dyDescent="0.3">
      <c r="B2038" t="s">
        <v>6512</v>
      </c>
      <c r="C2038" t="s">
        <v>6513</v>
      </c>
      <c r="D2038" s="28" t="s">
        <v>1203</v>
      </c>
      <c r="E2038" s="28" t="s">
        <v>1061</v>
      </c>
      <c r="F2038" s="13">
        <v>49.4</v>
      </c>
      <c r="G2038" s="13">
        <v>-120.5</v>
      </c>
      <c r="H2038" s="24">
        <v>1</v>
      </c>
    </row>
    <row r="2039" spans="2:8" x14ac:dyDescent="0.3">
      <c r="B2039" t="s">
        <v>2120</v>
      </c>
      <c r="C2039" t="s">
        <v>2121</v>
      </c>
      <c r="D2039" s="28" t="s">
        <v>4105</v>
      </c>
      <c r="E2039" s="28" t="s">
        <v>2096</v>
      </c>
      <c r="F2039" s="13">
        <v>35.700000000000003</v>
      </c>
      <c r="G2039" s="13">
        <v>-107.1</v>
      </c>
      <c r="H2039" s="24">
        <v>2</v>
      </c>
    </row>
    <row r="2040" spans="2:8" x14ac:dyDescent="0.3">
      <c r="B2040" t="s">
        <v>8126</v>
      </c>
      <c r="C2040" t="s">
        <v>8127</v>
      </c>
      <c r="D2040" s="28" t="s">
        <v>4105</v>
      </c>
      <c r="E2040" s="28" t="s">
        <v>1260</v>
      </c>
      <c r="F2040" s="13">
        <v>38.299999999999997</v>
      </c>
      <c r="G2040" s="13">
        <v>-108.9</v>
      </c>
      <c r="H2040" s="24">
        <v>1</v>
      </c>
    </row>
    <row r="2041" spans="2:8" x14ac:dyDescent="0.3">
      <c r="B2041" t="s">
        <v>8659</v>
      </c>
      <c r="C2041" t="s">
        <v>8660</v>
      </c>
      <c r="D2041" s="28" t="s">
        <v>4105</v>
      </c>
      <c r="E2041" s="28" t="s">
        <v>2096</v>
      </c>
      <c r="F2041" s="13">
        <v>35.200000000000003</v>
      </c>
      <c r="G2041" s="13">
        <v>-108.2</v>
      </c>
      <c r="H2041" s="24">
        <v>1</v>
      </c>
    </row>
    <row r="2042" spans="2:8" x14ac:dyDescent="0.3">
      <c r="B2042" t="s">
        <v>3504</v>
      </c>
      <c r="C2042" t="s">
        <v>3505</v>
      </c>
      <c r="D2042" s="28" t="s">
        <v>4105</v>
      </c>
      <c r="E2042" s="28" t="s">
        <v>1515</v>
      </c>
      <c r="F2042" s="13">
        <v>42.3</v>
      </c>
      <c r="G2042" s="13">
        <v>-90.7</v>
      </c>
      <c r="H2042" s="24">
        <v>0</v>
      </c>
    </row>
    <row r="2043" spans="2:8" x14ac:dyDescent="0.3">
      <c r="B2043" t="s">
        <v>5781</v>
      </c>
      <c r="C2043" t="s">
        <v>5782</v>
      </c>
      <c r="D2043" s="28" t="s">
        <v>4105</v>
      </c>
      <c r="E2043" s="28" t="s">
        <v>1203</v>
      </c>
      <c r="F2043" s="13">
        <v>33.200000000000003</v>
      </c>
      <c r="G2043" s="13">
        <v>-117.3</v>
      </c>
      <c r="H2043" s="24">
        <v>2</v>
      </c>
    </row>
    <row r="2044" spans="2:8" x14ac:dyDescent="0.3">
      <c r="B2044" t="s">
        <v>8154</v>
      </c>
      <c r="C2044" t="s">
        <v>8155</v>
      </c>
      <c r="D2044" s="28" t="s">
        <v>4105</v>
      </c>
      <c r="E2044" s="28" t="s">
        <v>1160</v>
      </c>
      <c r="F2044" s="13">
        <v>33.799999999999997</v>
      </c>
      <c r="G2044" s="13">
        <v>-110.9</v>
      </c>
      <c r="H2044" s="24">
        <v>0</v>
      </c>
    </row>
    <row r="2045" spans="2:8" x14ac:dyDescent="0.3">
      <c r="B2045" t="s">
        <v>6296</v>
      </c>
      <c r="C2045" t="s">
        <v>6297</v>
      </c>
      <c r="D2045" s="28" t="s">
        <v>4105</v>
      </c>
      <c r="E2045" s="28" t="s">
        <v>2617</v>
      </c>
      <c r="F2045" s="13">
        <v>47.2</v>
      </c>
      <c r="G2045" s="13">
        <v>-122.5</v>
      </c>
      <c r="H2045" s="24">
        <v>1</v>
      </c>
    </row>
    <row r="2046" spans="2:8" x14ac:dyDescent="0.3">
      <c r="B2046" t="s">
        <v>5252</v>
      </c>
      <c r="C2046" t="s">
        <v>5253</v>
      </c>
      <c r="D2046" s="28" t="s">
        <v>4105</v>
      </c>
      <c r="E2046" s="28" t="s">
        <v>2279</v>
      </c>
      <c r="F2046" s="13">
        <v>45.5</v>
      </c>
      <c r="G2046" s="13">
        <v>-123.4</v>
      </c>
      <c r="H2046" s="24">
        <v>2</v>
      </c>
    </row>
    <row r="2047" spans="2:8" x14ac:dyDescent="0.3">
      <c r="B2047" t="s">
        <v>2624</v>
      </c>
      <c r="C2047" t="s">
        <v>2625</v>
      </c>
      <c r="D2047" s="28" t="s">
        <v>4105</v>
      </c>
      <c r="E2047" s="28" t="s">
        <v>2617</v>
      </c>
      <c r="F2047" s="13">
        <v>48.5</v>
      </c>
      <c r="G2047" s="13">
        <v>-121.7</v>
      </c>
      <c r="H2047" s="24">
        <v>2</v>
      </c>
    </row>
    <row r="2048" spans="2:8" x14ac:dyDescent="0.3">
      <c r="B2048" t="s">
        <v>5386</v>
      </c>
      <c r="C2048" t="s">
        <v>5387</v>
      </c>
      <c r="D2048" s="28" t="s">
        <v>4105</v>
      </c>
      <c r="E2048" s="28" t="s">
        <v>2617</v>
      </c>
      <c r="F2048" s="13">
        <v>47</v>
      </c>
      <c r="G2048" s="13">
        <v>-121.4</v>
      </c>
      <c r="H2048" s="24">
        <v>1</v>
      </c>
    </row>
    <row r="2049" spans="2:8" x14ac:dyDescent="0.3">
      <c r="B2049" t="s">
        <v>7275</v>
      </c>
      <c r="C2049" t="s">
        <v>7276</v>
      </c>
      <c r="D2049" s="28" t="s">
        <v>4105</v>
      </c>
      <c r="E2049" s="28" t="s">
        <v>2617</v>
      </c>
      <c r="F2049" s="13">
        <v>46</v>
      </c>
      <c r="G2049" s="13">
        <v>-121.7</v>
      </c>
      <c r="H2049" s="24">
        <v>0</v>
      </c>
    </row>
    <row r="2050" spans="2:8" x14ac:dyDescent="0.3">
      <c r="B2050" t="s">
        <v>7014</v>
      </c>
      <c r="C2050" t="s">
        <v>7015</v>
      </c>
      <c r="D2050" s="28" t="s">
        <v>1203</v>
      </c>
      <c r="E2050" s="28" t="s">
        <v>1061</v>
      </c>
      <c r="F2050" s="13">
        <v>51.7</v>
      </c>
      <c r="G2050" s="13">
        <v>-121.4</v>
      </c>
      <c r="H2050" s="24">
        <v>0</v>
      </c>
    </row>
    <row r="2051" spans="2:8" x14ac:dyDescent="0.3">
      <c r="B2051" t="s">
        <v>7617</v>
      </c>
      <c r="C2051" t="s">
        <v>7618</v>
      </c>
      <c r="D2051" s="28" t="s">
        <v>4105</v>
      </c>
      <c r="E2051" s="28" t="s">
        <v>2617</v>
      </c>
      <c r="F2051" s="13">
        <v>46.9</v>
      </c>
      <c r="G2051" s="13">
        <v>-120.5</v>
      </c>
      <c r="H2051" s="24">
        <v>1</v>
      </c>
    </row>
    <row r="2052" spans="2:8" x14ac:dyDescent="0.3">
      <c r="B2052" t="s">
        <v>7972</v>
      </c>
      <c r="C2052" t="s">
        <v>7973</v>
      </c>
      <c r="D2052" s="28" t="s">
        <v>1203</v>
      </c>
      <c r="E2052" s="28" t="s">
        <v>1092</v>
      </c>
      <c r="F2052" s="13">
        <v>54.7</v>
      </c>
      <c r="G2052" s="13">
        <v>-112.8</v>
      </c>
      <c r="H2052" s="24">
        <v>0</v>
      </c>
    </row>
    <row r="2053" spans="2:8" x14ac:dyDescent="0.3">
      <c r="B2053" t="s">
        <v>3635</v>
      </c>
      <c r="C2053" t="s">
        <v>3636</v>
      </c>
      <c r="D2053" s="28" t="s">
        <v>4105</v>
      </c>
      <c r="E2053" s="28" t="s">
        <v>1515</v>
      </c>
      <c r="F2053" s="13">
        <v>42.7</v>
      </c>
      <c r="G2053" s="13">
        <v>-91.4</v>
      </c>
      <c r="H2053" s="24">
        <v>0</v>
      </c>
    </row>
    <row r="2054" spans="2:8" x14ac:dyDescent="0.3">
      <c r="B2054" t="s">
        <v>1862</v>
      </c>
      <c r="C2054" t="s">
        <v>1863</v>
      </c>
      <c r="D2054" s="28" t="s">
        <v>4105</v>
      </c>
      <c r="E2054" s="28" t="s">
        <v>1812</v>
      </c>
      <c r="F2054" s="13">
        <v>44.9</v>
      </c>
      <c r="G2054" s="13">
        <v>-93.1</v>
      </c>
      <c r="H2054" s="24">
        <v>0</v>
      </c>
    </row>
    <row r="2055" spans="2:8" x14ac:dyDescent="0.3">
      <c r="B2055" t="s">
        <v>7555</v>
      </c>
      <c r="C2055" t="s">
        <v>7556</v>
      </c>
      <c r="D2055" s="28" t="s">
        <v>4105</v>
      </c>
      <c r="E2055" s="28" t="s">
        <v>2379</v>
      </c>
      <c r="F2055" s="13">
        <v>45</v>
      </c>
      <c r="G2055" s="13">
        <v>-98</v>
      </c>
      <c r="H2055" s="24">
        <v>0</v>
      </c>
    </row>
    <row r="2056" spans="2:8" x14ac:dyDescent="0.3">
      <c r="B2056" t="s">
        <v>7053</v>
      </c>
      <c r="C2056" t="s">
        <v>7054</v>
      </c>
      <c r="D2056" s="28" t="s">
        <v>4105</v>
      </c>
      <c r="E2056" s="28" t="s">
        <v>1515</v>
      </c>
      <c r="F2056" s="13">
        <v>41.5</v>
      </c>
      <c r="G2056" s="13">
        <v>-93.2</v>
      </c>
      <c r="H2056" s="24">
        <v>0</v>
      </c>
    </row>
    <row r="2057" spans="2:8" x14ac:dyDescent="0.3">
      <c r="B2057" t="s">
        <v>7605</v>
      </c>
      <c r="C2057" t="s">
        <v>7606</v>
      </c>
      <c r="D2057" s="28" t="s">
        <v>1203</v>
      </c>
      <c r="E2057" s="28" t="s">
        <v>1116</v>
      </c>
      <c r="F2057" s="13">
        <v>49.7</v>
      </c>
      <c r="G2057" s="13">
        <v>-94.3</v>
      </c>
      <c r="H2057" s="24">
        <v>0</v>
      </c>
    </row>
    <row r="2058" spans="2:8" x14ac:dyDescent="0.3">
      <c r="B2058" t="s">
        <v>785</v>
      </c>
      <c r="C2058" t="s">
        <v>786</v>
      </c>
      <c r="D2058" s="28" t="s">
        <v>4105</v>
      </c>
      <c r="E2058" s="28" t="s">
        <v>364</v>
      </c>
      <c r="F2058" s="13">
        <v>33.799999999999997</v>
      </c>
      <c r="G2058" s="13">
        <v>-102.2</v>
      </c>
      <c r="H2058" s="24">
        <v>0</v>
      </c>
    </row>
    <row r="2059" spans="2:8" x14ac:dyDescent="0.3">
      <c r="B2059" t="s">
        <v>7239</v>
      </c>
      <c r="C2059" t="s">
        <v>7240</v>
      </c>
      <c r="D2059" s="28" t="s">
        <v>4105</v>
      </c>
      <c r="E2059" s="28" t="s">
        <v>1515</v>
      </c>
      <c r="F2059" s="13">
        <v>41.7</v>
      </c>
      <c r="G2059" s="13">
        <v>-93.7</v>
      </c>
      <c r="H2059" s="24">
        <v>0</v>
      </c>
    </row>
    <row r="2060" spans="2:8" x14ac:dyDescent="0.3">
      <c r="B2060" t="s">
        <v>1068</v>
      </c>
      <c r="C2060" t="s">
        <v>1069</v>
      </c>
      <c r="D2060" s="28" t="s">
        <v>1203</v>
      </c>
      <c r="E2060" s="28" t="s">
        <v>1061</v>
      </c>
      <c r="F2060" s="13">
        <v>49</v>
      </c>
      <c r="G2060" s="13">
        <v>-125.7</v>
      </c>
      <c r="H2060" s="24">
        <v>0</v>
      </c>
    </row>
    <row r="2061" spans="2:8" x14ac:dyDescent="0.3">
      <c r="B2061" t="s">
        <v>7830</v>
      </c>
      <c r="C2061" t="s">
        <v>7831</v>
      </c>
      <c r="D2061" s="28" t="s">
        <v>1203</v>
      </c>
      <c r="E2061" s="28" t="s">
        <v>12130</v>
      </c>
      <c r="F2061" s="13">
        <v>45.9</v>
      </c>
      <c r="G2061" s="13">
        <v>-66.900000000000006</v>
      </c>
      <c r="H2061" s="24">
        <v>1</v>
      </c>
    </row>
    <row r="2062" spans="2:8" x14ac:dyDescent="0.3">
      <c r="B2062" t="s">
        <v>7416</v>
      </c>
      <c r="C2062" t="s">
        <v>7417</v>
      </c>
      <c r="D2062" s="28" t="s">
        <v>4105</v>
      </c>
      <c r="E2062" s="28" t="s">
        <v>2011</v>
      </c>
      <c r="F2062" s="13">
        <v>41.3</v>
      </c>
      <c r="G2062" s="13">
        <v>-96.3</v>
      </c>
      <c r="H2062" s="24">
        <v>0</v>
      </c>
    </row>
    <row r="2063" spans="2:8" x14ac:dyDescent="0.3">
      <c r="B2063" t="s">
        <v>6239</v>
      </c>
      <c r="C2063" t="s">
        <v>6240</v>
      </c>
      <c r="D2063" s="28" t="s">
        <v>4105</v>
      </c>
      <c r="E2063" s="28" t="s">
        <v>2279</v>
      </c>
      <c r="F2063" s="13">
        <v>43.3</v>
      </c>
      <c r="G2063" s="13">
        <v>-122.1</v>
      </c>
      <c r="H2063" s="24">
        <v>1</v>
      </c>
    </row>
    <row r="2064" spans="2:8" x14ac:dyDescent="0.3">
      <c r="B2064" t="s">
        <v>8450</v>
      </c>
      <c r="C2064" t="s">
        <v>8451</v>
      </c>
      <c r="D2064" s="28" t="s">
        <v>4105</v>
      </c>
      <c r="E2064" s="28" t="s">
        <v>1203</v>
      </c>
      <c r="F2064" s="13">
        <v>34.700000000000003</v>
      </c>
      <c r="G2064" s="13">
        <v>-118.2</v>
      </c>
      <c r="H2064" s="24">
        <v>1</v>
      </c>
    </row>
    <row r="2065" spans="2:8" x14ac:dyDescent="0.3">
      <c r="B2065" t="s">
        <v>1576</v>
      </c>
      <c r="C2065" t="s">
        <v>1577</v>
      </c>
      <c r="D2065" s="28" t="s">
        <v>4105</v>
      </c>
      <c r="E2065" s="28" t="s">
        <v>1515</v>
      </c>
      <c r="F2065" s="13">
        <v>41.6</v>
      </c>
      <c r="G2065" s="13">
        <v>-91.5</v>
      </c>
      <c r="H2065" s="24">
        <v>0</v>
      </c>
    </row>
    <row r="2066" spans="2:8" x14ac:dyDescent="0.3">
      <c r="B2066" t="s">
        <v>6310</v>
      </c>
      <c r="C2066" t="s">
        <v>6311</v>
      </c>
      <c r="D2066" s="28" t="s">
        <v>4105</v>
      </c>
      <c r="E2066" s="28" t="s">
        <v>1203</v>
      </c>
      <c r="F2066" s="13">
        <v>39.6</v>
      </c>
      <c r="G2066" s="13">
        <v>-121.8</v>
      </c>
      <c r="H2066" s="24">
        <v>1</v>
      </c>
    </row>
    <row r="2067" spans="2:8" x14ac:dyDescent="0.3">
      <c r="B2067" t="s">
        <v>7485</v>
      </c>
      <c r="C2067" t="s">
        <v>7486</v>
      </c>
      <c r="D2067" s="28" t="s">
        <v>4105</v>
      </c>
      <c r="E2067" s="28" t="s">
        <v>1812</v>
      </c>
      <c r="F2067" s="13">
        <v>44.8</v>
      </c>
      <c r="G2067" s="13">
        <v>-93.5</v>
      </c>
      <c r="H2067" s="24">
        <v>1</v>
      </c>
    </row>
    <row r="2068" spans="2:8" x14ac:dyDescent="0.3">
      <c r="B2068" t="s">
        <v>5486</v>
      </c>
      <c r="C2068" t="s">
        <v>5487</v>
      </c>
      <c r="D2068" s="28" t="s">
        <v>4105</v>
      </c>
      <c r="E2068" s="28" t="s">
        <v>1203</v>
      </c>
      <c r="F2068" s="13">
        <v>38.200000000000003</v>
      </c>
      <c r="G2068" s="13">
        <v>-122.2</v>
      </c>
      <c r="H2068" s="24">
        <v>2</v>
      </c>
    </row>
    <row r="2069" spans="2:8" x14ac:dyDescent="0.3">
      <c r="B2069" t="s">
        <v>1815</v>
      </c>
      <c r="C2069" t="s">
        <v>1816</v>
      </c>
      <c r="D2069" s="28" t="s">
        <v>4105</v>
      </c>
      <c r="E2069" s="28" t="s">
        <v>1812</v>
      </c>
      <c r="F2069" s="13">
        <v>43.6</v>
      </c>
      <c r="G2069" s="13">
        <v>-92.9</v>
      </c>
      <c r="H2069" s="24">
        <v>0</v>
      </c>
    </row>
    <row r="2070" spans="2:8" x14ac:dyDescent="0.3">
      <c r="B2070" t="s">
        <v>1821</v>
      </c>
      <c r="C2070" t="s">
        <v>1822</v>
      </c>
      <c r="D2070" s="28" t="s">
        <v>4105</v>
      </c>
      <c r="E2070" s="28" t="s">
        <v>1812</v>
      </c>
      <c r="F2070" s="13">
        <v>44.7</v>
      </c>
      <c r="G2070" s="13">
        <v>-96.2</v>
      </c>
      <c r="H2070" s="24">
        <v>0</v>
      </c>
    </row>
    <row r="2071" spans="2:8" x14ac:dyDescent="0.3">
      <c r="B2071" t="s">
        <v>2479</v>
      </c>
      <c r="C2071" t="s">
        <v>2480</v>
      </c>
      <c r="D2071" s="28" t="s">
        <v>4105</v>
      </c>
      <c r="E2071" s="28" t="s">
        <v>364</v>
      </c>
      <c r="F2071" s="13">
        <v>33.1</v>
      </c>
      <c r="G2071" s="13">
        <v>-102.2</v>
      </c>
      <c r="H2071" s="24">
        <v>0</v>
      </c>
    </row>
    <row r="2072" spans="2:8" x14ac:dyDescent="0.3">
      <c r="B2072" t="s">
        <v>8841</v>
      </c>
      <c r="C2072" t="s">
        <v>8842</v>
      </c>
      <c r="D2072" s="28" t="s">
        <v>4105</v>
      </c>
      <c r="E2072" s="28" t="s">
        <v>1203</v>
      </c>
      <c r="F2072" s="13">
        <v>34.1</v>
      </c>
      <c r="G2072" s="13">
        <v>-116.3</v>
      </c>
      <c r="H2072" s="24">
        <v>1</v>
      </c>
    </row>
    <row r="2073" spans="2:8" x14ac:dyDescent="0.3">
      <c r="B2073" t="s">
        <v>5989</v>
      </c>
      <c r="C2073" t="s">
        <v>5990</v>
      </c>
      <c r="D2073" s="28" t="s">
        <v>4105</v>
      </c>
      <c r="E2073" s="28" t="s">
        <v>2279</v>
      </c>
      <c r="F2073" s="13">
        <v>44.2</v>
      </c>
      <c r="G2073" s="13">
        <v>-123.4</v>
      </c>
      <c r="H2073" s="24">
        <v>2</v>
      </c>
    </row>
    <row r="2074" spans="2:8" x14ac:dyDescent="0.3">
      <c r="B2074" t="s">
        <v>7475</v>
      </c>
      <c r="C2074" t="s">
        <v>7476</v>
      </c>
      <c r="D2074" s="28" t="s">
        <v>4105</v>
      </c>
      <c r="E2074" s="28" t="s">
        <v>1203</v>
      </c>
      <c r="F2074" s="13">
        <v>39.4</v>
      </c>
      <c r="G2074" s="13">
        <v>-120.2</v>
      </c>
      <c r="H2074" s="24">
        <v>0</v>
      </c>
    </row>
    <row r="2075" spans="2:8" x14ac:dyDescent="0.3">
      <c r="B2075" t="s">
        <v>8344</v>
      </c>
      <c r="C2075" t="s">
        <v>8345</v>
      </c>
      <c r="D2075" s="28" t="s">
        <v>4105</v>
      </c>
      <c r="E2075" s="28" t="s">
        <v>1636</v>
      </c>
      <c r="F2075" s="13">
        <v>38.799999999999997</v>
      </c>
      <c r="G2075" s="13">
        <v>-94.8</v>
      </c>
      <c r="H2075" s="24">
        <v>0</v>
      </c>
    </row>
    <row r="2076" spans="2:8" x14ac:dyDescent="0.3">
      <c r="B2076" t="s">
        <v>7245</v>
      </c>
      <c r="C2076" t="s">
        <v>7246</v>
      </c>
      <c r="D2076" s="28" t="s">
        <v>4105</v>
      </c>
      <c r="E2076" s="28" t="s">
        <v>1812</v>
      </c>
      <c r="F2076" s="13">
        <v>44.8</v>
      </c>
      <c r="G2076" s="13">
        <v>-93.4</v>
      </c>
      <c r="H2076" s="24">
        <v>0</v>
      </c>
    </row>
    <row r="2077" spans="2:8" x14ac:dyDescent="0.3">
      <c r="B2077" t="s">
        <v>7583</v>
      </c>
      <c r="C2077" t="s">
        <v>7584</v>
      </c>
      <c r="D2077" s="28" t="s">
        <v>1203</v>
      </c>
      <c r="E2077" s="28" t="s">
        <v>1116</v>
      </c>
      <c r="F2077" s="13">
        <v>49.7</v>
      </c>
      <c r="G2077" s="13">
        <v>-94.3</v>
      </c>
      <c r="H2077" s="24">
        <v>0</v>
      </c>
    </row>
    <row r="2078" spans="2:8" x14ac:dyDescent="0.3">
      <c r="B2078" t="s">
        <v>3123</v>
      </c>
      <c r="C2078" t="s">
        <v>3124</v>
      </c>
      <c r="D2078" s="28" t="s">
        <v>4105</v>
      </c>
      <c r="E2078" s="28" t="s">
        <v>2379</v>
      </c>
      <c r="F2078" s="13">
        <v>43.5</v>
      </c>
      <c r="G2078" s="13">
        <v>-96.7</v>
      </c>
      <c r="H2078" s="24">
        <v>0</v>
      </c>
    </row>
    <row r="2079" spans="2:8" x14ac:dyDescent="0.3">
      <c r="B2079" t="s">
        <v>7075</v>
      </c>
      <c r="C2079" t="s">
        <v>7076</v>
      </c>
      <c r="D2079" s="28" t="s">
        <v>4105</v>
      </c>
      <c r="E2079" s="28" t="s">
        <v>2279</v>
      </c>
      <c r="F2079" s="13">
        <v>43.9</v>
      </c>
      <c r="G2079" s="13">
        <v>-122</v>
      </c>
      <c r="H2079" s="24">
        <v>0</v>
      </c>
    </row>
    <row r="2080" spans="2:8" x14ac:dyDescent="0.3">
      <c r="B2080" t="s">
        <v>3783</v>
      </c>
      <c r="C2080" t="s">
        <v>3784</v>
      </c>
      <c r="D2080" s="28" t="s">
        <v>4105</v>
      </c>
      <c r="E2080" s="28" t="s">
        <v>366</v>
      </c>
      <c r="F2080" s="13">
        <v>35.1</v>
      </c>
      <c r="G2080" s="13">
        <v>-97.4</v>
      </c>
      <c r="H2080" s="24">
        <v>0</v>
      </c>
    </row>
    <row r="2081" spans="2:8" x14ac:dyDescent="0.3">
      <c r="B2081" t="s">
        <v>8102</v>
      </c>
      <c r="C2081" t="s">
        <v>8103</v>
      </c>
      <c r="D2081" s="28" t="s">
        <v>4105</v>
      </c>
      <c r="E2081" s="28" t="s">
        <v>2279</v>
      </c>
      <c r="F2081" s="13">
        <v>45.2</v>
      </c>
      <c r="G2081" s="13">
        <v>-122.7</v>
      </c>
      <c r="H2081" s="24">
        <v>1</v>
      </c>
    </row>
    <row r="2082" spans="2:8" x14ac:dyDescent="0.3">
      <c r="B2082" t="s">
        <v>1570</v>
      </c>
      <c r="C2082" t="s">
        <v>1571</v>
      </c>
      <c r="D2082" s="28" t="s">
        <v>4105</v>
      </c>
      <c r="E2082" s="28" t="s">
        <v>1515</v>
      </c>
      <c r="F2082" s="13">
        <v>42.7</v>
      </c>
      <c r="G2082" s="13">
        <v>-91</v>
      </c>
      <c r="H2082" s="24">
        <v>0</v>
      </c>
    </row>
    <row r="2083" spans="2:8" x14ac:dyDescent="0.3">
      <c r="B2083" t="s">
        <v>8434</v>
      </c>
      <c r="C2083" t="s">
        <v>8435</v>
      </c>
      <c r="D2083" s="28" t="s">
        <v>4105</v>
      </c>
      <c r="E2083" s="28" t="s">
        <v>2379</v>
      </c>
      <c r="F2083" s="13">
        <v>44.7</v>
      </c>
      <c r="G2083" s="13">
        <v>-97</v>
      </c>
      <c r="H2083" s="24">
        <v>0</v>
      </c>
    </row>
    <row r="2084" spans="2:8" x14ac:dyDescent="0.3">
      <c r="B2084" t="s">
        <v>8080</v>
      </c>
      <c r="C2084" t="s">
        <v>8081</v>
      </c>
      <c r="D2084" s="28" t="s">
        <v>4105</v>
      </c>
      <c r="E2084" s="28" t="s">
        <v>1203</v>
      </c>
      <c r="F2084" s="13">
        <v>35.299999999999997</v>
      </c>
      <c r="G2084" s="13">
        <v>-117.5</v>
      </c>
      <c r="H2084" s="24">
        <v>1</v>
      </c>
    </row>
    <row r="2085" spans="2:8" x14ac:dyDescent="0.3">
      <c r="B2085" t="s">
        <v>8196</v>
      </c>
      <c r="C2085" t="s">
        <v>8197</v>
      </c>
      <c r="D2085" s="28" t="s">
        <v>4105</v>
      </c>
      <c r="E2085" s="28" t="s">
        <v>1812</v>
      </c>
      <c r="F2085" s="13">
        <v>43.6</v>
      </c>
      <c r="G2085" s="13">
        <v>-95.5</v>
      </c>
      <c r="H2085" s="24">
        <v>0</v>
      </c>
    </row>
    <row r="2086" spans="2:8" x14ac:dyDescent="0.3">
      <c r="B2086" t="s">
        <v>6974</v>
      </c>
      <c r="C2086" t="s">
        <v>6975</v>
      </c>
      <c r="D2086" s="28" t="s">
        <v>4105</v>
      </c>
      <c r="E2086" s="28" t="s">
        <v>2692</v>
      </c>
      <c r="F2086" s="13">
        <v>46.5</v>
      </c>
      <c r="G2086" s="13">
        <v>-90.9</v>
      </c>
      <c r="H2086" s="24">
        <v>1</v>
      </c>
    </row>
    <row r="2087" spans="2:8" x14ac:dyDescent="0.3">
      <c r="B2087" t="s">
        <v>676</v>
      </c>
      <c r="C2087" t="s">
        <v>677</v>
      </c>
      <c r="D2087" s="28" t="s">
        <v>4105</v>
      </c>
      <c r="E2087" s="28" t="s">
        <v>364</v>
      </c>
      <c r="F2087" s="13">
        <v>32.700000000000003</v>
      </c>
      <c r="G2087" s="13">
        <v>-99.3</v>
      </c>
      <c r="H2087" s="24">
        <v>0</v>
      </c>
    </row>
    <row r="2088" spans="2:8" x14ac:dyDescent="0.3">
      <c r="B2088" t="s">
        <v>6709</v>
      </c>
      <c r="C2088" t="s">
        <v>6710</v>
      </c>
      <c r="D2088" s="28" t="s">
        <v>1203</v>
      </c>
      <c r="E2088" s="28" t="s">
        <v>1133</v>
      </c>
      <c r="F2088" s="13">
        <v>49.2</v>
      </c>
      <c r="G2088" s="13">
        <v>-57.4</v>
      </c>
      <c r="H2088" s="24">
        <v>0</v>
      </c>
    </row>
    <row r="2089" spans="2:8" x14ac:dyDescent="0.3">
      <c r="B2089" t="s">
        <v>7597</v>
      </c>
      <c r="C2089" t="s">
        <v>7598</v>
      </c>
      <c r="D2089" s="28" t="s">
        <v>4105</v>
      </c>
      <c r="E2089" s="28" t="s">
        <v>364</v>
      </c>
      <c r="F2089" s="13">
        <v>32.9</v>
      </c>
      <c r="G2089" s="13">
        <v>-102.8</v>
      </c>
      <c r="H2089" s="24">
        <v>0</v>
      </c>
    </row>
    <row r="2090" spans="2:8" x14ac:dyDescent="0.3">
      <c r="B2090" t="s">
        <v>7768</v>
      </c>
      <c r="C2090" t="s">
        <v>7769</v>
      </c>
      <c r="D2090" s="28" t="s">
        <v>4105</v>
      </c>
      <c r="E2090" s="28" t="s">
        <v>2617</v>
      </c>
      <c r="F2090" s="13">
        <v>47.8</v>
      </c>
      <c r="G2090" s="13">
        <v>-121.7</v>
      </c>
      <c r="H2090" s="24">
        <v>0</v>
      </c>
    </row>
    <row r="2091" spans="2:8" x14ac:dyDescent="0.3">
      <c r="B2091" t="s">
        <v>7237</v>
      </c>
      <c r="C2091" t="s">
        <v>7238</v>
      </c>
      <c r="D2091" s="28" t="s">
        <v>4105</v>
      </c>
      <c r="E2091" s="28" t="s">
        <v>2279</v>
      </c>
      <c r="F2091" s="13">
        <v>43</v>
      </c>
      <c r="G2091" s="13">
        <v>-122.6</v>
      </c>
      <c r="H2091" s="24">
        <v>2</v>
      </c>
    </row>
    <row r="2092" spans="2:8" x14ac:dyDescent="0.3">
      <c r="B2092" t="s">
        <v>8164</v>
      </c>
      <c r="C2092" t="s">
        <v>8165</v>
      </c>
      <c r="D2092" s="28" t="s">
        <v>4105</v>
      </c>
      <c r="E2092" s="28" t="s">
        <v>1636</v>
      </c>
      <c r="F2092" s="13">
        <v>39.200000000000003</v>
      </c>
      <c r="G2092" s="13">
        <v>-96.5</v>
      </c>
      <c r="H2092" s="24">
        <v>0</v>
      </c>
    </row>
    <row r="2093" spans="2:8" x14ac:dyDescent="0.3">
      <c r="B2093" t="s">
        <v>1080</v>
      </c>
      <c r="C2093" t="s">
        <v>1081</v>
      </c>
      <c r="D2093" s="28" t="s">
        <v>1203</v>
      </c>
      <c r="E2093" s="28" t="s">
        <v>1061</v>
      </c>
      <c r="F2093" s="13">
        <v>49.4</v>
      </c>
      <c r="G2093" s="13">
        <v>-120.5</v>
      </c>
      <c r="H2093" s="24">
        <v>1</v>
      </c>
    </row>
    <row r="2094" spans="2:8" x14ac:dyDescent="0.3">
      <c r="B2094" t="s">
        <v>7776</v>
      </c>
      <c r="C2094" t="s">
        <v>7777</v>
      </c>
      <c r="D2094" s="28" t="s">
        <v>1203</v>
      </c>
      <c r="E2094" s="28" t="s">
        <v>1112</v>
      </c>
      <c r="F2094" s="13">
        <v>49.9</v>
      </c>
      <c r="G2094" s="13">
        <v>-98.2</v>
      </c>
      <c r="H2094" s="24">
        <v>0</v>
      </c>
    </row>
    <row r="2095" spans="2:8" x14ac:dyDescent="0.3">
      <c r="B2095" t="s">
        <v>2535</v>
      </c>
      <c r="C2095" t="s">
        <v>2536</v>
      </c>
      <c r="D2095" s="28" t="s">
        <v>4105</v>
      </c>
      <c r="E2095" s="28" t="s">
        <v>2526</v>
      </c>
      <c r="F2095" s="13">
        <v>37.700000000000003</v>
      </c>
      <c r="G2095" s="13">
        <v>-111.5</v>
      </c>
      <c r="H2095" s="24">
        <v>1</v>
      </c>
    </row>
    <row r="2096" spans="2:8" x14ac:dyDescent="0.3">
      <c r="B2096" t="s">
        <v>6807</v>
      </c>
      <c r="C2096" t="s">
        <v>6808</v>
      </c>
      <c r="D2096" s="28" t="s">
        <v>4105</v>
      </c>
      <c r="E2096" s="28" t="s">
        <v>2617</v>
      </c>
      <c r="F2096" s="13">
        <v>47</v>
      </c>
      <c r="G2096" s="13">
        <v>-121.5</v>
      </c>
      <c r="H2096" s="24">
        <v>1</v>
      </c>
    </row>
    <row r="2097" spans="2:8" x14ac:dyDescent="0.3">
      <c r="B2097" t="s">
        <v>5234</v>
      </c>
      <c r="C2097" t="s">
        <v>5235</v>
      </c>
      <c r="D2097" s="28" t="s">
        <v>4105</v>
      </c>
      <c r="E2097" s="28" t="s">
        <v>2617</v>
      </c>
      <c r="F2097" s="13">
        <v>46.7</v>
      </c>
      <c r="G2097" s="13">
        <v>-121.7</v>
      </c>
      <c r="H2097" s="24">
        <v>1</v>
      </c>
    </row>
    <row r="2098" spans="2:8" x14ac:dyDescent="0.3">
      <c r="B2098" t="s">
        <v>3133</v>
      </c>
      <c r="C2098" t="s">
        <v>3134</v>
      </c>
      <c r="D2098" s="28" t="s">
        <v>4105</v>
      </c>
      <c r="E2098" s="28" t="s">
        <v>1812</v>
      </c>
      <c r="F2098" s="13">
        <v>44.5</v>
      </c>
      <c r="G2098" s="13">
        <v>-95</v>
      </c>
      <c r="H2098" s="24">
        <v>0</v>
      </c>
    </row>
    <row r="2099" spans="2:8" x14ac:dyDescent="0.3">
      <c r="B2099" t="s">
        <v>8232</v>
      </c>
      <c r="C2099" t="s">
        <v>8233</v>
      </c>
      <c r="D2099" s="28" t="s">
        <v>4105</v>
      </c>
      <c r="E2099" s="28" t="s">
        <v>2279</v>
      </c>
      <c r="F2099" s="13">
        <v>45.1</v>
      </c>
      <c r="G2099" s="13">
        <v>-123.1</v>
      </c>
      <c r="H2099" s="24">
        <v>1</v>
      </c>
    </row>
    <row r="2100" spans="2:8" x14ac:dyDescent="0.3">
      <c r="B2100" t="s">
        <v>8226</v>
      </c>
      <c r="C2100" t="s">
        <v>8227</v>
      </c>
      <c r="D2100" s="28" t="s">
        <v>1203</v>
      </c>
      <c r="E2100" s="28" t="s">
        <v>1112</v>
      </c>
      <c r="F2100" s="13">
        <v>49.9</v>
      </c>
      <c r="G2100" s="13">
        <v>-99.9</v>
      </c>
      <c r="H2100" s="24">
        <v>0</v>
      </c>
    </row>
    <row r="2101" spans="2:8" x14ac:dyDescent="0.3">
      <c r="B2101" t="s">
        <v>9106</v>
      </c>
      <c r="C2101" t="s">
        <v>9107</v>
      </c>
      <c r="D2101" s="28" t="s">
        <v>4105</v>
      </c>
      <c r="E2101" s="28" t="s">
        <v>1203</v>
      </c>
      <c r="F2101" s="13">
        <v>34.299999999999997</v>
      </c>
      <c r="G2101" s="13">
        <v>-118</v>
      </c>
      <c r="H2101" s="24">
        <v>0</v>
      </c>
    </row>
    <row r="2102" spans="2:8" x14ac:dyDescent="0.3">
      <c r="B2102" t="s">
        <v>6340</v>
      </c>
      <c r="C2102" t="s">
        <v>6341</v>
      </c>
      <c r="D2102" s="28" t="s">
        <v>4105</v>
      </c>
      <c r="E2102" s="28" t="s">
        <v>2617</v>
      </c>
      <c r="F2102" s="13">
        <v>47.3</v>
      </c>
      <c r="G2102" s="13">
        <v>-121.4</v>
      </c>
      <c r="H2102" s="24">
        <v>1</v>
      </c>
    </row>
    <row r="2103" spans="2:8" x14ac:dyDescent="0.3">
      <c r="B2103" t="s">
        <v>3230</v>
      </c>
      <c r="C2103" t="s">
        <v>3231</v>
      </c>
      <c r="D2103" s="28" t="s">
        <v>4105</v>
      </c>
      <c r="E2103" s="28" t="s">
        <v>2203</v>
      </c>
      <c r="F2103" s="13">
        <v>46.7</v>
      </c>
      <c r="G2103" s="13">
        <v>-100.7</v>
      </c>
      <c r="H2103" s="24">
        <v>0</v>
      </c>
    </row>
    <row r="2104" spans="2:8" x14ac:dyDescent="0.3">
      <c r="B2104" t="s">
        <v>8395</v>
      </c>
      <c r="C2104" t="s">
        <v>8396</v>
      </c>
      <c r="D2104" s="28" t="s">
        <v>1203</v>
      </c>
      <c r="E2104" s="28" t="s">
        <v>1112</v>
      </c>
      <c r="F2104" s="13">
        <v>51.1</v>
      </c>
      <c r="G2104" s="13">
        <v>-101.3</v>
      </c>
      <c r="H2104" s="24">
        <v>0</v>
      </c>
    </row>
    <row r="2105" spans="2:8" x14ac:dyDescent="0.3">
      <c r="B2105" t="s">
        <v>8701</v>
      </c>
      <c r="C2105" t="s">
        <v>8702</v>
      </c>
      <c r="D2105" s="28" t="s">
        <v>4105</v>
      </c>
      <c r="E2105" s="28" t="s">
        <v>366</v>
      </c>
      <c r="F2105" s="13">
        <v>34.700000000000003</v>
      </c>
      <c r="G2105" s="13">
        <v>-94.9</v>
      </c>
      <c r="H2105" s="24">
        <v>1</v>
      </c>
    </row>
    <row r="2106" spans="2:8" x14ac:dyDescent="0.3">
      <c r="B2106" t="s">
        <v>732</v>
      </c>
      <c r="C2106" t="s">
        <v>733</v>
      </c>
      <c r="D2106" s="28" t="s">
        <v>4105</v>
      </c>
      <c r="E2106" s="28" t="s">
        <v>364</v>
      </c>
      <c r="F2106" s="13">
        <v>34.6</v>
      </c>
      <c r="G2106" s="13">
        <v>-102.7</v>
      </c>
      <c r="H2106" s="24">
        <v>0</v>
      </c>
    </row>
    <row r="2107" spans="2:8" x14ac:dyDescent="0.3">
      <c r="B2107" t="s">
        <v>6472</v>
      </c>
      <c r="C2107" t="s">
        <v>6473</v>
      </c>
      <c r="D2107" s="28" t="s">
        <v>4105</v>
      </c>
      <c r="E2107" s="28" t="s">
        <v>2617</v>
      </c>
      <c r="F2107" s="13">
        <v>47.9</v>
      </c>
      <c r="G2107" s="13">
        <v>-122.2</v>
      </c>
      <c r="H2107" s="24">
        <v>2</v>
      </c>
    </row>
    <row r="2108" spans="2:8" x14ac:dyDescent="0.3">
      <c r="B2108" t="s">
        <v>7422</v>
      </c>
      <c r="C2108" t="s">
        <v>7423</v>
      </c>
      <c r="D2108" s="28" t="s">
        <v>4105</v>
      </c>
      <c r="E2108" s="28" t="s">
        <v>364</v>
      </c>
      <c r="F2108" s="13">
        <v>34.299999999999997</v>
      </c>
      <c r="G2108" s="13">
        <v>-102.1</v>
      </c>
      <c r="H2108" s="24">
        <v>0</v>
      </c>
    </row>
    <row r="2109" spans="2:8" x14ac:dyDescent="0.3">
      <c r="B2109" t="s">
        <v>6490</v>
      </c>
      <c r="C2109" t="s">
        <v>6491</v>
      </c>
      <c r="D2109" s="28" t="s">
        <v>4105</v>
      </c>
      <c r="E2109" s="28" t="s">
        <v>2617</v>
      </c>
      <c r="F2109" s="13">
        <v>46.1</v>
      </c>
      <c r="G2109" s="13">
        <v>-121.9</v>
      </c>
      <c r="H2109" s="24">
        <v>1</v>
      </c>
    </row>
    <row r="2110" spans="2:8" x14ac:dyDescent="0.3">
      <c r="B2110" t="s">
        <v>9348</v>
      </c>
      <c r="C2110" t="s">
        <v>9349</v>
      </c>
      <c r="D2110" s="28" t="s">
        <v>4105</v>
      </c>
      <c r="E2110" s="28" t="s">
        <v>2070</v>
      </c>
      <c r="F2110" s="13">
        <v>37.6</v>
      </c>
      <c r="G2110" s="13">
        <v>-115.7</v>
      </c>
      <c r="H2110" s="24">
        <v>1</v>
      </c>
    </row>
    <row r="2111" spans="2:8" x14ac:dyDescent="0.3">
      <c r="B2111" t="s">
        <v>5061</v>
      </c>
      <c r="C2111" t="s">
        <v>5062</v>
      </c>
      <c r="D2111" s="28" t="s">
        <v>4105</v>
      </c>
      <c r="E2111" s="28" t="s">
        <v>2279</v>
      </c>
      <c r="F2111" s="13">
        <v>43.6</v>
      </c>
      <c r="G2111" s="13">
        <v>-122.6</v>
      </c>
      <c r="H2111" s="24">
        <v>1</v>
      </c>
    </row>
    <row r="2112" spans="2:8" x14ac:dyDescent="0.3">
      <c r="B2112" t="s">
        <v>7938</v>
      </c>
      <c r="C2112" t="s">
        <v>7939</v>
      </c>
      <c r="D2112" s="28" t="s">
        <v>1203</v>
      </c>
      <c r="E2112" s="28" t="s">
        <v>1112</v>
      </c>
      <c r="F2112" s="13">
        <v>49.9</v>
      </c>
      <c r="G2112" s="13">
        <v>-97.2</v>
      </c>
      <c r="H2112" s="24">
        <v>0</v>
      </c>
    </row>
    <row r="2113" spans="2:8" x14ac:dyDescent="0.3">
      <c r="B2113" t="s">
        <v>3106</v>
      </c>
      <c r="C2113" t="s">
        <v>3107</v>
      </c>
      <c r="D2113" s="28" t="s">
        <v>4105</v>
      </c>
      <c r="E2113" s="28" t="s">
        <v>1812</v>
      </c>
      <c r="F2113" s="13">
        <v>45.5</v>
      </c>
      <c r="G2113" s="13">
        <v>-94</v>
      </c>
      <c r="H2113" s="24">
        <v>0</v>
      </c>
    </row>
    <row r="2114" spans="2:8" x14ac:dyDescent="0.3">
      <c r="B2114" t="s">
        <v>6536</v>
      </c>
      <c r="C2114" t="s">
        <v>6537</v>
      </c>
      <c r="D2114" s="28" t="s">
        <v>1203</v>
      </c>
      <c r="E2114" s="28" t="s">
        <v>1092</v>
      </c>
      <c r="F2114" s="13">
        <v>54.4</v>
      </c>
      <c r="G2114" s="13">
        <v>-114.7</v>
      </c>
      <c r="H2114" s="24">
        <v>0</v>
      </c>
    </row>
    <row r="2115" spans="2:8" x14ac:dyDescent="0.3">
      <c r="B2115" t="s">
        <v>8061</v>
      </c>
      <c r="C2115" t="s">
        <v>8062</v>
      </c>
      <c r="D2115" s="28" t="s">
        <v>1203</v>
      </c>
      <c r="E2115" s="28" t="s">
        <v>1112</v>
      </c>
      <c r="F2115" s="13">
        <v>49.5</v>
      </c>
      <c r="G2115" s="13">
        <v>-99</v>
      </c>
      <c r="H2115" s="24">
        <v>0</v>
      </c>
    </row>
    <row r="2116" spans="2:8" x14ac:dyDescent="0.3">
      <c r="B2116" t="s">
        <v>1611</v>
      </c>
      <c r="C2116" t="s">
        <v>1612</v>
      </c>
      <c r="D2116" s="28" t="s">
        <v>4105</v>
      </c>
      <c r="E2116" s="28" t="s">
        <v>1515</v>
      </c>
      <c r="F2116" s="13">
        <v>42.3</v>
      </c>
      <c r="G2116" s="13">
        <v>-94.6</v>
      </c>
      <c r="H2116" s="24">
        <v>0</v>
      </c>
    </row>
    <row r="2117" spans="2:8" x14ac:dyDescent="0.3">
      <c r="B2117" t="s">
        <v>7225</v>
      </c>
      <c r="C2117" t="s">
        <v>7226</v>
      </c>
      <c r="D2117" s="28" t="s">
        <v>4105</v>
      </c>
      <c r="E2117" s="28" t="s">
        <v>2617</v>
      </c>
      <c r="F2117" s="13">
        <v>47.2</v>
      </c>
      <c r="G2117" s="13">
        <v>-123.9</v>
      </c>
      <c r="H2117" s="24">
        <v>1</v>
      </c>
    </row>
    <row r="2118" spans="2:8" x14ac:dyDescent="0.3">
      <c r="B2118" t="s">
        <v>5588</v>
      </c>
      <c r="C2118" t="s">
        <v>5589</v>
      </c>
      <c r="D2118" s="28" t="s">
        <v>4105</v>
      </c>
      <c r="E2118" s="28" t="s">
        <v>1203</v>
      </c>
      <c r="F2118" s="13">
        <v>34.200000000000003</v>
      </c>
      <c r="G2118" s="13">
        <v>-114.1</v>
      </c>
      <c r="H2118" s="24">
        <v>2</v>
      </c>
    </row>
    <row r="2119" spans="2:8" x14ac:dyDescent="0.3">
      <c r="B2119" t="s">
        <v>1594</v>
      </c>
      <c r="C2119" t="s">
        <v>1595</v>
      </c>
      <c r="D2119" s="28" t="s">
        <v>4105</v>
      </c>
      <c r="E2119" s="28" t="s">
        <v>1515</v>
      </c>
      <c r="F2119" s="13">
        <v>42</v>
      </c>
      <c r="G2119" s="13">
        <v>-92.9</v>
      </c>
      <c r="H2119" s="24">
        <v>0</v>
      </c>
    </row>
    <row r="2120" spans="2:8" x14ac:dyDescent="0.3">
      <c r="B2120" t="s">
        <v>1854</v>
      </c>
      <c r="C2120" t="s">
        <v>1855</v>
      </c>
      <c r="D2120" s="28" t="s">
        <v>4105</v>
      </c>
      <c r="E2120" s="28" t="s">
        <v>1812</v>
      </c>
      <c r="F2120" s="13">
        <v>44</v>
      </c>
      <c r="G2120" s="13">
        <v>-96.3</v>
      </c>
      <c r="H2120" s="24">
        <v>0</v>
      </c>
    </row>
    <row r="2121" spans="2:8" x14ac:dyDescent="0.3">
      <c r="B2121" t="s">
        <v>8025</v>
      </c>
      <c r="C2121" t="s">
        <v>8026</v>
      </c>
      <c r="D2121" s="28" t="s">
        <v>4105</v>
      </c>
      <c r="E2121" s="28" t="s">
        <v>2203</v>
      </c>
      <c r="F2121" s="13">
        <v>48.1</v>
      </c>
      <c r="G2121" s="13">
        <v>-98.9</v>
      </c>
      <c r="H2121" s="24">
        <v>0</v>
      </c>
    </row>
    <row r="2122" spans="2:8" x14ac:dyDescent="0.3">
      <c r="B2122" t="s">
        <v>7545</v>
      </c>
      <c r="C2122" t="s">
        <v>7546</v>
      </c>
      <c r="D2122" s="28" t="s">
        <v>4105</v>
      </c>
      <c r="E2122" s="28" t="s">
        <v>1515</v>
      </c>
      <c r="F2122" s="13">
        <v>42.4</v>
      </c>
      <c r="G2122" s="13">
        <v>-91.4</v>
      </c>
      <c r="H2122" s="24">
        <v>0</v>
      </c>
    </row>
    <row r="2123" spans="2:8" x14ac:dyDescent="0.3">
      <c r="B2123" t="s">
        <v>8162</v>
      </c>
      <c r="C2123" t="s">
        <v>8163</v>
      </c>
      <c r="D2123" s="28" t="s">
        <v>4105</v>
      </c>
      <c r="E2123" s="28" t="s">
        <v>364</v>
      </c>
      <c r="F2123" s="13">
        <v>32.700000000000003</v>
      </c>
      <c r="G2123" s="13">
        <v>-97.4</v>
      </c>
      <c r="H2123" s="24">
        <v>1</v>
      </c>
    </row>
    <row r="2124" spans="2:8" x14ac:dyDescent="0.3">
      <c r="B2124" t="s">
        <v>3317</v>
      </c>
      <c r="C2124" t="s">
        <v>3318</v>
      </c>
      <c r="D2124" s="28" t="s">
        <v>4105</v>
      </c>
      <c r="E2124" s="28" t="s">
        <v>2617</v>
      </c>
      <c r="F2124" s="13">
        <v>48.7</v>
      </c>
      <c r="G2124" s="13">
        <v>-122.5</v>
      </c>
      <c r="H2124" s="24">
        <v>1</v>
      </c>
    </row>
    <row r="2125" spans="2:8" x14ac:dyDescent="0.3">
      <c r="B2125" t="s">
        <v>7996</v>
      </c>
      <c r="C2125" t="s">
        <v>7997</v>
      </c>
      <c r="D2125" s="28" t="s">
        <v>1203</v>
      </c>
      <c r="E2125" s="28" t="s">
        <v>1092</v>
      </c>
      <c r="F2125" s="13">
        <v>58.6</v>
      </c>
      <c r="G2125" s="13">
        <v>-117.1</v>
      </c>
      <c r="H2125" s="24">
        <v>0</v>
      </c>
    </row>
    <row r="2126" spans="2:8" x14ac:dyDescent="0.3">
      <c r="B2126" t="s">
        <v>7974</v>
      </c>
      <c r="C2126" t="s">
        <v>7975</v>
      </c>
      <c r="D2126" s="28" t="s">
        <v>1203</v>
      </c>
      <c r="E2126" s="28" t="s">
        <v>1112</v>
      </c>
      <c r="F2126" s="13">
        <v>49.9</v>
      </c>
      <c r="G2126" s="13">
        <v>-99.3</v>
      </c>
      <c r="H2126" s="24">
        <v>0</v>
      </c>
    </row>
    <row r="2127" spans="2:8" x14ac:dyDescent="0.3">
      <c r="B2127" t="s">
        <v>7391</v>
      </c>
      <c r="C2127" t="s">
        <v>7392</v>
      </c>
      <c r="D2127" s="28" t="s">
        <v>4105</v>
      </c>
      <c r="E2127" s="28" t="s">
        <v>1636</v>
      </c>
      <c r="F2127" s="13">
        <v>38.6</v>
      </c>
      <c r="G2127" s="13">
        <v>-95.8</v>
      </c>
      <c r="H2127" s="24">
        <v>0</v>
      </c>
    </row>
    <row r="2128" spans="2:8" x14ac:dyDescent="0.3">
      <c r="B2128" t="s">
        <v>2218</v>
      </c>
      <c r="C2128" t="s">
        <v>2219</v>
      </c>
      <c r="D2128" s="28" t="s">
        <v>4105</v>
      </c>
      <c r="E2128" s="28" t="s">
        <v>2203</v>
      </c>
      <c r="F2128" s="13">
        <v>48.1</v>
      </c>
      <c r="G2128" s="13">
        <v>-101.2</v>
      </c>
      <c r="H2128" s="24">
        <v>0</v>
      </c>
    </row>
    <row r="2129" spans="2:8" x14ac:dyDescent="0.3">
      <c r="B2129" t="s">
        <v>3206</v>
      </c>
      <c r="C2129" t="s">
        <v>3207</v>
      </c>
      <c r="D2129" s="28" t="s">
        <v>4105</v>
      </c>
      <c r="E2129" s="28" t="s">
        <v>1203</v>
      </c>
      <c r="F2129" s="13">
        <v>34.700000000000003</v>
      </c>
      <c r="G2129" s="13">
        <v>-118.7</v>
      </c>
      <c r="H2129" s="24">
        <v>1</v>
      </c>
    </row>
    <row r="2130" spans="2:8" x14ac:dyDescent="0.3">
      <c r="B2130" t="s">
        <v>701</v>
      </c>
      <c r="C2130" t="s">
        <v>702</v>
      </c>
      <c r="D2130" s="28" t="s">
        <v>4105</v>
      </c>
      <c r="E2130" s="28" t="s">
        <v>364</v>
      </c>
      <c r="F2130" s="13">
        <v>33.200000000000003</v>
      </c>
      <c r="G2130" s="13">
        <v>-98.1</v>
      </c>
      <c r="H2130" s="24">
        <v>0</v>
      </c>
    </row>
    <row r="2131" spans="2:8" x14ac:dyDescent="0.3">
      <c r="B2131" t="s">
        <v>6090</v>
      </c>
      <c r="C2131" t="s">
        <v>6091</v>
      </c>
      <c r="D2131" s="28" t="s">
        <v>4105</v>
      </c>
      <c r="E2131" s="28" t="s">
        <v>2617</v>
      </c>
      <c r="F2131" s="13">
        <v>46.3</v>
      </c>
      <c r="G2131" s="13">
        <v>-123.1</v>
      </c>
      <c r="H2131" s="24">
        <v>2</v>
      </c>
    </row>
    <row r="2132" spans="2:8" x14ac:dyDescent="0.3">
      <c r="B2132" t="s">
        <v>1536</v>
      </c>
      <c r="C2132" t="s">
        <v>1537</v>
      </c>
      <c r="D2132" s="28" t="s">
        <v>4105</v>
      </c>
      <c r="E2132" s="28" t="s">
        <v>1515</v>
      </c>
      <c r="F2132" s="13">
        <v>42</v>
      </c>
      <c r="G2132" s="13">
        <v>-91.5</v>
      </c>
      <c r="H2132" s="24">
        <v>0</v>
      </c>
    </row>
    <row r="2133" spans="2:8" x14ac:dyDescent="0.3">
      <c r="B2133" t="s">
        <v>6544</v>
      </c>
      <c r="C2133" t="s">
        <v>6545</v>
      </c>
      <c r="D2133" s="28" t="s">
        <v>4105</v>
      </c>
      <c r="E2133" s="28" t="s">
        <v>2617</v>
      </c>
      <c r="F2133" s="13">
        <v>46.2</v>
      </c>
      <c r="G2133" s="13">
        <v>-121.9</v>
      </c>
      <c r="H2133" s="24">
        <v>0</v>
      </c>
    </row>
    <row r="2134" spans="2:8" x14ac:dyDescent="0.3">
      <c r="B2134" t="s">
        <v>7623</v>
      </c>
      <c r="C2134" t="s">
        <v>7624</v>
      </c>
      <c r="D2134" s="28" t="s">
        <v>4105</v>
      </c>
      <c r="E2134" s="28" t="s">
        <v>1203</v>
      </c>
      <c r="F2134" s="13">
        <v>38.9</v>
      </c>
      <c r="G2134" s="13">
        <v>-120</v>
      </c>
      <c r="H2134" s="24">
        <v>1</v>
      </c>
    </row>
    <row r="2135" spans="2:8" x14ac:dyDescent="0.3">
      <c r="B2135" t="s">
        <v>7073</v>
      </c>
      <c r="C2135" t="s">
        <v>7074</v>
      </c>
      <c r="D2135" s="28" t="s">
        <v>1203</v>
      </c>
      <c r="E2135" s="28" t="s">
        <v>1061</v>
      </c>
      <c r="F2135" s="13">
        <v>53</v>
      </c>
      <c r="G2135" s="13">
        <v>-122.5</v>
      </c>
      <c r="H2135" s="24">
        <v>0</v>
      </c>
    </row>
    <row r="2136" spans="2:8" x14ac:dyDescent="0.3">
      <c r="B2136" t="s">
        <v>3202</v>
      </c>
      <c r="C2136" t="s">
        <v>3203</v>
      </c>
      <c r="D2136" s="28" t="s">
        <v>4105</v>
      </c>
      <c r="E2136" s="28" t="s">
        <v>1160</v>
      </c>
      <c r="F2136" s="13">
        <v>34.6</v>
      </c>
      <c r="G2136" s="13">
        <v>-112.4</v>
      </c>
      <c r="H2136" s="24">
        <v>1</v>
      </c>
    </row>
    <row r="2137" spans="2:8" x14ac:dyDescent="0.3">
      <c r="B2137" t="s">
        <v>8410</v>
      </c>
      <c r="C2137" t="s">
        <v>8411</v>
      </c>
      <c r="D2137" s="28" t="s">
        <v>4105</v>
      </c>
      <c r="E2137" s="28" t="s">
        <v>1203</v>
      </c>
      <c r="F2137" s="13">
        <v>39.4</v>
      </c>
      <c r="G2137" s="13">
        <v>-120.2</v>
      </c>
      <c r="H2137" s="24">
        <v>1</v>
      </c>
    </row>
    <row r="2138" spans="2:8" x14ac:dyDescent="0.3">
      <c r="B2138" t="s">
        <v>7994</v>
      </c>
      <c r="C2138" t="s">
        <v>7995</v>
      </c>
      <c r="D2138" s="28" t="s">
        <v>1203</v>
      </c>
      <c r="E2138" s="28" t="s">
        <v>1112</v>
      </c>
      <c r="F2138" s="13">
        <v>49</v>
      </c>
      <c r="G2138" s="13">
        <v>-97.2</v>
      </c>
      <c r="H2138" s="24">
        <v>0</v>
      </c>
    </row>
    <row r="2139" spans="2:8" x14ac:dyDescent="0.3">
      <c r="B2139" t="s">
        <v>7269</v>
      </c>
      <c r="C2139" t="s">
        <v>7270</v>
      </c>
      <c r="D2139" s="28" t="s">
        <v>4105</v>
      </c>
      <c r="E2139" s="28" t="s">
        <v>1160</v>
      </c>
      <c r="F2139" s="13">
        <v>36.1</v>
      </c>
      <c r="G2139" s="13">
        <v>-112</v>
      </c>
      <c r="H2139" s="24">
        <v>1</v>
      </c>
    </row>
    <row r="2140" spans="2:8" x14ac:dyDescent="0.3">
      <c r="B2140" t="s">
        <v>1256</v>
      </c>
      <c r="C2140" t="s">
        <v>1257</v>
      </c>
      <c r="D2140" s="28" t="s">
        <v>4105</v>
      </c>
      <c r="E2140" s="28" t="s">
        <v>1203</v>
      </c>
      <c r="F2140" s="13">
        <v>41.7</v>
      </c>
      <c r="G2140" s="13">
        <v>-122.6</v>
      </c>
      <c r="H2140" s="24">
        <v>2</v>
      </c>
    </row>
    <row r="2141" spans="2:8" x14ac:dyDescent="0.3">
      <c r="B2141" t="s">
        <v>7567</v>
      </c>
      <c r="C2141" t="s">
        <v>7568</v>
      </c>
      <c r="D2141" s="28" t="s">
        <v>4105</v>
      </c>
      <c r="E2141" s="28" t="s">
        <v>1812</v>
      </c>
      <c r="F2141" s="13">
        <v>46.4</v>
      </c>
      <c r="G2141" s="13">
        <v>-92.8</v>
      </c>
      <c r="H2141" s="24">
        <v>0</v>
      </c>
    </row>
    <row r="2142" spans="2:8" x14ac:dyDescent="0.3">
      <c r="B2142" t="s">
        <v>3327</v>
      </c>
      <c r="C2142" t="s">
        <v>3328</v>
      </c>
      <c r="D2142" s="28" t="s">
        <v>4105</v>
      </c>
      <c r="E2142" s="28" t="s">
        <v>2279</v>
      </c>
      <c r="F2142" s="13">
        <v>45.5</v>
      </c>
      <c r="G2142" s="13">
        <v>-122.6</v>
      </c>
      <c r="H2142" s="24">
        <v>1</v>
      </c>
    </row>
    <row r="2143" spans="2:8" x14ac:dyDescent="0.3">
      <c r="B2143" t="s">
        <v>6184</v>
      </c>
      <c r="C2143" t="s">
        <v>6185</v>
      </c>
      <c r="D2143" s="28" t="s">
        <v>4105</v>
      </c>
      <c r="E2143" s="28" t="s">
        <v>2096</v>
      </c>
      <c r="F2143" s="13">
        <v>35.9</v>
      </c>
      <c r="G2143" s="13">
        <v>-106.7</v>
      </c>
      <c r="H2143" s="24">
        <v>2</v>
      </c>
    </row>
    <row r="2144" spans="2:8" x14ac:dyDescent="0.3">
      <c r="B2144" t="s">
        <v>7565</v>
      </c>
      <c r="C2144" t="s">
        <v>7566</v>
      </c>
      <c r="D2144" s="28" t="s">
        <v>1203</v>
      </c>
      <c r="E2144" s="28" t="s">
        <v>1061</v>
      </c>
      <c r="F2144" s="13">
        <v>52.5</v>
      </c>
      <c r="G2144" s="13">
        <v>-122.2</v>
      </c>
      <c r="H2144" s="24">
        <v>0</v>
      </c>
    </row>
    <row r="2145" spans="2:8" x14ac:dyDescent="0.3">
      <c r="B2145" t="s">
        <v>8573</v>
      </c>
      <c r="C2145" t="s">
        <v>8574</v>
      </c>
      <c r="D2145" s="28" t="s">
        <v>4105</v>
      </c>
      <c r="E2145" s="28" t="s">
        <v>2279</v>
      </c>
      <c r="F2145" s="13">
        <v>45.9</v>
      </c>
      <c r="G2145" s="13">
        <v>-119.2</v>
      </c>
      <c r="H2145" s="24">
        <v>1</v>
      </c>
    </row>
    <row r="2146" spans="2:8" x14ac:dyDescent="0.3">
      <c r="B2146" t="s">
        <v>6791</v>
      </c>
      <c r="C2146" t="s">
        <v>6792</v>
      </c>
      <c r="D2146" s="28" t="s">
        <v>4105</v>
      </c>
      <c r="E2146" s="28" t="s">
        <v>2279</v>
      </c>
      <c r="F2146" s="13">
        <v>42.7</v>
      </c>
      <c r="G2146" s="13">
        <v>-122.1</v>
      </c>
      <c r="H2146" s="24">
        <v>0</v>
      </c>
    </row>
    <row r="2147" spans="2:8" x14ac:dyDescent="0.3">
      <c r="B2147" t="s">
        <v>7477</v>
      </c>
      <c r="C2147" t="s">
        <v>7478</v>
      </c>
      <c r="D2147" s="28" t="s">
        <v>4105</v>
      </c>
      <c r="E2147" s="28" t="s">
        <v>1812</v>
      </c>
      <c r="F2147" s="13">
        <v>45</v>
      </c>
      <c r="G2147" s="13">
        <v>-93.3</v>
      </c>
      <c r="H2147" s="24">
        <v>0</v>
      </c>
    </row>
    <row r="2148" spans="2:8" x14ac:dyDescent="0.3">
      <c r="B2148" t="s">
        <v>7315</v>
      </c>
      <c r="C2148" t="s">
        <v>7316</v>
      </c>
      <c r="D2148" s="28" t="s">
        <v>4105</v>
      </c>
      <c r="E2148" s="28" t="s">
        <v>1160</v>
      </c>
      <c r="F2148" s="13">
        <v>33.799999999999997</v>
      </c>
      <c r="G2148" s="13">
        <v>-111.9</v>
      </c>
      <c r="H2148" s="24">
        <v>0</v>
      </c>
    </row>
    <row r="2149" spans="2:8" x14ac:dyDescent="0.3">
      <c r="B2149" t="s">
        <v>1621</v>
      </c>
      <c r="C2149" t="s">
        <v>1622</v>
      </c>
      <c r="D2149" s="28" t="s">
        <v>4105</v>
      </c>
      <c r="E2149" s="28" t="s">
        <v>1515</v>
      </c>
      <c r="F2149" s="13">
        <v>42.6</v>
      </c>
      <c r="G2149" s="13">
        <v>-95.1</v>
      </c>
      <c r="H2149" s="24">
        <v>0</v>
      </c>
    </row>
    <row r="2150" spans="2:8" x14ac:dyDescent="0.3">
      <c r="B2150" t="s">
        <v>7936</v>
      </c>
      <c r="C2150" t="s">
        <v>7937</v>
      </c>
      <c r="D2150" s="28" t="s">
        <v>4105</v>
      </c>
      <c r="E2150" s="28" t="s">
        <v>1812</v>
      </c>
      <c r="F2150" s="13">
        <v>44.2</v>
      </c>
      <c r="G2150" s="13">
        <v>-94.4</v>
      </c>
      <c r="H2150" s="24">
        <v>0</v>
      </c>
    </row>
    <row r="2151" spans="2:8" x14ac:dyDescent="0.3">
      <c r="B2151" t="s">
        <v>8318</v>
      </c>
      <c r="C2151" t="s">
        <v>8319</v>
      </c>
      <c r="D2151" s="28" t="s">
        <v>4105</v>
      </c>
      <c r="E2151" s="28" t="s">
        <v>364</v>
      </c>
      <c r="F2151" s="13">
        <v>32</v>
      </c>
      <c r="G2151" s="13">
        <v>-100.1</v>
      </c>
      <c r="H2151" s="24">
        <v>0</v>
      </c>
    </row>
    <row r="2152" spans="2:8" x14ac:dyDescent="0.3">
      <c r="B2152" t="s">
        <v>2660</v>
      </c>
      <c r="C2152" t="s">
        <v>2661</v>
      </c>
      <c r="D2152" s="28" t="s">
        <v>4105</v>
      </c>
      <c r="E2152" s="28" t="s">
        <v>2617</v>
      </c>
      <c r="F2152" s="13">
        <v>48.4</v>
      </c>
      <c r="G2152" s="13">
        <v>-120.1</v>
      </c>
      <c r="H2152" s="24">
        <v>1</v>
      </c>
    </row>
    <row r="2153" spans="2:8" x14ac:dyDescent="0.3">
      <c r="B2153" t="s">
        <v>7966</v>
      </c>
      <c r="C2153" t="s">
        <v>7967</v>
      </c>
      <c r="D2153" s="28" t="s">
        <v>4105</v>
      </c>
      <c r="E2153" s="28" t="s">
        <v>1160</v>
      </c>
      <c r="F2153" s="13">
        <v>34.700000000000003</v>
      </c>
      <c r="G2153" s="13">
        <v>-113.3</v>
      </c>
      <c r="H2153" s="24">
        <v>1</v>
      </c>
    </row>
    <row r="2154" spans="2:8" x14ac:dyDescent="0.3">
      <c r="B2154" t="s">
        <v>2615</v>
      </c>
      <c r="C2154" t="s">
        <v>3108</v>
      </c>
      <c r="D2154" s="28" t="s">
        <v>4105</v>
      </c>
      <c r="E2154" s="28" t="s">
        <v>2379</v>
      </c>
      <c r="F2154" s="13">
        <v>45.4</v>
      </c>
      <c r="G2154" s="13">
        <v>-98.4</v>
      </c>
      <c r="H2154" s="24">
        <v>0</v>
      </c>
    </row>
    <row r="2155" spans="2:8" x14ac:dyDescent="0.3">
      <c r="B2155" t="s">
        <v>5334</v>
      </c>
      <c r="C2155" t="s">
        <v>5335</v>
      </c>
      <c r="D2155" s="28" t="s">
        <v>4105</v>
      </c>
      <c r="E2155" s="28" t="s">
        <v>1203</v>
      </c>
      <c r="F2155" s="13">
        <v>39.1</v>
      </c>
      <c r="G2155" s="13">
        <v>-121.5</v>
      </c>
      <c r="H2155" s="24">
        <v>1</v>
      </c>
    </row>
    <row r="2156" spans="2:8" x14ac:dyDescent="0.3">
      <c r="B2156" t="s">
        <v>7045</v>
      </c>
      <c r="C2156" t="s">
        <v>7046</v>
      </c>
      <c r="D2156" s="28" t="s">
        <v>4105</v>
      </c>
      <c r="E2156" s="28" t="s">
        <v>2617</v>
      </c>
      <c r="F2156" s="13">
        <v>48.5</v>
      </c>
      <c r="G2156" s="13">
        <v>-123</v>
      </c>
      <c r="H2156" s="24">
        <v>0</v>
      </c>
    </row>
    <row r="2157" spans="2:8" x14ac:dyDescent="0.3">
      <c r="B2157" t="s">
        <v>1588</v>
      </c>
      <c r="C2157" t="s">
        <v>1589</v>
      </c>
      <c r="D2157" s="28" t="s">
        <v>4105</v>
      </c>
      <c r="E2157" s="28" t="s">
        <v>1515</v>
      </c>
      <c r="F2157" s="13">
        <v>41.6</v>
      </c>
      <c r="G2157" s="13">
        <v>-95.7</v>
      </c>
      <c r="H2157" s="24">
        <v>0</v>
      </c>
    </row>
    <row r="2158" spans="2:8" x14ac:dyDescent="0.3">
      <c r="B2158" t="s">
        <v>8104</v>
      </c>
      <c r="C2158" t="s">
        <v>8105</v>
      </c>
      <c r="D2158" s="28" t="s">
        <v>4105</v>
      </c>
      <c r="E2158" s="28" t="s">
        <v>1260</v>
      </c>
      <c r="F2158" s="13">
        <v>37.6</v>
      </c>
      <c r="G2158" s="13">
        <v>-107.8</v>
      </c>
      <c r="H2158" s="24">
        <v>1</v>
      </c>
    </row>
    <row r="2159" spans="2:8" x14ac:dyDescent="0.3">
      <c r="B2159" t="s">
        <v>6308</v>
      </c>
      <c r="C2159" t="s">
        <v>6309</v>
      </c>
      <c r="D2159" s="28" t="s">
        <v>4105</v>
      </c>
      <c r="E2159" s="28" t="s">
        <v>2279</v>
      </c>
      <c r="F2159" s="13">
        <v>43.5</v>
      </c>
      <c r="G2159" s="13">
        <v>-122</v>
      </c>
      <c r="H2159" s="24">
        <v>1</v>
      </c>
    </row>
    <row r="2160" spans="2:8" x14ac:dyDescent="0.3">
      <c r="B2160" t="s">
        <v>6304</v>
      </c>
      <c r="C2160" t="s">
        <v>6305</v>
      </c>
      <c r="D2160" s="28" t="s">
        <v>4105</v>
      </c>
      <c r="E2160" s="28" t="s">
        <v>2279</v>
      </c>
      <c r="F2160" s="13">
        <v>44.3</v>
      </c>
      <c r="G2160" s="13">
        <v>-123.8</v>
      </c>
      <c r="H2160" s="24">
        <v>1</v>
      </c>
    </row>
    <row r="2161" spans="2:8" x14ac:dyDescent="0.3">
      <c r="B2161" t="s">
        <v>7311</v>
      </c>
      <c r="C2161" t="s">
        <v>7312</v>
      </c>
      <c r="D2161" s="28" t="s">
        <v>4105</v>
      </c>
      <c r="E2161" s="28" t="s">
        <v>1203</v>
      </c>
      <c r="F2161" s="13">
        <v>40.6</v>
      </c>
      <c r="G2161" s="13">
        <v>-121.8</v>
      </c>
      <c r="H2161" s="24">
        <v>0</v>
      </c>
    </row>
    <row r="2162" spans="2:8" x14ac:dyDescent="0.3">
      <c r="B2162" t="s">
        <v>7149</v>
      </c>
      <c r="C2162" t="s">
        <v>7150</v>
      </c>
      <c r="D2162" s="28" t="s">
        <v>4105</v>
      </c>
      <c r="E2162" s="28" t="s">
        <v>1203</v>
      </c>
      <c r="F2162" s="13">
        <v>38.200000000000003</v>
      </c>
      <c r="G2162" s="13">
        <v>-122.6</v>
      </c>
      <c r="H2162" s="24">
        <v>1</v>
      </c>
    </row>
    <row r="2163" spans="2:8" x14ac:dyDescent="0.3">
      <c r="B2163" t="s">
        <v>3104</v>
      </c>
      <c r="C2163" t="s">
        <v>3105</v>
      </c>
      <c r="D2163" s="28" t="s">
        <v>4105</v>
      </c>
      <c r="E2163" s="28" t="s">
        <v>1812</v>
      </c>
      <c r="F2163" s="13">
        <v>43.9</v>
      </c>
      <c r="G2163" s="13">
        <v>-92.4</v>
      </c>
      <c r="H2163" s="24">
        <v>0</v>
      </c>
    </row>
    <row r="2164" spans="2:8" x14ac:dyDescent="0.3">
      <c r="B2164" t="s">
        <v>7173</v>
      </c>
      <c r="C2164" t="s">
        <v>7174</v>
      </c>
      <c r="D2164" s="28" t="s">
        <v>4105</v>
      </c>
      <c r="E2164" s="28" t="s">
        <v>2279</v>
      </c>
      <c r="F2164" s="13">
        <v>43.8</v>
      </c>
      <c r="G2164" s="13">
        <v>-121.9</v>
      </c>
      <c r="H2164" s="24">
        <v>0</v>
      </c>
    </row>
    <row r="2165" spans="2:8" x14ac:dyDescent="0.3">
      <c r="B2165" t="s">
        <v>3162</v>
      </c>
      <c r="C2165" t="s">
        <v>3163</v>
      </c>
      <c r="D2165" s="28" t="s">
        <v>4105</v>
      </c>
      <c r="E2165" s="28" t="s">
        <v>1260</v>
      </c>
      <c r="F2165" s="13">
        <v>37.4</v>
      </c>
      <c r="G2165" s="13">
        <v>-105.8</v>
      </c>
      <c r="H2165" s="24">
        <v>1</v>
      </c>
    </row>
    <row r="2166" spans="2:8" x14ac:dyDescent="0.3">
      <c r="B2166" t="s">
        <v>1852</v>
      </c>
      <c r="C2166" t="s">
        <v>1853</v>
      </c>
      <c r="D2166" s="28" t="s">
        <v>4105</v>
      </c>
      <c r="E2166" s="28" t="s">
        <v>1812</v>
      </c>
      <c r="F2166" s="13">
        <v>44</v>
      </c>
      <c r="G2166" s="13">
        <v>-93.2</v>
      </c>
      <c r="H2166" s="24">
        <v>0</v>
      </c>
    </row>
    <row r="2167" spans="2:8" x14ac:dyDescent="0.3">
      <c r="B2167" t="s">
        <v>7331</v>
      </c>
      <c r="C2167" t="s">
        <v>7332</v>
      </c>
      <c r="D2167" s="28" t="s">
        <v>4105</v>
      </c>
      <c r="E2167" s="28" t="s">
        <v>1812</v>
      </c>
      <c r="F2167" s="13">
        <v>44.9</v>
      </c>
      <c r="G2167" s="13">
        <v>-93</v>
      </c>
      <c r="H2167" s="24">
        <v>0</v>
      </c>
    </row>
    <row r="2168" spans="2:8" x14ac:dyDescent="0.3">
      <c r="B2168" t="s">
        <v>3109</v>
      </c>
      <c r="C2168" t="s">
        <v>3110</v>
      </c>
      <c r="D2168" s="28" t="s">
        <v>4105</v>
      </c>
      <c r="E2168" s="28" t="s">
        <v>1515</v>
      </c>
      <c r="F2168" s="13">
        <v>41.5</v>
      </c>
      <c r="G2168" s="13">
        <v>-93.6</v>
      </c>
      <c r="H2168" s="24">
        <v>0</v>
      </c>
    </row>
    <row r="2169" spans="2:8" x14ac:dyDescent="0.3">
      <c r="B2169" t="s">
        <v>7557</v>
      </c>
      <c r="C2169" t="s">
        <v>7558</v>
      </c>
      <c r="D2169" s="28" t="s">
        <v>4105</v>
      </c>
      <c r="E2169" s="28" t="s">
        <v>1812</v>
      </c>
      <c r="F2169" s="13">
        <v>45.1</v>
      </c>
      <c r="G2169" s="13">
        <v>-95</v>
      </c>
      <c r="H2169" s="24">
        <v>0</v>
      </c>
    </row>
    <row r="2170" spans="2:8" x14ac:dyDescent="0.3">
      <c r="B2170" t="s">
        <v>7497</v>
      </c>
      <c r="C2170" t="s">
        <v>7498</v>
      </c>
      <c r="D2170" s="28" t="s">
        <v>4105</v>
      </c>
      <c r="E2170" s="28" t="s">
        <v>2096</v>
      </c>
      <c r="F2170" s="13">
        <v>36.799999999999997</v>
      </c>
      <c r="G2170" s="13">
        <v>-108</v>
      </c>
      <c r="H2170" s="24">
        <v>1</v>
      </c>
    </row>
    <row r="2171" spans="2:8" x14ac:dyDescent="0.3">
      <c r="B2171" t="s">
        <v>6815</v>
      </c>
      <c r="C2171" t="s">
        <v>6816</v>
      </c>
      <c r="D2171" s="28" t="s">
        <v>4105</v>
      </c>
      <c r="E2171" s="28" t="s">
        <v>1203</v>
      </c>
      <c r="F2171" s="13">
        <v>32.799999999999997</v>
      </c>
      <c r="G2171" s="13">
        <v>-116.4</v>
      </c>
      <c r="H2171" s="24">
        <v>0</v>
      </c>
    </row>
    <row r="2172" spans="2:8" x14ac:dyDescent="0.3">
      <c r="B2172" t="s">
        <v>6326</v>
      </c>
      <c r="C2172" t="s">
        <v>6327</v>
      </c>
      <c r="D2172" s="28" t="s">
        <v>4105</v>
      </c>
      <c r="E2172" s="28" t="s">
        <v>2279</v>
      </c>
      <c r="F2172" s="13">
        <v>43.4</v>
      </c>
      <c r="G2172" s="13">
        <v>-122.5</v>
      </c>
      <c r="H2172" s="24">
        <v>2</v>
      </c>
    </row>
    <row r="2173" spans="2:8" x14ac:dyDescent="0.3">
      <c r="B2173" t="s">
        <v>5222</v>
      </c>
      <c r="C2173" t="s">
        <v>5223</v>
      </c>
      <c r="D2173" s="28" t="s">
        <v>4105</v>
      </c>
      <c r="E2173" s="28" t="s">
        <v>2617</v>
      </c>
      <c r="F2173" s="13">
        <v>47.2</v>
      </c>
      <c r="G2173" s="13">
        <v>-121.7</v>
      </c>
      <c r="H2173" s="24">
        <v>1</v>
      </c>
    </row>
    <row r="2174" spans="2:8" x14ac:dyDescent="0.3">
      <c r="B2174" t="s">
        <v>6831</v>
      </c>
      <c r="C2174" t="s">
        <v>6832</v>
      </c>
      <c r="D2174" s="28" t="s">
        <v>4105</v>
      </c>
      <c r="E2174" s="28" t="s">
        <v>2279</v>
      </c>
      <c r="F2174" s="13">
        <v>42.5</v>
      </c>
      <c r="G2174" s="13">
        <v>-122.1</v>
      </c>
      <c r="H2174" s="24">
        <v>0</v>
      </c>
    </row>
    <row r="2175" spans="2:8" x14ac:dyDescent="0.3">
      <c r="B2175" t="s">
        <v>760</v>
      </c>
      <c r="C2175" t="s">
        <v>761</v>
      </c>
      <c r="D2175" s="28" t="s">
        <v>4105</v>
      </c>
      <c r="E2175" s="28" t="s">
        <v>364</v>
      </c>
      <c r="F2175" s="13">
        <v>30.9</v>
      </c>
      <c r="G2175" s="13">
        <v>-102.9</v>
      </c>
      <c r="H2175" s="24">
        <v>1</v>
      </c>
    </row>
    <row r="2176" spans="2:8" x14ac:dyDescent="0.3">
      <c r="B2176" t="s">
        <v>3907</v>
      </c>
      <c r="C2176" t="s">
        <v>3908</v>
      </c>
      <c r="D2176" s="28" t="s">
        <v>4105</v>
      </c>
      <c r="E2176" s="28" t="s">
        <v>1203</v>
      </c>
      <c r="F2176" s="13">
        <v>36.299999999999997</v>
      </c>
      <c r="G2176" s="13">
        <v>-119.9</v>
      </c>
      <c r="H2176" s="24">
        <v>1</v>
      </c>
    </row>
    <row r="2177" spans="2:8" x14ac:dyDescent="0.3">
      <c r="B2177" t="s">
        <v>6885</v>
      </c>
      <c r="C2177" t="s">
        <v>6886</v>
      </c>
      <c r="D2177" s="28" t="s">
        <v>4105</v>
      </c>
      <c r="E2177" s="28" t="s">
        <v>1203</v>
      </c>
      <c r="F2177" s="13">
        <v>36.9</v>
      </c>
      <c r="G2177" s="13">
        <v>-120.1</v>
      </c>
      <c r="H2177" s="24">
        <v>2</v>
      </c>
    </row>
    <row r="2178" spans="2:8" x14ac:dyDescent="0.3">
      <c r="B2178" t="s">
        <v>572</v>
      </c>
      <c r="C2178" t="s">
        <v>573</v>
      </c>
      <c r="D2178" s="28" t="s">
        <v>4105</v>
      </c>
      <c r="E2178" s="28" t="s">
        <v>364</v>
      </c>
      <c r="F2178" s="13">
        <v>30</v>
      </c>
      <c r="G2178" s="13">
        <v>-98.4</v>
      </c>
      <c r="H2178" s="24">
        <v>0</v>
      </c>
    </row>
    <row r="2179" spans="2:8" x14ac:dyDescent="0.3">
      <c r="B2179" t="s">
        <v>5723</v>
      </c>
      <c r="C2179" t="s">
        <v>5724</v>
      </c>
      <c r="D2179" s="28" t="s">
        <v>4105</v>
      </c>
      <c r="E2179" s="28" t="s">
        <v>1203</v>
      </c>
      <c r="F2179" s="13">
        <v>40.4</v>
      </c>
      <c r="G2179" s="13">
        <v>-124.1</v>
      </c>
      <c r="H2179" s="24">
        <v>3</v>
      </c>
    </row>
    <row r="2180" spans="2:8" x14ac:dyDescent="0.3">
      <c r="B2180" t="s">
        <v>1600</v>
      </c>
      <c r="C2180" t="s">
        <v>1601</v>
      </c>
      <c r="D2180" s="28" t="s">
        <v>4105</v>
      </c>
      <c r="E2180" s="28" t="s">
        <v>1515</v>
      </c>
      <c r="F2180" s="13">
        <v>43</v>
      </c>
      <c r="G2180" s="13">
        <v>-92.3</v>
      </c>
      <c r="H2180" s="24">
        <v>0</v>
      </c>
    </row>
    <row r="2181" spans="2:8" x14ac:dyDescent="0.3">
      <c r="B2181" t="s">
        <v>1342</v>
      </c>
      <c r="C2181" t="s">
        <v>8038</v>
      </c>
      <c r="D2181" s="28" t="s">
        <v>4105</v>
      </c>
      <c r="E2181" s="28" t="s">
        <v>2203</v>
      </c>
      <c r="F2181" s="13">
        <v>46.4</v>
      </c>
      <c r="G2181" s="13">
        <v>-97.6</v>
      </c>
      <c r="H2181" s="24">
        <v>0</v>
      </c>
    </row>
    <row r="2182" spans="2:8" x14ac:dyDescent="0.3">
      <c r="B2182" t="s">
        <v>7193</v>
      </c>
      <c r="C2182" t="s">
        <v>7194</v>
      </c>
      <c r="D2182" s="28" t="s">
        <v>4105</v>
      </c>
      <c r="E2182" s="28" t="s">
        <v>2692</v>
      </c>
      <c r="F2182" s="13">
        <v>43.1</v>
      </c>
      <c r="G2182" s="13">
        <v>-90</v>
      </c>
      <c r="H2182" s="24">
        <v>0</v>
      </c>
    </row>
    <row r="2183" spans="2:8" x14ac:dyDescent="0.3">
      <c r="B2183" t="s">
        <v>6286</v>
      </c>
      <c r="C2183" t="s">
        <v>6287</v>
      </c>
      <c r="D2183" s="28" t="s">
        <v>4105</v>
      </c>
      <c r="E2183" s="28" t="s">
        <v>2617</v>
      </c>
      <c r="F2183" s="13">
        <v>47.2</v>
      </c>
      <c r="G2183" s="13">
        <v>-121.4</v>
      </c>
      <c r="H2183" s="24">
        <v>1</v>
      </c>
    </row>
    <row r="2184" spans="2:8" x14ac:dyDescent="0.3">
      <c r="B2184" t="s">
        <v>1562</v>
      </c>
      <c r="C2184" t="s">
        <v>1563</v>
      </c>
      <c r="D2184" s="28" t="s">
        <v>4105</v>
      </c>
      <c r="E2184" s="28" t="s">
        <v>1515</v>
      </c>
      <c r="F2184" s="13">
        <v>42.8</v>
      </c>
      <c r="G2184" s="13">
        <v>-91.8</v>
      </c>
      <c r="H2184" s="24">
        <v>0</v>
      </c>
    </row>
    <row r="2185" spans="2:8" x14ac:dyDescent="0.3">
      <c r="B2185" t="s">
        <v>2216</v>
      </c>
      <c r="C2185" t="s">
        <v>2217</v>
      </c>
      <c r="D2185" s="28" t="s">
        <v>4105</v>
      </c>
      <c r="E2185" s="28" t="s">
        <v>2203</v>
      </c>
      <c r="F2185" s="13">
        <v>46.3</v>
      </c>
      <c r="G2185" s="13">
        <v>-97.2</v>
      </c>
      <c r="H2185" s="24">
        <v>0</v>
      </c>
    </row>
    <row r="2186" spans="2:8" x14ac:dyDescent="0.3">
      <c r="B2186" t="s">
        <v>2620</v>
      </c>
      <c r="C2186" t="s">
        <v>2621</v>
      </c>
      <c r="D2186" s="28" t="s">
        <v>4105</v>
      </c>
      <c r="E2186" s="28" t="s">
        <v>2617</v>
      </c>
      <c r="F2186" s="13">
        <v>47.4</v>
      </c>
      <c r="G2186" s="13">
        <v>-121.7</v>
      </c>
      <c r="H2186" s="24">
        <v>2</v>
      </c>
    </row>
    <row r="2187" spans="2:8" x14ac:dyDescent="0.3">
      <c r="B2187" t="s">
        <v>6624</v>
      </c>
      <c r="C2187" t="s">
        <v>6625</v>
      </c>
      <c r="D2187" s="28" t="s">
        <v>4105</v>
      </c>
      <c r="E2187" s="28" t="s">
        <v>1515</v>
      </c>
      <c r="F2187" s="13">
        <v>42.1</v>
      </c>
      <c r="G2187" s="13">
        <v>-92.9</v>
      </c>
      <c r="H2187" s="24">
        <v>0</v>
      </c>
    </row>
    <row r="2188" spans="2:8" x14ac:dyDescent="0.3">
      <c r="B2188" t="s">
        <v>6855</v>
      </c>
      <c r="C2188" t="s">
        <v>6856</v>
      </c>
      <c r="D2188" s="28" t="s">
        <v>4105</v>
      </c>
      <c r="E2188" s="28" t="s">
        <v>2279</v>
      </c>
      <c r="F2188" s="13">
        <v>45.5</v>
      </c>
      <c r="G2188" s="13">
        <v>-122.5</v>
      </c>
      <c r="H2188" s="24">
        <v>1</v>
      </c>
    </row>
    <row r="2189" spans="2:8" x14ac:dyDescent="0.3">
      <c r="B2189" t="s">
        <v>5865</v>
      </c>
      <c r="C2189" t="s">
        <v>5866</v>
      </c>
      <c r="D2189" s="28" t="s">
        <v>4105</v>
      </c>
      <c r="E2189" s="28" t="s">
        <v>2279</v>
      </c>
      <c r="F2189" s="13">
        <v>42.8</v>
      </c>
      <c r="G2189" s="13">
        <v>-123.3</v>
      </c>
      <c r="H2189" s="24">
        <v>1</v>
      </c>
    </row>
    <row r="2190" spans="2:8" x14ac:dyDescent="0.3">
      <c r="B2190" t="s">
        <v>2501</v>
      </c>
      <c r="C2190" t="s">
        <v>2502</v>
      </c>
      <c r="D2190" s="28" t="s">
        <v>4105</v>
      </c>
      <c r="E2190" s="28" t="s">
        <v>364</v>
      </c>
      <c r="F2190" s="13">
        <v>31.1</v>
      </c>
      <c r="G2190" s="13">
        <v>-102.2</v>
      </c>
      <c r="H2190" s="24">
        <v>0</v>
      </c>
    </row>
    <row r="2191" spans="2:8" x14ac:dyDescent="0.3">
      <c r="B2191" t="s">
        <v>7553</v>
      </c>
      <c r="C2191" t="s">
        <v>7554</v>
      </c>
      <c r="D2191" s="28" t="s">
        <v>4105</v>
      </c>
      <c r="E2191" s="28" t="s">
        <v>364</v>
      </c>
      <c r="F2191" s="13">
        <v>33.4</v>
      </c>
      <c r="G2191" s="13">
        <v>-100.8</v>
      </c>
      <c r="H2191" s="24">
        <v>0</v>
      </c>
    </row>
    <row r="2192" spans="2:8" x14ac:dyDescent="0.3">
      <c r="B2192" t="s">
        <v>5039</v>
      </c>
      <c r="C2192" t="s">
        <v>5040</v>
      </c>
      <c r="D2192" s="28" t="s">
        <v>4105</v>
      </c>
      <c r="E2192" s="28" t="s">
        <v>1203</v>
      </c>
      <c r="F2192" s="13">
        <v>33</v>
      </c>
      <c r="G2192" s="13">
        <v>-116.9</v>
      </c>
      <c r="H2192" s="24">
        <v>1</v>
      </c>
    </row>
    <row r="2193" spans="2:8" x14ac:dyDescent="0.3">
      <c r="B2193" t="s">
        <v>1613</v>
      </c>
      <c r="C2193" t="s">
        <v>1614</v>
      </c>
      <c r="D2193" s="28" t="s">
        <v>4105</v>
      </c>
      <c r="E2193" s="28" t="s">
        <v>1515</v>
      </c>
      <c r="F2193" s="13">
        <v>42.4</v>
      </c>
      <c r="G2193" s="13">
        <v>-94.9</v>
      </c>
      <c r="H2193" s="24">
        <v>0</v>
      </c>
    </row>
    <row r="2194" spans="2:8" x14ac:dyDescent="0.3">
      <c r="B2194" t="s">
        <v>2702</v>
      </c>
      <c r="C2194" t="s">
        <v>2703</v>
      </c>
      <c r="D2194" s="28" t="s">
        <v>4105</v>
      </c>
      <c r="E2194" s="28" t="s">
        <v>2692</v>
      </c>
      <c r="F2194" s="13">
        <v>45</v>
      </c>
      <c r="G2194" s="13">
        <v>-91.4</v>
      </c>
      <c r="H2194" s="24">
        <v>0</v>
      </c>
    </row>
    <row r="2195" spans="2:8" x14ac:dyDescent="0.3">
      <c r="B2195" t="s">
        <v>5681</v>
      </c>
      <c r="C2195" t="s">
        <v>5682</v>
      </c>
      <c r="D2195" s="28" t="s">
        <v>4105</v>
      </c>
      <c r="E2195" s="28" t="s">
        <v>2279</v>
      </c>
      <c r="F2195" s="13">
        <v>44.2</v>
      </c>
      <c r="G2195" s="13">
        <v>-122.8</v>
      </c>
      <c r="H2195" s="24">
        <v>1</v>
      </c>
    </row>
    <row r="2196" spans="2:8" x14ac:dyDescent="0.3">
      <c r="B2196" t="s">
        <v>8542</v>
      </c>
      <c r="C2196" t="s">
        <v>8543</v>
      </c>
      <c r="D2196" s="28" t="s">
        <v>4105</v>
      </c>
      <c r="E2196" s="28" t="s">
        <v>364</v>
      </c>
      <c r="F2196" s="13">
        <v>32.6</v>
      </c>
      <c r="G2196" s="13">
        <v>-97</v>
      </c>
      <c r="H2196" s="24">
        <v>0</v>
      </c>
    </row>
    <row r="2197" spans="2:8" x14ac:dyDescent="0.3">
      <c r="B2197" t="s">
        <v>7910</v>
      </c>
      <c r="C2197" t="s">
        <v>7911</v>
      </c>
      <c r="D2197" s="28" t="s">
        <v>4105</v>
      </c>
      <c r="E2197" s="28" t="s">
        <v>2692</v>
      </c>
      <c r="F2197" s="13">
        <v>44.6</v>
      </c>
      <c r="G2197" s="13">
        <v>-91.1</v>
      </c>
      <c r="H2197" s="24">
        <v>0</v>
      </c>
    </row>
    <row r="2198" spans="2:8" x14ac:dyDescent="0.3">
      <c r="B2198" t="s">
        <v>7396</v>
      </c>
      <c r="C2198" t="s">
        <v>7397</v>
      </c>
      <c r="D2198" s="28" t="s">
        <v>4105</v>
      </c>
      <c r="E2198" s="28" t="s">
        <v>2617</v>
      </c>
      <c r="F2198" s="13">
        <v>47.6</v>
      </c>
      <c r="G2198" s="13">
        <v>-122.2</v>
      </c>
      <c r="H2198" s="24">
        <v>0</v>
      </c>
    </row>
    <row r="2199" spans="2:8" x14ac:dyDescent="0.3">
      <c r="B2199" t="s">
        <v>8178</v>
      </c>
      <c r="C2199" t="s">
        <v>8179</v>
      </c>
      <c r="D2199" s="28" t="s">
        <v>4105</v>
      </c>
      <c r="E2199" s="28" t="s">
        <v>2692</v>
      </c>
      <c r="F2199" s="13">
        <v>45.5</v>
      </c>
      <c r="G2199" s="13">
        <v>-92.4</v>
      </c>
      <c r="H2199" s="24">
        <v>0</v>
      </c>
    </row>
    <row r="2200" spans="2:8" x14ac:dyDescent="0.3">
      <c r="B2200" t="s">
        <v>8422</v>
      </c>
      <c r="C2200" t="s">
        <v>8423</v>
      </c>
      <c r="D2200" s="28" t="s">
        <v>4105</v>
      </c>
      <c r="E2200" s="28" t="s">
        <v>2692</v>
      </c>
      <c r="F2200" s="13">
        <v>44.8</v>
      </c>
      <c r="G2200" s="13">
        <v>-92.6</v>
      </c>
      <c r="H2200" s="24">
        <v>0</v>
      </c>
    </row>
    <row r="2201" spans="2:8" x14ac:dyDescent="0.3">
      <c r="B2201" t="s">
        <v>6062</v>
      </c>
      <c r="C2201" t="s">
        <v>6063</v>
      </c>
      <c r="D2201" s="28" t="s">
        <v>4105</v>
      </c>
      <c r="E2201" s="28" t="s">
        <v>1203</v>
      </c>
      <c r="F2201" s="13">
        <v>35.299999999999997</v>
      </c>
      <c r="G2201" s="13">
        <v>-120.1</v>
      </c>
      <c r="H2201" s="24">
        <v>2</v>
      </c>
    </row>
    <row r="2202" spans="2:8" x14ac:dyDescent="0.3">
      <c r="B2202" t="s">
        <v>8276</v>
      </c>
      <c r="C2202" t="s">
        <v>8277</v>
      </c>
      <c r="D2202" s="28" t="s">
        <v>4105</v>
      </c>
      <c r="E2202" s="28" t="s">
        <v>2203</v>
      </c>
      <c r="F2202" s="13">
        <v>47.2</v>
      </c>
      <c r="G2202" s="13">
        <v>-98.8</v>
      </c>
      <c r="H2202" s="24">
        <v>0</v>
      </c>
    </row>
    <row r="2203" spans="2:8" x14ac:dyDescent="0.3">
      <c r="B2203" t="s">
        <v>8070</v>
      </c>
      <c r="C2203" t="s">
        <v>8071</v>
      </c>
      <c r="D2203" s="28" t="s">
        <v>4105</v>
      </c>
      <c r="E2203" s="28" t="s">
        <v>2617</v>
      </c>
      <c r="F2203" s="13">
        <v>47.4</v>
      </c>
      <c r="G2203" s="13">
        <v>-122.2</v>
      </c>
      <c r="H2203" s="24">
        <v>0</v>
      </c>
    </row>
    <row r="2204" spans="2:8" x14ac:dyDescent="0.3">
      <c r="B2204" t="s">
        <v>6186</v>
      </c>
      <c r="C2204" t="s">
        <v>6187</v>
      </c>
      <c r="D2204" s="28" t="s">
        <v>1203</v>
      </c>
      <c r="E2204" s="28" t="s">
        <v>1061</v>
      </c>
      <c r="F2204" s="13">
        <v>49.2</v>
      </c>
      <c r="G2204" s="13">
        <v>-121.7</v>
      </c>
      <c r="H2204" s="24">
        <v>2</v>
      </c>
    </row>
    <row r="2205" spans="2:8" x14ac:dyDescent="0.3">
      <c r="B2205" t="s">
        <v>7746</v>
      </c>
      <c r="C2205" t="s">
        <v>7747</v>
      </c>
      <c r="D2205" s="28" t="s">
        <v>4105</v>
      </c>
      <c r="E2205" s="28" t="s">
        <v>1515</v>
      </c>
      <c r="F2205" s="13">
        <v>41.4</v>
      </c>
      <c r="G2205" s="13">
        <v>-91</v>
      </c>
      <c r="H2205" s="24">
        <v>0</v>
      </c>
    </row>
    <row r="2206" spans="2:8" x14ac:dyDescent="0.3">
      <c r="B2206" t="s">
        <v>5432</v>
      </c>
      <c r="C2206" t="s">
        <v>5433</v>
      </c>
      <c r="D2206" s="28" t="s">
        <v>4105</v>
      </c>
      <c r="E2206" s="28" t="s">
        <v>2279</v>
      </c>
      <c r="F2206" s="13">
        <v>45.2</v>
      </c>
      <c r="G2206" s="13">
        <v>-123.5</v>
      </c>
      <c r="H2206" s="24">
        <v>2</v>
      </c>
    </row>
    <row r="2207" spans="2:8" x14ac:dyDescent="0.3">
      <c r="B2207" t="s">
        <v>7647</v>
      </c>
      <c r="C2207" t="s">
        <v>7648</v>
      </c>
      <c r="D2207" s="28" t="s">
        <v>4105</v>
      </c>
      <c r="E2207" s="28" t="s">
        <v>1515</v>
      </c>
      <c r="F2207" s="13">
        <v>42.7</v>
      </c>
      <c r="G2207" s="13">
        <v>-92.8</v>
      </c>
      <c r="H2207" s="24">
        <v>0</v>
      </c>
    </row>
    <row r="2208" spans="2:8" x14ac:dyDescent="0.3">
      <c r="B2208" t="s">
        <v>1625</v>
      </c>
      <c r="C2208" t="s">
        <v>1626</v>
      </c>
      <c r="D2208" s="28" t="s">
        <v>4105</v>
      </c>
      <c r="E2208" s="28" t="s">
        <v>1515</v>
      </c>
      <c r="F2208" s="13">
        <v>42.8</v>
      </c>
      <c r="G2208" s="13">
        <v>-92.2</v>
      </c>
      <c r="H2208" s="24">
        <v>0</v>
      </c>
    </row>
    <row r="2209" spans="2:8" x14ac:dyDescent="0.3">
      <c r="B2209" t="s">
        <v>7469</v>
      </c>
      <c r="C2209" t="s">
        <v>7470</v>
      </c>
      <c r="D2209" s="28" t="s">
        <v>4105</v>
      </c>
      <c r="E2209" s="28" t="s">
        <v>2617</v>
      </c>
      <c r="F2209" s="13">
        <v>47.3</v>
      </c>
      <c r="G2209" s="13">
        <v>-123.1</v>
      </c>
      <c r="H2209" s="24">
        <v>1</v>
      </c>
    </row>
    <row r="2210" spans="2:8" x14ac:dyDescent="0.3">
      <c r="B2210" t="s">
        <v>7762</v>
      </c>
      <c r="C2210" t="s">
        <v>7763</v>
      </c>
      <c r="D2210" s="28" t="s">
        <v>4105</v>
      </c>
      <c r="E2210" s="28" t="s">
        <v>1812</v>
      </c>
      <c r="F2210" s="13">
        <v>45.5</v>
      </c>
      <c r="G2210" s="13">
        <v>-93.7</v>
      </c>
      <c r="H2210" s="24">
        <v>0</v>
      </c>
    </row>
    <row r="2211" spans="2:8" x14ac:dyDescent="0.3">
      <c r="B2211" t="s">
        <v>6207</v>
      </c>
      <c r="C2211" t="s">
        <v>6208</v>
      </c>
      <c r="D2211" s="28" t="s">
        <v>4105</v>
      </c>
      <c r="E2211" s="28" t="s">
        <v>1203</v>
      </c>
      <c r="F2211" s="13">
        <v>32.799999999999997</v>
      </c>
      <c r="G2211" s="13">
        <v>-115.5</v>
      </c>
      <c r="H2211" s="24">
        <v>2</v>
      </c>
    </row>
    <row r="2212" spans="2:8" x14ac:dyDescent="0.3">
      <c r="B2212" t="s">
        <v>7832</v>
      </c>
      <c r="C2212" t="s">
        <v>7833</v>
      </c>
      <c r="D2212" s="28" t="s">
        <v>4105</v>
      </c>
      <c r="E2212" s="28" t="s">
        <v>1160</v>
      </c>
      <c r="F2212" s="13">
        <v>33.200000000000003</v>
      </c>
      <c r="G2212" s="13">
        <v>-109.3</v>
      </c>
      <c r="H2212" s="24">
        <v>1</v>
      </c>
    </row>
    <row r="2213" spans="2:8" x14ac:dyDescent="0.3">
      <c r="B2213" t="s">
        <v>8098</v>
      </c>
      <c r="C2213" t="s">
        <v>8099</v>
      </c>
      <c r="D2213" s="28" t="s">
        <v>4105</v>
      </c>
      <c r="E2213" s="28" t="s">
        <v>1203</v>
      </c>
      <c r="F2213" s="13">
        <v>41.5</v>
      </c>
      <c r="G2213" s="13">
        <v>-122.9</v>
      </c>
      <c r="H2213" s="24">
        <v>1</v>
      </c>
    </row>
    <row r="2214" spans="2:8" x14ac:dyDescent="0.3">
      <c r="B2214" t="s">
        <v>2964</v>
      </c>
      <c r="C2214" t="s">
        <v>2965</v>
      </c>
      <c r="D2214" s="28" t="s">
        <v>4105</v>
      </c>
      <c r="E2214" s="28" t="s">
        <v>366</v>
      </c>
      <c r="F2214" s="13">
        <v>36.1</v>
      </c>
      <c r="G2214" s="13">
        <v>-95.8</v>
      </c>
      <c r="H2214" s="24">
        <v>0</v>
      </c>
    </row>
    <row r="2215" spans="2:8" x14ac:dyDescent="0.3">
      <c r="B2215" t="s">
        <v>6964</v>
      </c>
      <c r="C2215" t="s">
        <v>6965</v>
      </c>
      <c r="D2215" s="28" t="s">
        <v>4105</v>
      </c>
      <c r="E2215" s="28" t="s">
        <v>1203</v>
      </c>
      <c r="F2215" s="13">
        <v>40.6</v>
      </c>
      <c r="G2215" s="13">
        <v>-122.6</v>
      </c>
      <c r="H2215" s="24">
        <v>1</v>
      </c>
    </row>
    <row r="2216" spans="2:8" x14ac:dyDescent="0.3">
      <c r="B2216" t="s">
        <v>1161</v>
      </c>
      <c r="C2216" t="s">
        <v>1162</v>
      </c>
      <c r="D2216" s="28" t="s">
        <v>4105</v>
      </c>
      <c r="E2216" s="28" t="s">
        <v>1160</v>
      </c>
      <c r="F2216" s="13">
        <v>34.5</v>
      </c>
      <c r="G2216" s="13">
        <v>-112.4</v>
      </c>
      <c r="H2216" s="24">
        <v>1</v>
      </c>
    </row>
    <row r="2217" spans="2:8" x14ac:dyDescent="0.3">
      <c r="B2217" t="s">
        <v>2283</v>
      </c>
      <c r="C2217" t="s">
        <v>2284</v>
      </c>
      <c r="D2217" s="28" t="s">
        <v>4105</v>
      </c>
      <c r="E2217" s="28" t="s">
        <v>2279</v>
      </c>
      <c r="F2217" s="13">
        <v>42.8</v>
      </c>
      <c r="G2217" s="13">
        <v>-122.1</v>
      </c>
      <c r="H2217" s="24">
        <v>0</v>
      </c>
    </row>
    <row r="2218" spans="2:8" x14ac:dyDescent="0.3">
      <c r="B2218" t="s">
        <v>6733</v>
      </c>
      <c r="C2218" t="s">
        <v>6734</v>
      </c>
      <c r="D2218" s="28" t="s">
        <v>4105</v>
      </c>
      <c r="E2218" s="28" t="s">
        <v>2617</v>
      </c>
      <c r="F2218" s="13">
        <v>47.6</v>
      </c>
      <c r="G2218" s="13">
        <v>-120.3</v>
      </c>
      <c r="H2218" s="24">
        <v>0</v>
      </c>
    </row>
    <row r="2219" spans="2:8" x14ac:dyDescent="0.3">
      <c r="B2219" t="s">
        <v>7928</v>
      </c>
      <c r="C2219" t="s">
        <v>7929</v>
      </c>
      <c r="D2219" s="28" t="s">
        <v>1203</v>
      </c>
      <c r="E2219" s="28" t="s">
        <v>1061</v>
      </c>
      <c r="F2219" s="13">
        <v>49</v>
      </c>
      <c r="G2219" s="13">
        <v>-122.7</v>
      </c>
      <c r="H2219" s="24">
        <v>1</v>
      </c>
    </row>
    <row r="2220" spans="2:8" x14ac:dyDescent="0.3">
      <c r="B2220" t="s">
        <v>6166</v>
      </c>
      <c r="C2220" t="s">
        <v>6167</v>
      </c>
      <c r="D2220" s="28" t="s">
        <v>4105</v>
      </c>
      <c r="E2220" s="28" t="s">
        <v>2279</v>
      </c>
      <c r="F2220" s="13">
        <v>44.4</v>
      </c>
      <c r="G2220" s="13">
        <v>-121.9</v>
      </c>
      <c r="H2220" s="24">
        <v>1</v>
      </c>
    </row>
    <row r="2221" spans="2:8" x14ac:dyDescent="0.3">
      <c r="B2221" t="s">
        <v>5049</v>
      </c>
      <c r="C2221" t="s">
        <v>5050</v>
      </c>
      <c r="D2221" s="28" t="s">
        <v>4105</v>
      </c>
      <c r="E2221" s="28" t="s">
        <v>2279</v>
      </c>
      <c r="F2221" s="13">
        <v>45.5</v>
      </c>
      <c r="G2221" s="13">
        <v>-123.3</v>
      </c>
      <c r="H2221" s="24">
        <v>2</v>
      </c>
    </row>
    <row r="2222" spans="2:8" x14ac:dyDescent="0.3">
      <c r="B2222" t="s">
        <v>7918</v>
      </c>
      <c r="C2222" t="s">
        <v>7919</v>
      </c>
      <c r="D2222" s="28" t="s">
        <v>4105</v>
      </c>
      <c r="E2222" s="28" t="s">
        <v>1515</v>
      </c>
      <c r="F2222" s="13">
        <v>40.6</v>
      </c>
      <c r="G2222" s="13">
        <v>-93.9</v>
      </c>
      <c r="H2222" s="24">
        <v>0</v>
      </c>
    </row>
    <row r="2223" spans="2:8" x14ac:dyDescent="0.3">
      <c r="B2223" t="s">
        <v>7412</v>
      </c>
      <c r="C2223" t="s">
        <v>7413</v>
      </c>
      <c r="D2223" s="28" t="s">
        <v>1203</v>
      </c>
      <c r="E2223" s="28" t="s">
        <v>1061</v>
      </c>
      <c r="F2223" s="13">
        <v>50.3</v>
      </c>
      <c r="G2223" s="13">
        <v>-122.7</v>
      </c>
      <c r="H2223" s="24">
        <v>0</v>
      </c>
    </row>
    <row r="2224" spans="2:8" x14ac:dyDescent="0.3">
      <c r="B2224" t="s">
        <v>7956</v>
      </c>
      <c r="C2224" t="s">
        <v>7957</v>
      </c>
      <c r="D2224" s="28" t="s">
        <v>1203</v>
      </c>
      <c r="E2224" s="28" t="s">
        <v>1112</v>
      </c>
      <c r="F2224" s="13">
        <v>49.2</v>
      </c>
      <c r="G2224" s="13">
        <v>-100.9</v>
      </c>
      <c r="H2224" s="24">
        <v>0</v>
      </c>
    </row>
    <row r="2225" spans="2:8" x14ac:dyDescent="0.3">
      <c r="B2225" t="s">
        <v>8479</v>
      </c>
      <c r="C2225" t="s">
        <v>8480</v>
      </c>
      <c r="D2225" s="28" t="s">
        <v>4105</v>
      </c>
      <c r="E2225" s="28" t="s">
        <v>1160</v>
      </c>
      <c r="F2225" s="13">
        <v>34.1</v>
      </c>
      <c r="G2225" s="13">
        <v>-109.9</v>
      </c>
      <c r="H2225" s="24">
        <v>1</v>
      </c>
    </row>
    <row r="2226" spans="2:8" x14ac:dyDescent="0.3">
      <c r="B2226" t="s">
        <v>7846</v>
      </c>
      <c r="C2226" t="s">
        <v>7847</v>
      </c>
      <c r="D2226" s="28" t="s">
        <v>4105</v>
      </c>
      <c r="E2226" s="28" t="s">
        <v>2692</v>
      </c>
      <c r="F2226" s="13">
        <v>45.8</v>
      </c>
      <c r="G2226" s="13">
        <v>-91.8</v>
      </c>
      <c r="H2226" s="24">
        <v>0</v>
      </c>
    </row>
    <row r="2227" spans="2:8" x14ac:dyDescent="0.3">
      <c r="B2227" t="s">
        <v>8912</v>
      </c>
      <c r="C2227" t="s">
        <v>8913</v>
      </c>
      <c r="D2227" s="28" t="s">
        <v>4105</v>
      </c>
      <c r="E2227" s="28" t="s">
        <v>1260</v>
      </c>
      <c r="F2227" s="13">
        <v>37.299999999999997</v>
      </c>
      <c r="G2227" s="13">
        <v>-108.6</v>
      </c>
      <c r="H2227" s="24">
        <v>1</v>
      </c>
    </row>
    <row r="2228" spans="2:8" x14ac:dyDescent="0.3">
      <c r="B2228" t="s">
        <v>827</v>
      </c>
      <c r="C2228" t="s">
        <v>828</v>
      </c>
      <c r="D2228" s="28" t="s">
        <v>4105</v>
      </c>
      <c r="E2228" s="28" t="s">
        <v>364</v>
      </c>
      <c r="F2228" s="13">
        <v>33.6</v>
      </c>
      <c r="G2228" s="13">
        <v>-100.3</v>
      </c>
      <c r="H2228" s="24">
        <v>0</v>
      </c>
    </row>
    <row r="2229" spans="2:8" x14ac:dyDescent="0.3">
      <c r="B2229" t="s">
        <v>8152</v>
      </c>
      <c r="C2229" t="s">
        <v>8153</v>
      </c>
      <c r="D2229" s="28" t="s">
        <v>4105</v>
      </c>
      <c r="E2229" s="28" t="s">
        <v>2203</v>
      </c>
      <c r="F2229" s="13">
        <v>46.4</v>
      </c>
      <c r="G2229" s="13">
        <v>-97.3</v>
      </c>
      <c r="H2229" s="24">
        <v>0</v>
      </c>
    </row>
    <row r="2230" spans="2:8" x14ac:dyDescent="0.3">
      <c r="B2230" t="s">
        <v>6724</v>
      </c>
      <c r="C2230" t="s">
        <v>6725</v>
      </c>
      <c r="D2230" s="28" t="s">
        <v>4105</v>
      </c>
      <c r="E2230" s="28" t="s">
        <v>2279</v>
      </c>
      <c r="F2230" s="13">
        <v>43.4</v>
      </c>
      <c r="G2230" s="13">
        <v>-122.1</v>
      </c>
      <c r="H2230" s="24">
        <v>0</v>
      </c>
    </row>
    <row r="2231" spans="2:8" x14ac:dyDescent="0.3">
      <c r="B2231" t="s">
        <v>7760</v>
      </c>
      <c r="C2231" t="s">
        <v>7761</v>
      </c>
      <c r="D2231" s="28" t="s">
        <v>1203</v>
      </c>
      <c r="E2231" s="28" t="s">
        <v>1061</v>
      </c>
      <c r="F2231" s="13">
        <v>49.2</v>
      </c>
      <c r="G2231" s="13">
        <v>-122.6</v>
      </c>
      <c r="H2231" s="24">
        <v>0</v>
      </c>
    </row>
    <row r="2232" spans="2:8" x14ac:dyDescent="0.3">
      <c r="B2232" t="s">
        <v>2712</v>
      </c>
      <c r="C2232" t="s">
        <v>2713</v>
      </c>
      <c r="D2232" s="28" t="s">
        <v>4105</v>
      </c>
      <c r="E2232" s="28" t="s">
        <v>2692</v>
      </c>
      <c r="F2232" s="13">
        <v>45.5</v>
      </c>
      <c r="G2232" s="13">
        <v>-92</v>
      </c>
      <c r="H2232" s="24">
        <v>0</v>
      </c>
    </row>
    <row r="2233" spans="2:8" x14ac:dyDescent="0.3">
      <c r="B2233" t="s">
        <v>7802</v>
      </c>
      <c r="C2233" t="s">
        <v>7803</v>
      </c>
      <c r="D2233" s="28" t="s">
        <v>4105</v>
      </c>
      <c r="E2233" s="28" t="s">
        <v>2096</v>
      </c>
      <c r="F2233" s="13">
        <v>35.700000000000003</v>
      </c>
      <c r="G2233" s="13">
        <v>-105.8</v>
      </c>
      <c r="H2233" s="24">
        <v>0</v>
      </c>
    </row>
    <row r="2234" spans="2:8" x14ac:dyDescent="0.3">
      <c r="B2234" t="s">
        <v>5829</v>
      </c>
      <c r="C2234" t="s">
        <v>5830</v>
      </c>
      <c r="D2234" s="28" t="s">
        <v>4105</v>
      </c>
      <c r="E2234" s="28" t="s">
        <v>1203</v>
      </c>
      <c r="F2234" s="13">
        <v>36.299999999999997</v>
      </c>
      <c r="G2234" s="13">
        <v>-119.6</v>
      </c>
      <c r="H2234" s="24">
        <v>2</v>
      </c>
    </row>
    <row r="2235" spans="2:8" x14ac:dyDescent="0.3">
      <c r="B2235" t="s">
        <v>6448</v>
      </c>
      <c r="C2235" t="s">
        <v>6449</v>
      </c>
      <c r="D2235" s="28" t="s">
        <v>4105</v>
      </c>
      <c r="E2235" s="28" t="s">
        <v>2279</v>
      </c>
      <c r="F2235" s="13">
        <v>44.6</v>
      </c>
      <c r="G2235" s="13">
        <v>-122.2</v>
      </c>
      <c r="H2235" s="24">
        <v>1</v>
      </c>
    </row>
    <row r="2236" spans="2:8" x14ac:dyDescent="0.3">
      <c r="B2236" t="s">
        <v>3411</v>
      </c>
      <c r="C2236" t="s">
        <v>3412</v>
      </c>
      <c r="D2236" s="28" t="s">
        <v>4105</v>
      </c>
      <c r="E2236" s="28" t="s">
        <v>1203</v>
      </c>
      <c r="F2236" s="13">
        <v>35.6</v>
      </c>
      <c r="G2236" s="13">
        <v>-120.6</v>
      </c>
      <c r="H2236" s="24">
        <v>1</v>
      </c>
    </row>
    <row r="2237" spans="2:8" x14ac:dyDescent="0.3">
      <c r="B2237" t="s">
        <v>6546</v>
      </c>
      <c r="C2237" t="s">
        <v>6547</v>
      </c>
      <c r="D2237" s="28" t="s">
        <v>4105</v>
      </c>
      <c r="E2237" s="28" t="s">
        <v>2617</v>
      </c>
      <c r="F2237" s="13">
        <v>48.2</v>
      </c>
      <c r="G2237" s="13">
        <v>-120.9</v>
      </c>
      <c r="H2237" s="24">
        <v>0</v>
      </c>
    </row>
    <row r="2238" spans="2:8" x14ac:dyDescent="0.3">
      <c r="B2238" t="s">
        <v>1846</v>
      </c>
      <c r="C2238" t="s">
        <v>1847</v>
      </c>
      <c r="D2238" s="28" t="s">
        <v>4105</v>
      </c>
      <c r="E2238" s="28" t="s">
        <v>1812</v>
      </c>
      <c r="F2238" s="13">
        <v>45.1</v>
      </c>
      <c r="G2238" s="13">
        <v>-95.9</v>
      </c>
      <c r="H2238" s="24">
        <v>0</v>
      </c>
    </row>
    <row r="2239" spans="2:8" x14ac:dyDescent="0.3">
      <c r="B2239" t="s">
        <v>1864</v>
      </c>
      <c r="C2239" t="s">
        <v>1865</v>
      </c>
      <c r="D2239" s="28" t="s">
        <v>4105</v>
      </c>
      <c r="E2239" s="28" t="s">
        <v>1812</v>
      </c>
      <c r="F2239" s="13">
        <v>45.8</v>
      </c>
      <c r="G2239" s="13">
        <v>-96.5</v>
      </c>
      <c r="H2239" s="24">
        <v>0</v>
      </c>
    </row>
    <row r="2240" spans="2:8" x14ac:dyDescent="0.3">
      <c r="B2240" t="s">
        <v>1868</v>
      </c>
      <c r="C2240" t="s">
        <v>1869</v>
      </c>
      <c r="D2240" s="28" t="s">
        <v>4105</v>
      </c>
      <c r="E2240" s="28" t="s">
        <v>1812</v>
      </c>
      <c r="F2240" s="13">
        <v>43.7</v>
      </c>
      <c r="G2240" s="13">
        <v>-94.1</v>
      </c>
      <c r="H2240" s="24">
        <v>0</v>
      </c>
    </row>
    <row r="2241" spans="2:8" x14ac:dyDescent="0.3">
      <c r="B2241" t="s">
        <v>2505</v>
      </c>
      <c r="C2241" t="s">
        <v>2506</v>
      </c>
      <c r="D2241" s="28" t="s">
        <v>4105</v>
      </c>
      <c r="E2241" s="28" t="s">
        <v>364</v>
      </c>
      <c r="F2241" s="13">
        <v>33.700000000000003</v>
      </c>
      <c r="G2241" s="13">
        <v>-102.7</v>
      </c>
      <c r="H2241" s="24">
        <v>0</v>
      </c>
    </row>
    <row r="2242" spans="2:8" x14ac:dyDescent="0.3">
      <c r="B2242" t="s">
        <v>8138</v>
      </c>
      <c r="C2242" t="s">
        <v>8139</v>
      </c>
      <c r="D2242" s="28" t="s">
        <v>1203</v>
      </c>
      <c r="E2242" s="28" t="s">
        <v>1112</v>
      </c>
      <c r="F2242" s="13">
        <v>50.1</v>
      </c>
      <c r="G2242" s="13">
        <v>-96</v>
      </c>
      <c r="H2242" s="24">
        <v>0</v>
      </c>
    </row>
    <row r="2243" spans="2:8" x14ac:dyDescent="0.3">
      <c r="B2243" t="s">
        <v>805</v>
      </c>
      <c r="C2243" t="s">
        <v>806</v>
      </c>
      <c r="D2243" s="28" t="s">
        <v>4105</v>
      </c>
      <c r="E2243" s="28" t="s">
        <v>364</v>
      </c>
      <c r="F2243" s="13">
        <v>33.700000000000003</v>
      </c>
      <c r="G2243" s="13">
        <v>-96.6</v>
      </c>
      <c r="H2243" s="24">
        <v>0</v>
      </c>
    </row>
    <row r="2244" spans="2:8" x14ac:dyDescent="0.3">
      <c r="B2244" t="s">
        <v>4832</v>
      </c>
      <c r="C2244" t="s">
        <v>4833</v>
      </c>
      <c r="D2244" s="28" t="s">
        <v>4105</v>
      </c>
      <c r="E2244" s="28" t="s">
        <v>1160</v>
      </c>
      <c r="F2244" s="13">
        <v>34.700000000000003</v>
      </c>
      <c r="G2244" s="13">
        <v>-114.5</v>
      </c>
      <c r="H2244" s="24">
        <v>1</v>
      </c>
    </row>
    <row r="2245" spans="2:8" x14ac:dyDescent="0.3">
      <c r="B2245" t="s">
        <v>7900</v>
      </c>
      <c r="C2245" t="s">
        <v>7901</v>
      </c>
      <c r="D2245" s="28" t="s">
        <v>4105</v>
      </c>
      <c r="E2245" s="28" t="s">
        <v>1515</v>
      </c>
      <c r="F2245" s="13">
        <v>43.2</v>
      </c>
      <c r="G2245" s="13">
        <v>-93.6</v>
      </c>
      <c r="H2245" s="24">
        <v>0</v>
      </c>
    </row>
    <row r="2246" spans="2:8" x14ac:dyDescent="0.3">
      <c r="B2246" t="s">
        <v>1905</v>
      </c>
      <c r="C2246" t="s">
        <v>1906</v>
      </c>
      <c r="D2246" s="28" t="s">
        <v>4105</v>
      </c>
      <c r="E2246" s="28" t="s">
        <v>1878</v>
      </c>
      <c r="F2246" s="13">
        <v>40.200000000000003</v>
      </c>
      <c r="G2246" s="13">
        <v>-92.5</v>
      </c>
      <c r="H2246" s="24">
        <v>0</v>
      </c>
    </row>
    <row r="2247" spans="2:8" x14ac:dyDescent="0.3">
      <c r="B2247" t="s">
        <v>2101</v>
      </c>
      <c r="C2247" t="s">
        <v>2102</v>
      </c>
      <c r="D2247" s="28" t="s">
        <v>4105</v>
      </c>
      <c r="E2247" s="28" t="s">
        <v>2096</v>
      </c>
      <c r="F2247" s="13">
        <v>34.200000000000003</v>
      </c>
      <c r="G2247" s="13">
        <v>-106</v>
      </c>
      <c r="H2247" s="24">
        <v>1</v>
      </c>
    </row>
    <row r="2248" spans="2:8" x14ac:dyDescent="0.3">
      <c r="B2248" t="s">
        <v>2487</v>
      </c>
      <c r="C2248" t="s">
        <v>2488</v>
      </c>
      <c r="D2248" s="28" t="s">
        <v>4105</v>
      </c>
      <c r="E2248" s="28" t="s">
        <v>364</v>
      </c>
      <c r="F2248" s="13">
        <v>34.5</v>
      </c>
      <c r="G2248" s="13">
        <v>-102.3</v>
      </c>
      <c r="H2248" s="24">
        <v>0</v>
      </c>
    </row>
    <row r="2249" spans="2:8" x14ac:dyDescent="0.3">
      <c r="B2249" t="s">
        <v>7355</v>
      </c>
      <c r="C2249" t="s">
        <v>7356</v>
      </c>
      <c r="D2249" s="28" t="s">
        <v>4105</v>
      </c>
      <c r="E2249" s="28" t="s">
        <v>2617</v>
      </c>
      <c r="F2249" s="13">
        <v>47.7</v>
      </c>
      <c r="G2249" s="13">
        <v>-121.4</v>
      </c>
      <c r="H2249" s="24">
        <v>1</v>
      </c>
    </row>
    <row r="2250" spans="2:8" x14ac:dyDescent="0.3">
      <c r="B2250" t="s">
        <v>1810</v>
      </c>
      <c r="C2250" t="s">
        <v>1811</v>
      </c>
      <c r="D2250" s="28" t="s">
        <v>4105</v>
      </c>
      <c r="E2250" s="28" t="s">
        <v>1812</v>
      </c>
      <c r="F2250" s="13">
        <v>43.6</v>
      </c>
      <c r="G2250" s="13">
        <v>-93.3</v>
      </c>
      <c r="H2250" s="24">
        <v>0</v>
      </c>
    </row>
    <row r="2251" spans="2:8" x14ac:dyDescent="0.3">
      <c r="B2251" t="s">
        <v>2383</v>
      </c>
      <c r="C2251" t="s">
        <v>2384</v>
      </c>
      <c r="D2251" s="28" t="s">
        <v>4105</v>
      </c>
      <c r="E2251" s="28" t="s">
        <v>2379</v>
      </c>
      <c r="F2251" s="13">
        <v>44.3</v>
      </c>
      <c r="G2251" s="13">
        <v>-96.7</v>
      </c>
      <c r="H2251" s="24">
        <v>0</v>
      </c>
    </row>
    <row r="2252" spans="2:8" x14ac:dyDescent="0.3">
      <c r="B2252" t="s">
        <v>7404</v>
      </c>
      <c r="C2252" t="s">
        <v>7405</v>
      </c>
      <c r="D2252" s="28" t="s">
        <v>4105</v>
      </c>
      <c r="E2252" s="28" t="s">
        <v>1203</v>
      </c>
      <c r="F2252" s="13">
        <v>41.7</v>
      </c>
      <c r="G2252" s="13">
        <v>-122.9</v>
      </c>
      <c r="H2252" s="24">
        <v>0</v>
      </c>
    </row>
    <row r="2253" spans="2:8" x14ac:dyDescent="0.3">
      <c r="B2253" t="s">
        <v>3514</v>
      </c>
      <c r="C2253" t="s">
        <v>3515</v>
      </c>
      <c r="D2253" s="28" t="s">
        <v>4105</v>
      </c>
      <c r="E2253" s="28" t="s">
        <v>1812</v>
      </c>
      <c r="F2253" s="13">
        <v>46.9</v>
      </c>
      <c r="G2253" s="13">
        <v>-95</v>
      </c>
      <c r="H2253" s="24">
        <v>0</v>
      </c>
    </row>
    <row r="2254" spans="2:8" x14ac:dyDescent="0.3">
      <c r="B2254" t="s">
        <v>6023</v>
      </c>
      <c r="C2254" t="s">
        <v>6024</v>
      </c>
      <c r="D2254" s="28" t="s">
        <v>4105</v>
      </c>
      <c r="E2254" s="28" t="s">
        <v>2279</v>
      </c>
      <c r="F2254" s="13">
        <v>45.5</v>
      </c>
      <c r="G2254" s="13">
        <v>-122</v>
      </c>
      <c r="H2254" s="24">
        <v>1</v>
      </c>
    </row>
    <row r="2255" spans="2:8" x14ac:dyDescent="0.3">
      <c r="B2255" t="s">
        <v>3333</v>
      </c>
      <c r="C2255" t="s">
        <v>3334</v>
      </c>
      <c r="D2255" s="28" t="s">
        <v>4105</v>
      </c>
      <c r="E2255" s="28" t="s">
        <v>2617</v>
      </c>
      <c r="F2255" s="13">
        <v>47.4</v>
      </c>
      <c r="G2255" s="13">
        <v>-122.3</v>
      </c>
      <c r="H2255" s="24">
        <v>1</v>
      </c>
    </row>
    <row r="2256" spans="2:8" x14ac:dyDescent="0.3">
      <c r="B2256" t="s">
        <v>7717</v>
      </c>
      <c r="C2256" t="s">
        <v>7718</v>
      </c>
      <c r="D2256" s="28" t="s">
        <v>4105</v>
      </c>
      <c r="E2256" s="28" t="s">
        <v>1812</v>
      </c>
      <c r="F2256" s="13">
        <v>46.7</v>
      </c>
      <c r="G2256" s="13">
        <v>-92.5</v>
      </c>
      <c r="H2256" s="24">
        <v>0</v>
      </c>
    </row>
    <row r="2257" spans="2:8" x14ac:dyDescent="0.3">
      <c r="B2257" t="s">
        <v>8186</v>
      </c>
      <c r="C2257" t="s">
        <v>8187</v>
      </c>
      <c r="D2257" s="28" t="s">
        <v>1203</v>
      </c>
      <c r="E2257" s="28" t="s">
        <v>1112</v>
      </c>
      <c r="F2257" s="13">
        <v>49</v>
      </c>
      <c r="G2257" s="13">
        <v>-97.5</v>
      </c>
      <c r="H2257" s="24">
        <v>0</v>
      </c>
    </row>
    <row r="2258" spans="2:8" x14ac:dyDescent="0.3">
      <c r="B2258" t="s">
        <v>2714</v>
      </c>
      <c r="C2258" t="s">
        <v>2715</v>
      </c>
      <c r="D2258" s="28" t="s">
        <v>4105</v>
      </c>
      <c r="E2258" s="28" t="s">
        <v>2692</v>
      </c>
      <c r="F2258" s="13">
        <v>44.7</v>
      </c>
      <c r="G2258" s="13">
        <v>-92.4</v>
      </c>
      <c r="H2258" s="24">
        <v>0</v>
      </c>
    </row>
    <row r="2259" spans="2:8" x14ac:dyDescent="0.3">
      <c r="B2259" t="s">
        <v>2854</v>
      </c>
      <c r="C2259" t="s">
        <v>2855</v>
      </c>
      <c r="D2259" s="28" t="s">
        <v>4105</v>
      </c>
      <c r="E2259" s="28" t="s">
        <v>364</v>
      </c>
      <c r="F2259" s="13">
        <v>32.799999999999997</v>
      </c>
      <c r="G2259" s="13">
        <v>-97</v>
      </c>
      <c r="H2259" s="24">
        <v>0</v>
      </c>
    </row>
    <row r="2260" spans="2:8" x14ac:dyDescent="0.3">
      <c r="B2260" t="s">
        <v>1615</v>
      </c>
      <c r="C2260" t="s">
        <v>1616</v>
      </c>
      <c r="D2260" s="28" t="s">
        <v>4105</v>
      </c>
      <c r="E2260" s="28" t="s">
        <v>1515</v>
      </c>
      <c r="F2260" s="13">
        <v>40.700000000000003</v>
      </c>
      <c r="G2260" s="13">
        <v>-95.3</v>
      </c>
      <c r="H2260" s="24">
        <v>0</v>
      </c>
    </row>
    <row r="2261" spans="2:8" x14ac:dyDescent="0.3">
      <c r="B2261" t="s">
        <v>2115</v>
      </c>
      <c r="C2261" t="s">
        <v>2116</v>
      </c>
      <c r="D2261" s="28" t="s">
        <v>4105</v>
      </c>
      <c r="E2261" s="28" t="s">
        <v>2096</v>
      </c>
      <c r="F2261" s="13">
        <v>34.1</v>
      </c>
      <c r="G2261" s="13">
        <v>-103.3</v>
      </c>
      <c r="H2261" s="24">
        <v>0</v>
      </c>
    </row>
    <row r="2262" spans="2:8" x14ac:dyDescent="0.3">
      <c r="B2262" t="s">
        <v>8756</v>
      </c>
      <c r="C2262" t="s">
        <v>8757</v>
      </c>
      <c r="D2262" s="28" t="s">
        <v>4105</v>
      </c>
      <c r="E2262" s="28" t="s">
        <v>1636</v>
      </c>
      <c r="F2262" s="13">
        <v>37.299999999999997</v>
      </c>
      <c r="G2262" s="13">
        <v>-95.5</v>
      </c>
      <c r="H2262" s="24">
        <v>0</v>
      </c>
    </row>
    <row r="2263" spans="2:8" x14ac:dyDescent="0.3">
      <c r="B2263" t="s">
        <v>3094</v>
      </c>
      <c r="C2263" t="s">
        <v>3095</v>
      </c>
      <c r="D2263" s="28" t="s">
        <v>4105</v>
      </c>
      <c r="E2263" s="28" t="s">
        <v>2203</v>
      </c>
      <c r="F2263" s="13">
        <v>46.9</v>
      </c>
      <c r="G2263" s="13">
        <v>-98.6</v>
      </c>
      <c r="H2263" s="24">
        <v>0</v>
      </c>
    </row>
    <row r="2264" spans="2:8" x14ac:dyDescent="0.3">
      <c r="B2264" t="s">
        <v>8776</v>
      </c>
      <c r="C2264" t="s">
        <v>8777</v>
      </c>
      <c r="D2264" s="28" t="s">
        <v>4105</v>
      </c>
      <c r="E2264" s="28" t="s">
        <v>364</v>
      </c>
      <c r="F2264" s="13">
        <v>32.9</v>
      </c>
      <c r="G2264" s="13">
        <v>-97.3</v>
      </c>
      <c r="H2264" s="24">
        <v>0</v>
      </c>
    </row>
    <row r="2265" spans="2:8" x14ac:dyDescent="0.3">
      <c r="B2265" t="s">
        <v>8519</v>
      </c>
      <c r="C2265" t="s">
        <v>8520</v>
      </c>
      <c r="D2265" s="28" t="s">
        <v>4105</v>
      </c>
      <c r="E2265" s="28" t="s">
        <v>1636</v>
      </c>
      <c r="F2265" s="13">
        <v>38.9</v>
      </c>
      <c r="G2265" s="13">
        <v>-95.6</v>
      </c>
      <c r="H2265" s="24">
        <v>0</v>
      </c>
    </row>
    <row r="2266" spans="2:8" x14ac:dyDescent="0.3">
      <c r="B2266" t="s">
        <v>3553</v>
      </c>
      <c r="C2266" t="s">
        <v>3554</v>
      </c>
      <c r="D2266" s="28" t="s">
        <v>4105</v>
      </c>
      <c r="E2266" s="28" t="s">
        <v>1160</v>
      </c>
      <c r="F2266" s="13">
        <v>32.299999999999997</v>
      </c>
      <c r="G2266" s="13">
        <v>-112.8</v>
      </c>
      <c r="H2266" s="24">
        <v>2</v>
      </c>
    </row>
    <row r="2267" spans="2:8" x14ac:dyDescent="0.3">
      <c r="B2267" t="s">
        <v>1163</v>
      </c>
      <c r="C2267" t="s">
        <v>1164</v>
      </c>
      <c r="D2267" s="28" t="s">
        <v>4105</v>
      </c>
      <c r="E2267" s="28" t="s">
        <v>1160</v>
      </c>
      <c r="F2267" s="13">
        <v>34.5</v>
      </c>
      <c r="G2267" s="13">
        <v>-109.4</v>
      </c>
      <c r="H2267" s="24">
        <v>1</v>
      </c>
    </row>
    <row r="2268" spans="2:8" x14ac:dyDescent="0.3">
      <c r="B2268" t="s">
        <v>2632</v>
      </c>
      <c r="C2268" t="s">
        <v>2633</v>
      </c>
      <c r="D2268" s="28" t="s">
        <v>4105</v>
      </c>
      <c r="E2268" s="28" t="s">
        <v>2617</v>
      </c>
      <c r="F2268" s="13">
        <v>48.7</v>
      </c>
      <c r="G2268" s="13">
        <v>-121.1</v>
      </c>
      <c r="H2268" s="24">
        <v>2</v>
      </c>
    </row>
    <row r="2269" spans="2:8" x14ac:dyDescent="0.3">
      <c r="B2269" t="s">
        <v>6957</v>
      </c>
      <c r="C2269" t="s">
        <v>6958</v>
      </c>
      <c r="D2269" s="28" t="s">
        <v>1203</v>
      </c>
      <c r="E2269" s="28" t="s">
        <v>1061</v>
      </c>
      <c r="F2269" s="13">
        <v>50.6</v>
      </c>
      <c r="G2269" s="13">
        <v>-121.9</v>
      </c>
      <c r="H2269" s="24">
        <v>0</v>
      </c>
    </row>
    <row r="2270" spans="2:8" x14ac:dyDescent="0.3">
      <c r="B2270" t="s">
        <v>6540</v>
      </c>
      <c r="C2270" t="s">
        <v>6541</v>
      </c>
      <c r="D2270" s="28" t="s">
        <v>1203</v>
      </c>
      <c r="E2270" s="28" t="s">
        <v>1061</v>
      </c>
      <c r="F2270" s="13">
        <v>50.6</v>
      </c>
      <c r="G2270" s="13">
        <v>-120.2</v>
      </c>
      <c r="H2270" s="24">
        <v>0</v>
      </c>
    </row>
    <row r="2271" spans="2:8" x14ac:dyDescent="0.3">
      <c r="B2271" t="s">
        <v>6869</v>
      </c>
      <c r="C2271" t="s">
        <v>6870</v>
      </c>
      <c r="D2271" s="28" t="s">
        <v>4105</v>
      </c>
      <c r="E2271" s="28" t="s">
        <v>1515</v>
      </c>
      <c r="F2271" s="13">
        <v>42</v>
      </c>
      <c r="G2271" s="13">
        <v>-93.7</v>
      </c>
      <c r="H2271" s="24">
        <v>0</v>
      </c>
    </row>
    <row r="2272" spans="2:8" x14ac:dyDescent="0.3">
      <c r="B2272" t="s">
        <v>8015</v>
      </c>
      <c r="C2272" t="s">
        <v>8016</v>
      </c>
      <c r="D2272" s="28" t="s">
        <v>4105</v>
      </c>
      <c r="E2272" s="28" t="s">
        <v>2203</v>
      </c>
      <c r="F2272" s="13">
        <v>47.4</v>
      </c>
      <c r="G2272" s="13">
        <v>-97.3</v>
      </c>
      <c r="H2272" s="24">
        <v>0</v>
      </c>
    </row>
    <row r="2273" spans="2:8" x14ac:dyDescent="0.3">
      <c r="B2273" t="s">
        <v>7842</v>
      </c>
      <c r="C2273" t="s">
        <v>7843</v>
      </c>
      <c r="D2273" s="28" t="s">
        <v>4105</v>
      </c>
      <c r="E2273" s="28" t="s">
        <v>364</v>
      </c>
      <c r="F2273" s="13">
        <v>33.1</v>
      </c>
      <c r="G2273" s="13">
        <v>-102.8</v>
      </c>
      <c r="H2273" s="24">
        <v>0</v>
      </c>
    </row>
    <row r="2274" spans="2:8" x14ac:dyDescent="0.3">
      <c r="B2274" t="s">
        <v>3084</v>
      </c>
      <c r="C2274" t="s">
        <v>3085</v>
      </c>
      <c r="D2274" s="28" t="s">
        <v>4105</v>
      </c>
      <c r="E2274" s="28" t="s">
        <v>1812</v>
      </c>
      <c r="F2274" s="13">
        <v>45.8</v>
      </c>
      <c r="G2274" s="13">
        <v>-95.3</v>
      </c>
      <c r="H2274" s="24">
        <v>0</v>
      </c>
    </row>
    <row r="2275" spans="2:8" x14ac:dyDescent="0.3">
      <c r="B2275" t="s">
        <v>7651</v>
      </c>
      <c r="C2275" t="s">
        <v>7652</v>
      </c>
      <c r="D2275" s="28" t="s">
        <v>4105</v>
      </c>
      <c r="E2275" s="28" t="s">
        <v>2692</v>
      </c>
      <c r="F2275" s="13">
        <v>46.1</v>
      </c>
      <c r="G2275" s="13">
        <v>-90</v>
      </c>
      <c r="H2275" s="24">
        <v>0</v>
      </c>
    </row>
    <row r="2276" spans="2:8" x14ac:dyDescent="0.3">
      <c r="B2276" t="s">
        <v>8401</v>
      </c>
      <c r="C2276" t="s">
        <v>8402</v>
      </c>
      <c r="D2276" s="28" t="s">
        <v>1203</v>
      </c>
      <c r="E2276" s="28" t="s">
        <v>1097</v>
      </c>
      <c r="F2276" s="13">
        <v>51.2</v>
      </c>
      <c r="G2276" s="13">
        <v>-102.4</v>
      </c>
      <c r="H2276" s="24">
        <v>0</v>
      </c>
    </row>
    <row r="2277" spans="2:8" x14ac:dyDescent="0.3">
      <c r="B2277" t="s">
        <v>1542</v>
      </c>
      <c r="C2277" t="s">
        <v>1543</v>
      </c>
      <c r="D2277" s="28" t="s">
        <v>4105</v>
      </c>
      <c r="E2277" s="28" t="s">
        <v>1515</v>
      </c>
      <c r="F2277" s="13">
        <v>42.7</v>
      </c>
      <c r="G2277" s="13">
        <v>-95.5</v>
      </c>
      <c r="H2277" s="24">
        <v>0</v>
      </c>
    </row>
    <row r="2278" spans="2:8" x14ac:dyDescent="0.3">
      <c r="B2278" t="s">
        <v>6849</v>
      </c>
      <c r="C2278" t="s">
        <v>6850</v>
      </c>
      <c r="D2278" s="28" t="s">
        <v>4105</v>
      </c>
      <c r="E2278" s="28" t="s">
        <v>2096</v>
      </c>
      <c r="F2278" s="13">
        <v>34.6</v>
      </c>
      <c r="G2278" s="13">
        <v>-106.3</v>
      </c>
      <c r="H2278" s="24">
        <v>0</v>
      </c>
    </row>
    <row r="2279" spans="2:8" x14ac:dyDescent="0.3">
      <c r="B2279" t="s">
        <v>6384</v>
      </c>
      <c r="C2279" t="s">
        <v>6385</v>
      </c>
      <c r="D2279" s="28" t="s">
        <v>4105</v>
      </c>
      <c r="E2279" s="28" t="s">
        <v>2279</v>
      </c>
      <c r="F2279" s="13">
        <v>44.3</v>
      </c>
      <c r="G2279" s="13">
        <v>-123.7</v>
      </c>
      <c r="H2279" s="24">
        <v>2</v>
      </c>
    </row>
    <row r="2280" spans="2:8" x14ac:dyDescent="0.3">
      <c r="B2280" t="s">
        <v>3639</v>
      </c>
      <c r="C2280" t="s">
        <v>3640</v>
      </c>
      <c r="D2280" s="28" t="s">
        <v>4105</v>
      </c>
      <c r="E2280" s="28" t="s">
        <v>1515</v>
      </c>
      <c r="F2280" s="13">
        <v>41.3</v>
      </c>
      <c r="G2280" s="13">
        <v>-95.3</v>
      </c>
      <c r="H2280" s="24">
        <v>0</v>
      </c>
    </row>
    <row r="2281" spans="2:8" x14ac:dyDescent="0.3">
      <c r="B2281" t="s">
        <v>7740</v>
      </c>
      <c r="C2281" t="s">
        <v>7741</v>
      </c>
      <c r="D2281" s="28" t="s">
        <v>4105</v>
      </c>
      <c r="E2281" s="28" t="s">
        <v>1812</v>
      </c>
      <c r="F2281" s="13">
        <v>45</v>
      </c>
      <c r="G2281" s="13">
        <v>-94.2</v>
      </c>
      <c r="H2281" s="24">
        <v>0</v>
      </c>
    </row>
    <row r="2282" spans="2:8" x14ac:dyDescent="0.3">
      <c r="B2282" t="s">
        <v>8507</v>
      </c>
      <c r="C2282" t="s">
        <v>8508</v>
      </c>
      <c r="D2282" s="28" t="s">
        <v>4105</v>
      </c>
      <c r="E2282" s="28" t="s">
        <v>1878</v>
      </c>
      <c r="F2282" s="13">
        <v>38.799999999999997</v>
      </c>
      <c r="G2282" s="13">
        <v>-94.2</v>
      </c>
      <c r="H2282" s="24">
        <v>0</v>
      </c>
    </row>
    <row r="2283" spans="2:8" x14ac:dyDescent="0.3">
      <c r="B2283" t="s">
        <v>7976</v>
      </c>
      <c r="C2283" t="s">
        <v>7977</v>
      </c>
      <c r="D2283" s="28" t="s">
        <v>4105</v>
      </c>
      <c r="E2283" s="28" t="s">
        <v>2096</v>
      </c>
      <c r="F2283" s="13">
        <v>32.1</v>
      </c>
      <c r="G2283" s="13">
        <v>-103.1</v>
      </c>
      <c r="H2283" s="24">
        <v>0</v>
      </c>
    </row>
    <row r="2284" spans="2:8" x14ac:dyDescent="0.3">
      <c r="B2284" t="s">
        <v>8772</v>
      </c>
      <c r="C2284" t="s">
        <v>8773</v>
      </c>
      <c r="D2284" s="28" t="s">
        <v>4105</v>
      </c>
      <c r="E2284" s="28" t="s">
        <v>364</v>
      </c>
      <c r="F2284" s="13">
        <v>33.200000000000003</v>
      </c>
      <c r="G2284" s="13">
        <v>-97.1</v>
      </c>
      <c r="H2284" s="24">
        <v>1</v>
      </c>
    </row>
    <row r="2285" spans="2:8" x14ac:dyDescent="0.3">
      <c r="B2285" t="s">
        <v>5246</v>
      </c>
      <c r="C2285" t="s">
        <v>5247</v>
      </c>
      <c r="D2285" s="28" t="s">
        <v>4105</v>
      </c>
      <c r="E2285" s="28" t="s">
        <v>1203</v>
      </c>
      <c r="F2285" s="13">
        <v>35.200000000000003</v>
      </c>
      <c r="G2285" s="13">
        <v>-120.6</v>
      </c>
      <c r="H2285" s="24">
        <v>2</v>
      </c>
    </row>
    <row r="2286" spans="2:8" x14ac:dyDescent="0.3">
      <c r="B2286" t="s">
        <v>1520</v>
      </c>
      <c r="C2286" t="s">
        <v>1521</v>
      </c>
      <c r="D2286" s="28" t="s">
        <v>4105</v>
      </c>
      <c r="E2286" s="28" t="s">
        <v>1515</v>
      </c>
      <c r="F2286" s="13">
        <v>41.4</v>
      </c>
      <c r="G2286" s="13">
        <v>-95</v>
      </c>
      <c r="H2286" s="24">
        <v>0</v>
      </c>
    </row>
    <row r="2287" spans="2:8" x14ac:dyDescent="0.3">
      <c r="B2287" t="s">
        <v>8687</v>
      </c>
      <c r="C2287" t="s">
        <v>8688</v>
      </c>
      <c r="D2287" s="28" t="s">
        <v>4105</v>
      </c>
      <c r="E2287" s="28" t="s">
        <v>1160</v>
      </c>
      <c r="F2287" s="13">
        <v>34.200000000000003</v>
      </c>
      <c r="G2287" s="13">
        <v>-112.3</v>
      </c>
      <c r="H2287" s="24">
        <v>0</v>
      </c>
    </row>
    <row r="2288" spans="2:8" x14ac:dyDescent="0.3">
      <c r="B2288" t="s">
        <v>8182</v>
      </c>
      <c r="C2288" t="s">
        <v>8183</v>
      </c>
      <c r="D2288" s="28" t="s">
        <v>4105</v>
      </c>
      <c r="E2288" s="28" t="s">
        <v>1160</v>
      </c>
      <c r="F2288" s="13">
        <v>33.6</v>
      </c>
      <c r="G2288" s="13">
        <v>-109.2</v>
      </c>
      <c r="H2288" s="24">
        <v>1</v>
      </c>
    </row>
    <row r="2289" spans="2:8" x14ac:dyDescent="0.3">
      <c r="B2289" t="s">
        <v>3194</v>
      </c>
      <c r="C2289" t="s">
        <v>3195</v>
      </c>
      <c r="D2289" s="28" t="s">
        <v>4105</v>
      </c>
      <c r="E2289" s="28" t="s">
        <v>2526</v>
      </c>
      <c r="F2289" s="13">
        <v>38.299999999999997</v>
      </c>
      <c r="G2289" s="13">
        <v>-110.7</v>
      </c>
      <c r="H2289" s="24">
        <v>1</v>
      </c>
    </row>
    <row r="2290" spans="2:8" x14ac:dyDescent="0.3">
      <c r="B2290" t="s">
        <v>3220</v>
      </c>
      <c r="C2290" t="s">
        <v>3221</v>
      </c>
      <c r="D2290" s="28" t="s">
        <v>4105</v>
      </c>
      <c r="E2290" s="28" t="s">
        <v>1203</v>
      </c>
      <c r="F2290" s="13">
        <v>37.799999999999997</v>
      </c>
      <c r="G2290" s="13">
        <v>-121.2</v>
      </c>
      <c r="H2290" s="24">
        <v>2</v>
      </c>
    </row>
    <row r="2291" spans="2:8" x14ac:dyDescent="0.3">
      <c r="B2291" t="s">
        <v>1604</v>
      </c>
      <c r="C2291" t="s">
        <v>1605</v>
      </c>
      <c r="D2291" s="28" t="s">
        <v>4105</v>
      </c>
      <c r="E2291" s="28" t="s">
        <v>1515</v>
      </c>
      <c r="F2291" s="13">
        <v>43.2</v>
      </c>
      <c r="G2291" s="13">
        <v>-92.8</v>
      </c>
      <c r="H2291" s="24">
        <v>0</v>
      </c>
    </row>
    <row r="2292" spans="2:8" x14ac:dyDescent="0.3">
      <c r="B2292" t="s">
        <v>6594</v>
      </c>
      <c r="C2292" t="s">
        <v>6595</v>
      </c>
      <c r="D2292" s="28" t="s">
        <v>4105</v>
      </c>
      <c r="E2292" s="28" t="s">
        <v>2279</v>
      </c>
      <c r="F2292" s="13">
        <v>43.6</v>
      </c>
      <c r="G2292" s="13">
        <v>-122.1</v>
      </c>
      <c r="H2292" s="24">
        <v>0</v>
      </c>
    </row>
    <row r="2293" spans="2:8" x14ac:dyDescent="0.3">
      <c r="B2293" t="s">
        <v>3790</v>
      </c>
      <c r="C2293" t="s">
        <v>3791</v>
      </c>
      <c r="D2293" s="28" t="s">
        <v>4105</v>
      </c>
      <c r="E2293" s="28" t="s">
        <v>2279</v>
      </c>
      <c r="F2293" s="13">
        <v>45.3</v>
      </c>
      <c r="G2293" s="13">
        <v>-122.6</v>
      </c>
      <c r="H2293" s="24">
        <v>1</v>
      </c>
    </row>
    <row r="2294" spans="2:8" x14ac:dyDescent="0.3">
      <c r="B2294" t="s">
        <v>8561</v>
      </c>
      <c r="C2294" t="s">
        <v>8562</v>
      </c>
      <c r="D2294" s="28" t="s">
        <v>4105</v>
      </c>
      <c r="E2294" s="28" t="s">
        <v>2096</v>
      </c>
      <c r="F2294" s="13">
        <v>33.299999999999997</v>
      </c>
      <c r="G2294" s="13">
        <v>-104.5</v>
      </c>
      <c r="H2294" s="24">
        <v>1</v>
      </c>
    </row>
    <row r="2295" spans="2:8" x14ac:dyDescent="0.3">
      <c r="B2295" t="s">
        <v>1866</v>
      </c>
      <c r="C2295" t="s">
        <v>1867</v>
      </c>
      <c r="D2295" s="28" t="s">
        <v>4105</v>
      </c>
      <c r="E2295" s="28" t="s">
        <v>1812</v>
      </c>
      <c r="F2295" s="13">
        <v>43.8</v>
      </c>
      <c r="G2295" s="13">
        <v>-95.1</v>
      </c>
      <c r="H2295" s="24">
        <v>0</v>
      </c>
    </row>
    <row r="2296" spans="2:8" x14ac:dyDescent="0.3">
      <c r="B2296" t="s">
        <v>7665</v>
      </c>
      <c r="C2296" t="s">
        <v>7666</v>
      </c>
      <c r="D2296" s="28" t="s">
        <v>4105</v>
      </c>
      <c r="E2296" s="28" t="s">
        <v>2279</v>
      </c>
      <c r="F2296" s="13">
        <v>45.5</v>
      </c>
      <c r="G2296" s="13">
        <v>-122.3</v>
      </c>
      <c r="H2296" s="24">
        <v>1</v>
      </c>
    </row>
    <row r="2297" spans="2:8" x14ac:dyDescent="0.3">
      <c r="B2297" t="s">
        <v>1574</v>
      </c>
      <c r="C2297" t="s">
        <v>1575</v>
      </c>
      <c r="D2297" s="28" t="s">
        <v>4105</v>
      </c>
      <c r="E2297" s="28" t="s">
        <v>1515</v>
      </c>
      <c r="F2297" s="13">
        <v>41.3</v>
      </c>
      <c r="G2297" s="13">
        <v>-93.6</v>
      </c>
      <c r="H2297" s="24">
        <v>0</v>
      </c>
    </row>
    <row r="2298" spans="2:8" x14ac:dyDescent="0.3">
      <c r="B2298" t="s">
        <v>8074</v>
      </c>
      <c r="C2298" t="s">
        <v>8075</v>
      </c>
      <c r="D2298" s="28" t="s">
        <v>1203</v>
      </c>
      <c r="E2298" s="28" t="s">
        <v>1130</v>
      </c>
      <c r="F2298" s="13">
        <v>45.2</v>
      </c>
      <c r="G2298" s="13">
        <v>-63</v>
      </c>
      <c r="H2298" s="24">
        <v>0</v>
      </c>
    </row>
    <row r="2299" spans="2:8" x14ac:dyDescent="0.3">
      <c r="B2299" t="s">
        <v>1522</v>
      </c>
      <c r="C2299" t="s">
        <v>1523</v>
      </c>
      <c r="D2299" s="28" t="s">
        <v>4105</v>
      </c>
      <c r="E2299" s="28" t="s">
        <v>1515</v>
      </c>
      <c r="F2299" s="13">
        <v>41.7</v>
      </c>
      <c r="G2299" s="13">
        <v>-94.9</v>
      </c>
      <c r="H2299" s="24">
        <v>0</v>
      </c>
    </row>
    <row r="2300" spans="2:8" x14ac:dyDescent="0.3">
      <c r="B2300" t="s">
        <v>6727</v>
      </c>
      <c r="C2300" t="s">
        <v>6728</v>
      </c>
      <c r="D2300" s="28" t="s">
        <v>4105</v>
      </c>
      <c r="E2300" s="28" t="s">
        <v>1203</v>
      </c>
      <c r="F2300" s="13">
        <v>38.9</v>
      </c>
      <c r="G2300" s="13">
        <v>-123.3</v>
      </c>
      <c r="H2300" s="24">
        <v>0</v>
      </c>
    </row>
    <row r="2301" spans="2:8" x14ac:dyDescent="0.3">
      <c r="B2301" t="s">
        <v>6988</v>
      </c>
      <c r="C2301" t="s">
        <v>6989</v>
      </c>
      <c r="D2301" s="28" t="s">
        <v>4105</v>
      </c>
      <c r="E2301" s="28" t="s">
        <v>2617</v>
      </c>
      <c r="F2301" s="13">
        <v>47.9</v>
      </c>
      <c r="G2301" s="13">
        <v>-120.5</v>
      </c>
      <c r="H2301" s="24">
        <v>0</v>
      </c>
    </row>
    <row r="2302" spans="2:8" x14ac:dyDescent="0.3">
      <c r="B2302" t="s">
        <v>7984</v>
      </c>
      <c r="C2302" t="s">
        <v>8037</v>
      </c>
      <c r="D2302" s="28" t="s">
        <v>4105</v>
      </c>
      <c r="E2302" s="28" t="s">
        <v>1515</v>
      </c>
      <c r="F2302" s="13">
        <v>40.6</v>
      </c>
      <c r="G2302" s="13">
        <v>-94</v>
      </c>
      <c r="H2302" s="24">
        <v>0</v>
      </c>
    </row>
    <row r="2303" spans="2:8" x14ac:dyDescent="0.3">
      <c r="B2303" t="s">
        <v>8230</v>
      </c>
      <c r="C2303" t="s">
        <v>8231</v>
      </c>
      <c r="D2303" s="28" t="s">
        <v>4105</v>
      </c>
      <c r="E2303" s="28" t="s">
        <v>2692</v>
      </c>
      <c r="F2303" s="13">
        <v>46</v>
      </c>
      <c r="G2303" s="13">
        <v>-91.4</v>
      </c>
      <c r="H2303" s="24">
        <v>0</v>
      </c>
    </row>
    <row r="2304" spans="2:8" x14ac:dyDescent="0.3">
      <c r="B2304" t="s">
        <v>8457</v>
      </c>
      <c r="C2304" t="s">
        <v>8458</v>
      </c>
      <c r="D2304" s="28" t="s">
        <v>4105</v>
      </c>
      <c r="E2304" s="28" t="s">
        <v>2617</v>
      </c>
      <c r="F2304" s="13">
        <v>47.9</v>
      </c>
      <c r="G2304" s="13">
        <v>-122.1</v>
      </c>
      <c r="H2304" s="24">
        <v>0</v>
      </c>
    </row>
    <row r="2305" spans="2:8" x14ac:dyDescent="0.3">
      <c r="B2305" t="s">
        <v>6180</v>
      </c>
      <c r="C2305" t="s">
        <v>6181</v>
      </c>
      <c r="D2305" s="28" t="s">
        <v>4105</v>
      </c>
      <c r="E2305" s="28" t="s">
        <v>1203</v>
      </c>
      <c r="F2305" s="13">
        <v>38.299999999999997</v>
      </c>
      <c r="G2305" s="13">
        <v>-121.9</v>
      </c>
      <c r="H2305" s="24">
        <v>1</v>
      </c>
    </row>
    <row r="2306" spans="2:8" x14ac:dyDescent="0.3">
      <c r="B2306" t="s">
        <v>7569</v>
      </c>
      <c r="C2306" t="s">
        <v>7570</v>
      </c>
      <c r="D2306" s="28" t="s">
        <v>4105</v>
      </c>
      <c r="E2306" s="28" t="s">
        <v>1515</v>
      </c>
      <c r="F2306" s="13">
        <v>42.7</v>
      </c>
      <c r="G2306" s="13">
        <v>-94.6</v>
      </c>
      <c r="H2306" s="24">
        <v>0</v>
      </c>
    </row>
    <row r="2307" spans="2:8" x14ac:dyDescent="0.3">
      <c r="B2307" t="s">
        <v>8296</v>
      </c>
      <c r="C2307" t="s">
        <v>8297</v>
      </c>
      <c r="D2307" s="28" t="s">
        <v>1203</v>
      </c>
      <c r="E2307" s="28" t="s">
        <v>1061</v>
      </c>
      <c r="F2307" s="13">
        <v>49.1</v>
      </c>
      <c r="G2307" s="13">
        <v>-123.1</v>
      </c>
      <c r="H2307" s="24">
        <v>0</v>
      </c>
    </row>
    <row r="2308" spans="2:8" x14ac:dyDescent="0.3">
      <c r="B2308" t="s">
        <v>8565</v>
      </c>
      <c r="C2308" t="s">
        <v>8566</v>
      </c>
      <c r="D2308" s="28" t="s">
        <v>4105</v>
      </c>
      <c r="E2308" s="28" t="s">
        <v>364</v>
      </c>
      <c r="F2308" s="13">
        <v>31.4</v>
      </c>
      <c r="G2308" s="13">
        <v>-102.3</v>
      </c>
      <c r="H2308" s="24">
        <v>0</v>
      </c>
    </row>
    <row r="2309" spans="2:8" x14ac:dyDescent="0.3">
      <c r="B2309" t="s">
        <v>8742</v>
      </c>
      <c r="C2309" t="s">
        <v>8743</v>
      </c>
      <c r="D2309" s="28" t="s">
        <v>4105</v>
      </c>
      <c r="E2309" s="28" t="s">
        <v>1203</v>
      </c>
      <c r="F2309" s="13">
        <v>35.6</v>
      </c>
      <c r="G2309" s="13">
        <v>-118</v>
      </c>
      <c r="H2309" s="24">
        <v>0</v>
      </c>
    </row>
    <row r="2310" spans="2:8" x14ac:dyDescent="0.3">
      <c r="B2310" t="s">
        <v>1844</v>
      </c>
      <c r="C2310" t="s">
        <v>1845</v>
      </c>
      <c r="D2310" s="28" t="s">
        <v>4105</v>
      </c>
      <c r="E2310" s="28" t="s">
        <v>1812</v>
      </c>
      <c r="F2310" s="13">
        <v>45.7</v>
      </c>
      <c r="G2310" s="13">
        <v>-93.6</v>
      </c>
      <c r="H2310" s="24">
        <v>0</v>
      </c>
    </row>
    <row r="2311" spans="2:8" x14ac:dyDescent="0.3">
      <c r="B2311" t="s">
        <v>6476</v>
      </c>
      <c r="C2311" t="s">
        <v>6477</v>
      </c>
      <c r="D2311" s="28" t="s">
        <v>4105</v>
      </c>
      <c r="E2311" s="28" t="s">
        <v>2617</v>
      </c>
      <c r="F2311" s="13">
        <v>47.1</v>
      </c>
      <c r="G2311" s="13">
        <v>-121.6</v>
      </c>
      <c r="H2311" s="24">
        <v>1</v>
      </c>
    </row>
    <row r="2312" spans="2:8" x14ac:dyDescent="0.3">
      <c r="B2312" t="s">
        <v>7992</v>
      </c>
      <c r="C2312" t="s">
        <v>7993</v>
      </c>
      <c r="D2312" s="28" t="s">
        <v>4105</v>
      </c>
      <c r="E2312" s="28" t="s">
        <v>1203</v>
      </c>
      <c r="F2312" s="13">
        <v>41.2</v>
      </c>
      <c r="G2312" s="13">
        <v>-120.7</v>
      </c>
      <c r="H2312" s="24">
        <v>0</v>
      </c>
    </row>
    <row r="2313" spans="2:8" x14ac:dyDescent="0.3">
      <c r="B2313" t="s">
        <v>3054</v>
      </c>
      <c r="C2313" t="s">
        <v>8537</v>
      </c>
      <c r="D2313" s="28" t="s">
        <v>1203</v>
      </c>
      <c r="E2313" s="28" t="s">
        <v>1112</v>
      </c>
      <c r="F2313" s="13">
        <v>50</v>
      </c>
      <c r="G2313" s="13">
        <v>-97.8</v>
      </c>
      <c r="H2313" s="24">
        <v>0</v>
      </c>
    </row>
    <row r="2314" spans="2:8" x14ac:dyDescent="0.3">
      <c r="B2314" t="s">
        <v>1544</v>
      </c>
      <c r="C2314" t="s">
        <v>1545</v>
      </c>
      <c r="D2314" s="28" t="s">
        <v>4105</v>
      </c>
      <c r="E2314" s="28" t="s">
        <v>1515</v>
      </c>
      <c r="F2314" s="13">
        <v>40.700000000000003</v>
      </c>
      <c r="G2314" s="13">
        <v>-95</v>
      </c>
      <c r="H2314" s="24">
        <v>0</v>
      </c>
    </row>
    <row r="2315" spans="2:8" x14ac:dyDescent="0.3">
      <c r="B2315" t="s">
        <v>1602</v>
      </c>
      <c r="C2315" t="s">
        <v>1603</v>
      </c>
      <c r="D2315" s="28" t="s">
        <v>4105</v>
      </c>
      <c r="E2315" s="28" t="s">
        <v>1515</v>
      </c>
      <c r="F2315" s="13">
        <v>41.7</v>
      </c>
      <c r="G2315" s="13">
        <v>-93</v>
      </c>
      <c r="H2315" s="24">
        <v>0</v>
      </c>
    </row>
    <row r="2316" spans="2:8" x14ac:dyDescent="0.3">
      <c r="B2316" t="s">
        <v>1827</v>
      </c>
      <c r="C2316" t="s">
        <v>1828</v>
      </c>
      <c r="D2316" s="28" t="s">
        <v>4105</v>
      </c>
      <c r="E2316" s="28" t="s">
        <v>1812</v>
      </c>
      <c r="F2316" s="13">
        <v>43.7</v>
      </c>
      <c r="G2316" s="13">
        <v>-92.5</v>
      </c>
      <c r="H2316" s="24">
        <v>0</v>
      </c>
    </row>
    <row r="2317" spans="2:8" x14ac:dyDescent="0.3">
      <c r="B2317" t="s">
        <v>7107</v>
      </c>
      <c r="C2317" t="s">
        <v>7108</v>
      </c>
      <c r="D2317" s="28" t="s">
        <v>4105</v>
      </c>
      <c r="E2317" s="28" t="s">
        <v>2096</v>
      </c>
      <c r="F2317" s="13">
        <v>33.700000000000003</v>
      </c>
      <c r="G2317" s="13">
        <v>-108.7</v>
      </c>
      <c r="H2317" s="24">
        <v>0</v>
      </c>
    </row>
    <row r="2318" spans="2:8" x14ac:dyDescent="0.3">
      <c r="B2318" t="s">
        <v>8401</v>
      </c>
      <c r="C2318" t="s">
        <v>8452</v>
      </c>
      <c r="D2318" s="28" t="s">
        <v>1203</v>
      </c>
      <c r="E2318" s="28" t="s">
        <v>1097</v>
      </c>
      <c r="F2318" s="13">
        <v>51.2</v>
      </c>
      <c r="G2318" s="13">
        <v>-102.4</v>
      </c>
      <c r="H2318" s="24">
        <v>0</v>
      </c>
    </row>
    <row r="2319" spans="2:8" x14ac:dyDescent="0.3">
      <c r="B2319" t="s">
        <v>2099</v>
      </c>
      <c r="C2319" t="s">
        <v>2100</v>
      </c>
      <c r="D2319" s="28" t="s">
        <v>4105</v>
      </c>
      <c r="E2319" s="28" t="s">
        <v>2096</v>
      </c>
      <c r="F2319" s="13">
        <v>35</v>
      </c>
      <c r="G2319" s="13">
        <v>-108.3</v>
      </c>
      <c r="H2319" s="24">
        <v>2</v>
      </c>
    </row>
    <row r="2320" spans="2:8" x14ac:dyDescent="0.3">
      <c r="B2320" t="s">
        <v>5791</v>
      </c>
      <c r="C2320" t="s">
        <v>5792</v>
      </c>
      <c r="D2320" s="28" t="s">
        <v>4105</v>
      </c>
      <c r="E2320" s="28" t="s">
        <v>2279</v>
      </c>
      <c r="F2320" s="13">
        <v>45.5</v>
      </c>
      <c r="G2320" s="13">
        <v>-122.6</v>
      </c>
      <c r="H2320" s="24">
        <v>2</v>
      </c>
    </row>
    <row r="2321" spans="2:8" x14ac:dyDescent="0.3">
      <c r="B2321" t="s">
        <v>6685</v>
      </c>
      <c r="C2321" t="s">
        <v>6686</v>
      </c>
      <c r="D2321" s="28" t="s">
        <v>4105</v>
      </c>
      <c r="E2321" s="28" t="s">
        <v>1203</v>
      </c>
      <c r="F2321" s="13">
        <v>40.1</v>
      </c>
      <c r="G2321" s="13">
        <v>-123.5</v>
      </c>
      <c r="H2321" s="24">
        <v>1</v>
      </c>
    </row>
    <row r="2322" spans="2:8" x14ac:dyDescent="0.3">
      <c r="B2322" t="s">
        <v>2730</v>
      </c>
      <c r="C2322" t="s">
        <v>2731</v>
      </c>
      <c r="D2322" s="28" t="s">
        <v>4105</v>
      </c>
      <c r="E2322" s="28" t="s">
        <v>2692</v>
      </c>
      <c r="F2322" s="13">
        <v>42.8</v>
      </c>
      <c r="G2322" s="13">
        <v>-90.7</v>
      </c>
      <c r="H2322" s="24">
        <v>0</v>
      </c>
    </row>
    <row r="2323" spans="2:8" x14ac:dyDescent="0.3">
      <c r="B2323" t="s">
        <v>7175</v>
      </c>
      <c r="C2323" t="s">
        <v>7176</v>
      </c>
      <c r="D2323" s="28" t="s">
        <v>4105</v>
      </c>
      <c r="E2323" s="28" t="s">
        <v>1203</v>
      </c>
      <c r="F2323" s="13">
        <v>35.9</v>
      </c>
      <c r="G2323" s="13">
        <v>-118.5</v>
      </c>
      <c r="H2323" s="24">
        <v>2</v>
      </c>
    </row>
    <row r="2324" spans="2:8" x14ac:dyDescent="0.3">
      <c r="B2324" t="s">
        <v>8448</v>
      </c>
      <c r="C2324" t="s">
        <v>8449</v>
      </c>
      <c r="D2324" s="28" t="s">
        <v>4105</v>
      </c>
      <c r="E2324" s="28" t="s">
        <v>2279</v>
      </c>
      <c r="F2324" s="13">
        <v>42.4</v>
      </c>
      <c r="G2324" s="13">
        <v>-122.2</v>
      </c>
      <c r="H2324" s="24">
        <v>1</v>
      </c>
    </row>
    <row r="2325" spans="2:8" x14ac:dyDescent="0.3">
      <c r="B2325" t="s">
        <v>8063</v>
      </c>
      <c r="C2325" t="s">
        <v>8064</v>
      </c>
      <c r="D2325" s="28" t="s">
        <v>4105</v>
      </c>
      <c r="E2325" s="28" t="s">
        <v>1515</v>
      </c>
      <c r="F2325" s="13">
        <v>43.4</v>
      </c>
      <c r="G2325" s="13">
        <v>-95.1</v>
      </c>
      <c r="H2325" s="24">
        <v>0</v>
      </c>
    </row>
    <row r="2326" spans="2:8" x14ac:dyDescent="0.3">
      <c r="B2326" t="s">
        <v>8634</v>
      </c>
      <c r="C2326" t="s">
        <v>8635</v>
      </c>
      <c r="D2326" s="28" t="s">
        <v>4105</v>
      </c>
      <c r="E2326" s="28" t="s">
        <v>1160</v>
      </c>
      <c r="F2326" s="13">
        <v>34.5</v>
      </c>
      <c r="G2326" s="13">
        <v>-112.5</v>
      </c>
      <c r="H2326" s="24">
        <v>1</v>
      </c>
    </row>
    <row r="2327" spans="2:8" x14ac:dyDescent="0.3">
      <c r="B2327" t="s">
        <v>6895</v>
      </c>
      <c r="C2327" t="s">
        <v>6896</v>
      </c>
      <c r="D2327" s="28" t="s">
        <v>1203</v>
      </c>
      <c r="E2327" s="28" t="s">
        <v>1061</v>
      </c>
      <c r="F2327" s="13">
        <v>49.3</v>
      </c>
      <c r="G2327" s="13">
        <v>-121.5</v>
      </c>
      <c r="H2327" s="24">
        <v>0</v>
      </c>
    </row>
    <row r="2328" spans="2:8" x14ac:dyDescent="0.3">
      <c r="B2328" t="s">
        <v>10661</v>
      </c>
      <c r="C2328" t="s">
        <v>10662</v>
      </c>
      <c r="D2328" s="28" t="s">
        <v>4105</v>
      </c>
      <c r="E2328" s="28" t="s">
        <v>2070</v>
      </c>
      <c r="F2328" s="13">
        <v>39.1</v>
      </c>
      <c r="G2328" s="13">
        <v>-119.7</v>
      </c>
      <c r="H2328" s="24">
        <v>2</v>
      </c>
    </row>
    <row r="2329" spans="2:8" x14ac:dyDescent="0.3">
      <c r="B2329" t="s">
        <v>7643</v>
      </c>
      <c r="C2329" t="s">
        <v>7644</v>
      </c>
      <c r="D2329" s="28" t="s">
        <v>4105</v>
      </c>
      <c r="E2329" s="28" t="s">
        <v>2203</v>
      </c>
      <c r="F2329" s="13">
        <v>46.7</v>
      </c>
      <c r="G2329" s="13">
        <v>-99.4</v>
      </c>
      <c r="H2329" s="24">
        <v>0</v>
      </c>
    </row>
    <row r="2330" spans="2:8" x14ac:dyDescent="0.3">
      <c r="B2330" t="s">
        <v>7383</v>
      </c>
      <c r="C2330" t="s">
        <v>7384</v>
      </c>
      <c r="D2330" s="28" t="s">
        <v>4105</v>
      </c>
      <c r="E2330" s="28" t="s">
        <v>2692</v>
      </c>
      <c r="F2330" s="13">
        <v>46.5</v>
      </c>
      <c r="G2330" s="13">
        <v>-90.9</v>
      </c>
      <c r="H2330" s="24">
        <v>1</v>
      </c>
    </row>
    <row r="2331" spans="2:8" x14ac:dyDescent="0.3">
      <c r="B2331" t="s">
        <v>6142</v>
      </c>
      <c r="C2331" t="s">
        <v>6143</v>
      </c>
      <c r="D2331" s="28" t="s">
        <v>4105</v>
      </c>
      <c r="E2331" s="28" t="s">
        <v>2279</v>
      </c>
      <c r="F2331" s="13">
        <v>43.9</v>
      </c>
      <c r="G2331" s="13">
        <v>-123.8</v>
      </c>
      <c r="H2331" s="24">
        <v>2</v>
      </c>
    </row>
    <row r="2332" spans="2:8" x14ac:dyDescent="0.3">
      <c r="B2332" t="s">
        <v>3119</v>
      </c>
      <c r="C2332" t="s">
        <v>3120</v>
      </c>
      <c r="D2332" s="28" t="s">
        <v>4105</v>
      </c>
      <c r="E2332" s="28" t="s">
        <v>2011</v>
      </c>
      <c r="F2332" s="13">
        <v>41.3</v>
      </c>
      <c r="G2332" s="13">
        <v>-95.8</v>
      </c>
      <c r="H2332" s="24">
        <v>0</v>
      </c>
    </row>
    <row r="2333" spans="2:8" x14ac:dyDescent="0.3">
      <c r="B2333" t="s">
        <v>8136</v>
      </c>
      <c r="C2333" t="s">
        <v>8137</v>
      </c>
      <c r="D2333" s="28" t="s">
        <v>4105</v>
      </c>
      <c r="E2333" s="28" t="s">
        <v>364</v>
      </c>
      <c r="F2333" s="13">
        <v>34.1</v>
      </c>
      <c r="G2333" s="13">
        <v>-102.1</v>
      </c>
      <c r="H2333" s="24">
        <v>0</v>
      </c>
    </row>
    <row r="2334" spans="2:8" x14ac:dyDescent="0.3">
      <c r="B2334" t="s">
        <v>8144</v>
      </c>
      <c r="C2334" t="s">
        <v>8145</v>
      </c>
      <c r="D2334" s="28" t="s">
        <v>4105</v>
      </c>
      <c r="E2334" s="28" t="s">
        <v>364</v>
      </c>
      <c r="F2334" s="13">
        <v>31</v>
      </c>
      <c r="G2334" s="13">
        <v>-104.1</v>
      </c>
      <c r="H2334" s="24">
        <v>0</v>
      </c>
    </row>
    <row r="2335" spans="2:8" x14ac:dyDescent="0.3">
      <c r="B2335" t="s">
        <v>6921</v>
      </c>
      <c r="C2335" t="s">
        <v>6922</v>
      </c>
      <c r="D2335" s="28" t="s">
        <v>1203</v>
      </c>
      <c r="E2335" s="28" t="s">
        <v>1061</v>
      </c>
      <c r="F2335" s="13">
        <v>49.3</v>
      </c>
      <c r="G2335" s="13">
        <v>-121.5</v>
      </c>
      <c r="H2335" s="24">
        <v>0</v>
      </c>
    </row>
    <row r="2336" spans="2:8" x14ac:dyDescent="0.3">
      <c r="B2336" t="s">
        <v>1212</v>
      </c>
      <c r="C2336" t="s">
        <v>1213</v>
      </c>
      <c r="D2336" s="28" t="s">
        <v>4105</v>
      </c>
      <c r="E2336" s="28" t="s">
        <v>1203</v>
      </c>
      <c r="F2336" s="13">
        <v>36.4</v>
      </c>
      <c r="G2336" s="13">
        <v>-116.8</v>
      </c>
      <c r="H2336" s="24">
        <v>1</v>
      </c>
    </row>
    <row r="2337" spans="2:8" x14ac:dyDescent="0.3">
      <c r="B2337" t="s">
        <v>5594</v>
      </c>
      <c r="C2337" t="s">
        <v>5595</v>
      </c>
      <c r="D2337" s="28" t="s">
        <v>4105</v>
      </c>
      <c r="E2337" s="28" t="s">
        <v>1203</v>
      </c>
      <c r="F2337" s="13">
        <v>38.6</v>
      </c>
      <c r="G2337" s="13">
        <v>-121.5</v>
      </c>
      <c r="H2337" s="24">
        <v>2</v>
      </c>
    </row>
    <row r="2338" spans="2:8" x14ac:dyDescent="0.3">
      <c r="B2338" t="s">
        <v>7934</v>
      </c>
      <c r="C2338" t="s">
        <v>7935</v>
      </c>
      <c r="D2338" s="28" t="s">
        <v>4105</v>
      </c>
      <c r="E2338" s="28" t="s">
        <v>1812</v>
      </c>
      <c r="F2338" s="13">
        <v>45</v>
      </c>
      <c r="G2338" s="13">
        <v>-93.3</v>
      </c>
      <c r="H2338" s="24">
        <v>0</v>
      </c>
    </row>
    <row r="2339" spans="2:8" x14ac:dyDescent="0.3">
      <c r="B2339" t="s">
        <v>8455</v>
      </c>
      <c r="C2339" t="s">
        <v>8456</v>
      </c>
      <c r="D2339" s="28" t="s">
        <v>4105</v>
      </c>
      <c r="E2339" s="28" t="s">
        <v>1878</v>
      </c>
      <c r="F2339" s="13">
        <v>39.700000000000003</v>
      </c>
      <c r="G2339" s="13">
        <v>-93.4</v>
      </c>
      <c r="H2339" s="24">
        <v>0</v>
      </c>
    </row>
    <row r="2340" spans="2:8" x14ac:dyDescent="0.3">
      <c r="B2340" t="s">
        <v>699</v>
      </c>
      <c r="C2340" t="s">
        <v>700</v>
      </c>
      <c r="D2340" s="28" t="s">
        <v>4105</v>
      </c>
      <c r="E2340" s="28" t="s">
        <v>364</v>
      </c>
      <c r="F2340" s="13">
        <v>30.7</v>
      </c>
      <c r="G2340" s="13">
        <v>-98.2</v>
      </c>
      <c r="H2340" s="24">
        <v>0</v>
      </c>
    </row>
    <row r="2341" spans="2:8" x14ac:dyDescent="0.3">
      <c r="B2341" t="s">
        <v>8426</v>
      </c>
      <c r="C2341" t="s">
        <v>8427</v>
      </c>
      <c r="D2341" s="28" t="s">
        <v>4105</v>
      </c>
      <c r="E2341" s="28" t="s">
        <v>1878</v>
      </c>
      <c r="F2341" s="13">
        <v>38.9</v>
      </c>
      <c r="G2341" s="13">
        <v>-92.3</v>
      </c>
      <c r="H2341" s="24">
        <v>0</v>
      </c>
    </row>
    <row r="2342" spans="2:8" x14ac:dyDescent="0.3">
      <c r="B2342" t="s">
        <v>7874</v>
      </c>
      <c r="C2342" t="s">
        <v>7875</v>
      </c>
      <c r="D2342" s="28" t="s">
        <v>4105</v>
      </c>
      <c r="E2342" s="28" t="s">
        <v>1203</v>
      </c>
      <c r="F2342" s="13">
        <v>38.799999999999997</v>
      </c>
      <c r="G2342" s="13">
        <v>-121</v>
      </c>
      <c r="H2342" s="24">
        <v>1</v>
      </c>
    </row>
    <row r="2343" spans="2:8" x14ac:dyDescent="0.3">
      <c r="B2343" t="s">
        <v>8916</v>
      </c>
      <c r="C2343" t="s">
        <v>8917</v>
      </c>
      <c r="D2343" s="28" t="s">
        <v>4105</v>
      </c>
      <c r="E2343" s="28" t="s">
        <v>1203</v>
      </c>
      <c r="F2343" s="13">
        <v>34.4</v>
      </c>
      <c r="G2343" s="13">
        <v>-117.8</v>
      </c>
      <c r="H2343" s="24">
        <v>1</v>
      </c>
    </row>
    <row r="2344" spans="2:8" x14ac:dyDescent="0.3">
      <c r="B2344" t="s">
        <v>7371</v>
      </c>
      <c r="C2344" t="s">
        <v>7372</v>
      </c>
      <c r="D2344" s="28" t="s">
        <v>4105</v>
      </c>
      <c r="E2344" s="28" t="s">
        <v>2692</v>
      </c>
      <c r="F2344" s="13">
        <v>45.6</v>
      </c>
      <c r="G2344" s="13">
        <v>-89.4</v>
      </c>
      <c r="H2344" s="24">
        <v>0</v>
      </c>
    </row>
    <row r="2345" spans="2:8" x14ac:dyDescent="0.3">
      <c r="B2345" t="s">
        <v>8734</v>
      </c>
      <c r="C2345" t="s">
        <v>8735</v>
      </c>
      <c r="D2345" s="28" t="s">
        <v>4105</v>
      </c>
      <c r="E2345" s="28" t="s">
        <v>1878</v>
      </c>
      <c r="F2345" s="13">
        <v>39.799999999999997</v>
      </c>
      <c r="G2345" s="13">
        <v>-93.1</v>
      </c>
      <c r="H2345" s="24">
        <v>0</v>
      </c>
    </row>
    <row r="2346" spans="2:8" x14ac:dyDescent="0.3">
      <c r="B2346" t="s">
        <v>8611</v>
      </c>
      <c r="C2346" t="s">
        <v>8612</v>
      </c>
      <c r="D2346" s="28" t="s">
        <v>1203</v>
      </c>
      <c r="E2346" s="28" t="s">
        <v>1112</v>
      </c>
      <c r="F2346" s="13">
        <v>51.1</v>
      </c>
      <c r="G2346" s="13">
        <v>-100</v>
      </c>
      <c r="H2346" s="24">
        <v>0</v>
      </c>
    </row>
    <row r="2347" spans="2:8" x14ac:dyDescent="0.3">
      <c r="B2347" t="s">
        <v>1516</v>
      </c>
      <c r="C2347" t="s">
        <v>1517</v>
      </c>
      <c r="D2347" s="28" t="s">
        <v>4105</v>
      </c>
      <c r="E2347" s="28" t="s">
        <v>1515</v>
      </c>
      <c r="F2347" s="13">
        <v>43</v>
      </c>
      <c r="G2347" s="13">
        <v>-94.2</v>
      </c>
      <c r="H2347" s="24">
        <v>0</v>
      </c>
    </row>
    <row r="2348" spans="2:8" x14ac:dyDescent="0.3">
      <c r="B2348" t="s">
        <v>8172</v>
      </c>
      <c r="C2348" t="s">
        <v>8173</v>
      </c>
      <c r="D2348" s="28" t="s">
        <v>4105</v>
      </c>
      <c r="E2348" s="28" t="s">
        <v>1812</v>
      </c>
      <c r="F2348" s="13">
        <v>48.7</v>
      </c>
      <c r="G2348" s="13">
        <v>-94.6</v>
      </c>
      <c r="H2348" s="24">
        <v>0</v>
      </c>
    </row>
    <row r="2349" spans="2:8" x14ac:dyDescent="0.3">
      <c r="B2349" t="s">
        <v>7946</v>
      </c>
      <c r="C2349" t="s">
        <v>7947</v>
      </c>
      <c r="D2349" s="28" t="s">
        <v>4105</v>
      </c>
      <c r="E2349" s="28" t="s">
        <v>2692</v>
      </c>
      <c r="F2349" s="13">
        <v>45.4</v>
      </c>
      <c r="G2349" s="13">
        <v>-91.7</v>
      </c>
      <c r="H2349" s="24">
        <v>0</v>
      </c>
    </row>
    <row r="2350" spans="2:8" x14ac:dyDescent="0.3">
      <c r="B2350" t="s">
        <v>825</v>
      </c>
      <c r="C2350" t="s">
        <v>826</v>
      </c>
      <c r="D2350" s="28" t="s">
        <v>4105</v>
      </c>
      <c r="E2350" s="28" t="s">
        <v>364</v>
      </c>
      <c r="F2350" s="13">
        <v>30.9</v>
      </c>
      <c r="G2350" s="13">
        <v>-102.9</v>
      </c>
      <c r="H2350" s="24">
        <v>0</v>
      </c>
    </row>
    <row r="2351" spans="2:8" x14ac:dyDescent="0.3">
      <c r="B2351" t="s">
        <v>2497</v>
      </c>
      <c r="C2351" t="s">
        <v>2498</v>
      </c>
      <c r="D2351" s="28" t="s">
        <v>4105</v>
      </c>
      <c r="E2351" s="28" t="s">
        <v>364</v>
      </c>
      <c r="F2351" s="13">
        <v>33.5</v>
      </c>
      <c r="G2351" s="13">
        <v>-102.3</v>
      </c>
      <c r="H2351" s="24">
        <v>0</v>
      </c>
    </row>
    <row r="2352" spans="2:8" x14ac:dyDescent="0.3">
      <c r="B2352" t="s">
        <v>7341</v>
      </c>
      <c r="C2352" t="s">
        <v>7342</v>
      </c>
      <c r="D2352" s="28" t="s">
        <v>4105</v>
      </c>
      <c r="E2352" s="28" t="s">
        <v>2279</v>
      </c>
      <c r="F2352" s="13">
        <v>43.9</v>
      </c>
      <c r="G2352" s="13">
        <v>-124.1</v>
      </c>
      <c r="H2352" s="24">
        <v>1</v>
      </c>
    </row>
    <row r="2353" spans="2:8" x14ac:dyDescent="0.3">
      <c r="B2353" t="s">
        <v>1619</v>
      </c>
      <c r="C2353" t="s">
        <v>1620</v>
      </c>
      <c r="D2353" s="28" t="s">
        <v>4105</v>
      </c>
      <c r="E2353" s="28" t="s">
        <v>1515</v>
      </c>
      <c r="F2353" s="13">
        <v>43.1</v>
      </c>
      <c r="G2353" s="13">
        <v>-95.1</v>
      </c>
      <c r="H2353" s="24">
        <v>0</v>
      </c>
    </row>
    <row r="2354" spans="2:8" x14ac:dyDescent="0.3">
      <c r="B2354" t="s">
        <v>2517</v>
      </c>
      <c r="C2354" t="s">
        <v>2518</v>
      </c>
      <c r="D2354" s="28" t="s">
        <v>4105</v>
      </c>
      <c r="E2354" s="28" t="s">
        <v>364</v>
      </c>
      <c r="F2354" s="13">
        <v>32.700000000000003</v>
      </c>
      <c r="G2354" s="13">
        <v>-102.6</v>
      </c>
      <c r="H2354" s="24">
        <v>0</v>
      </c>
    </row>
    <row r="2355" spans="2:8" x14ac:dyDescent="0.3">
      <c r="B2355" t="s">
        <v>2646</v>
      </c>
      <c r="C2355" t="s">
        <v>2647</v>
      </c>
      <c r="D2355" s="28" t="s">
        <v>4105</v>
      </c>
      <c r="E2355" s="28" t="s">
        <v>2617</v>
      </c>
      <c r="F2355" s="13">
        <v>46.6</v>
      </c>
      <c r="G2355" s="13">
        <v>-119.9</v>
      </c>
      <c r="H2355" s="24">
        <v>0</v>
      </c>
    </row>
    <row r="2356" spans="2:8" x14ac:dyDescent="0.3">
      <c r="B2356" t="s">
        <v>6789</v>
      </c>
      <c r="C2356" t="s">
        <v>6790</v>
      </c>
      <c r="D2356" s="28" t="s">
        <v>4105</v>
      </c>
      <c r="E2356" s="28" t="s">
        <v>1203</v>
      </c>
      <c r="F2356" s="13">
        <v>39.4</v>
      </c>
      <c r="G2356" s="13">
        <v>-122.1</v>
      </c>
      <c r="H2356" s="24">
        <v>0</v>
      </c>
    </row>
    <row r="2357" spans="2:8" x14ac:dyDescent="0.3">
      <c r="B2357" t="s">
        <v>5875</v>
      </c>
      <c r="C2357" t="s">
        <v>5876</v>
      </c>
      <c r="D2357" s="28" t="s">
        <v>4105</v>
      </c>
      <c r="E2357" s="28" t="s">
        <v>2279</v>
      </c>
      <c r="F2357" s="13">
        <v>44.1</v>
      </c>
      <c r="G2357" s="13">
        <v>-122.5</v>
      </c>
      <c r="H2357" s="24">
        <v>1</v>
      </c>
    </row>
    <row r="2358" spans="2:8" x14ac:dyDescent="0.3">
      <c r="B2358" t="s">
        <v>6972</v>
      </c>
      <c r="C2358" t="s">
        <v>6973</v>
      </c>
      <c r="D2358" s="28" t="s">
        <v>4105</v>
      </c>
      <c r="E2358" s="28" t="s">
        <v>1515</v>
      </c>
      <c r="F2358" s="13">
        <v>41.9</v>
      </c>
      <c r="G2358" s="13">
        <v>-93.6</v>
      </c>
      <c r="H2358" s="24">
        <v>0</v>
      </c>
    </row>
    <row r="2359" spans="2:8" x14ac:dyDescent="0.3">
      <c r="B2359" t="s">
        <v>2064</v>
      </c>
      <c r="C2359" t="s">
        <v>2065</v>
      </c>
      <c r="D2359" s="28" t="s">
        <v>4105</v>
      </c>
      <c r="E2359" s="28" t="s">
        <v>2011</v>
      </c>
      <c r="F2359" s="13">
        <v>40.299999999999997</v>
      </c>
      <c r="G2359" s="13">
        <v>-96.1</v>
      </c>
      <c r="H2359" s="24">
        <v>0</v>
      </c>
    </row>
    <row r="2360" spans="2:8" x14ac:dyDescent="0.3">
      <c r="B2360" t="s">
        <v>5771</v>
      </c>
      <c r="C2360" t="s">
        <v>5772</v>
      </c>
      <c r="D2360" s="28" t="s">
        <v>4105</v>
      </c>
      <c r="E2360" s="28" t="s">
        <v>2279</v>
      </c>
      <c r="F2360" s="13">
        <v>44.3</v>
      </c>
      <c r="G2360" s="13">
        <v>-122.1</v>
      </c>
      <c r="H2360" s="24">
        <v>1</v>
      </c>
    </row>
    <row r="2361" spans="2:8" x14ac:dyDescent="0.3">
      <c r="B2361" t="s">
        <v>8124</v>
      </c>
      <c r="C2361" t="s">
        <v>8125</v>
      </c>
      <c r="D2361" s="28" t="s">
        <v>4105</v>
      </c>
      <c r="E2361" s="28" t="s">
        <v>2203</v>
      </c>
      <c r="F2361" s="13">
        <v>46</v>
      </c>
      <c r="G2361" s="13">
        <v>-97.1</v>
      </c>
      <c r="H2361" s="24">
        <v>0</v>
      </c>
    </row>
    <row r="2362" spans="2:8" x14ac:dyDescent="0.3">
      <c r="B2362" t="s">
        <v>3510</v>
      </c>
      <c r="C2362" t="s">
        <v>3511</v>
      </c>
      <c r="D2362" s="28" t="s">
        <v>4105</v>
      </c>
      <c r="E2362" s="28" t="s">
        <v>1812</v>
      </c>
      <c r="F2362" s="13">
        <v>47.3</v>
      </c>
      <c r="G2362" s="13">
        <v>-92.8</v>
      </c>
      <c r="H2362" s="24">
        <v>0</v>
      </c>
    </row>
    <row r="2363" spans="2:8" x14ac:dyDescent="0.3">
      <c r="B2363" t="s">
        <v>2493</v>
      </c>
      <c r="C2363" t="s">
        <v>2494</v>
      </c>
      <c r="D2363" s="28" t="s">
        <v>4105</v>
      </c>
      <c r="E2363" s="28" t="s">
        <v>364</v>
      </c>
      <c r="F2363" s="13">
        <v>31.4</v>
      </c>
      <c r="G2363" s="13">
        <v>-98.5</v>
      </c>
      <c r="H2363" s="24">
        <v>0</v>
      </c>
    </row>
    <row r="2364" spans="2:8" x14ac:dyDescent="0.3">
      <c r="B2364" t="s">
        <v>1609</v>
      </c>
      <c r="C2364" t="s">
        <v>1610</v>
      </c>
      <c r="D2364" s="28" t="s">
        <v>4105</v>
      </c>
      <c r="E2364" s="28" t="s">
        <v>1515</v>
      </c>
      <c r="F2364" s="13">
        <v>43.4</v>
      </c>
      <c r="G2364" s="13">
        <v>-96.1</v>
      </c>
      <c r="H2364" s="24">
        <v>0</v>
      </c>
    </row>
    <row r="2365" spans="2:8" x14ac:dyDescent="0.3">
      <c r="B2365" t="s">
        <v>7926</v>
      </c>
      <c r="C2365" t="s">
        <v>7927</v>
      </c>
      <c r="D2365" s="28" t="s">
        <v>1203</v>
      </c>
      <c r="E2365" s="28" t="s">
        <v>1097</v>
      </c>
      <c r="F2365" s="13">
        <v>59.5</v>
      </c>
      <c r="G2365" s="13">
        <v>-108.4</v>
      </c>
      <c r="H2365" s="24">
        <v>0</v>
      </c>
    </row>
    <row r="2366" spans="2:8" x14ac:dyDescent="0.3">
      <c r="B2366" t="s">
        <v>7766</v>
      </c>
      <c r="C2366" t="s">
        <v>7767</v>
      </c>
      <c r="D2366" s="28" t="s">
        <v>1203</v>
      </c>
      <c r="E2366" s="28" t="s">
        <v>1112</v>
      </c>
      <c r="F2366" s="13">
        <v>50.6</v>
      </c>
      <c r="G2366" s="13">
        <v>-96.9</v>
      </c>
      <c r="H2366" s="24">
        <v>0</v>
      </c>
    </row>
    <row r="2367" spans="2:8" x14ac:dyDescent="0.3">
      <c r="B2367" t="s">
        <v>7179</v>
      </c>
      <c r="C2367" t="s">
        <v>7180</v>
      </c>
      <c r="D2367" s="28" t="s">
        <v>4105</v>
      </c>
      <c r="E2367" s="28" t="s">
        <v>2617</v>
      </c>
      <c r="F2367" s="13">
        <v>48.6</v>
      </c>
      <c r="G2367" s="13">
        <v>-120.4</v>
      </c>
      <c r="H2367" s="24">
        <v>0</v>
      </c>
    </row>
    <row r="2368" spans="2:8" x14ac:dyDescent="0.3">
      <c r="B2368" t="s">
        <v>6839</v>
      </c>
      <c r="C2368" t="s">
        <v>6840</v>
      </c>
      <c r="D2368" s="28" t="s">
        <v>4105</v>
      </c>
      <c r="E2368" s="28" t="s">
        <v>2279</v>
      </c>
      <c r="F2368" s="13">
        <v>43.6</v>
      </c>
      <c r="G2368" s="13">
        <v>-122.5</v>
      </c>
      <c r="H2368" s="24">
        <v>0</v>
      </c>
    </row>
    <row r="2369" spans="2:8" x14ac:dyDescent="0.3">
      <c r="B2369" t="s">
        <v>7671</v>
      </c>
      <c r="C2369" t="s">
        <v>7672</v>
      </c>
      <c r="D2369" s="28" t="s">
        <v>4105</v>
      </c>
      <c r="E2369" s="28" t="s">
        <v>2279</v>
      </c>
      <c r="F2369" s="13">
        <v>42.4</v>
      </c>
      <c r="G2369" s="13">
        <v>-122.2</v>
      </c>
      <c r="H2369" s="24">
        <v>0</v>
      </c>
    </row>
    <row r="2370" spans="2:8" x14ac:dyDescent="0.3">
      <c r="B2370" t="s">
        <v>5853</v>
      </c>
      <c r="C2370" t="s">
        <v>5854</v>
      </c>
      <c r="D2370" s="28" t="s">
        <v>4105</v>
      </c>
      <c r="E2370" s="28" t="s">
        <v>1160</v>
      </c>
      <c r="F2370" s="13">
        <v>31.9</v>
      </c>
      <c r="G2370" s="13">
        <v>-112.8</v>
      </c>
      <c r="H2370" s="24">
        <v>2</v>
      </c>
    </row>
    <row r="2371" spans="2:8" x14ac:dyDescent="0.3">
      <c r="B2371" t="s">
        <v>2989</v>
      </c>
      <c r="C2371" t="s">
        <v>2990</v>
      </c>
      <c r="D2371" s="28" t="s">
        <v>4105</v>
      </c>
      <c r="E2371" s="28" t="s">
        <v>1636</v>
      </c>
      <c r="F2371" s="13">
        <v>39</v>
      </c>
      <c r="G2371" s="13">
        <v>-95.6</v>
      </c>
      <c r="H2371" s="24">
        <v>0</v>
      </c>
    </row>
    <row r="2372" spans="2:8" x14ac:dyDescent="0.3">
      <c r="B2372" t="s">
        <v>7535</v>
      </c>
      <c r="C2372" t="s">
        <v>7536</v>
      </c>
      <c r="D2372" s="28" t="s">
        <v>4105</v>
      </c>
      <c r="E2372" s="28" t="s">
        <v>1203</v>
      </c>
      <c r="F2372" s="13">
        <v>38.5</v>
      </c>
      <c r="G2372" s="13">
        <v>-120.9</v>
      </c>
      <c r="H2372" s="24">
        <v>1</v>
      </c>
    </row>
    <row r="2373" spans="2:8" x14ac:dyDescent="0.3">
      <c r="B2373" t="s">
        <v>6538</v>
      </c>
      <c r="C2373" t="s">
        <v>6539</v>
      </c>
      <c r="D2373" s="28" t="s">
        <v>4105</v>
      </c>
      <c r="E2373" s="28" t="s">
        <v>1203</v>
      </c>
      <c r="F2373" s="13">
        <v>35.700000000000003</v>
      </c>
      <c r="G2373" s="13">
        <v>-118.7</v>
      </c>
      <c r="H2373" s="24">
        <v>0</v>
      </c>
    </row>
    <row r="2374" spans="2:8" x14ac:dyDescent="0.3">
      <c r="B2374" t="s">
        <v>7241</v>
      </c>
      <c r="C2374" t="s">
        <v>7242</v>
      </c>
      <c r="D2374" s="28" t="s">
        <v>4105</v>
      </c>
      <c r="E2374" s="28" t="s">
        <v>1203</v>
      </c>
      <c r="F2374" s="13">
        <v>40.5</v>
      </c>
      <c r="G2374" s="13">
        <v>-121.5</v>
      </c>
      <c r="H2374" s="24">
        <v>0</v>
      </c>
    </row>
    <row r="2375" spans="2:8" x14ac:dyDescent="0.3">
      <c r="B2375" t="s">
        <v>8816</v>
      </c>
      <c r="C2375" t="s">
        <v>8817</v>
      </c>
      <c r="D2375" s="28" t="s">
        <v>4105</v>
      </c>
      <c r="E2375" s="28" t="s">
        <v>1260</v>
      </c>
      <c r="F2375" s="13">
        <v>37.1</v>
      </c>
      <c r="G2375" s="13">
        <v>-107.7</v>
      </c>
      <c r="H2375" s="24">
        <v>1</v>
      </c>
    </row>
    <row r="2376" spans="2:8" x14ac:dyDescent="0.3">
      <c r="B2376" t="s">
        <v>1179</v>
      </c>
      <c r="C2376" t="s">
        <v>7723</v>
      </c>
      <c r="D2376" s="28" t="s">
        <v>4105</v>
      </c>
      <c r="E2376" s="28" t="s">
        <v>1515</v>
      </c>
      <c r="F2376" s="13">
        <v>40.9</v>
      </c>
      <c r="G2376" s="13">
        <v>-94.7</v>
      </c>
      <c r="H2376" s="24">
        <v>0</v>
      </c>
    </row>
    <row r="2377" spans="2:8" x14ac:dyDescent="0.3">
      <c r="B2377" t="s">
        <v>7135</v>
      </c>
      <c r="C2377" t="s">
        <v>7136</v>
      </c>
      <c r="D2377" s="28" t="s">
        <v>4105</v>
      </c>
      <c r="E2377" s="28" t="s">
        <v>2617</v>
      </c>
      <c r="F2377" s="13">
        <v>48.3</v>
      </c>
      <c r="G2377" s="13">
        <v>-122.6</v>
      </c>
      <c r="H2377" s="24">
        <v>0</v>
      </c>
    </row>
    <row r="2378" spans="2:8" x14ac:dyDescent="0.3">
      <c r="B2378" t="s">
        <v>3339</v>
      </c>
      <c r="C2378" t="s">
        <v>3340</v>
      </c>
      <c r="D2378" s="28" t="s">
        <v>4105</v>
      </c>
      <c r="E2378" s="28" t="s">
        <v>2279</v>
      </c>
      <c r="F2378" s="13">
        <v>43.4</v>
      </c>
      <c r="G2378" s="13">
        <v>-124.2</v>
      </c>
      <c r="H2378" s="24">
        <v>1</v>
      </c>
    </row>
    <row r="2379" spans="2:8" x14ac:dyDescent="0.3">
      <c r="B2379" t="s">
        <v>8065</v>
      </c>
      <c r="C2379" t="s">
        <v>8066</v>
      </c>
      <c r="D2379" s="28" t="s">
        <v>4105</v>
      </c>
      <c r="E2379" s="28" t="s">
        <v>1260</v>
      </c>
      <c r="F2379" s="13">
        <v>37.6</v>
      </c>
      <c r="G2379" s="13">
        <v>-106.3</v>
      </c>
      <c r="H2379" s="24">
        <v>1</v>
      </c>
    </row>
    <row r="2380" spans="2:8" x14ac:dyDescent="0.3">
      <c r="B2380" t="s">
        <v>8620</v>
      </c>
      <c r="C2380" t="s">
        <v>8621</v>
      </c>
      <c r="D2380" s="28" t="s">
        <v>4105</v>
      </c>
      <c r="E2380" s="28" t="s">
        <v>364</v>
      </c>
      <c r="F2380" s="13">
        <v>31.2</v>
      </c>
      <c r="G2380" s="13">
        <v>-99.8</v>
      </c>
      <c r="H2380" s="24">
        <v>0</v>
      </c>
    </row>
    <row r="2381" spans="2:8" x14ac:dyDescent="0.3">
      <c r="B2381" t="s">
        <v>6753</v>
      </c>
      <c r="C2381" t="s">
        <v>6754</v>
      </c>
      <c r="D2381" s="28" t="s">
        <v>4105</v>
      </c>
      <c r="E2381" s="28" t="s">
        <v>1203</v>
      </c>
      <c r="F2381" s="13">
        <v>32.9</v>
      </c>
      <c r="G2381" s="13">
        <v>-115.1</v>
      </c>
      <c r="H2381" s="24">
        <v>0</v>
      </c>
    </row>
    <row r="2382" spans="2:8" x14ac:dyDescent="0.3">
      <c r="B2382" t="s">
        <v>2982</v>
      </c>
      <c r="C2382" t="s">
        <v>2983</v>
      </c>
      <c r="D2382" s="28" t="s">
        <v>4105</v>
      </c>
      <c r="E2382" s="28" t="s">
        <v>1878</v>
      </c>
      <c r="F2382" s="13">
        <v>37.1</v>
      </c>
      <c r="G2382" s="13">
        <v>-94.5</v>
      </c>
      <c r="H2382" s="24">
        <v>0</v>
      </c>
    </row>
    <row r="2383" spans="2:8" x14ac:dyDescent="0.3">
      <c r="B2383" t="s">
        <v>3224</v>
      </c>
      <c r="C2383" t="s">
        <v>3225</v>
      </c>
      <c r="D2383" s="28" t="s">
        <v>4105</v>
      </c>
      <c r="E2383" s="28" t="s">
        <v>1203</v>
      </c>
      <c r="F2383" s="13">
        <v>38.5</v>
      </c>
      <c r="G2383" s="13">
        <v>-121.4</v>
      </c>
      <c r="H2383" s="24">
        <v>3</v>
      </c>
    </row>
    <row r="2384" spans="2:8" x14ac:dyDescent="0.3">
      <c r="B2384" t="s">
        <v>7481</v>
      </c>
      <c r="C2384" t="s">
        <v>7482</v>
      </c>
      <c r="D2384" s="28" t="s">
        <v>1203</v>
      </c>
      <c r="E2384" s="28" t="s">
        <v>1061</v>
      </c>
      <c r="F2384" s="13">
        <v>51.6</v>
      </c>
      <c r="G2384" s="13">
        <v>-121.2</v>
      </c>
      <c r="H2384" s="24">
        <v>0</v>
      </c>
    </row>
    <row r="2385" spans="2:8" x14ac:dyDescent="0.3">
      <c r="B2385" t="s">
        <v>6871</v>
      </c>
      <c r="C2385" t="s">
        <v>6872</v>
      </c>
      <c r="D2385" s="28" t="s">
        <v>1203</v>
      </c>
      <c r="E2385" s="28" t="s">
        <v>1061</v>
      </c>
      <c r="F2385" s="13">
        <v>50.7</v>
      </c>
      <c r="G2385" s="13">
        <v>-121.2</v>
      </c>
      <c r="H2385" s="24">
        <v>0</v>
      </c>
    </row>
    <row r="2386" spans="2:8" x14ac:dyDescent="0.3">
      <c r="B2386" t="s">
        <v>2618</v>
      </c>
      <c r="C2386" t="s">
        <v>2619</v>
      </c>
      <c r="D2386" s="28" t="s">
        <v>4105</v>
      </c>
      <c r="E2386" s="28" t="s">
        <v>2617</v>
      </c>
      <c r="F2386" s="13">
        <v>47.5</v>
      </c>
      <c r="G2386" s="13">
        <v>-122.6</v>
      </c>
      <c r="H2386" s="24">
        <v>2</v>
      </c>
    </row>
    <row r="2387" spans="2:8" x14ac:dyDescent="0.3">
      <c r="B2387" t="s">
        <v>7878</v>
      </c>
      <c r="C2387" t="s">
        <v>7879</v>
      </c>
      <c r="D2387" s="28" t="s">
        <v>4105</v>
      </c>
      <c r="E2387" s="28" t="s">
        <v>2692</v>
      </c>
      <c r="F2387" s="13">
        <v>45.9</v>
      </c>
      <c r="G2387" s="13">
        <v>-90.5</v>
      </c>
      <c r="H2387" s="24">
        <v>0</v>
      </c>
    </row>
    <row r="2388" spans="2:8" x14ac:dyDescent="0.3">
      <c r="B2388" t="s">
        <v>8244</v>
      </c>
      <c r="C2388" t="s">
        <v>8245</v>
      </c>
      <c r="D2388" s="28" t="s">
        <v>4105</v>
      </c>
      <c r="E2388" s="28" t="s">
        <v>1812</v>
      </c>
      <c r="F2388" s="13">
        <v>47.3</v>
      </c>
      <c r="G2388" s="13">
        <v>-94.6</v>
      </c>
      <c r="H2388" s="24">
        <v>0</v>
      </c>
    </row>
    <row r="2389" spans="2:8" x14ac:dyDescent="0.3">
      <c r="B2389" t="s">
        <v>7734</v>
      </c>
      <c r="C2389" t="s">
        <v>7735</v>
      </c>
      <c r="D2389" s="28" t="s">
        <v>4105</v>
      </c>
      <c r="E2389" s="28" t="s">
        <v>2617</v>
      </c>
      <c r="F2389" s="13">
        <v>48.5</v>
      </c>
      <c r="G2389" s="13">
        <v>-119.8</v>
      </c>
      <c r="H2389" s="24">
        <v>0</v>
      </c>
    </row>
    <row r="2390" spans="2:8" x14ac:dyDescent="0.3">
      <c r="B2390" t="s">
        <v>1635</v>
      </c>
      <c r="C2390" t="s">
        <v>2280</v>
      </c>
      <c r="D2390" s="28" t="s">
        <v>4105</v>
      </c>
      <c r="E2390" s="28" t="s">
        <v>2279</v>
      </c>
      <c r="F2390" s="13">
        <v>42.2</v>
      </c>
      <c r="G2390" s="13">
        <v>-122.7</v>
      </c>
      <c r="H2390" s="24">
        <v>2</v>
      </c>
    </row>
    <row r="2391" spans="2:8" x14ac:dyDescent="0.3">
      <c r="B2391" t="s">
        <v>1059</v>
      </c>
      <c r="C2391" t="s">
        <v>1060</v>
      </c>
      <c r="D2391" s="28" t="s">
        <v>1203</v>
      </c>
      <c r="E2391" s="28" t="s">
        <v>1061</v>
      </c>
      <c r="F2391" s="13">
        <v>48.6</v>
      </c>
      <c r="G2391" s="13">
        <v>-123.6</v>
      </c>
      <c r="H2391" s="24">
        <v>1</v>
      </c>
    </row>
    <row r="2392" spans="2:8" x14ac:dyDescent="0.3">
      <c r="B2392" t="s">
        <v>1532</v>
      </c>
      <c r="C2392" t="s">
        <v>1533</v>
      </c>
      <c r="D2392" s="28" t="s">
        <v>4105</v>
      </c>
      <c r="E2392" s="28" t="s">
        <v>1515</v>
      </c>
      <c r="F2392" s="13">
        <v>42</v>
      </c>
      <c r="G2392" s="13">
        <v>-94.8</v>
      </c>
      <c r="H2392" s="24">
        <v>0</v>
      </c>
    </row>
    <row r="2393" spans="2:8" x14ac:dyDescent="0.3">
      <c r="B2393" t="s">
        <v>1564</v>
      </c>
      <c r="C2393" t="s">
        <v>1565</v>
      </c>
      <c r="D2393" s="28" t="s">
        <v>4105</v>
      </c>
      <c r="E2393" s="28" t="s">
        <v>1515</v>
      </c>
      <c r="F2393" s="13">
        <v>42.5</v>
      </c>
      <c r="G2393" s="13">
        <v>-94.2</v>
      </c>
      <c r="H2393" s="24">
        <v>0</v>
      </c>
    </row>
    <row r="2394" spans="2:8" x14ac:dyDescent="0.3">
      <c r="B2394" t="s">
        <v>6168</v>
      </c>
      <c r="C2394" t="s">
        <v>6169</v>
      </c>
      <c r="D2394" s="28" t="s">
        <v>4105</v>
      </c>
      <c r="E2394" s="28" t="s">
        <v>2617</v>
      </c>
      <c r="F2394" s="13">
        <v>46.1</v>
      </c>
      <c r="G2394" s="13">
        <v>-122.2</v>
      </c>
      <c r="H2394" s="24">
        <v>1</v>
      </c>
    </row>
    <row r="2395" spans="2:8" x14ac:dyDescent="0.3">
      <c r="B2395" t="s">
        <v>670</v>
      </c>
      <c r="C2395" t="s">
        <v>671</v>
      </c>
      <c r="D2395" s="28" t="s">
        <v>4105</v>
      </c>
      <c r="E2395" s="28" t="s">
        <v>364</v>
      </c>
      <c r="F2395" s="13">
        <v>31.4</v>
      </c>
      <c r="G2395" s="13">
        <v>-97.7</v>
      </c>
      <c r="H2395" s="24">
        <v>0</v>
      </c>
    </row>
    <row r="2396" spans="2:8" x14ac:dyDescent="0.3">
      <c r="B2396" t="s">
        <v>5362</v>
      </c>
      <c r="C2396" t="s">
        <v>5363</v>
      </c>
      <c r="D2396" s="28" t="s">
        <v>4105</v>
      </c>
      <c r="E2396" s="28" t="s">
        <v>1160</v>
      </c>
      <c r="F2396" s="13">
        <v>33.5</v>
      </c>
      <c r="G2396" s="13">
        <v>-111.5</v>
      </c>
      <c r="H2396" s="24">
        <v>1</v>
      </c>
    </row>
    <row r="2397" spans="2:8" x14ac:dyDescent="0.3">
      <c r="B2397" t="s">
        <v>8362</v>
      </c>
      <c r="C2397" t="s">
        <v>8363</v>
      </c>
      <c r="D2397" s="28" t="s">
        <v>4105</v>
      </c>
      <c r="E2397" s="28" t="s">
        <v>1812</v>
      </c>
      <c r="F2397" s="13">
        <v>46.8</v>
      </c>
      <c r="G2397" s="13">
        <v>-95.8</v>
      </c>
      <c r="H2397" s="24">
        <v>0</v>
      </c>
    </row>
    <row r="2398" spans="2:8" x14ac:dyDescent="0.3">
      <c r="B2398" t="s">
        <v>3150</v>
      </c>
      <c r="C2398" t="s">
        <v>3151</v>
      </c>
      <c r="D2398" s="28" t="s">
        <v>4105</v>
      </c>
      <c r="E2398" s="28" t="s">
        <v>364</v>
      </c>
      <c r="F2398" s="13">
        <v>31.3</v>
      </c>
      <c r="G2398" s="13">
        <v>-100.4</v>
      </c>
      <c r="H2398" s="24">
        <v>0</v>
      </c>
    </row>
    <row r="2399" spans="2:8" x14ac:dyDescent="0.3">
      <c r="B2399" t="s">
        <v>7675</v>
      </c>
      <c r="C2399" t="s">
        <v>7676</v>
      </c>
      <c r="D2399" s="28" t="s">
        <v>1203</v>
      </c>
      <c r="E2399" s="28" t="s">
        <v>1061</v>
      </c>
      <c r="F2399" s="13">
        <v>50.1</v>
      </c>
      <c r="G2399" s="13">
        <v>-122.9</v>
      </c>
      <c r="H2399" s="24">
        <v>0</v>
      </c>
    </row>
    <row r="2400" spans="2:8" x14ac:dyDescent="0.3">
      <c r="B2400" t="s">
        <v>2016</v>
      </c>
      <c r="C2400" t="s">
        <v>2017</v>
      </c>
      <c r="D2400" s="28" t="s">
        <v>4105</v>
      </c>
      <c r="E2400" s="28" t="s">
        <v>2011</v>
      </c>
      <c r="F2400" s="13">
        <v>40.299999999999997</v>
      </c>
      <c r="G2400" s="13">
        <v>-95.7</v>
      </c>
      <c r="H2400" s="24">
        <v>0</v>
      </c>
    </row>
    <row r="2401" spans="2:8" x14ac:dyDescent="0.3">
      <c r="B2401" t="s">
        <v>9275</v>
      </c>
      <c r="C2401" t="s">
        <v>9276</v>
      </c>
      <c r="D2401" s="28" t="s">
        <v>4105</v>
      </c>
      <c r="E2401" s="28" t="s">
        <v>1203</v>
      </c>
      <c r="F2401" s="13">
        <v>34.1</v>
      </c>
      <c r="G2401" s="13">
        <v>-116.4</v>
      </c>
      <c r="H2401" s="24">
        <v>1</v>
      </c>
    </row>
    <row r="2402" spans="2:8" x14ac:dyDescent="0.3">
      <c r="B2402" t="s">
        <v>2297</v>
      </c>
      <c r="C2402" t="s">
        <v>2298</v>
      </c>
      <c r="D2402" s="28" t="s">
        <v>4105</v>
      </c>
      <c r="E2402" s="28" t="s">
        <v>2279</v>
      </c>
      <c r="F2402" s="13">
        <v>42.2</v>
      </c>
      <c r="G2402" s="13">
        <v>-122.3</v>
      </c>
      <c r="H2402" s="24">
        <v>2</v>
      </c>
    </row>
    <row r="2403" spans="2:8" x14ac:dyDescent="0.3">
      <c r="B2403" t="s">
        <v>797</v>
      </c>
      <c r="C2403" t="s">
        <v>798</v>
      </c>
      <c r="D2403" s="28" t="s">
        <v>4105</v>
      </c>
      <c r="E2403" s="28" t="s">
        <v>364</v>
      </c>
      <c r="F2403" s="13">
        <v>33.799999999999997</v>
      </c>
      <c r="G2403" s="13">
        <v>-101.8</v>
      </c>
      <c r="H2403" s="24">
        <v>0</v>
      </c>
    </row>
    <row r="2404" spans="2:8" x14ac:dyDescent="0.3">
      <c r="B2404" t="s">
        <v>2760</v>
      </c>
      <c r="C2404" t="s">
        <v>2761</v>
      </c>
      <c r="D2404" s="28" t="s">
        <v>4105</v>
      </c>
      <c r="E2404" s="28" t="s">
        <v>2692</v>
      </c>
      <c r="F2404" s="13">
        <v>43</v>
      </c>
      <c r="G2404" s="13">
        <v>-91.1</v>
      </c>
      <c r="H2404" s="24">
        <v>0</v>
      </c>
    </row>
    <row r="2405" spans="2:8" x14ac:dyDescent="0.3">
      <c r="B2405" t="s">
        <v>8180</v>
      </c>
      <c r="C2405" t="s">
        <v>8181</v>
      </c>
      <c r="D2405" s="28" t="s">
        <v>4105</v>
      </c>
      <c r="E2405" s="28" t="s">
        <v>1759</v>
      </c>
      <c r="F2405" s="13">
        <v>46.2</v>
      </c>
      <c r="G2405" s="13">
        <v>-89.1</v>
      </c>
      <c r="H2405" s="24">
        <v>0</v>
      </c>
    </row>
    <row r="2406" spans="2:8" x14ac:dyDescent="0.3">
      <c r="B2406" t="s">
        <v>2626</v>
      </c>
      <c r="C2406" t="s">
        <v>2627</v>
      </c>
      <c r="D2406" s="28" t="s">
        <v>4105</v>
      </c>
      <c r="E2406" s="28" t="s">
        <v>2617</v>
      </c>
      <c r="F2406" s="13">
        <v>46</v>
      </c>
      <c r="G2406" s="13">
        <v>-122.2</v>
      </c>
      <c r="H2406" s="24">
        <v>1</v>
      </c>
    </row>
    <row r="2407" spans="2:8" x14ac:dyDescent="0.3">
      <c r="B2407" t="s">
        <v>7677</v>
      </c>
      <c r="C2407" t="s">
        <v>7678</v>
      </c>
      <c r="D2407" s="28" t="s">
        <v>1203</v>
      </c>
      <c r="E2407" s="28" t="s">
        <v>1061</v>
      </c>
      <c r="F2407" s="13">
        <v>50.1</v>
      </c>
      <c r="G2407" s="13">
        <v>-122.9</v>
      </c>
      <c r="H2407" s="24">
        <v>0</v>
      </c>
    </row>
    <row r="2408" spans="2:8" x14ac:dyDescent="0.3">
      <c r="B2408" t="s">
        <v>6661</v>
      </c>
      <c r="C2408" t="s">
        <v>6662</v>
      </c>
      <c r="D2408" s="28" t="s">
        <v>4105</v>
      </c>
      <c r="E2408" s="28" t="s">
        <v>1160</v>
      </c>
      <c r="F2408" s="13">
        <v>34.5</v>
      </c>
      <c r="G2408" s="13">
        <v>-112</v>
      </c>
      <c r="H2408" s="24">
        <v>0</v>
      </c>
    </row>
    <row r="2409" spans="2:8" x14ac:dyDescent="0.3">
      <c r="B2409" t="s">
        <v>7748</v>
      </c>
      <c r="C2409" t="s">
        <v>7749</v>
      </c>
      <c r="D2409" s="28" t="s">
        <v>4105</v>
      </c>
      <c r="E2409" s="28" t="s">
        <v>1160</v>
      </c>
      <c r="F2409" s="13">
        <v>31.6</v>
      </c>
      <c r="G2409" s="13">
        <v>-111.4</v>
      </c>
      <c r="H2409" s="24">
        <v>0</v>
      </c>
    </row>
    <row r="2410" spans="2:8" x14ac:dyDescent="0.3">
      <c r="B2410" t="s">
        <v>738</v>
      </c>
      <c r="C2410" t="s">
        <v>739</v>
      </c>
      <c r="D2410" s="28" t="s">
        <v>4105</v>
      </c>
      <c r="E2410" s="28" t="s">
        <v>364</v>
      </c>
      <c r="F2410" s="13">
        <v>32.799999999999997</v>
      </c>
      <c r="G2410" s="13">
        <v>-96.8</v>
      </c>
      <c r="H2410" s="24">
        <v>0</v>
      </c>
    </row>
    <row r="2411" spans="2:8" x14ac:dyDescent="0.3">
      <c r="B2411" t="s">
        <v>8338</v>
      </c>
      <c r="C2411" t="s">
        <v>8339</v>
      </c>
      <c r="D2411" s="28" t="s">
        <v>4105</v>
      </c>
      <c r="E2411" s="28" t="s">
        <v>2526</v>
      </c>
      <c r="F2411" s="13">
        <v>38.9</v>
      </c>
      <c r="G2411" s="13">
        <v>-112.3</v>
      </c>
      <c r="H2411" s="24">
        <v>1</v>
      </c>
    </row>
    <row r="2412" spans="2:8" x14ac:dyDescent="0.3">
      <c r="B2412" t="s">
        <v>8260</v>
      </c>
      <c r="C2412" t="s">
        <v>8261</v>
      </c>
      <c r="D2412" s="28" t="s">
        <v>4105</v>
      </c>
      <c r="E2412" s="28" t="s">
        <v>2203</v>
      </c>
      <c r="F2412" s="13">
        <v>48.5</v>
      </c>
      <c r="G2412" s="13">
        <v>-98.6</v>
      </c>
      <c r="H2412" s="24">
        <v>0</v>
      </c>
    </row>
    <row r="2413" spans="2:8" x14ac:dyDescent="0.3">
      <c r="B2413" t="s">
        <v>3695</v>
      </c>
      <c r="C2413" t="s">
        <v>3696</v>
      </c>
      <c r="D2413" s="28" t="s">
        <v>4105</v>
      </c>
      <c r="E2413" s="28" t="s">
        <v>1812</v>
      </c>
      <c r="F2413" s="13">
        <v>46.6</v>
      </c>
      <c r="G2413" s="13">
        <v>-92.9</v>
      </c>
      <c r="H2413" s="24">
        <v>0</v>
      </c>
    </row>
    <row r="2414" spans="2:8" x14ac:dyDescent="0.3">
      <c r="B2414" t="s">
        <v>1110</v>
      </c>
      <c r="C2414" t="s">
        <v>1111</v>
      </c>
      <c r="D2414" s="28" t="s">
        <v>1203</v>
      </c>
      <c r="E2414" s="28" t="s">
        <v>1112</v>
      </c>
      <c r="F2414" s="13">
        <v>49.6</v>
      </c>
      <c r="G2414" s="13">
        <v>-95.2</v>
      </c>
      <c r="H2414" s="24">
        <v>0</v>
      </c>
    </row>
    <row r="2415" spans="2:8" x14ac:dyDescent="0.3">
      <c r="B2415" t="s">
        <v>1598</v>
      </c>
      <c r="C2415" t="s">
        <v>1599</v>
      </c>
      <c r="D2415" s="28" t="s">
        <v>4105</v>
      </c>
      <c r="E2415" s="28" t="s">
        <v>1515</v>
      </c>
      <c r="F2415" s="13">
        <v>41.4</v>
      </c>
      <c r="G2415" s="13">
        <v>-91</v>
      </c>
      <c r="H2415" s="24">
        <v>0</v>
      </c>
    </row>
    <row r="2416" spans="2:8" x14ac:dyDescent="0.3">
      <c r="B2416" t="s">
        <v>6982</v>
      </c>
      <c r="C2416" t="s">
        <v>6983</v>
      </c>
      <c r="D2416" s="28" t="s">
        <v>4105</v>
      </c>
      <c r="E2416" s="28" t="s">
        <v>2279</v>
      </c>
      <c r="F2416" s="13">
        <v>44.5</v>
      </c>
      <c r="G2416" s="13">
        <v>-121.9</v>
      </c>
      <c r="H2416" s="24">
        <v>1</v>
      </c>
    </row>
    <row r="2417" spans="2:8" x14ac:dyDescent="0.3">
      <c r="B2417" t="s">
        <v>3512</v>
      </c>
      <c r="C2417" t="s">
        <v>3513</v>
      </c>
      <c r="D2417" s="28" t="s">
        <v>4105</v>
      </c>
      <c r="E2417" s="28" t="s">
        <v>2011</v>
      </c>
      <c r="F2417" s="13">
        <v>40</v>
      </c>
      <c r="G2417" s="13">
        <v>-95.5</v>
      </c>
      <c r="H2417" s="24">
        <v>0</v>
      </c>
    </row>
    <row r="2418" spans="2:8" x14ac:dyDescent="0.3">
      <c r="B2418" t="s">
        <v>7790</v>
      </c>
      <c r="C2418" t="s">
        <v>7791</v>
      </c>
      <c r="D2418" s="28" t="s">
        <v>4105</v>
      </c>
      <c r="E2418" s="28" t="s">
        <v>1515</v>
      </c>
      <c r="F2418" s="13">
        <v>42.7</v>
      </c>
      <c r="G2418" s="13">
        <v>-94.1</v>
      </c>
      <c r="H2418" s="24">
        <v>0</v>
      </c>
    </row>
    <row r="2419" spans="2:8" x14ac:dyDescent="0.3">
      <c r="B2419" t="s">
        <v>8328</v>
      </c>
      <c r="C2419" t="s">
        <v>8329</v>
      </c>
      <c r="D2419" s="28" t="s">
        <v>4105</v>
      </c>
      <c r="E2419" s="28" t="s">
        <v>1203</v>
      </c>
      <c r="F2419" s="13">
        <v>39.9</v>
      </c>
      <c r="G2419" s="13">
        <v>-122.6</v>
      </c>
      <c r="H2419" s="24">
        <v>0</v>
      </c>
    </row>
    <row r="2420" spans="2:8" x14ac:dyDescent="0.3">
      <c r="B2420" t="s">
        <v>545</v>
      </c>
      <c r="C2420" t="s">
        <v>3634</v>
      </c>
      <c r="D2420" s="28" t="s">
        <v>4105</v>
      </c>
      <c r="E2420" s="28" t="s">
        <v>1515</v>
      </c>
      <c r="F2420" s="13">
        <v>40.700000000000003</v>
      </c>
      <c r="G2420" s="13">
        <v>-92.8</v>
      </c>
      <c r="H2420" s="24">
        <v>0</v>
      </c>
    </row>
    <row r="2421" spans="2:8" x14ac:dyDescent="0.3">
      <c r="B2421" t="s">
        <v>7473</v>
      </c>
      <c r="C2421" t="s">
        <v>7474</v>
      </c>
      <c r="D2421" s="28" t="s">
        <v>4105</v>
      </c>
      <c r="E2421" s="28" t="s">
        <v>364</v>
      </c>
      <c r="F2421" s="13">
        <v>29.3</v>
      </c>
      <c r="G2421" s="13">
        <v>-99.1</v>
      </c>
      <c r="H2421" s="24">
        <v>0</v>
      </c>
    </row>
    <row r="2422" spans="2:8" x14ac:dyDescent="0.3">
      <c r="B2422" t="s">
        <v>835</v>
      </c>
      <c r="C2422" t="s">
        <v>836</v>
      </c>
      <c r="D2422" s="28" t="s">
        <v>4105</v>
      </c>
      <c r="E2422" s="28" t="s">
        <v>364</v>
      </c>
      <c r="F2422" s="13">
        <v>33.9</v>
      </c>
      <c r="G2422" s="13">
        <v>-102.7</v>
      </c>
      <c r="H2422" s="24">
        <v>0</v>
      </c>
    </row>
    <row r="2423" spans="2:8" x14ac:dyDescent="0.3">
      <c r="B2423" t="s">
        <v>8632</v>
      </c>
      <c r="C2423" t="s">
        <v>8633</v>
      </c>
      <c r="D2423" s="28" t="s">
        <v>1203</v>
      </c>
      <c r="E2423" s="28" t="s">
        <v>1112</v>
      </c>
      <c r="F2423" s="13">
        <v>51.1</v>
      </c>
      <c r="G2423" s="13">
        <v>-100</v>
      </c>
      <c r="H2423" s="24">
        <v>0</v>
      </c>
    </row>
    <row r="2424" spans="2:8" x14ac:dyDescent="0.3">
      <c r="B2424" t="s">
        <v>7824</v>
      </c>
      <c r="C2424" t="s">
        <v>7825</v>
      </c>
      <c r="D2424" s="28" t="s">
        <v>4105</v>
      </c>
      <c r="E2424" s="28" t="s">
        <v>1812</v>
      </c>
      <c r="F2424" s="13">
        <v>48.6</v>
      </c>
      <c r="G2424" s="13">
        <v>-94.6</v>
      </c>
      <c r="H2424" s="24">
        <v>0</v>
      </c>
    </row>
    <row r="2425" spans="2:8" x14ac:dyDescent="0.3">
      <c r="B2425" t="s">
        <v>8084</v>
      </c>
      <c r="C2425" t="s">
        <v>8085</v>
      </c>
      <c r="D2425" s="28" t="s">
        <v>4105</v>
      </c>
      <c r="E2425" s="28" t="s">
        <v>1812</v>
      </c>
      <c r="F2425" s="13">
        <v>48.3</v>
      </c>
      <c r="G2425" s="13">
        <v>-95.8</v>
      </c>
      <c r="H2425" s="24">
        <v>0</v>
      </c>
    </row>
    <row r="2426" spans="2:8" x14ac:dyDescent="0.3">
      <c r="B2426" t="s">
        <v>1566</v>
      </c>
      <c r="C2426" t="s">
        <v>1567</v>
      </c>
      <c r="D2426" s="28" t="s">
        <v>4105</v>
      </c>
      <c r="E2426" s="28" t="s">
        <v>1515</v>
      </c>
      <c r="F2426" s="13">
        <v>42.3</v>
      </c>
      <c r="G2426" s="13">
        <v>-92.7</v>
      </c>
      <c r="H2426" s="24">
        <v>0</v>
      </c>
    </row>
    <row r="2427" spans="2:8" x14ac:dyDescent="0.3">
      <c r="B2427" t="s">
        <v>7295</v>
      </c>
      <c r="C2427" t="s">
        <v>7296</v>
      </c>
      <c r="D2427" s="28" t="s">
        <v>4105</v>
      </c>
      <c r="E2427" s="28" t="s">
        <v>2692</v>
      </c>
      <c r="F2427" s="13">
        <v>46.7</v>
      </c>
      <c r="G2427" s="13">
        <v>-90.8</v>
      </c>
      <c r="H2427" s="24">
        <v>0</v>
      </c>
    </row>
    <row r="2428" spans="2:8" x14ac:dyDescent="0.3">
      <c r="B2428" t="s">
        <v>8855</v>
      </c>
      <c r="C2428" t="s">
        <v>8856</v>
      </c>
      <c r="D2428" s="28" t="s">
        <v>4105</v>
      </c>
      <c r="E2428" s="28" t="s">
        <v>1260</v>
      </c>
      <c r="F2428" s="13">
        <v>37.700000000000003</v>
      </c>
      <c r="G2428" s="13">
        <v>-106.7</v>
      </c>
      <c r="H2428" s="24">
        <v>1</v>
      </c>
    </row>
    <row r="2429" spans="2:8" x14ac:dyDescent="0.3">
      <c r="B2429" t="s">
        <v>8624</v>
      </c>
      <c r="C2429" t="s">
        <v>8625</v>
      </c>
      <c r="D2429" s="28" t="s">
        <v>1203</v>
      </c>
      <c r="E2429" s="28" t="s">
        <v>1112</v>
      </c>
      <c r="F2429" s="13">
        <v>50.1</v>
      </c>
      <c r="G2429" s="13">
        <v>-97.1</v>
      </c>
      <c r="H2429" s="24">
        <v>0</v>
      </c>
    </row>
    <row r="2430" spans="2:8" x14ac:dyDescent="0.3">
      <c r="B2430" t="s">
        <v>8068</v>
      </c>
      <c r="C2430" t="s">
        <v>8069</v>
      </c>
      <c r="D2430" s="28" t="s">
        <v>4105</v>
      </c>
      <c r="E2430" s="28" t="s">
        <v>1636</v>
      </c>
      <c r="F2430" s="13">
        <v>38.5</v>
      </c>
      <c r="G2430" s="13">
        <v>-95.7</v>
      </c>
      <c r="H2430" s="24">
        <v>0</v>
      </c>
    </row>
    <row r="2431" spans="2:8" x14ac:dyDescent="0.3">
      <c r="B2431" t="s">
        <v>8383</v>
      </c>
      <c r="C2431" t="s">
        <v>8384</v>
      </c>
      <c r="D2431" s="28" t="s">
        <v>4105</v>
      </c>
      <c r="E2431" s="28" t="s">
        <v>1812</v>
      </c>
      <c r="F2431" s="13">
        <v>45.5</v>
      </c>
      <c r="G2431" s="13">
        <v>-96.8</v>
      </c>
      <c r="H2431" s="24">
        <v>0</v>
      </c>
    </row>
    <row r="2432" spans="2:8" x14ac:dyDescent="0.3">
      <c r="B2432" t="s">
        <v>7940</v>
      </c>
      <c r="C2432" t="s">
        <v>7941</v>
      </c>
      <c r="D2432" s="28" t="s">
        <v>4105</v>
      </c>
      <c r="E2432" s="28" t="s">
        <v>1203</v>
      </c>
      <c r="F2432" s="13">
        <v>39.299999999999997</v>
      </c>
      <c r="G2432" s="13">
        <v>-120.3</v>
      </c>
      <c r="H2432" s="24">
        <v>0</v>
      </c>
    </row>
    <row r="2433" spans="2:8" x14ac:dyDescent="0.3">
      <c r="B2433" t="s">
        <v>7002</v>
      </c>
      <c r="C2433" t="s">
        <v>7003</v>
      </c>
      <c r="D2433" s="28" t="s">
        <v>4105</v>
      </c>
      <c r="E2433" s="28" t="s">
        <v>2617</v>
      </c>
      <c r="F2433" s="13">
        <v>47.5</v>
      </c>
      <c r="G2433" s="13">
        <v>-121</v>
      </c>
      <c r="H2433" s="24">
        <v>0</v>
      </c>
    </row>
    <row r="2434" spans="2:8" x14ac:dyDescent="0.3">
      <c r="B2434" t="s">
        <v>6655</v>
      </c>
      <c r="C2434" t="s">
        <v>6656</v>
      </c>
      <c r="D2434" s="28" t="s">
        <v>4105</v>
      </c>
      <c r="E2434" s="28" t="s">
        <v>2617</v>
      </c>
      <c r="F2434" s="13">
        <v>46.2</v>
      </c>
      <c r="G2434" s="13">
        <v>-122.1</v>
      </c>
      <c r="H2434" s="24">
        <v>0</v>
      </c>
    </row>
    <row r="2435" spans="2:8" x14ac:dyDescent="0.3">
      <c r="B2435" t="s">
        <v>2303</v>
      </c>
      <c r="C2435" t="s">
        <v>2304</v>
      </c>
      <c r="D2435" s="28" t="s">
        <v>4105</v>
      </c>
      <c r="E2435" s="28" t="s">
        <v>2279</v>
      </c>
      <c r="F2435" s="13">
        <v>44.6</v>
      </c>
      <c r="G2435" s="13">
        <v>-121.9</v>
      </c>
      <c r="H2435" s="24">
        <v>2</v>
      </c>
    </row>
    <row r="2436" spans="2:8" x14ac:dyDescent="0.3">
      <c r="B2436" t="s">
        <v>4569</v>
      </c>
      <c r="C2436" t="s">
        <v>4570</v>
      </c>
      <c r="D2436" s="28" t="s">
        <v>4105</v>
      </c>
      <c r="E2436" s="28" t="s">
        <v>1160</v>
      </c>
      <c r="F2436" s="13">
        <v>34.1</v>
      </c>
      <c r="G2436" s="13">
        <v>-114.2</v>
      </c>
      <c r="H2436" s="24">
        <v>1</v>
      </c>
    </row>
    <row r="2437" spans="2:8" x14ac:dyDescent="0.3">
      <c r="B2437" t="s">
        <v>3222</v>
      </c>
      <c r="C2437" t="s">
        <v>3223</v>
      </c>
      <c r="D2437" s="28" t="s">
        <v>4105</v>
      </c>
      <c r="E2437" s="28" t="s">
        <v>1203</v>
      </c>
      <c r="F2437" s="13">
        <v>37.6</v>
      </c>
      <c r="G2437" s="13">
        <v>-120.9</v>
      </c>
      <c r="H2437" s="24">
        <v>2</v>
      </c>
    </row>
    <row r="2438" spans="2:8" x14ac:dyDescent="0.3">
      <c r="B2438" t="s">
        <v>1556</v>
      </c>
      <c r="C2438" t="s">
        <v>1557</v>
      </c>
      <c r="D2438" s="28" t="s">
        <v>4105</v>
      </c>
      <c r="E2438" s="28" t="s">
        <v>1515</v>
      </c>
      <c r="F2438" s="13">
        <v>43.1</v>
      </c>
      <c r="G2438" s="13">
        <v>-94.6</v>
      </c>
      <c r="H2438" s="24">
        <v>0</v>
      </c>
    </row>
    <row r="2439" spans="2:8" x14ac:dyDescent="0.3">
      <c r="B2439" t="s">
        <v>7780</v>
      </c>
      <c r="C2439" t="s">
        <v>7781</v>
      </c>
      <c r="D2439" s="28" t="s">
        <v>4105</v>
      </c>
      <c r="E2439" s="28" t="s">
        <v>1160</v>
      </c>
      <c r="F2439" s="13">
        <v>35.299999999999997</v>
      </c>
      <c r="G2439" s="13">
        <v>-111.5</v>
      </c>
      <c r="H2439" s="24">
        <v>1</v>
      </c>
    </row>
    <row r="2440" spans="2:8" x14ac:dyDescent="0.3">
      <c r="B2440" t="s">
        <v>7119</v>
      </c>
      <c r="C2440" t="s">
        <v>7120</v>
      </c>
      <c r="D2440" s="28" t="s">
        <v>4105</v>
      </c>
      <c r="E2440" s="28" t="s">
        <v>1203</v>
      </c>
      <c r="F2440" s="13">
        <v>41.2</v>
      </c>
      <c r="G2440" s="13">
        <v>-122.1</v>
      </c>
      <c r="H2440" s="24">
        <v>1</v>
      </c>
    </row>
    <row r="2441" spans="2:8" x14ac:dyDescent="0.3">
      <c r="B2441" t="s">
        <v>1316</v>
      </c>
      <c r="C2441" t="s">
        <v>1317</v>
      </c>
      <c r="D2441" s="28" t="s">
        <v>4105</v>
      </c>
      <c r="E2441" s="28" t="s">
        <v>1260</v>
      </c>
      <c r="F2441" s="13">
        <v>38.799999999999997</v>
      </c>
      <c r="G2441" s="13">
        <v>-106.6</v>
      </c>
      <c r="H2441" s="24">
        <v>1</v>
      </c>
    </row>
    <row r="2442" spans="2:8" x14ac:dyDescent="0.3">
      <c r="B2442" t="s">
        <v>7629</v>
      </c>
      <c r="C2442" t="s">
        <v>7630</v>
      </c>
      <c r="D2442" s="28" t="s">
        <v>4105</v>
      </c>
      <c r="E2442" s="28" t="s">
        <v>1515</v>
      </c>
      <c r="F2442" s="13">
        <v>42.6</v>
      </c>
      <c r="G2442" s="13">
        <v>-91.8</v>
      </c>
      <c r="H2442" s="24">
        <v>0</v>
      </c>
    </row>
    <row r="2443" spans="2:8" x14ac:dyDescent="0.3">
      <c r="B2443" t="s">
        <v>8538</v>
      </c>
      <c r="C2443" t="s">
        <v>8539</v>
      </c>
      <c r="D2443" s="28" t="s">
        <v>4105</v>
      </c>
      <c r="E2443" s="28" t="s">
        <v>1515</v>
      </c>
      <c r="F2443" s="13">
        <v>40.799999999999997</v>
      </c>
      <c r="G2443" s="13">
        <v>-92.8</v>
      </c>
      <c r="H2443" s="24">
        <v>0</v>
      </c>
    </row>
    <row r="2444" spans="2:8" x14ac:dyDescent="0.3">
      <c r="B2444" t="s">
        <v>6757</v>
      </c>
      <c r="C2444" t="s">
        <v>6758</v>
      </c>
      <c r="D2444" s="28" t="s">
        <v>4105</v>
      </c>
      <c r="E2444" s="28" t="s">
        <v>1203</v>
      </c>
      <c r="F2444" s="13">
        <v>39.9</v>
      </c>
      <c r="G2444" s="13">
        <v>-122.1</v>
      </c>
      <c r="H2444" s="24">
        <v>0</v>
      </c>
    </row>
    <row r="2445" spans="2:8" x14ac:dyDescent="0.3">
      <c r="B2445" t="s">
        <v>8302</v>
      </c>
      <c r="C2445" t="s">
        <v>8303</v>
      </c>
      <c r="D2445" s="28" t="s">
        <v>4105</v>
      </c>
      <c r="E2445" s="28" t="s">
        <v>1636</v>
      </c>
      <c r="F2445" s="13">
        <v>39.200000000000003</v>
      </c>
      <c r="G2445" s="13">
        <v>-94.9</v>
      </c>
      <c r="H2445" s="24">
        <v>0</v>
      </c>
    </row>
    <row r="2446" spans="2:8" x14ac:dyDescent="0.3">
      <c r="B2446" t="s">
        <v>7744</v>
      </c>
      <c r="C2446" t="s">
        <v>7745</v>
      </c>
      <c r="D2446" s="28" t="s">
        <v>4105</v>
      </c>
      <c r="E2446" s="28" t="s">
        <v>1160</v>
      </c>
      <c r="F2446" s="13">
        <v>32.9</v>
      </c>
      <c r="G2446" s="13">
        <v>-110.4</v>
      </c>
      <c r="H2446" s="24">
        <v>0</v>
      </c>
    </row>
    <row r="2447" spans="2:8" x14ac:dyDescent="0.3">
      <c r="B2447" t="s">
        <v>1554</v>
      </c>
      <c r="C2447" t="s">
        <v>1555</v>
      </c>
      <c r="D2447" s="28" t="s">
        <v>4105</v>
      </c>
      <c r="E2447" s="28" t="s">
        <v>1515</v>
      </c>
      <c r="F2447" s="13">
        <v>42.5</v>
      </c>
      <c r="G2447" s="13">
        <v>-90.6</v>
      </c>
      <c r="H2447" s="24">
        <v>0</v>
      </c>
    </row>
    <row r="2448" spans="2:8" x14ac:dyDescent="0.3">
      <c r="B2448" t="s">
        <v>6759</v>
      </c>
      <c r="C2448" t="s">
        <v>6760</v>
      </c>
      <c r="D2448" s="28" t="s">
        <v>4105</v>
      </c>
      <c r="E2448" s="28" t="s">
        <v>2617</v>
      </c>
      <c r="F2448" s="13">
        <v>47.4</v>
      </c>
      <c r="G2448" s="13">
        <v>-121.6</v>
      </c>
      <c r="H2448" s="24">
        <v>0</v>
      </c>
    </row>
    <row r="2449" spans="2:8" x14ac:dyDescent="0.3">
      <c r="B2449" t="s">
        <v>7410</v>
      </c>
      <c r="C2449" t="s">
        <v>7411</v>
      </c>
      <c r="D2449" s="28" t="s">
        <v>4105</v>
      </c>
      <c r="E2449" s="28" t="s">
        <v>1812</v>
      </c>
      <c r="F2449" s="13">
        <v>48</v>
      </c>
      <c r="G2449" s="13">
        <v>-92.8</v>
      </c>
      <c r="H2449" s="24">
        <v>0</v>
      </c>
    </row>
    <row r="2450" spans="2:8" x14ac:dyDescent="0.3">
      <c r="B2450" t="s">
        <v>626</v>
      </c>
      <c r="C2450" t="s">
        <v>2521</v>
      </c>
      <c r="D2450" s="28" t="s">
        <v>4105</v>
      </c>
      <c r="E2450" s="28" t="s">
        <v>364</v>
      </c>
      <c r="F2450" s="13">
        <v>31.6</v>
      </c>
      <c r="G2450" s="13">
        <v>-100.7</v>
      </c>
      <c r="H2450" s="24">
        <v>0</v>
      </c>
    </row>
    <row r="2451" spans="2:8" x14ac:dyDescent="0.3">
      <c r="B2451" t="s">
        <v>8358</v>
      </c>
      <c r="C2451" t="s">
        <v>8359</v>
      </c>
      <c r="D2451" s="28" t="s">
        <v>4105</v>
      </c>
      <c r="E2451" s="28" t="s">
        <v>364</v>
      </c>
      <c r="F2451" s="13">
        <v>32.200000000000003</v>
      </c>
      <c r="G2451" s="13">
        <v>-98.2</v>
      </c>
      <c r="H2451" s="24">
        <v>0</v>
      </c>
    </row>
    <row r="2452" spans="2:8" x14ac:dyDescent="0.3">
      <c r="B2452" t="s">
        <v>8242</v>
      </c>
      <c r="C2452" t="s">
        <v>8243</v>
      </c>
      <c r="D2452" s="28" t="s">
        <v>4105</v>
      </c>
      <c r="E2452" s="28" t="s">
        <v>1812</v>
      </c>
      <c r="F2452" s="13">
        <v>46.3</v>
      </c>
      <c r="G2452" s="13">
        <v>-92.5</v>
      </c>
      <c r="H2452" s="24">
        <v>0</v>
      </c>
    </row>
    <row r="2453" spans="2:8" x14ac:dyDescent="0.3">
      <c r="B2453" t="s">
        <v>8166</v>
      </c>
      <c r="C2453" t="s">
        <v>8167</v>
      </c>
      <c r="D2453" s="28" t="s">
        <v>4105</v>
      </c>
      <c r="E2453" s="28" t="s">
        <v>1812</v>
      </c>
      <c r="F2453" s="13">
        <v>48.1</v>
      </c>
      <c r="G2453" s="13">
        <v>-96.7</v>
      </c>
      <c r="H2453" s="24">
        <v>0</v>
      </c>
    </row>
    <row r="2454" spans="2:8" x14ac:dyDescent="0.3">
      <c r="B2454" t="s">
        <v>9558</v>
      </c>
      <c r="C2454" t="s">
        <v>9559</v>
      </c>
      <c r="D2454" s="28" t="s">
        <v>4105</v>
      </c>
      <c r="E2454" s="28" t="s">
        <v>1160</v>
      </c>
      <c r="F2454" s="13">
        <v>34.299999999999997</v>
      </c>
      <c r="G2454" s="13">
        <v>-110.5</v>
      </c>
      <c r="H2454" s="24">
        <v>1</v>
      </c>
    </row>
    <row r="2455" spans="2:8" x14ac:dyDescent="0.3">
      <c r="B2455" t="s">
        <v>8758</v>
      </c>
      <c r="C2455" t="s">
        <v>8759</v>
      </c>
      <c r="D2455" s="28" t="s">
        <v>4105</v>
      </c>
      <c r="E2455" s="28" t="s">
        <v>1878</v>
      </c>
      <c r="F2455" s="13">
        <v>39.700000000000003</v>
      </c>
      <c r="G2455" s="13">
        <v>-94.9</v>
      </c>
      <c r="H2455" s="24">
        <v>0</v>
      </c>
    </row>
    <row r="2456" spans="2:8" x14ac:dyDescent="0.3">
      <c r="B2456" t="s">
        <v>8072</v>
      </c>
      <c r="C2456" t="s">
        <v>8073</v>
      </c>
      <c r="D2456" s="28" t="s">
        <v>4105</v>
      </c>
      <c r="E2456" s="28" t="s">
        <v>1203</v>
      </c>
      <c r="F2456" s="13">
        <v>41.8</v>
      </c>
      <c r="G2456" s="13">
        <v>-123.3</v>
      </c>
      <c r="H2456" s="24">
        <v>0</v>
      </c>
    </row>
    <row r="2457" spans="2:8" x14ac:dyDescent="0.3">
      <c r="B2457" t="s">
        <v>7719</v>
      </c>
      <c r="C2457" t="s">
        <v>7720</v>
      </c>
      <c r="D2457" s="28" t="s">
        <v>1203</v>
      </c>
      <c r="E2457" s="28" t="s">
        <v>1092</v>
      </c>
      <c r="F2457" s="13">
        <v>56.5</v>
      </c>
      <c r="G2457" s="13">
        <v>-115.2</v>
      </c>
      <c r="H2457" s="24">
        <v>0</v>
      </c>
    </row>
    <row r="2458" spans="2:8" x14ac:dyDescent="0.3">
      <c r="B2458" t="s">
        <v>2710</v>
      </c>
      <c r="C2458" t="s">
        <v>2711</v>
      </c>
      <c r="D2458" s="28" t="s">
        <v>4105</v>
      </c>
      <c r="E2458" s="28" t="s">
        <v>2692</v>
      </c>
      <c r="F2458" s="13">
        <v>45.8</v>
      </c>
      <c r="G2458" s="13">
        <v>-91.4</v>
      </c>
      <c r="H2458" s="24">
        <v>0</v>
      </c>
    </row>
    <row r="2459" spans="2:8" x14ac:dyDescent="0.3">
      <c r="B2459" t="s">
        <v>8174</v>
      </c>
      <c r="C2459" t="s">
        <v>8175</v>
      </c>
      <c r="D2459" s="28" t="s">
        <v>4105</v>
      </c>
      <c r="E2459" s="28" t="s">
        <v>1515</v>
      </c>
      <c r="F2459" s="13">
        <v>41.7</v>
      </c>
      <c r="G2459" s="13">
        <v>-92.7</v>
      </c>
      <c r="H2459" s="24">
        <v>0</v>
      </c>
    </row>
    <row r="2460" spans="2:8" x14ac:dyDescent="0.3">
      <c r="B2460" t="s">
        <v>8405</v>
      </c>
      <c r="C2460" t="s">
        <v>8406</v>
      </c>
      <c r="D2460" s="28" t="s">
        <v>1203</v>
      </c>
      <c r="E2460" s="28" t="s">
        <v>1061</v>
      </c>
      <c r="F2460" s="13">
        <v>49.1</v>
      </c>
      <c r="G2460" s="13">
        <v>-122.7</v>
      </c>
      <c r="H2460" s="24">
        <v>1</v>
      </c>
    </row>
    <row r="2461" spans="2:8" x14ac:dyDescent="0.3">
      <c r="B2461" t="s">
        <v>2722</v>
      </c>
      <c r="C2461" t="s">
        <v>2723</v>
      </c>
      <c r="D2461" s="28" t="s">
        <v>4105</v>
      </c>
      <c r="E2461" s="28" t="s">
        <v>2692</v>
      </c>
      <c r="F2461" s="13">
        <v>44.1</v>
      </c>
      <c r="G2461" s="13">
        <v>-89.5</v>
      </c>
      <c r="H2461" s="24">
        <v>0</v>
      </c>
    </row>
    <row r="2462" spans="2:8" x14ac:dyDescent="0.3">
      <c r="B2462" t="s">
        <v>7471</v>
      </c>
      <c r="C2462" t="s">
        <v>7472</v>
      </c>
      <c r="D2462" s="28" t="s">
        <v>1203</v>
      </c>
      <c r="E2462" s="28" t="s">
        <v>1092</v>
      </c>
      <c r="F2462" s="13">
        <v>53.7</v>
      </c>
      <c r="G2462" s="13">
        <v>-113.1</v>
      </c>
      <c r="H2462" s="24">
        <v>0</v>
      </c>
    </row>
    <row r="2463" spans="2:8" x14ac:dyDescent="0.3">
      <c r="B2463" t="s">
        <v>5570</v>
      </c>
      <c r="C2463" t="s">
        <v>5571</v>
      </c>
      <c r="D2463" s="28" t="s">
        <v>4105</v>
      </c>
      <c r="E2463" s="28" t="s">
        <v>3137</v>
      </c>
      <c r="F2463" s="13">
        <v>21.6</v>
      </c>
      <c r="G2463" s="13">
        <v>-157.9</v>
      </c>
      <c r="H2463" s="24">
        <v>3</v>
      </c>
    </row>
    <row r="2464" spans="2:8" x14ac:dyDescent="0.3">
      <c r="B2464" t="s">
        <v>3098</v>
      </c>
      <c r="C2464" t="s">
        <v>3099</v>
      </c>
      <c r="D2464" s="28" t="s">
        <v>4105</v>
      </c>
      <c r="E2464" s="28" t="s">
        <v>1812</v>
      </c>
      <c r="F2464" s="13">
        <v>44.8</v>
      </c>
      <c r="G2464" s="13">
        <v>-93.2</v>
      </c>
      <c r="H2464" s="24">
        <v>0</v>
      </c>
    </row>
    <row r="2465" spans="2:8" x14ac:dyDescent="0.3">
      <c r="B2465" t="s">
        <v>1692</v>
      </c>
      <c r="C2465" t="s">
        <v>1693</v>
      </c>
      <c r="D2465" s="28" t="s">
        <v>4105</v>
      </c>
      <c r="E2465" s="28" t="s">
        <v>1636</v>
      </c>
      <c r="F2465" s="13">
        <v>38.6</v>
      </c>
      <c r="G2465" s="13">
        <v>-95.2</v>
      </c>
      <c r="H2465" s="24">
        <v>0</v>
      </c>
    </row>
    <row r="2466" spans="2:8" x14ac:dyDescent="0.3">
      <c r="B2466" t="s">
        <v>7611</v>
      </c>
      <c r="C2466" t="s">
        <v>7612</v>
      </c>
      <c r="D2466" s="28" t="s">
        <v>4105</v>
      </c>
      <c r="E2466" s="28" t="s">
        <v>1812</v>
      </c>
      <c r="F2466" s="13">
        <v>47.7</v>
      </c>
      <c r="G2466" s="13">
        <v>-91.9</v>
      </c>
      <c r="H2466" s="24">
        <v>0</v>
      </c>
    </row>
    <row r="2467" spans="2:8" x14ac:dyDescent="0.3">
      <c r="B2467" t="s">
        <v>8340</v>
      </c>
      <c r="C2467" t="s">
        <v>8341</v>
      </c>
      <c r="D2467" s="28" t="s">
        <v>4105</v>
      </c>
      <c r="E2467" s="28" t="s">
        <v>2203</v>
      </c>
      <c r="F2467" s="13">
        <v>47.9</v>
      </c>
      <c r="G2467" s="13">
        <v>-97</v>
      </c>
      <c r="H2467" s="24">
        <v>0</v>
      </c>
    </row>
    <row r="2468" spans="2:8" x14ac:dyDescent="0.3">
      <c r="B2468" t="s">
        <v>7267</v>
      </c>
      <c r="C2468" t="s">
        <v>7268</v>
      </c>
      <c r="D2468" s="28" t="s">
        <v>4105</v>
      </c>
      <c r="E2468" s="28" t="s">
        <v>1260</v>
      </c>
      <c r="F2468" s="13">
        <v>37.5</v>
      </c>
      <c r="G2468" s="13">
        <v>-106.1</v>
      </c>
      <c r="H2468" s="24">
        <v>0</v>
      </c>
    </row>
    <row r="2469" spans="2:8" x14ac:dyDescent="0.3">
      <c r="B2469" t="s">
        <v>1277</v>
      </c>
      <c r="C2469" t="s">
        <v>1278</v>
      </c>
      <c r="D2469" s="28" t="s">
        <v>4105</v>
      </c>
      <c r="E2469" s="28" t="s">
        <v>1260</v>
      </c>
      <c r="F2469" s="13">
        <v>38.799999999999997</v>
      </c>
      <c r="G2469" s="13">
        <v>-106.9</v>
      </c>
      <c r="H2469" s="24">
        <v>1</v>
      </c>
    </row>
    <row r="2470" spans="2:8" x14ac:dyDescent="0.3">
      <c r="B2470" t="s">
        <v>8212</v>
      </c>
      <c r="C2470" t="s">
        <v>8213</v>
      </c>
      <c r="D2470" s="28" t="s">
        <v>4105</v>
      </c>
      <c r="E2470" s="28" t="s">
        <v>1203</v>
      </c>
      <c r="F2470" s="13">
        <v>35.799999999999997</v>
      </c>
      <c r="G2470" s="13">
        <v>-118.6</v>
      </c>
      <c r="H2470" s="24">
        <v>0</v>
      </c>
    </row>
    <row r="2471" spans="2:8" x14ac:dyDescent="0.3">
      <c r="B2471" t="s">
        <v>9423</v>
      </c>
      <c r="C2471" t="s">
        <v>9424</v>
      </c>
      <c r="D2471" s="28" t="s">
        <v>4105</v>
      </c>
      <c r="E2471" s="28" t="s">
        <v>1160</v>
      </c>
      <c r="F2471" s="13">
        <v>34.6</v>
      </c>
      <c r="G2471" s="13">
        <v>-111.1</v>
      </c>
      <c r="H2471" s="24">
        <v>1</v>
      </c>
    </row>
    <row r="2472" spans="2:8" x14ac:dyDescent="0.3">
      <c r="B2472" t="s">
        <v>8376</v>
      </c>
      <c r="C2472" t="s">
        <v>8377</v>
      </c>
      <c r="D2472" s="28" t="s">
        <v>4105</v>
      </c>
      <c r="E2472" s="28" t="s">
        <v>1160</v>
      </c>
      <c r="F2472" s="13">
        <v>35.200000000000003</v>
      </c>
      <c r="G2472" s="13">
        <v>-111.8</v>
      </c>
      <c r="H2472" s="24">
        <v>1</v>
      </c>
    </row>
    <row r="2473" spans="2:8" x14ac:dyDescent="0.3">
      <c r="B2473" t="s">
        <v>1534</v>
      </c>
      <c r="C2473" t="s">
        <v>1535</v>
      </c>
      <c r="D2473" s="28" t="s">
        <v>4105</v>
      </c>
      <c r="E2473" s="28" t="s">
        <v>1515</v>
      </c>
      <c r="F2473" s="13">
        <v>42.2</v>
      </c>
      <c r="G2473" s="13">
        <v>-91</v>
      </c>
      <c r="H2473" s="24">
        <v>0</v>
      </c>
    </row>
    <row r="2474" spans="2:8" x14ac:dyDescent="0.3">
      <c r="B2474" t="s">
        <v>6719</v>
      </c>
      <c r="C2474" t="s">
        <v>6720</v>
      </c>
      <c r="D2474" s="28" t="s">
        <v>4105</v>
      </c>
      <c r="E2474" s="28" t="s">
        <v>2279</v>
      </c>
      <c r="F2474" s="13">
        <v>42.9</v>
      </c>
      <c r="G2474" s="13">
        <v>-122.4</v>
      </c>
      <c r="H2474" s="24">
        <v>0</v>
      </c>
    </row>
    <row r="2475" spans="2:8" x14ac:dyDescent="0.3">
      <c r="B2475" t="s">
        <v>6415</v>
      </c>
      <c r="C2475" t="s">
        <v>6416</v>
      </c>
      <c r="D2475" s="28" t="s">
        <v>4105</v>
      </c>
      <c r="E2475" s="28" t="s">
        <v>2617</v>
      </c>
      <c r="F2475" s="13">
        <v>47.3</v>
      </c>
      <c r="G2475" s="13">
        <v>-121.4</v>
      </c>
      <c r="H2475" s="24">
        <v>1</v>
      </c>
    </row>
    <row r="2476" spans="2:8" x14ac:dyDescent="0.3">
      <c r="B2476" t="s">
        <v>3088</v>
      </c>
      <c r="C2476" t="s">
        <v>3089</v>
      </c>
      <c r="D2476" s="28" t="s">
        <v>4105</v>
      </c>
      <c r="E2476" s="28" t="s">
        <v>2203</v>
      </c>
      <c r="F2476" s="13">
        <v>46.9</v>
      </c>
      <c r="G2476" s="13">
        <v>-96.8</v>
      </c>
      <c r="H2476" s="24">
        <v>0</v>
      </c>
    </row>
    <row r="2477" spans="2:8" x14ac:dyDescent="0.3">
      <c r="B2477" t="s">
        <v>3131</v>
      </c>
      <c r="C2477" t="s">
        <v>3132</v>
      </c>
      <c r="D2477" s="28" t="s">
        <v>4105</v>
      </c>
      <c r="E2477" s="28" t="s">
        <v>2692</v>
      </c>
      <c r="F2477" s="13">
        <v>44.8</v>
      </c>
      <c r="G2477" s="13">
        <v>-91.4</v>
      </c>
      <c r="H2477" s="24">
        <v>0</v>
      </c>
    </row>
    <row r="2478" spans="2:8" x14ac:dyDescent="0.3">
      <c r="B2478" t="s">
        <v>6833</v>
      </c>
      <c r="C2478" t="s">
        <v>6834</v>
      </c>
      <c r="D2478" s="28" t="s">
        <v>4105</v>
      </c>
      <c r="E2478" s="28" t="s">
        <v>2279</v>
      </c>
      <c r="F2478" s="13">
        <v>43.6</v>
      </c>
      <c r="G2478" s="13">
        <v>-122.3</v>
      </c>
      <c r="H2478" s="24">
        <v>0</v>
      </c>
    </row>
    <row r="2479" spans="2:8" x14ac:dyDescent="0.3">
      <c r="B2479" t="s">
        <v>8778</v>
      </c>
      <c r="C2479" t="s">
        <v>8779</v>
      </c>
      <c r="D2479" s="28" t="s">
        <v>4105</v>
      </c>
      <c r="E2479" s="28" t="s">
        <v>1203</v>
      </c>
      <c r="F2479" s="13">
        <v>36.700000000000003</v>
      </c>
      <c r="G2479" s="13">
        <v>-118.9</v>
      </c>
      <c r="H2479" s="24">
        <v>0</v>
      </c>
    </row>
    <row r="2480" spans="2:8" x14ac:dyDescent="0.3">
      <c r="B2480" t="s">
        <v>8387</v>
      </c>
      <c r="C2480" t="s">
        <v>8388</v>
      </c>
      <c r="D2480" s="28" t="s">
        <v>4105</v>
      </c>
      <c r="E2480" s="28" t="s">
        <v>2692</v>
      </c>
      <c r="F2480" s="13">
        <v>42.9</v>
      </c>
      <c r="G2480" s="13">
        <v>-90.1</v>
      </c>
      <c r="H2480" s="24">
        <v>0</v>
      </c>
    </row>
    <row r="2481" spans="2:8" x14ac:dyDescent="0.3">
      <c r="B2481" t="s">
        <v>7289</v>
      </c>
      <c r="C2481" t="s">
        <v>7290</v>
      </c>
      <c r="D2481" s="28" t="s">
        <v>1203</v>
      </c>
      <c r="E2481" s="28" t="s">
        <v>1092</v>
      </c>
      <c r="F2481" s="13">
        <v>55.3</v>
      </c>
      <c r="G2481" s="13">
        <v>-114.7</v>
      </c>
      <c r="H2481" s="24">
        <v>0</v>
      </c>
    </row>
    <row r="2482" spans="2:8" x14ac:dyDescent="0.3">
      <c r="B2482" t="s">
        <v>7137</v>
      </c>
      <c r="C2482" t="s">
        <v>7138</v>
      </c>
      <c r="D2482" s="28" t="s">
        <v>1203</v>
      </c>
      <c r="E2482" s="28" t="s">
        <v>1092</v>
      </c>
      <c r="F2482" s="13">
        <v>54.1</v>
      </c>
      <c r="G2482" s="13">
        <v>-114.4</v>
      </c>
      <c r="H2482" s="24">
        <v>0</v>
      </c>
    </row>
    <row r="2483" spans="2:8" x14ac:dyDescent="0.3">
      <c r="B2483" t="s">
        <v>1248</v>
      </c>
      <c r="C2483" t="s">
        <v>1249</v>
      </c>
      <c r="D2483" s="28" t="s">
        <v>4105</v>
      </c>
      <c r="E2483" s="28" t="s">
        <v>1203</v>
      </c>
      <c r="F2483" s="13">
        <v>35.700000000000003</v>
      </c>
      <c r="G2483" s="13">
        <v>-117.3</v>
      </c>
      <c r="H2483" s="24">
        <v>1</v>
      </c>
    </row>
    <row r="2484" spans="2:8" x14ac:dyDescent="0.3">
      <c r="B2484" t="s">
        <v>2212</v>
      </c>
      <c r="C2484" t="s">
        <v>2213</v>
      </c>
      <c r="D2484" s="28" t="s">
        <v>4105</v>
      </c>
      <c r="E2484" s="28" t="s">
        <v>2203</v>
      </c>
      <c r="F2484" s="13">
        <v>46.8</v>
      </c>
      <c r="G2484" s="13">
        <v>-98.6</v>
      </c>
      <c r="H2484" s="24">
        <v>0</v>
      </c>
    </row>
    <row r="2485" spans="2:8" x14ac:dyDescent="0.3">
      <c r="B2485" t="s">
        <v>9058</v>
      </c>
      <c r="C2485" t="s">
        <v>9059</v>
      </c>
      <c r="D2485" s="28" t="s">
        <v>4105</v>
      </c>
      <c r="E2485" s="28" t="s">
        <v>2617</v>
      </c>
      <c r="F2485" s="13">
        <v>47.2</v>
      </c>
      <c r="G2485" s="13">
        <v>-122.4</v>
      </c>
      <c r="H2485" s="24">
        <v>0</v>
      </c>
    </row>
    <row r="2486" spans="2:8" x14ac:dyDescent="0.3">
      <c r="B2486" t="s">
        <v>8477</v>
      </c>
      <c r="C2486" t="s">
        <v>8478</v>
      </c>
      <c r="D2486" s="28" t="s">
        <v>4105</v>
      </c>
      <c r="E2486" s="28" t="s">
        <v>2692</v>
      </c>
      <c r="F2486" s="13">
        <v>45.4</v>
      </c>
      <c r="G2486" s="13">
        <v>-91.1</v>
      </c>
      <c r="H2486" s="24">
        <v>0</v>
      </c>
    </row>
    <row r="2487" spans="2:8" x14ac:dyDescent="0.3">
      <c r="B2487" t="s">
        <v>6984</v>
      </c>
      <c r="C2487" t="s">
        <v>6985</v>
      </c>
      <c r="D2487" s="28" t="s">
        <v>4105</v>
      </c>
      <c r="E2487" s="28" t="s">
        <v>1203</v>
      </c>
      <c r="F2487" s="13">
        <v>39.299999999999997</v>
      </c>
      <c r="G2487" s="13">
        <v>-123.6</v>
      </c>
      <c r="H2487" s="24">
        <v>0</v>
      </c>
    </row>
    <row r="2488" spans="2:8" x14ac:dyDescent="0.3">
      <c r="B2488" t="s">
        <v>8487</v>
      </c>
      <c r="C2488" t="s">
        <v>8488</v>
      </c>
      <c r="D2488" s="28" t="s">
        <v>4105</v>
      </c>
      <c r="E2488" s="28" t="s">
        <v>1812</v>
      </c>
      <c r="F2488" s="13">
        <v>47.7</v>
      </c>
      <c r="G2488" s="13">
        <v>-93.6</v>
      </c>
      <c r="H2488" s="24">
        <v>0</v>
      </c>
    </row>
    <row r="2489" spans="2:8" x14ac:dyDescent="0.3">
      <c r="B2489" t="s">
        <v>8002</v>
      </c>
      <c r="C2489" t="s">
        <v>8003</v>
      </c>
      <c r="D2489" s="28" t="s">
        <v>4105</v>
      </c>
      <c r="E2489" s="28" t="s">
        <v>2279</v>
      </c>
      <c r="F2489" s="13">
        <v>43.2</v>
      </c>
      <c r="G2489" s="13">
        <v>-122.4</v>
      </c>
      <c r="H2489" s="24">
        <v>1</v>
      </c>
    </row>
    <row r="2490" spans="2:8" x14ac:dyDescent="0.3">
      <c r="B2490" t="s">
        <v>2862</v>
      </c>
      <c r="C2490" t="s">
        <v>2863</v>
      </c>
      <c r="D2490" s="28" t="s">
        <v>4105</v>
      </c>
      <c r="E2490" s="28" t="s">
        <v>366</v>
      </c>
      <c r="F2490" s="13">
        <v>36.700000000000003</v>
      </c>
      <c r="G2490" s="13">
        <v>-96</v>
      </c>
      <c r="H2490" s="24">
        <v>0</v>
      </c>
    </row>
    <row r="2491" spans="2:8" x14ac:dyDescent="0.3">
      <c r="B2491" t="s">
        <v>6845</v>
      </c>
      <c r="C2491" t="s">
        <v>6846</v>
      </c>
      <c r="D2491" s="28" t="s">
        <v>4105</v>
      </c>
      <c r="E2491" s="28" t="s">
        <v>1203</v>
      </c>
      <c r="F2491" s="13">
        <v>35.6</v>
      </c>
      <c r="G2491" s="13">
        <v>-120.9</v>
      </c>
      <c r="H2491" s="24">
        <v>0</v>
      </c>
    </row>
    <row r="2492" spans="2:8" x14ac:dyDescent="0.3">
      <c r="B2492" t="s">
        <v>1831</v>
      </c>
      <c r="C2492" t="s">
        <v>1832</v>
      </c>
      <c r="D2492" s="28" t="s">
        <v>4105</v>
      </c>
      <c r="E2492" s="28" t="s">
        <v>1812</v>
      </c>
      <c r="F2492" s="13">
        <v>44.6</v>
      </c>
      <c r="G2492" s="13">
        <v>-93.6</v>
      </c>
      <c r="H2492" s="24">
        <v>0</v>
      </c>
    </row>
    <row r="2493" spans="2:8" x14ac:dyDescent="0.3">
      <c r="B2493" t="s">
        <v>8057</v>
      </c>
      <c r="C2493" t="s">
        <v>8058</v>
      </c>
      <c r="D2493" s="28" t="s">
        <v>4105</v>
      </c>
      <c r="E2493" s="28" t="s">
        <v>1812</v>
      </c>
      <c r="F2493" s="13">
        <v>44.2</v>
      </c>
      <c r="G2493" s="13">
        <v>-92.1</v>
      </c>
      <c r="H2493" s="24">
        <v>0</v>
      </c>
    </row>
    <row r="2494" spans="2:8" x14ac:dyDescent="0.3">
      <c r="B2494" t="s">
        <v>8685</v>
      </c>
      <c r="C2494" t="s">
        <v>8686</v>
      </c>
      <c r="D2494" s="28" t="s">
        <v>4105</v>
      </c>
      <c r="E2494" s="28" t="s">
        <v>364</v>
      </c>
      <c r="F2494" s="13">
        <v>31.2</v>
      </c>
      <c r="G2494" s="13">
        <v>-101.4</v>
      </c>
      <c r="H2494" s="24">
        <v>0</v>
      </c>
    </row>
    <row r="2495" spans="2:8" x14ac:dyDescent="0.3">
      <c r="B2495" t="s">
        <v>2720</v>
      </c>
      <c r="C2495" t="s">
        <v>2721</v>
      </c>
      <c r="D2495" s="28" t="s">
        <v>4105</v>
      </c>
      <c r="E2495" s="28" t="s">
        <v>2692</v>
      </c>
      <c r="F2495" s="13">
        <v>43.5</v>
      </c>
      <c r="G2495" s="13">
        <v>-91.2</v>
      </c>
      <c r="H2495" s="24">
        <v>0</v>
      </c>
    </row>
    <row r="2496" spans="2:8" x14ac:dyDescent="0.3">
      <c r="B2496" t="s">
        <v>2732</v>
      </c>
      <c r="C2496" t="s">
        <v>2733</v>
      </c>
      <c r="D2496" s="28" t="s">
        <v>4105</v>
      </c>
      <c r="E2496" s="28" t="s">
        <v>2692</v>
      </c>
      <c r="F2496" s="13">
        <v>43.2</v>
      </c>
      <c r="G2496" s="13">
        <v>-91</v>
      </c>
      <c r="H2496" s="24">
        <v>0</v>
      </c>
    </row>
    <row r="2497" spans="2:8" x14ac:dyDescent="0.3">
      <c r="B2497" t="s">
        <v>7661</v>
      </c>
      <c r="C2497" t="s">
        <v>7662</v>
      </c>
      <c r="D2497" s="28" t="s">
        <v>4105</v>
      </c>
      <c r="E2497" s="28" t="s">
        <v>1203</v>
      </c>
      <c r="F2497" s="13">
        <v>35.799999999999997</v>
      </c>
      <c r="G2497" s="13">
        <v>-120.4</v>
      </c>
      <c r="H2497" s="24">
        <v>0</v>
      </c>
    </row>
    <row r="2498" spans="2:8" x14ac:dyDescent="0.3">
      <c r="B2498" t="s">
        <v>6452</v>
      </c>
      <c r="C2498" t="s">
        <v>6453</v>
      </c>
      <c r="D2498" s="28" t="s">
        <v>4105</v>
      </c>
      <c r="E2498" s="28" t="s">
        <v>2617</v>
      </c>
      <c r="F2498" s="13">
        <v>46.9</v>
      </c>
      <c r="G2498" s="13">
        <v>-121.9</v>
      </c>
      <c r="H2498" s="24">
        <v>1</v>
      </c>
    </row>
    <row r="2499" spans="2:8" x14ac:dyDescent="0.3">
      <c r="B2499" t="s">
        <v>1548</v>
      </c>
      <c r="C2499" t="s">
        <v>1549</v>
      </c>
      <c r="D2499" s="28" t="s">
        <v>4105</v>
      </c>
      <c r="E2499" s="28" t="s">
        <v>1515</v>
      </c>
      <c r="F2499" s="13">
        <v>43.3</v>
      </c>
      <c r="G2499" s="13">
        <v>-92</v>
      </c>
      <c r="H2499" s="24">
        <v>0</v>
      </c>
    </row>
    <row r="2500" spans="2:8" x14ac:dyDescent="0.3">
      <c r="B2500" t="s">
        <v>8424</v>
      </c>
      <c r="C2500" t="s">
        <v>8425</v>
      </c>
      <c r="D2500" s="28" t="s">
        <v>1203</v>
      </c>
      <c r="E2500" s="28" t="s">
        <v>1112</v>
      </c>
      <c r="F2500" s="13">
        <v>49.5</v>
      </c>
      <c r="G2500" s="13">
        <v>-98</v>
      </c>
      <c r="H2500" s="24">
        <v>0</v>
      </c>
    </row>
    <row r="2501" spans="2:8" x14ac:dyDescent="0.3">
      <c r="B2501" t="s">
        <v>1669</v>
      </c>
      <c r="C2501" t="s">
        <v>1670</v>
      </c>
      <c r="D2501" s="28" t="s">
        <v>4105</v>
      </c>
      <c r="E2501" s="28" t="s">
        <v>1636</v>
      </c>
      <c r="F2501" s="13">
        <v>39.4</v>
      </c>
      <c r="G2501" s="13">
        <v>-95.7</v>
      </c>
      <c r="H2501" s="24">
        <v>0</v>
      </c>
    </row>
    <row r="2502" spans="2:8" x14ac:dyDescent="0.3">
      <c r="B2502" t="s">
        <v>8240</v>
      </c>
      <c r="C2502" t="s">
        <v>8241</v>
      </c>
      <c r="D2502" s="28" t="s">
        <v>4105</v>
      </c>
      <c r="E2502" s="28" t="s">
        <v>1203</v>
      </c>
      <c r="F2502" s="13">
        <v>41.6</v>
      </c>
      <c r="G2502" s="13">
        <v>-122.5</v>
      </c>
      <c r="H2502" s="24">
        <v>1</v>
      </c>
    </row>
    <row r="2503" spans="2:8" x14ac:dyDescent="0.3">
      <c r="B2503" t="s">
        <v>6715</v>
      </c>
      <c r="C2503" t="s">
        <v>6716</v>
      </c>
      <c r="D2503" s="28" t="s">
        <v>4105</v>
      </c>
      <c r="E2503" s="28" t="s">
        <v>2617</v>
      </c>
      <c r="F2503" s="13">
        <v>48.4</v>
      </c>
      <c r="G2503" s="13">
        <v>-121.7</v>
      </c>
      <c r="H2503" s="24">
        <v>0</v>
      </c>
    </row>
    <row r="2504" spans="2:8" x14ac:dyDescent="0.3">
      <c r="B2504" t="s">
        <v>7876</v>
      </c>
      <c r="C2504" t="s">
        <v>7877</v>
      </c>
      <c r="D2504" s="28" t="s">
        <v>4105</v>
      </c>
      <c r="E2504" s="28" t="s">
        <v>1203</v>
      </c>
      <c r="F2504" s="13">
        <v>39.799999999999997</v>
      </c>
      <c r="G2504" s="13">
        <v>-122.6</v>
      </c>
      <c r="H2504" s="24">
        <v>0</v>
      </c>
    </row>
    <row r="2505" spans="2:8" x14ac:dyDescent="0.3">
      <c r="B2505" t="s">
        <v>1208</v>
      </c>
      <c r="C2505" t="s">
        <v>1209</v>
      </c>
      <c r="D2505" s="28" t="s">
        <v>4105</v>
      </c>
      <c r="E2505" s="28" t="s">
        <v>1203</v>
      </c>
      <c r="F2505" s="13">
        <v>40.299999999999997</v>
      </c>
      <c r="G2505" s="13">
        <v>-121.2</v>
      </c>
      <c r="H2505" s="24">
        <v>2</v>
      </c>
    </row>
    <row r="2506" spans="2:8" x14ac:dyDescent="0.3">
      <c r="B2506" t="s">
        <v>7872</v>
      </c>
      <c r="C2506" t="s">
        <v>7873</v>
      </c>
      <c r="D2506" s="28" t="s">
        <v>4105</v>
      </c>
      <c r="E2506" s="28" t="s">
        <v>1812</v>
      </c>
      <c r="F2506" s="13">
        <v>48</v>
      </c>
      <c r="G2506" s="13">
        <v>-92.7</v>
      </c>
      <c r="H2506" s="24">
        <v>0</v>
      </c>
    </row>
    <row r="2507" spans="2:8" x14ac:dyDescent="0.3">
      <c r="B2507" t="s">
        <v>8029</v>
      </c>
      <c r="C2507" t="s">
        <v>8030</v>
      </c>
      <c r="D2507" s="28" t="s">
        <v>4105</v>
      </c>
      <c r="E2507" s="28" t="s">
        <v>2692</v>
      </c>
      <c r="F2507" s="13">
        <v>46.4</v>
      </c>
      <c r="G2507" s="13">
        <v>-90.1</v>
      </c>
      <c r="H2507" s="24">
        <v>0</v>
      </c>
    </row>
    <row r="2508" spans="2:8" x14ac:dyDescent="0.3">
      <c r="B2508" t="s">
        <v>2764</v>
      </c>
      <c r="C2508" t="s">
        <v>2765</v>
      </c>
      <c r="D2508" s="28" t="s">
        <v>4105</v>
      </c>
      <c r="E2508" s="28" t="s">
        <v>2692</v>
      </c>
      <c r="F2508" s="13">
        <v>45.5</v>
      </c>
      <c r="G2508" s="13">
        <v>-89.4</v>
      </c>
      <c r="H2508" s="24">
        <v>0</v>
      </c>
    </row>
    <row r="2509" spans="2:8" x14ac:dyDescent="0.3">
      <c r="B2509" t="s">
        <v>8597</v>
      </c>
      <c r="C2509" t="s">
        <v>8598</v>
      </c>
      <c r="D2509" s="28" t="s">
        <v>4105</v>
      </c>
      <c r="E2509" s="28" t="s">
        <v>1203</v>
      </c>
      <c r="F2509" s="13">
        <v>38.9</v>
      </c>
      <c r="G2509" s="13">
        <v>-119.9</v>
      </c>
      <c r="H2509" s="24">
        <v>0</v>
      </c>
    </row>
    <row r="2510" spans="2:8" x14ac:dyDescent="0.3">
      <c r="B2510" t="s">
        <v>8481</v>
      </c>
      <c r="C2510" t="s">
        <v>8482</v>
      </c>
      <c r="D2510" s="28" t="s">
        <v>4105</v>
      </c>
      <c r="E2510" s="28" t="s">
        <v>1203</v>
      </c>
      <c r="F2510" s="13">
        <v>39.1</v>
      </c>
      <c r="G2510" s="13">
        <v>-120.1</v>
      </c>
      <c r="H2510" s="24">
        <v>0</v>
      </c>
    </row>
    <row r="2511" spans="2:8" x14ac:dyDescent="0.3">
      <c r="B2511" t="s">
        <v>3115</v>
      </c>
      <c r="C2511" t="s">
        <v>3116</v>
      </c>
      <c r="D2511" s="28" t="s">
        <v>4105</v>
      </c>
      <c r="E2511" s="28" t="s">
        <v>1515</v>
      </c>
      <c r="F2511" s="13">
        <v>43.1</v>
      </c>
      <c r="G2511" s="13">
        <v>-93.3</v>
      </c>
      <c r="H2511" s="24">
        <v>0</v>
      </c>
    </row>
    <row r="2512" spans="2:8" x14ac:dyDescent="0.3">
      <c r="B2512" t="s">
        <v>8764</v>
      </c>
      <c r="C2512" t="s">
        <v>8765</v>
      </c>
      <c r="D2512" s="28" t="s">
        <v>4105</v>
      </c>
      <c r="E2512" s="28" t="s">
        <v>364</v>
      </c>
      <c r="F2512" s="13">
        <v>33.1</v>
      </c>
      <c r="G2512" s="13">
        <v>-96.5</v>
      </c>
      <c r="H2512" s="24">
        <v>0</v>
      </c>
    </row>
    <row r="2513" spans="2:8" x14ac:dyDescent="0.3">
      <c r="B2513" t="s">
        <v>8110</v>
      </c>
      <c r="C2513" t="s">
        <v>8111</v>
      </c>
      <c r="D2513" s="28" t="s">
        <v>4105</v>
      </c>
      <c r="E2513" s="28" t="s">
        <v>1260</v>
      </c>
      <c r="F2513" s="13">
        <v>37</v>
      </c>
      <c r="G2513" s="13">
        <v>-107.5</v>
      </c>
      <c r="H2513" s="24">
        <v>1</v>
      </c>
    </row>
    <row r="2514" spans="2:8" x14ac:dyDescent="0.3">
      <c r="B2514" t="s">
        <v>7868</v>
      </c>
      <c r="C2514" t="s">
        <v>7869</v>
      </c>
      <c r="D2514" s="28" t="s">
        <v>4105</v>
      </c>
      <c r="E2514" s="28" t="s">
        <v>1160</v>
      </c>
      <c r="F2514" s="13">
        <v>32.4</v>
      </c>
      <c r="G2514" s="13">
        <v>-110.2</v>
      </c>
      <c r="H2514" s="24">
        <v>0</v>
      </c>
    </row>
    <row r="2515" spans="2:8" x14ac:dyDescent="0.3">
      <c r="B2515" t="s">
        <v>8224</v>
      </c>
      <c r="C2515" t="s">
        <v>8225</v>
      </c>
      <c r="D2515" s="28" t="s">
        <v>4105</v>
      </c>
      <c r="E2515" s="28" t="s">
        <v>1260</v>
      </c>
      <c r="F2515" s="13">
        <v>37.6</v>
      </c>
      <c r="G2515" s="13">
        <v>-108</v>
      </c>
      <c r="H2515" s="24">
        <v>1</v>
      </c>
    </row>
    <row r="2516" spans="2:8" x14ac:dyDescent="0.3">
      <c r="B2516" t="s">
        <v>7924</v>
      </c>
      <c r="C2516" t="s">
        <v>7925</v>
      </c>
      <c r="D2516" s="28" t="s">
        <v>4105</v>
      </c>
      <c r="E2516" s="28" t="s">
        <v>2011</v>
      </c>
      <c r="F2516" s="13">
        <v>40.6</v>
      </c>
      <c r="G2516" s="13">
        <v>-96.1</v>
      </c>
      <c r="H2516" s="24">
        <v>0</v>
      </c>
    </row>
    <row r="2517" spans="2:8" x14ac:dyDescent="0.3">
      <c r="B2517" t="s">
        <v>6679</v>
      </c>
      <c r="C2517" t="s">
        <v>6680</v>
      </c>
      <c r="D2517" s="28" t="s">
        <v>4105</v>
      </c>
      <c r="E2517" s="28" t="s">
        <v>364</v>
      </c>
      <c r="F2517" s="13">
        <v>29.3</v>
      </c>
      <c r="G2517" s="13">
        <v>-103.5</v>
      </c>
      <c r="H2517" s="24">
        <v>0</v>
      </c>
    </row>
    <row r="2518" spans="2:8" x14ac:dyDescent="0.3">
      <c r="B2518" t="s">
        <v>3315</v>
      </c>
      <c r="C2518" t="s">
        <v>3316</v>
      </c>
      <c r="D2518" s="28" t="s">
        <v>4105</v>
      </c>
      <c r="E2518" s="28" t="s">
        <v>1203</v>
      </c>
      <c r="F2518" s="13">
        <v>40.1</v>
      </c>
      <c r="G2518" s="13">
        <v>-122.2</v>
      </c>
      <c r="H2518" s="24">
        <v>0</v>
      </c>
    </row>
    <row r="2519" spans="2:8" x14ac:dyDescent="0.3">
      <c r="B2519" t="s">
        <v>2475</v>
      </c>
      <c r="C2519" t="s">
        <v>2476</v>
      </c>
      <c r="D2519" s="28" t="s">
        <v>4105</v>
      </c>
      <c r="E2519" s="28" t="s">
        <v>364</v>
      </c>
      <c r="F2519" s="13">
        <v>31.7</v>
      </c>
      <c r="G2519" s="13">
        <v>-99.9</v>
      </c>
      <c r="H2519" s="24">
        <v>0</v>
      </c>
    </row>
    <row r="2520" spans="2:8" x14ac:dyDescent="0.3">
      <c r="B2520" t="s">
        <v>2778</v>
      </c>
      <c r="C2520" t="s">
        <v>2779</v>
      </c>
      <c r="D2520" s="28" t="s">
        <v>4105</v>
      </c>
      <c r="E2520" s="28" t="s">
        <v>2692</v>
      </c>
      <c r="F2520" s="13">
        <v>43.5</v>
      </c>
      <c r="G2520" s="13">
        <v>-90.8</v>
      </c>
      <c r="H2520" s="24">
        <v>0</v>
      </c>
    </row>
    <row r="2521" spans="2:8" x14ac:dyDescent="0.3">
      <c r="B2521" t="s">
        <v>7032</v>
      </c>
      <c r="C2521" t="s">
        <v>7033</v>
      </c>
      <c r="D2521" s="28" t="s">
        <v>1203</v>
      </c>
      <c r="E2521" s="28" t="s">
        <v>1061</v>
      </c>
      <c r="F2521" s="13">
        <v>50.9</v>
      </c>
      <c r="G2521" s="13">
        <v>-120.8</v>
      </c>
      <c r="H2521" s="24">
        <v>0</v>
      </c>
    </row>
    <row r="2522" spans="2:8" x14ac:dyDescent="0.3">
      <c r="B2522" t="s">
        <v>3885</v>
      </c>
      <c r="C2522" t="s">
        <v>3886</v>
      </c>
      <c r="D2522" s="28" t="s">
        <v>4105</v>
      </c>
      <c r="E2522" s="28" t="s">
        <v>2692</v>
      </c>
      <c r="F2522" s="13">
        <v>45.1</v>
      </c>
      <c r="G2522" s="13">
        <v>-90.3</v>
      </c>
      <c r="H2522" s="24">
        <v>0</v>
      </c>
    </row>
    <row r="2523" spans="2:8" x14ac:dyDescent="0.3">
      <c r="B2523" t="s">
        <v>7351</v>
      </c>
      <c r="C2523" t="s">
        <v>7352</v>
      </c>
      <c r="D2523" s="28" t="s">
        <v>4105</v>
      </c>
      <c r="E2523" s="28" t="s">
        <v>1203</v>
      </c>
      <c r="F2523" s="13">
        <v>37.700000000000003</v>
      </c>
      <c r="G2523" s="13">
        <v>-119.5</v>
      </c>
      <c r="H2523" s="24">
        <v>1</v>
      </c>
    </row>
    <row r="2524" spans="2:8" x14ac:dyDescent="0.3">
      <c r="B2524" t="s">
        <v>8282</v>
      </c>
      <c r="C2524" t="s">
        <v>8283</v>
      </c>
      <c r="D2524" s="28" t="s">
        <v>1203</v>
      </c>
      <c r="E2524" s="28" t="s">
        <v>1112</v>
      </c>
      <c r="F2524" s="13">
        <v>51</v>
      </c>
      <c r="G2524" s="13">
        <v>-97.5</v>
      </c>
      <c r="H2524" s="24">
        <v>0</v>
      </c>
    </row>
    <row r="2525" spans="2:8" x14ac:dyDescent="0.3">
      <c r="B2525" t="s">
        <v>8047</v>
      </c>
      <c r="C2525" t="s">
        <v>8048</v>
      </c>
      <c r="D2525" s="28" t="s">
        <v>4105</v>
      </c>
      <c r="E2525" s="28" t="s">
        <v>1160</v>
      </c>
      <c r="F2525" s="13">
        <v>31.3</v>
      </c>
      <c r="G2525" s="13">
        <v>-109.5</v>
      </c>
      <c r="H2525" s="24">
        <v>0</v>
      </c>
    </row>
    <row r="2526" spans="2:8" x14ac:dyDescent="0.3">
      <c r="B2526" t="s">
        <v>6968</v>
      </c>
      <c r="C2526" t="s">
        <v>6969</v>
      </c>
      <c r="D2526" s="28" t="s">
        <v>4105</v>
      </c>
      <c r="E2526" s="28" t="s">
        <v>2617</v>
      </c>
      <c r="F2526" s="13">
        <v>47.7</v>
      </c>
      <c r="G2526" s="13">
        <v>-121</v>
      </c>
      <c r="H2526" s="24">
        <v>0</v>
      </c>
    </row>
    <row r="2527" spans="2:8" x14ac:dyDescent="0.3">
      <c r="B2527" t="s">
        <v>7057</v>
      </c>
      <c r="C2527" t="s">
        <v>7058</v>
      </c>
      <c r="D2527" s="28" t="s">
        <v>4105</v>
      </c>
      <c r="E2527" s="28" t="s">
        <v>1203</v>
      </c>
      <c r="F2527" s="13">
        <v>40.9</v>
      </c>
      <c r="G2527" s="13">
        <v>-124.1</v>
      </c>
      <c r="H2527" s="24">
        <v>0</v>
      </c>
    </row>
    <row r="2528" spans="2:8" x14ac:dyDescent="0.3">
      <c r="B2528" t="s">
        <v>1631</v>
      </c>
      <c r="C2528" t="s">
        <v>1632</v>
      </c>
      <c r="D2528" s="28" t="s">
        <v>4105</v>
      </c>
      <c r="E2528" s="28" t="s">
        <v>1515</v>
      </c>
      <c r="F2528" s="13">
        <v>42.4</v>
      </c>
      <c r="G2528" s="13">
        <v>-93.7</v>
      </c>
      <c r="H2528" s="24">
        <v>0</v>
      </c>
    </row>
    <row r="2529" spans="2:8" x14ac:dyDescent="0.3">
      <c r="B2529" t="s">
        <v>821</v>
      </c>
      <c r="C2529" t="s">
        <v>822</v>
      </c>
      <c r="D2529" s="28" t="s">
        <v>4105</v>
      </c>
      <c r="E2529" s="28" t="s">
        <v>366</v>
      </c>
      <c r="F2529" s="13">
        <v>34</v>
      </c>
      <c r="G2529" s="13">
        <v>-96.7</v>
      </c>
      <c r="H2529" s="24">
        <v>0</v>
      </c>
    </row>
    <row r="2530" spans="2:8" x14ac:dyDescent="0.3">
      <c r="B2530" t="s">
        <v>8839</v>
      </c>
      <c r="C2530" t="s">
        <v>8840</v>
      </c>
      <c r="D2530" s="28" t="s">
        <v>4105</v>
      </c>
      <c r="E2530" s="28" t="s">
        <v>366</v>
      </c>
      <c r="F2530" s="13">
        <v>36</v>
      </c>
      <c r="G2530" s="13">
        <v>-95.9</v>
      </c>
      <c r="H2530" s="24">
        <v>0</v>
      </c>
    </row>
    <row r="2531" spans="2:8" x14ac:dyDescent="0.3">
      <c r="B2531" t="s">
        <v>2071</v>
      </c>
      <c r="C2531" t="s">
        <v>2072</v>
      </c>
      <c r="D2531" s="28" t="s">
        <v>4105</v>
      </c>
      <c r="E2531" s="28" t="s">
        <v>2070</v>
      </c>
      <c r="F2531" s="13">
        <v>38.299999999999997</v>
      </c>
      <c r="G2531" s="13">
        <v>-118.1</v>
      </c>
      <c r="H2531" s="24">
        <v>1</v>
      </c>
    </row>
    <row r="2532" spans="2:8" x14ac:dyDescent="0.3">
      <c r="B2532" t="s">
        <v>8576</v>
      </c>
      <c r="C2532" t="s">
        <v>8577</v>
      </c>
      <c r="D2532" s="28" t="s">
        <v>4105</v>
      </c>
      <c r="E2532" s="28" t="s">
        <v>2692</v>
      </c>
      <c r="F2532" s="13">
        <v>43.2</v>
      </c>
      <c r="G2532" s="13">
        <v>-89.7</v>
      </c>
      <c r="H2532" s="24">
        <v>0</v>
      </c>
    </row>
    <row r="2533" spans="2:8" x14ac:dyDescent="0.3">
      <c r="B2533" t="s">
        <v>7067</v>
      </c>
      <c r="C2533" t="s">
        <v>7068</v>
      </c>
      <c r="D2533" s="28" t="s">
        <v>1203</v>
      </c>
      <c r="E2533" s="28" t="s">
        <v>1061</v>
      </c>
      <c r="F2533" s="13">
        <v>49.2</v>
      </c>
      <c r="G2533" s="13">
        <v>-121.2</v>
      </c>
      <c r="H2533" s="24">
        <v>0</v>
      </c>
    </row>
    <row r="2534" spans="2:8" x14ac:dyDescent="0.3">
      <c r="B2534" t="s">
        <v>1524</v>
      </c>
      <c r="C2534" t="s">
        <v>1525</v>
      </c>
      <c r="D2534" s="28" t="s">
        <v>4105</v>
      </c>
      <c r="E2534" s="28" t="s">
        <v>1515</v>
      </c>
      <c r="F2534" s="13">
        <v>40.799999999999997</v>
      </c>
      <c r="G2534" s="13">
        <v>-94</v>
      </c>
      <c r="H2534" s="24">
        <v>0</v>
      </c>
    </row>
    <row r="2535" spans="2:8" x14ac:dyDescent="0.3">
      <c r="B2535" t="s">
        <v>8021</v>
      </c>
      <c r="C2535" t="s">
        <v>8022</v>
      </c>
      <c r="D2535" s="28" t="s">
        <v>4105</v>
      </c>
      <c r="E2535" s="28" t="s">
        <v>1812</v>
      </c>
      <c r="F2535" s="13">
        <v>45.5</v>
      </c>
      <c r="G2535" s="13">
        <v>-92.7</v>
      </c>
      <c r="H2535" s="24">
        <v>0</v>
      </c>
    </row>
    <row r="2536" spans="2:8" x14ac:dyDescent="0.3">
      <c r="B2536" t="s">
        <v>7738</v>
      </c>
      <c r="C2536" t="s">
        <v>7739</v>
      </c>
      <c r="D2536" s="28" t="s">
        <v>4105</v>
      </c>
      <c r="E2536" s="28" t="s">
        <v>1203</v>
      </c>
      <c r="F2536" s="13">
        <v>37.1</v>
      </c>
      <c r="G2536" s="13">
        <v>-119.2</v>
      </c>
      <c r="H2536" s="24">
        <v>1</v>
      </c>
    </row>
    <row r="2537" spans="2:8" x14ac:dyDescent="0.3">
      <c r="B2537" t="s">
        <v>7333</v>
      </c>
      <c r="C2537" t="s">
        <v>7334</v>
      </c>
      <c r="D2537" s="28" t="s">
        <v>4105</v>
      </c>
      <c r="E2537" s="28" t="s">
        <v>1203</v>
      </c>
      <c r="F2537" s="13">
        <v>39.299999999999997</v>
      </c>
      <c r="G2537" s="13">
        <v>-122.5</v>
      </c>
      <c r="H2537" s="24">
        <v>0</v>
      </c>
    </row>
    <row r="2538" spans="2:8" x14ac:dyDescent="0.3">
      <c r="B2538" t="s">
        <v>8736</v>
      </c>
      <c r="C2538" t="s">
        <v>8737</v>
      </c>
      <c r="D2538" s="28" t="s">
        <v>4105</v>
      </c>
      <c r="E2538" s="28" t="s">
        <v>1636</v>
      </c>
      <c r="F2538" s="13">
        <v>39</v>
      </c>
      <c r="G2538" s="13">
        <v>-95.2</v>
      </c>
      <c r="H2538" s="24">
        <v>0</v>
      </c>
    </row>
    <row r="2539" spans="2:8" x14ac:dyDescent="0.3">
      <c r="B2539" t="s">
        <v>8222</v>
      </c>
      <c r="C2539" t="s">
        <v>8223</v>
      </c>
      <c r="D2539" s="28" t="s">
        <v>4105</v>
      </c>
      <c r="E2539" s="28" t="s">
        <v>1812</v>
      </c>
      <c r="F2539" s="13">
        <v>48.8</v>
      </c>
      <c r="G2539" s="13">
        <v>-95.7</v>
      </c>
      <c r="H2539" s="24">
        <v>0</v>
      </c>
    </row>
    <row r="2540" spans="2:8" x14ac:dyDescent="0.3">
      <c r="B2540" t="s">
        <v>7479</v>
      </c>
      <c r="C2540" t="s">
        <v>7480</v>
      </c>
      <c r="D2540" s="28" t="s">
        <v>1203</v>
      </c>
      <c r="E2540" s="28" t="s">
        <v>1061</v>
      </c>
      <c r="F2540" s="13">
        <v>48.4</v>
      </c>
      <c r="G2540" s="13">
        <v>-123.3</v>
      </c>
      <c r="H2540" s="24">
        <v>1</v>
      </c>
    </row>
    <row r="2541" spans="2:8" x14ac:dyDescent="0.3">
      <c r="B2541" t="s">
        <v>6554</v>
      </c>
      <c r="C2541" t="s">
        <v>6555</v>
      </c>
      <c r="D2541" s="28" t="s">
        <v>4105</v>
      </c>
      <c r="E2541" s="28" t="s">
        <v>1203</v>
      </c>
      <c r="F2541" s="13">
        <v>39.4</v>
      </c>
      <c r="G2541" s="13">
        <v>-121.6</v>
      </c>
      <c r="H2541" s="24">
        <v>0</v>
      </c>
    </row>
    <row r="2542" spans="2:8" x14ac:dyDescent="0.3">
      <c r="B2542" t="s">
        <v>7577</v>
      </c>
      <c r="C2542" t="s">
        <v>7578</v>
      </c>
      <c r="D2542" s="28" t="s">
        <v>1203</v>
      </c>
      <c r="E2542" s="28" t="s">
        <v>1133</v>
      </c>
      <c r="F2542" s="13">
        <v>47.7</v>
      </c>
      <c r="G2542" s="13">
        <v>-59.3</v>
      </c>
      <c r="H2542" s="24">
        <v>0</v>
      </c>
    </row>
    <row r="2543" spans="2:8" x14ac:dyDescent="0.3">
      <c r="B2543" t="s">
        <v>6945</v>
      </c>
      <c r="C2543" t="s">
        <v>6946</v>
      </c>
      <c r="D2543" s="28" t="s">
        <v>4105</v>
      </c>
      <c r="E2543" s="28" t="s">
        <v>2617</v>
      </c>
      <c r="F2543" s="13">
        <v>48.5</v>
      </c>
      <c r="G2543" s="13">
        <v>-120.7</v>
      </c>
      <c r="H2543" s="24">
        <v>0</v>
      </c>
    </row>
    <row r="2544" spans="2:8" x14ac:dyDescent="0.3">
      <c r="B2544" t="s">
        <v>2285</v>
      </c>
      <c r="C2544" t="s">
        <v>2286</v>
      </c>
      <c r="D2544" s="28" t="s">
        <v>4105</v>
      </c>
      <c r="E2544" s="28" t="s">
        <v>2279</v>
      </c>
      <c r="F2544" s="13">
        <v>44.7</v>
      </c>
      <c r="G2544" s="13">
        <v>-122.2</v>
      </c>
      <c r="H2544" s="24">
        <v>0</v>
      </c>
    </row>
    <row r="2545" spans="2:8" x14ac:dyDescent="0.3">
      <c r="B2545" t="s">
        <v>6903</v>
      </c>
      <c r="C2545" t="s">
        <v>6904</v>
      </c>
      <c r="D2545" s="28" t="s">
        <v>4105</v>
      </c>
      <c r="E2545" s="28" t="s">
        <v>1160</v>
      </c>
      <c r="F2545" s="13">
        <v>32.6</v>
      </c>
      <c r="G2545" s="13">
        <v>-111.4</v>
      </c>
      <c r="H2545" s="24">
        <v>0</v>
      </c>
    </row>
    <row r="2546" spans="2:8" x14ac:dyDescent="0.3">
      <c r="B2546" t="s">
        <v>1234</v>
      </c>
      <c r="C2546" t="s">
        <v>1235</v>
      </c>
      <c r="D2546" s="28" t="s">
        <v>4105</v>
      </c>
      <c r="E2546" s="28" t="s">
        <v>1203</v>
      </c>
      <c r="F2546" s="13">
        <v>35.6</v>
      </c>
      <c r="G2546" s="13">
        <v>-120.6</v>
      </c>
      <c r="H2546" s="24">
        <v>0</v>
      </c>
    </row>
    <row r="2547" spans="2:8" x14ac:dyDescent="0.3">
      <c r="B2547" t="s">
        <v>773</v>
      </c>
      <c r="C2547" t="s">
        <v>1606</v>
      </c>
      <c r="D2547" s="28" t="s">
        <v>4105</v>
      </c>
      <c r="E2547" s="28" t="s">
        <v>1515</v>
      </c>
      <c r="F2547" s="13">
        <v>41.8</v>
      </c>
      <c r="G2547" s="13">
        <v>-94.1</v>
      </c>
      <c r="H2547" s="24">
        <v>0</v>
      </c>
    </row>
    <row r="2548" spans="2:8" x14ac:dyDescent="0.3">
      <c r="B2548" t="s">
        <v>8202</v>
      </c>
      <c r="C2548" t="s">
        <v>8203</v>
      </c>
      <c r="D2548" s="28" t="s">
        <v>4105</v>
      </c>
      <c r="E2548" s="28" t="s">
        <v>1636</v>
      </c>
      <c r="F2548" s="13">
        <v>39.1</v>
      </c>
      <c r="G2548" s="13">
        <v>-95.4</v>
      </c>
      <c r="H2548" s="24">
        <v>0</v>
      </c>
    </row>
    <row r="2549" spans="2:8" x14ac:dyDescent="0.3">
      <c r="B2549" t="s">
        <v>7515</v>
      </c>
      <c r="C2549" t="s">
        <v>7516</v>
      </c>
      <c r="D2549" s="28" t="s">
        <v>4105</v>
      </c>
      <c r="E2549" s="28" t="s">
        <v>2692</v>
      </c>
      <c r="F2549" s="13">
        <v>43.1</v>
      </c>
      <c r="G2549" s="13">
        <v>-90.6</v>
      </c>
      <c r="H2549" s="24">
        <v>0</v>
      </c>
    </row>
    <row r="2550" spans="2:8" x14ac:dyDescent="0.3">
      <c r="B2550" t="s">
        <v>8463</v>
      </c>
      <c r="C2550" t="s">
        <v>8464</v>
      </c>
      <c r="D2550" s="28" t="s">
        <v>1203</v>
      </c>
      <c r="E2550" s="28" t="s">
        <v>1112</v>
      </c>
      <c r="F2550" s="13">
        <v>52</v>
      </c>
      <c r="G2550" s="13">
        <v>-100.6</v>
      </c>
      <c r="H2550" s="24">
        <v>0</v>
      </c>
    </row>
    <row r="2551" spans="2:8" x14ac:dyDescent="0.3">
      <c r="B2551" t="s">
        <v>1399</v>
      </c>
      <c r="C2551" t="s">
        <v>3652</v>
      </c>
      <c r="D2551" s="28" t="s">
        <v>4105</v>
      </c>
      <c r="E2551" s="28" t="s">
        <v>1636</v>
      </c>
      <c r="F2551" s="13">
        <v>37.200000000000003</v>
      </c>
      <c r="G2551" s="13">
        <v>-101.7</v>
      </c>
      <c r="H2551" s="24">
        <v>0</v>
      </c>
    </row>
    <row r="2552" spans="2:8" x14ac:dyDescent="0.3">
      <c r="B2552" t="s">
        <v>8156</v>
      </c>
      <c r="C2552" t="s">
        <v>8157</v>
      </c>
      <c r="D2552" s="28" t="s">
        <v>4105</v>
      </c>
      <c r="E2552" s="28" t="s">
        <v>2070</v>
      </c>
      <c r="F2552" s="13">
        <v>39.4</v>
      </c>
      <c r="G2552" s="13">
        <v>-119.9</v>
      </c>
      <c r="H2552" s="24">
        <v>0</v>
      </c>
    </row>
    <row r="2553" spans="2:8" x14ac:dyDescent="0.3">
      <c r="B2553" t="s">
        <v>7375</v>
      </c>
      <c r="C2553" t="s">
        <v>7376</v>
      </c>
      <c r="D2553" s="28" t="s">
        <v>1203</v>
      </c>
      <c r="E2553" s="28" t="s">
        <v>1092</v>
      </c>
      <c r="F2553" s="13">
        <v>55.3</v>
      </c>
      <c r="G2553" s="13">
        <v>-114.7</v>
      </c>
      <c r="H2553" s="24">
        <v>0</v>
      </c>
    </row>
    <row r="2554" spans="2:8" x14ac:dyDescent="0.3">
      <c r="B2554" t="s">
        <v>6005</v>
      </c>
      <c r="C2554" t="s">
        <v>6006</v>
      </c>
      <c r="D2554" s="28" t="s">
        <v>4105</v>
      </c>
      <c r="E2554" s="28" t="s">
        <v>1203</v>
      </c>
      <c r="F2554" s="13">
        <v>36.9</v>
      </c>
      <c r="G2554" s="13">
        <v>-121.7</v>
      </c>
      <c r="H2554" s="24">
        <v>2</v>
      </c>
    </row>
    <row r="2555" spans="2:8" x14ac:dyDescent="0.3">
      <c r="B2555" t="s">
        <v>8617</v>
      </c>
      <c r="C2555" t="s">
        <v>8618</v>
      </c>
      <c r="D2555" s="28" t="s">
        <v>1203</v>
      </c>
      <c r="E2555" s="28" t="s">
        <v>1061</v>
      </c>
      <c r="F2555" s="13">
        <v>49.2</v>
      </c>
      <c r="G2555" s="13">
        <v>-123.1</v>
      </c>
      <c r="H2555" s="24">
        <v>0</v>
      </c>
    </row>
    <row r="2556" spans="2:8" x14ac:dyDescent="0.3">
      <c r="B2556" t="s">
        <v>8106</v>
      </c>
      <c r="C2556" t="s">
        <v>8107</v>
      </c>
      <c r="D2556" s="28" t="s">
        <v>4105</v>
      </c>
      <c r="E2556" s="28" t="s">
        <v>1636</v>
      </c>
      <c r="F2556" s="13">
        <v>37.6</v>
      </c>
      <c r="G2556" s="13">
        <v>-95.3</v>
      </c>
      <c r="H2556" s="24">
        <v>0</v>
      </c>
    </row>
    <row r="2557" spans="2:8" x14ac:dyDescent="0.3">
      <c r="B2557" t="s">
        <v>1204</v>
      </c>
      <c r="C2557" t="s">
        <v>1205</v>
      </c>
      <c r="D2557" s="28" t="s">
        <v>4105</v>
      </c>
      <c r="E2557" s="28" t="s">
        <v>1203</v>
      </c>
      <c r="F2557" s="13">
        <v>34.5</v>
      </c>
      <c r="G2557" s="13">
        <v>-119.9</v>
      </c>
      <c r="H2557" s="24">
        <v>0</v>
      </c>
    </row>
    <row r="2558" spans="2:8" x14ac:dyDescent="0.3">
      <c r="B2558" t="s">
        <v>8892</v>
      </c>
      <c r="C2558" t="s">
        <v>8893</v>
      </c>
      <c r="D2558" s="28" t="s">
        <v>4105</v>
      </c>
      <c r="E2558" s="28" t="s">
        <v>366</v>
      </c>
      <c r="F2558" s="13">
        <v>35.6</v>
      </c>
      <c r="G2558" s="13">
        <v>-95.3</v>
      </c>
      <c r="H2558" s="24">
        <v>0</v>
      </c>
    </row>
    <row r="2559" spans="2:8" x14ac:dyDescent="0.3">
      <c r="B2559" t="s">
        <v>8705</v>
      </c>
      <c r="C2559" t="s">
        <v>8706</v>
      </c>
      <c r="D2559" s="28" t="s">
        <v>4105</v>
      </c>
      <c r="E2559" s="28" t="s">
        <v>1203</v>
      </c>
      <c r="F2559" s="13">
        <v>33.700000000000003</v>
      </c>
      <c r="G2559" s="13">
        <v>-116.8</v>
      </c>
      <c r="H2559" s="24">
        <v>0</v>
      </c>
    </row>
    <row r="2560" spans="2:8" x14ac:dyDescent="0.3">
      <c r="B2560" t="s">
        <v>8148</v>
      </c>
      <c r="C2560" t="s">
        <v>8149</v>
      </c>
      <c r="D2560" s="28" t="s">
        <v>4105</v>
      </c>
      <c r="E2560" s="28" t="s">
        <v>1203</v>
      </c>
      <c r="F2560" s="13">
        <v>41</v>
      </c>
      <c r="G2560" s="13">
        <v>-121.9</v>
      </c>
      <c r="H2560" s="24">
        <v>0</v>
      </c>
    </row>
    <row r="2561" spans="2:8" x14ac:dyDescent="0.3">
      <c r="B2561" t="s">
        <v>7902</v>
      </c>
      <c r="C2561" t="s">
        <v>7903</v>
      </c>
      <c r="D2561" s="28" t="s">
        <v>1203</v>
      </c>
      <c r="E2561" s="28" t="s">
        <v>1112</v>
      </c>
      <c r="F2561" s="13">
        <v>52.8</v>
      </c>
      <c r="G2561" s="13">
        <v>-97.6</v>
      </c>
      <c r="H2561" s="24">
        <v>0</v>
      </c>
    </row>
    <row r="2562" spans="2:8" x14ac:dyDescent="0.3">
      <c r="B2562" t="s">
        <v>9478</v>
      </c>
      <c r="C2562" t="s">
        <v>9479</v>
      </c>
      <c r="D2562" s="28" t="s">
        <v>4105</v>
      </c>
      <c r="E2562" s="28" t="s">
        <v>2692</v>
      </c>
      <c r="F2562" s="13">
        <v>43.1</v>
      </c>
      <c r="G2562" s="13">
        <v>-89.8</v>
      </c>
      <c r="H2562" s="24">
        <v>0</v>
      </c>
    </row>
    <row r="2563" spans="2:8" x14ac:dyDescent="0.3">
      <c r="B2563" t="s">
        <v>9145</v>
      </c>
      <c r="C2563" t="s">
        <v>9146</v>
      </c>
      <c r="D2563" s="28" t="s">
        <v>4105</v>
      </c>
      <c r="E2563" s="28" t="s">
        <v>1260</v>
      </c>
      <c r="F2563" s="13">
        <v>37.700000000000003</v>
      </c>
      <c r="G2563" s="13">
        <v>-107.2</v>
      </c>
      <c r="H2563" s="24">
        <v>1</v>
      </c>
    </row>
    <row r="2564" spans="2:8" x14ac:dyDescent="0.3">
      <c r="B2564" t="s">
        <v>1222</v>
      </c>
      <c r="C2564" t="s">
        <v>1223</v>
      </c>
      <c r="D2564" s="28" t="s">
        <v>4105</v>
      </c>
      <c r="E2564" s="28" t="s">
        <v>1203</v>
      </c>
      <c r="F2564" s="13">
        <v>37</v>
      </c>
      <c r="G2564" s="13">
        <v>-120.8</v>
      </c>
      <c r="H2564" s="24">
        <v>1</v>
      </c>
    </row>
    <row r="2565" spans="2:8" x14ac:dyDescent="0.3">
      <c r="B2565" t="s">
        <v>1513</v>
      </c>
      <c r="C2565" t="s">
        <v>1514</v>
      </c>
      <c r="D2565" s="28" t="s">
        <v>4105</v>
      </c>
      <c r="E2565" s="28" t="s">
        <v>1515</v>
      </c>
      <c r="F2565" s="13">
        <v>41</v>
      </c>
      <c r="G2565" s="13">
        <v>-92.7</v>
      </c>
      <c r="H2565" s="24">
        <v>0</v>
      </c>
    </row>
    <row r="2566" spans="2:8" x14ac:dyDescent="0.3">
      <c r="B2566" t="s">
        <v>8416</v>
      </c>
      <c r="C2566" t="s">
        <v>8417</v>
      </c>
      <c r="D2566" s="28" t="s">
        <v>4105</v>
      </c>
      <c r="E2566" s="28" t="s">
        <v>1812</v>
      </c>
      <c r="F2566" s="13">
        <v>46.4</v>
      </c>
      <c r="G2566" s="13">
        <v>-95.5</v>
      </c>
      <c r="H2566" s="24">
        <v>0</v>
      </c>
    </row>
    <row r="2567" spans="2:8" x14ac:dyDescent="0.3">
      <c r="B2567" t="s">
        <v>7211</v>
      </c>
      <c r="C2567" t="s">
        <v>7212</v>
      </c>
      <c r="D2567" s="28" t="s">
        <v>4105</v>
      </c>
      <c r="E2567" s="28" t="s">
        <v>2617</v>
      </c>
      <c r="F2567" s="13">
        <v>48.5</v>
      </c>
      <c r="G2567" s="13">
        <v>-120.7</v>
      </c>
      <c r="H2567" s="24">
        <v>0</v>
      </c>
    </row>
    <row r="2568" spans="2:8" x14ac:dyDescent="0.3">
      <c r="B2568" t="s">
        <v>1586</v>
      </c>
      <c r="C2568" t="s">
        <v>1587</v>
      </c>
      <c r="D2568" s="28" t="s">
        <v>4105</v>
      </c>
      <c r="E2568" s="28" t="s">
        <v>1515</v>
      </c>
      <c r="F2568" s="13">
        <v>41.5</v>
      </c>
      <c r="G2568" s="13">
        <v>-90.4</v>
      </c>
      <c r="H2568" s="24">
        <v>0</v>
      </c>
    </row>
    <row r="2569" spans="2:8" x14ac:dyDescent="0.3">
      <c r="B2569" t="s">
        <v>713</v>
      </c>
      <c r="C2569" t="s">
        <v>714</v>
      </c>
      <c r="D2569" s="28" t="s">
        <v>4105</v>
      </c>
      <c r="E2569" s="28" t="s">
        <v>364</v>
      </c>
      <c r="F2569" s="13">
        <v>34.200000000000003</v>
      </c>
      <c r="G2569" s="13">
        <v>-102.7</v>
      </c>
      <c r="H2569" s="24">
        <v>0</v>
      </c>
    </row>
    <row r="2570" spans="2:8" x14ac:dyDescent="0.3">
      <c r="B2570" t="s">
        <v>2782</v>
      </c>
      <c r="C2570" t="s">
        <v>2783</v>
      </c>
      <c r="D2570" s="28" t="s">
        <v>4105</v>
      </c>
      <c r="E2570" s="28" t="s">
        <v>2692</v>
      </c>
      <c r="F2570" s="13">
        <v>43.1</v>
      </c>
      <c r="G2570" s="13">
        <v>-88.7</v>
      </c>
      <c r="H2570" s="24">
        <v>0</v>
      </c>
    </row>
    <row r="2571" spans="2:8" x14ac:dyDescent="0.3">
      <c r="B2571" t="s">
        <v>7816</v>
      </c>
      <c r="C2571" t="s">
        <v>7817</v>
      </c>
      <c r="D2571" s="28" t="s">
        <v>4105</v>
      </c>
      <c r="E2571" s="28" t="s">
        <v>1203</v>
      </c>
      <c r="F2571" s="13">
        <v>39.9</v>
      </c>
      <c r="G2571" s="13">
        <v>-120.9</v>
      </c>
      <c r="H2571" s="24">
        <v>0</v>
      </c>
    </row>
    <row r="2572" spans="2:8" x14ac:dyDescent="0.3">
      <c r="B2572" t="s">
        <v>8583</v>
      </c>
      <c r="C2572" t="s">
        <v>8584</v>
      </c>
      <c r="D2572" s="28" t="s">
        <v>4105</v>
      </c>
      <c r="E2572" s="28" t="s">
        <v>1515</v>
      </c>
      <c r="F2572" s="13">
        <v>40.700000000000003</v>
      </c>
      <c r="G2572" s="13">
        <v>-91.1</v>
      </c>
      <c r="H2572" s="24">
        <v>0</v>
      </c>
    </row>
    <row r="2573" spans="2:8" x14ac:dyDescent="0.3">
      <c r="B2573" t="s">
        <v>1856</v>
      </c>
      <c r="C2573" t="s">
        <v>1857</v>
      </c>
      <c r="D2573" s="28" t="s">
        <v>4105</v>
      </c>
      <c r="E2573" s="28" t="s">
        <v>1812</v>
      </c>
      <c r="F2573" s="13">
        <v>43.6</v>
      </c>
      <c r="G2573" s="13">
        <v>-92</v>
      </c>
      <c r="H2573" s="24">
        <v>0</v>
      </c>
    </row>
    <row r="2574" spans="2:8" x14ac:dyDescent="0.3">
      <c r="B2574" t="s">
        <v>3702</v>
      </c>
      <c r="C2574" t="s">
        <v>3703</v>
      </c>
      <c r="D2574" s="28" t="s">
        <v>4105</v>
      </c>
      <c r="E2574" s="28" t="s">
        <v>1878</v>
      </c>
      <c r="F2574" s="13">
        <v>39.700000000000003</v>
      </c>
      <c r="G2574" s="13">
        <v>-93.5</v>
      </c>
      <c r="H2574" s="24">
        <v>0</v>
      </c>
    </row>
    <row r="2575" spans="2:8" x14ac:dyDescent="0.3">
      <c r="B2575" t="s">
        <v>2226</v>
      </c>
      <c r="C2575" t="s">
        <v>2227</v>
      </c>
      <c r="D2575" s="28" t="s">
        <v>4105</v>
      </c>
      <c r="E2575" s="28" t="s">
        <v>2203</v>
      </c>
      <c r="F2575" s="13">
        <v>48.6</v>
      </c>
      <c r="G2575" s="13">
        <v>-100.2</v>
      </c>
      <c r="H2575" s="24">
        <v>0</v>
      </c>
    </row>
    <row r="2576" spans="2:8" x14ac:dyDescent="0.3">
      <c r="B2576" t="s">
        <v>2481</v>
      </c>
      <c r="C2576" t="s">
        <v>2482</v>
      </c>
      <c r="D2576" s="28" t="s">
        <v>4105</v>
      </c>
      <c r="E2576" s="28" t="s">
        <v>364</v>
      </c>
      <c r="F2576" s="13">
        <v>31.5</v>
      </c>
      <c r="G2576" s="13">
        <v>-101.2</v>
      </c>
      <c r="H2576" s="24">
        <v>0</v>
      </c>
    </row>
    <row r="2577" spans="2:8" x14ac:dyDescent="0.3">
      <c r="B2577" t="s">
        <v>9500</v>
      </c>
      <c r="C2577" t="s">
        <v>9501</v>
      </c>
      <c r="D2577" s="28" t="s">
        <v>4105</v>
      </c>
      <c r="E2577" s="28" t="s">
        <v>364</v>
      </c>
      <c r="F2577" s="13">
        <v>30.7</v>
      </c>
      <c r="G2577" s="13">
        <v>-99.2</v>
      </c>
      <c r="H2577" s="24">
        <v>0</v>
      </c>
    </row>
    <row r="2578" spans="2:8" x14ac:dyDescent="0.3">
      <c r="B2578" t="s">
        <v>9041</v>
      </c>
      <c r="C2578" t="s">
        <v>9042</v>
      </c>
      <c r="D2578" s="28" t="s">
        <v>4105</v>
      </c>
      <c r="E2578" s="28" t="s">
        <v>364</v>
      </c>
      <c r="F2578" s="13">
        <v>31.8</v>
      </c>
      <c r="G2578" s="13">
        <v>-97.3</v>
      </c>
      <c r="H2578" s="24">
        <v>0</v>
      </c>
    </row>
    <row r="2579" spans="2:8" x14ac:dyDescent="0.3">
      <c r="B2579" t="s">
        <v>2537</v>
      </c>
      <c r="C2579" t="s">
        <v>2538</v>
      </c>
      <c r="D2579" s="28" t="s">
        <v>4105</v>
      </c>
      <c r="E2579" s="28" t="s">
        <v>2526</v>
      </c>
      <c r="F2579" s="13">
        <v>37.299999999999997</v>
      </c>
      <c r="G2579" s="13">
        <v>-109</v>
      </c>
      <c r="H2579" s="24">
        <v>1</v>
      </c>
    </row>
    <row r="2580" spans="2:8" x14ac:dyDescent="0.3">
      <c r="B2580" t="s">
        <v>3871</v>
      </c>
      <c r="C2580" t="s">
        <v>3872</v>
      </c>
      <c r="D2580" s="28" t="s">
        <v>4105</v>
      </c>
      <c r="E2580" s="28" t="s">
        <v>2617</v>
      </c>
      <c r="F2580" s="13">
        <v>48.1</v>
      </c>
      <c r="G2580" s="13">
        <v>-120.7</v>
      </c>
      <c r="H2580" s="24">
        <v>0</v>
      </c>
    </row>
    <row r="2581" spans="2:8" x14ac:dyDescent="0.3">
      <c r="B2581" t="s">
        <v>8160</v>
      </c>
      <c r="C2581" t="s">
        <v>8161</v>
      </c>
      <c r="D2581" s="28" t="s">
        <v>4105</v>
      </c>
      <c r="E2581" s="28" t="s">
        <v>1812</v>
      </c>
      <c r="F2581" s="13">
        <v>46.4</v>
      </c>
      <c r="G2581" s="13">
        <v>-94.1</v>
      </c>
      <c r="H2581" s="24">
        <v>0</v>
      </c>
    </row>
    <row r="2582" spans="2:8" x14ac:dyDescent="0.3">
      <c r="B2582" t="s">
        <v>8308</v>
      </c>
      <c r="C2582" t="s">
        <v>8309</v>
      </c>
      <c r="D2582" s="28" t="s">
        <v>4105</v>
      </c>
      <c r="E2582" s="28" t="s">
        <v>2692</v>
      </c>
      <c r="F2582" s="13">
        <v>44.6</v>
      </c>
      <c r="G2582" s="13">
        <v>-91.1</v>
      </c>
      <c r="H2582" s="24">
        <v>0</v>
      </c>
    </row>
    <row r="2583" spans="2:8" x14ac:dyDescent="0.3">
      <c r="B2583" t="s">
        <v>8622</v>
      </c>
      <c r="C2583" t="s">
        <v>8623</v>
      </c>
      <c r="D2583" s="28" t="s">
        <v>1203</v>
      </c>
      <c r="E2583" s="28" t="s">
        <v>1061</v>
      </c>
      <c r="F2583" s="13">
        <v>49.3</v>
      </c>
      <c r="G2583" s="13">
        <v>-124.4</v>
      </c>
      <c r="H2583" s="24">
        <v>0</v>
      </c>
    </row>
    <row r="2584" spans="2:8" x14ac:dyDescent="0.3">
      <c r="B2584" t="s">
        <v>8407</v>
      </c>
      <c r="C2584" t="s">
        <v>8408</v>
      </c>
      <c r="D2584" s="28" t="s">
        <v>1203</v>
      </c>
      <c r="E2584" s="28" t="s">
        <v>1116</v>
      </c>
      <c r="F2584" s="13">
        <v>48.6</v>
      </c>
      <c r="G2584" s="13">
        <v>-93.4</v>
      </c>
      <c r="H2584" s="24">
        <v>0</v>
      </c>
    </row>
    <row r="2585" spans="2:8" x14ac:dyDescent="0.3">
      <c r="B2585" t="s">
        <v>9155</v>
      </c>
      <c r="C2585" t="s">
        <v>9156</v>
      </c>
      <c r="D2585" s="28" t="s">
        <v>4105</v>
      </c>
      <c r="E2585" s="28" t="s">
        <v>2279</v>
      </c>
      <c r="F2585" s="13">
        <v>45.4</v>
      </c>
      <c r="G2585" s="13">
        <v>-123.8</v>
      </c>
      <c r="H2585" s="24">
        <v>0</v>
      </c>
    </row>
    <row r="2586" spans="2:8" x14ac:dyDescent="0.3">
      <c r="B2586" t="s">
        <v>2976</v>
      </c>
      <c r="C2586" t="s">
        <v>2977</v>
      </c>
      <c r="D2586" s="28" t="s">
        <v>4105</v>
      </c>
      <c r="E2586" s="28" t="s">
        <v>1636</v>
      </c>
      <c r="F2586" s="13">
        <v>37.6</v>
      </c>
      <c r="G2586" s="13">
        <v>-95.4</v>
      </c>
      <c r="H2586" s="24">
        <v>0</v>
      </c>
    </row>
    <row r="2587" spans="2:8" x14ac:dyDescent="0.3">
      <c r="B2587" t="s">
        <v>3628</v>
      </c>
      <c r="C2587" t="s">
        <v>3629</v>
      </c>
      <c r="D2587" s="28" t="s">
        <v>4105</v>
      </c>
      <c r="E2587" s="28" t="s">
        <v>1405</v>
      </c>
      <c r="F2587" s="13">
        <v>41.1</v>
      </c>
      <c r="G2587" s="13">
        <v>-91</v>
      </c>
      <c r="H2587" s="24">
        <v>0</v>
      </c>
    </row>
    <row r="2588" spans="2:8" x14ac:dyDescent="0.3">
      <c r="B2588" t="s">
        <v>8527</v>
      </c>
      <c r="C2588" t="s">
        <v>8528</v>
      </c>
      <c r="D2588" s="28" t="s">
        <v>4105</v>
      </c>
      <c r="E2588" s="28" t="s">
        <v>1515</v>
      </c>
      <c r="F2588" s="13">
        <v>40.6</v>
      </c>
      <c r="G2588" s="13">
        <v>-91.3</v>
      </c>
      <c r="H2588" s="24">
        <v>0</v>
      </c>
    </row>
    <row r="2589" spans="2:8" x14ac:dyDescent="0.3">
      <c r="B2589" t="s">
        <v>7483</v>
      </c>
      <c r="C2589" t="s">
        <v>7484</v>
      </c>
      <c r="D2589" s="28" t="s">
        <v>4105</v>
      </c>
      <c r="E2589" s="28" t="s">
        <v>1515</v>
      </c>
      <c r="F2589" s="13">
        <v>41.9</v>
      </c>
      <c r="G2589" s="13">
        <v>-93.5</v>
      </c>
      <c r="H2589" s="24">
        <v>0</v>
      </c>
    </row>
    <row r="2590" spans="2:8" x14ac:dyDescent="0.3">
      <c r="B2590" t="s">
        <v>7886</v>
      </c>
      <c r="C2590" t="s">
        <v>7887</v>
      </c>
      <c r="D2590" s="28" t="s">
        <v>1203</v>
      </c>
      <c r="E2590" s="28" t="s">
        <v>1061</v>
      </c>
      <c r="F2590" s="13">
        <v>51.6</v>
      </c>
      <c r="G2590" s="13">
        <v>-124.4</v>
      </c>
      <c r="H2590" s="24">
        <v>0</v>
      </c>
    </row>
    <row r="2591" spans="2:8" x14ac:dyDescent="0.3">
      <c r="B2591" t="s">
        <v>2690</v>
      </c>
      <c r="C2591" t="s">
        <v>2691</v>
      </c>
      <c r="D2591" s="28" t="s">
        <v>4105</v>
      </c>
      <c r="E2591" s="28" t="s">
        <v>2692</v>
      </c>
      <c r="F2591" s="13">
        <v>44.3</v>
      </c>
      <c r="G2591" s="13">
        <v>-91.9</v>
      </c>
      <c r="H2591" s="24">
        <v>0</v>
      </c>
    </row>
    <row r="2592" spans="2:8" x14ac:dyDescent="0.3">
      <c r="B2592" t="s">
        <v>8246</v>
      </c>
      <c r="C2592" t="s">
        <v>8247</v>
      </c>
      <c r="D2592" s="28" t="s">
        <v>4105</v>
      </c>
      <c r="E2592" s="28" t="s">
        <v>2692</v>
      </c>
      <c r="F2592" s="13">
        <v>43.6</v>
      </c>
      <c r="G2592" s="13">
        <v>-90.3</v>
      </c>
      <c r="H2592" s="24">
        <v>0</v>
      </c>
    </row>
    <row r="2593" spans="2:8" x14ac:dyDescent="0.3">
      <c r="B2593" t="s">
        <v>2330</v>
      </c>
      <c r="C2593" t="s">
        <v>8822</v>
      </c>
      <c r="D2593" s="28" t="s">
        <v>4105</v>
      </c>
      <c r="E2593" s="28" t="s">
        <v>1260</v>
      </c>
      <c r="F2593" s="13">
        <v>38.1</v>
      </c>
      <c r="G2593" s="13">
        <v>-107.7</v>
      </c>
      <c r="H2593" s="24">
        <v>1</v>
      </c>
    </row>
    <row r="2594" spans="2:8" x14ac:dyDescent="0.3">
      <c r="B2594" t="s">
        <v>7649</v>
      </c>
      <c r="C2594" t="s">
        <v>7650</v>
      </c>
      <c r="D2594" s="28" t="s">
        <v>4105</v>
      </c>
      <c r="E2594" s="28" t="s">
        <v>1812</v>
      </c>
      <c r="F2594" s="13">
        <v>47.8</v>
      </c>
      <c r="G2594" s="13">
        <v>-93</v>
      </c>
      <c r="H2594" s="24">
        <v>0</v>
      </c>
    </row>
    <row r="2595" spans="2:8" x14ac:dyDescent="0.3">
      <c r="B2595" t="s">
        <v>8055</v>
      </c>
      <c r="C2595" t="s">
        <v>8056</v>
      </c>
      <c r="D2595" s="28" t="s">
        <v>4105</v>
      </c>
      <c r="E2595" s="28" t="s">
        <v>1878</v>
      </c>
      <c r="F2595" s="13">
        <v>40.4</v>
      </c>
      <c r="G2595" s="13">
        <v>-94.4</v>
      </c>
      <c r="H2595" s="24">
        <v>0</v>
      </c>
    </row>
    <row r="2596" spans="2:8" x14ac:dyDescent="0.3">
      <c r="B2596" t="s">
        <v>8051</v>
      </c>
      <c r="C2596" t="s">
        <v>8052</v>
      </c>
      <c r="D2596" s="28" t="s">
        <v>4105</v>
      </c>
      <c r="E2596" s="28" t="s">
        <v>1812</v>
      </c>
      <c r="F2596" s="13">
        <v>48.3</v>
      </c>
      <c r="G2596" s="13">
        <v>-93.5</v>
      </c>
      <c r="H2596" s="24">
        <v>0</v>
      </c>
    </row>
    <row r="2597" spans="2:8" x14ac:dyDescent="0.3">
      <c r="B2597" t="s">
        <v>2823</v>
      </c>
      <c r="C2597" t="s">
        <v>2824</v>
      </c>
      <c r="D2597" s="28" t="s">
        <v>4105</v>
      </c>
      <c r="E2597" s="28" t="s">
        <v>1160</v>
      </c>
      <c r="F2597" s="13">
        <v>35.1</v>
      </c>
      <c r="G2597" s="13">
        <v>-111.6</v>
      </c>
      <c r="H2597" s="24">
        <v>1</v>
      </c>
    </row>
    <row r="2598" spans="2:8" x14ac:dyDescent="0.3">
      <c r="B2598" t="s">
        <v>1707</v>
      </c>
      <c r="C2598" t="s">
        <v>1708</v>
      </c>
      <c r="D2598" s="28" t="s">
        <v>4105</v>
      </c>
      <c r="E2598" s="28" t="s">
        <v>1636</v>
      </c>
      <c r="F2598" s="13">
        <v>37.799999999999997</v>
      </c>
      <c r="G2598" s="13">
        <v>-95.7</v>
      </c>
      <c r="H2598" s="24">
        <v>0</v>
      </c>
    </row>
    <row r="2599" spans="2:8" x14ac:dyDescent="0.3">
      <c r="B2599" t="s">
        <v>8372</v>
      </c>
      <c r="C2599" t="s">
        <v>8373</v>
      </c>
      <c r="D2599" s="28" t="s">
        <v>4105</v>
      </c>
      <c r="E2599" s="28" t="s">
        <v>1160</v>
      </c>
      <c r="F2599" s="13">
        <v>32.200000000000003</v>
      </c>
      <c r="G2599" s="13">
        <v>-110.5</v>
      </c>
      <c r="H2599" s="24">
        <v>0</v>
      </c>
    </row>
    <row r="2600" spans="2:8" x14ac:dyDescent="0.3">
      <c r="B2600" t="s">
        <v>1823</v>
      </c>
      <c r="C2600" t="s">
        <v>1824</v>
      </c>
      <c r="D2600" s="28" t="s">
        <v>4105</v>
      </c>
      <c r="E2600" s="28" t="s">
        <v>1812</v>
      </c>
      <c r="F2600" s="13">
        <v>47.3</v>
      </c>
      <c r="G2600" s="13">
        <v>-94.6</v>
      </c>
      <c r="H2600" s="24">
        <v>0</v>
      </c>
    </row>
    <row r="2601" spans="2:8" x14ac:dyDescent="0.3">
      <c r="B2601" t="s">
        <v>2774</v>
      </c>
      <c r="C2601" t="s">
        <v>2775</v>
      </c>
      <c r="D2601" s="28" t="s">
        <v>4105</v>
      </c>
      <c r="E2601" s="28" t="s">
        <v>2692</v>
      </c>
      <c r="F2601" s="13">
        <v>46.7</v>
      </c>
      <c r="G2601" s="13">
        <v>-92</v>
      </c>
      <c r="H2601" s="24">
        <v>0</v>
      </c>
    </row>
    <row r="2602" spans="2:8" x14ac:dyDescent="0.3">
      <c r="B2602" t="s">
        <v>5550</v>
      </c>
      <c r="C2602" t="s">
        <v>5551</v>
      </c>
      <c r="D2602" s="28" t="s">
        <v>4105</v>
      </c>
      <c r="E2602" s="28" t="s">
        <v>2279</v>
      </c>
      <c r="F2602" s="13">
        <v>45.2</v>
      </c>
      <c r="G2602" s="13">
        <v>-123.7</v>
      </c>
      <c r="H2602" s="24">
        <v>1</v>
      </c>
    </row>
    <row r="2603" spans="2:8" x14ac:dyDescent="0.3">
      <c r="B2603" t="s">
        <v>8603</v>
      </c>
      <c r="C2603" t="s">
        <v>8604</v>
      </c>
      <c r="D2603" s="28" t="s">
        <v>4105</v>
      </c>
      <c r="E2603" s="28" t="s">
        <v>1515</v>
      </c>
      <c r="F2603" s="13">
        <v>42</v>
      </c>
      <c r="G2603" s="13">
        <v>-91.3</v>
      </c>
      <c r="H2603" s="24">
        <v>0</v>
      </c>
    </row>
    <row r="2604" spans="2:8" x14ac:dyDescent="0.3">
      <c r="B2604" t="s">
        <v>7517</v>
      </c>
      <c r="C2604" t="s">
        <v>7518</v>
      </c>
      <c r="D2604" s="28" t="s">
        <v>4105</v>
      </c>
      <c r="E2604" s="28" t="s">
        <v>1203</v>
      </c>
      <c r="F2604" s="13">
        <v>36.700000000000003</v>
      </c>
      <c r="G2604" s="13">
        <v>-118.6</v>
      </c>
      <c r="H2604" s="24">
        <v>0</v>
      </c>
    </row>
    <row r="2605" spans="2:8" x14ac:dyDescent="0.3">
      <c r="B2605" t="s">
        <v>8699</v>
      </c>
      <c r="C2605" t="s">
        <v>8700</v>
      </c>
      <c r="D2605" s="28" t="s">
        <v>4105</v>
      </c>
      <c r="E2605" s="28" t="s">
        <v>1878</v>
      </c>
      <c r="F2605" s="13">
        <v>39.799999999999997</v>
      </c>
      <c r="G2605" s="13">
        <v>-92.5</v>
      </c>
      <c r="H2605" s="24">
        <v>0</v>
      </c>
    </row>
    <row r="2606" spans="2:8" x14ac:dyDescent="0.3">
      <c r="B2606" t="s">
        <v>7436</v>
      </c>
      <c r="C2606" t="s">
        <v>7437</v>
      </c>
      <c r="D2606" s="28" t="s">
        <v>1203</v>
      </c>
      <c r="E2606" s="28" t="s">
        <v>1092</v>
      </c>
      <c r="F2606" s="13">
        <v>55.4</v>
      </c>
      <c r="G2606" s="13">
        <v>-116.4</v>
      </c>
      <c r="H2606" s="24">
        <v>0</v>
      </c>
    </row>
    <row r="2607" spans="2:8" x14ac:dyDescent="0.3">
      <c r="B2607" t="s">
        <v>8548</v>
      </c>
      <c r="C2607" t="s">
        <v>8549</v>
      </c>
      <c r="D2607" s="28" t="s">
        <v>1203</v>
      </c>
      <c r="E2607" s="28" t="s">
        <v>1097</v>
      </c>
      <c r="F2607" s="13">
        <v>52.8</v>
      </c>
      <c r="G2607" s="13">
        <v>-102.3</v>
      </c>
      <c r="H2607" s="24">
        <v>0</v>
      </c>
    </row>
    <row r="2608" spans="2:8" x14ac:dyDescent="0.3">
      <c r="B2608" t="s">
        <v>2766</v>
      </c>
      <c r="C2608" t="s">
        <v>2767</v>
      </c>
      <c r="D2608" s="28" t="s">
        <v>4105</v>
      </c>
      <c r="E2608" s="28" t="s">
        <v>2692</v>
      </c>
      <c r="F2608" s="13">
        <v>45.4</v>
      </c>
      <c r="G2608" s="13">
        <v>-92.6</v>
      </c>
      <c r="H2608" s="24">
        <v>0</v>
      </c>
    </row>
    <row r="2609" spans="2:8" x14ac:dyDescent="0.3">
      <c r="B2609" t="s">
        <v>9263</v>
      </c>
      <c r="C2609" t="s">
        <v>9264</v>
      </c>
      <c r="D2609" s="28" t="s">
        <v>4105</v>
      </c>
      <c r="E2609" s="28" t="s">
        <v>1203</v>
      </c>
      <c r="F2609" s="13">
        <v>34.299999999999997</v>
      </c>
      <c r="G2609" s="13">
        <v>-118</v>
      </c>
      <c r="H2609" s="24">
        <v>0</v>
      </c>
    </row>
    <row r="2610" spans="2:8" x14ac:dyDescent="0.3">
      <c r="B2610" t="s">
        <v>3054</v>
      </c>
      <c r="C2610" t="s">
        <v>3501</v>
      </c>
      <c r="D2610" s="28" t="s">
        <v>4105</v>
      </c>
      <c r="E2610" s="28" t="s">
        <v>1759</v>
      </c>
      <c r="F2610" s="13">
        <v>46.5</v>
      </c>
      <c r="G2610" s="13">
        <v>-87.5</v>
      </c>
      <c r="H2610" s="24">
        <v>0</v>
      </c>
    </row>
    <row r="2611" spans="2:8" x14ac:dyDescent="0.3">
      <c r="B2611" t="s">
        <v>2954</v>
      </c>
      <c r="C2611" t="s">
        <v>2955</v>
      </c>
      <c r="D2611" s="28" t="s">
        <v>4105</v>
      </c>
      <c r="E2611" s="28" t="s">
        <v>364</v>
      </c>
      <c r="F2611" s="13">
        <v>31.6</v>
      </c>
      <c r="G2611" s="13">
        <v>-97.2</v>
      </c>
      <c r="H2611" s="24">
        <v>0</v>
      </c>
    </row>
    <row r="2612" spans="2:8" x14ac:dyDescent="0.3">
      <c r="B2612" t="s">
        <v>8630</v>
      </c>
      <c r="C2612" t="s">
        <v>8631</v>
      </c>
      <c r="D2612" s="28" t="s">
        <v>4105</v>
      </c>
      <c r="E2612" s="28" t="s">
        <v>1260</v>
      </c>
      <c r="F2612" s="13">
        <v>39.1</v>
      </c>
      <c r="G2612" s="13">
        <v>-108.7</v>
      </c>
      <c r="H2612" s="24">
        <v>1</v>
      </c>
    </row>
    <row r="2613" spans="2:8" x14ac:dyDescent="0.3">
      <c r="B2613" t="s">
        <v>6763</v>
      </c>
      <c r="C2613" t="s">
        <v>6764</v>
      </c>
      <c r="D2613" s="28" t="s">
        <v>4105</v>
      </c>
      <c r="E2613" s="28" t="s">
        <v>1160</v>
      </c>
      <c r="F2613" s="13">
        <v>32.6</v>
      </c>
      <c r="G2613" s="13">
        <v>-110.7</v>
      </c>
      <c r="H2613" s="24">
        <v>0</v>
      </c>
    </row>
    <row r="2614" spans="2:8" x14ac:dyDescent="0.3">
      <c r="B2614" t="s">
        <v>3214</v>
      </c>
      <c r="C2614" t="s">
        <v>3215</v>
      </c>
      <c r="D2614" s="28" t="s">
        <v>4105</v>
      </c>
      <c r="E2614" s="28" t="s">
        <v>1203</v>
      </c>
      <c r="F2614" s="13">
        <v>38.5</v>
      </c>
      <c r="G2614" s="13">
        <v>-121.4</v>
      </c>
      <c r="H2614" s="24">
        <v>1</v>
      </c>
    </row>
    <row r="2615" spans="2:8" x14ac:dyDescent="0.3">
      <c r="B2615" t="s">
        <v>8814</v>
      </c>
      <c r="C2615" t="s">
        <v>8815</v>
      </c>
      <c r="D2615" s="28" t="s">
        <v>1203</v>
      </c>
      <c r="E2615" s="28" t="s">
        <v>1097</v>
      </c>
      <c r="F2615" s="13">
        <v>53.3</v>
      </c>
      <c r="G2615" s="13">
        <v>-104</v>
      </c>
      <c r="H2615" s="24">
        <v>0</v>
      </c>
    </row>
    <row r="2616" spans="2:8" x14ac:dyDescent="0.3">
      <c r="B2616" t="s">
        <v>3559</v>
      </c>
      <c r="C2616" t="s">
        <v>3560</v>
      </c>
      <c r="D2616" s="28" t="s">
        <v>4105</v>
      </c>
      <c r="E2616" s="28" t="s">
        <v>1160</v>
      </c>
      <c r="F2616" s="13">
        <v>31.4</v>
      </c>
      <c r="G2616" s="13">
        <v>-111.5</v>
      </c>
      <c r="H2616" s="24">
        <v>0</v>
      </c>
    </row>
    <row r="2617" spans="2:8" x14ac:dyDescent="0.3">
      <c r="B2617" t="s">
        <v>1657</v>
      </c>
      <c r="C2617" t="s">
        <v>1658</v>
      </c>
      <c r="D2617" s="28" t="s">
        <v>4105</v>
      </c>
      <c r="E2617" s="28" t="s">
        <v>1636</v>
      </c>
      <c r="F2617" s="13">
        <v>38.200000000000003</v>
      </c>
      <c r="G2617" s="13">
        <v>-95.2</v>
      </c>
      <c r="H2617" s="24">
        <v>0</v>
      </c>
    </row>
    <row r="2618" spans="2:8" x14ac:dyDescent="0.3">
      <c r="B2618" t="s">
        <v>8332</v>
      </c>
      <c r="C2618" t="s">
        <v>8333</v>
      </c>
      <c r="D2618" s="28" t="s">
        <v>4105</v>
      </c>
      <c r="E2618" s="28" t="s">
        <v>1812</v>
      </c>
      <c r="F2618" s="13">
        <v>44.9</v>
      </c>
      <c r="G2618" s="13">
        <v>-93.2</v>
      </c>
      <c r="H2618" s="24">
        <v>0</v>
      </c>
    </row>
    <row r="2619" spans="2:8" x14ac:dyDescent="0.3">
      <c r="B2619" t="s">
        <v>8843</v>
      </c>
      <c r="C2619" t="s">
        <v>8844</v>
      </c>
      <c r="D2619" s="28" t="s">
        <v>4105</v>
      </c>
      <c r="E2619" s="28" t="s">
        <v>1203</v>
      </c>
      <c r="F2619" s="13">
        <v>37.5</v>
      </c>
      <c r="G2619" s="13">
        <v>-121.7</v>
      </c>
      <c r="H2619" s="24">
        <v>0</v>
      </c>
    </row>
    <row r="2620" spans="2:8" x14ac:dyDescent="0.3">
      <c r="B2620" t="s">
        <v>8389</v>
      </c>
      <c r="C2620" t="s">
        <v>8390</v>
      </c>
      <c r="D2620" s="28" t="s">
        <v>4105</v>
      </c>
      <c r="E2620" s="28" t="s">
        <v>1203</v>
      </c>
      <c r="F2620" s="13">
        <v>38.200000000000003</v>
      </c>
      <c r="G2620" s="13">
        <v>-119.6</v>
      </c>
      <c r="H2620" s="24">
        <v>0</v>
      </c>
    </row>
    <row r="2621" spans="2:8" x14ac:dyDescent="0.3">
      <c r="B2621" t="s">
        <v>3090</v>
      </c>
      <c r="C2621" t="s">
        <v>3091</v>
      </c>
      <c r="D2621" s="28" t="s">
        <v>4105</v>
      </c>
      <c r="E2621" s="28" t="s">
        <v>2203</v>
      </c>
      <c r="F2621" s="13">
        <v>47.9</v>
      </c>
      <c r="G2621" s="13">
        <v>-97.1</v>
      </c>
      <c r="H2621" s="24">
        <v>0</v>
      </c>
    </row>
    <row r="2622" spans="2:8" x14ac:dyDescent="0.3">
      <c r="B2622" t="s">
        <v>2058</v>
      </c>
      <c r="C2622" t="s">
        <v>3641</v>
      </c>
      <c r="D2622" s="28" t="s">
        <v>4105</v>
      </c>
      <c r="E2622" s="28" t="s">
        <v>1515</v>
      </c>
      <c r="F2622" s="13">
        <v>41</v>
      </c>
      <c r="G2622" s="13">
        <v>-93.7</v>
      </c>
      <c r="H2622" s="24">
        <v>0</v>
      </c>
    </row>
    <row r="2623" spans="2:8" x14ac:dyDescent="0.3">
      <c r="B2623" t="s">
        <v>2273</v>
      </c>
      <c r="C2623" t="s">
        <v>2274</v>
      </c>
      <c r="D2623" s="28" t="s">
        <v>4105</v>
      </c>
      <c r="E2623" s="28" t="s">
        <v>366</v>
      </c>
      <c r="F2623" s="13">
        <v>36.5</v>
      </c>
      <c r="G2623" s="13">
        <v>-96.7</v>
      </c>
      <c r="H2623" s="24">
        <v>0</v>
      </c>
    </row>
    <row r="2624" spans="2:8" x14ac:dyDescent="0.3">
      <c r="B2624" t="s">
        <v>8928</v>
      </c>
      <c r="C2624" t="s">
        <v>8929</v>
      </c>
      <c r="D2624" s="28" t="s">
        <v>4105</v>
      </c>
      <c r="E2624" s="28" t="s">
        <v>1203</v>
      </c>
      <c r="F2624" s="13">
        <v>35.700000000000003</v>
      </c>
      <c r="G2624" s="13">
        <v>-118.4</v>
      </c>
      <c r="H2624" s="24">
        <v>0</v>
      </c>
    </row>
    <row r="2625" spans="2:8" x14ac:dyDescent="0.3">
      <c r="B2625" t="s">
        <v>3913</v>
      </c>
      <c r="C2625" t="s">
        <v>3914</v>
      </c>
      <c r="D2625" s="28" t="s">
        <v>4105</v>
      </c>
      <c r="E2625" s="28" t="s">
        <v>1160</v>
      </c>
      <c r="F2625" s="13">
        <v>34.200000000000003</v>
      </c>
      <c r="G2625" s="13">
        <v>-111.3</v>
      </c>
      <c r="H2625" s="24">
        <v>2</v>
      </c>
    </row>
    <row r="2626" spans="2:8" x14ac:dyDescent="0.3">
      <c r="B2626" t="s">
        <v>6298</v>
      </c>
      <c r="C2626" t="s">
        <v>6299</v>
      </c>
      <c r="D2626" s="28" t="s">
        <v>4105</v>
      </c>
      <c r="E2626" s="28" t="s">
        <v>1160</v>
      </c>
      <c r="F2626" s="13">
        <v>34.5</v>
      </c>
      <c r="G2626" s="13">
        <v>-111.8</v>
      </c>
      <c r="H2626" s="24">
        <v>1</v>
      </c>
    </row>
    <row r="2627" spans="2:8" x14ac:dyDescent="0.3">
      <c r="B2627" t="s">
        <v>8628</v>
      </c>
      <c r="C2627" t="s">
        <v>8629</v>
      </c>
      <c r="D2627" s="28" t="s">
        <v>1203</v>
      </c>
      <c r="E2627" s="28" t="s">
        <v>1112</v>
      </c>
      <c r="F2627" s="13">
        <v>52.1</v>
      </c>
      <c r="G2627" s="13">
        <v>-101.2</v>
      </c>
      <c r="H2627" s="24">
        <v>0</v>
      </c>
    </row>
    <row r="2628" spans="2:8" x14ac:dyDescent="0.3">
      <c r="B2628" t="s">
        <v>1592</v>
      </c>
      <c r="C2628" t="s">
        <v>1593</v>
      </c>
      <c r="D2628" s="28" t="s">
        <v>4105</v>
      </c>
      <c r="E2628" s="28" t="s">
        <v>1515</v>
      </c>
      <c r="F2628" s="13">
        <v>42</v>
      </c>
      <c r="G2628" s="13">
        <v>-90.7</v>
      </c>
      <c r="H2628" s="24">
        <v>0</v>
      </c>
    </row>
    <row r="2629" spans="2:8" x14ac:dyDescent="0.3">
      <c r="B2629" t="s">
        <v>8501</v>
      </c>
      <c r="C2629" t="s">
        <v>8502</v>
      </c>
      <c r="D2629" s="28" t="s">
        <v>4105</v>
      </c>
      <c r="E2629" s="28" t="s">
        <v>1203</v>
      </c>
      <c r="F2629" s="13">
        <v>40.299999999999997</v>
      </c>
      <c r="G2629" s="13">
        <v>-121.7</v>
      </c>
      <c r="H2629" s="24">
        <v>0</v>
      </c>
    </row>
    <row r="2630" spans="2:8" x14ac:dyDescent="0.3">
      <c r="B2630" t="s">
        <v>7998</v>
      </c>
      <c r="C2630" t="s">
        <v>7999</v>
      </c>
      <c r="D2630" s="28" t="s">
        <v>1203</v>
      </c>
      <c r="E2630" s="28" t="s">
        <v>1061</v>
      </c>
      <c r="F2630" s="13">
        <v>49</v>
      </c>
      <c r="G2630" s="13">
        <v>-119.4</v>
      </c>
      <c r="H2630" s="24">
        <v>0</v>
      </c>
    </row>
    <row r="2631" spans="2:8" x14ac:dyDescent="0.3">
      <c r="B2631" t="s">
        <v>3578</v>
      </c>
      <c r="C2631" t="s">
        <v>3579</v>
      </c>
      <c r="D2631" s="28" t="s">
        <v>4105</v>
      </c>
      <c r="E2631" s="28" t="s">
        <v>1203</v>
      </c>
      <c r="F2631" s="13">
        <v>37.9</v>
      </c>
      <c r="G2631" s="13">
        <v>-120.3</v>
      </c>
      <c r="H2631" s="24">
        <v>0</v>
      </c>
    </row>
    <row r="2632" spans="2:8" x14ac:dyDescent="0.3">
      <c r="B2632" t="s">
        <v>1572</v>
      </c>
      <c r="C2632" t="s">
        <v>1573</v>
      </c>
      <c r="D2632" s="28" t="s">
        <v>4105</v>
      </c>
      <c r="E2632" s="28" t="s">
        <v>1515</v>
      </c>
      <c r="F2632" s="13">
        <v>42.7</v>
      </c>
      <c r="G2632" s="13">
        <v>-93.2</v>
      </c>
      <c r="H2632" s="24">
        <v>0</v>
      </c>
    </row>
    <row r="2633" spans="2:8" x14ac:dyDescent="0.3">
      <c r="B2633" t="s">
        <v>8176</v>
      </c>
      <c r="C2633" t="s">
        <v>8177</v>
      </c>
      <c r="D2633" s="28" t="s">
        <v>4105</v>
      </c>
      <c r="E2633" s="28" t="s">
        <v>2692</v>
      </c>
      <c r="F2633" s="13">
        <v>45.2</v>
      </c>
      <c r="G2633" s="13">
        <v>-91.1</v>
      </c>
      <c r="H2633" s="24">
        <v>0</v>
      </c>
    </row>
    <row r="2634" spans="2:8" x14ac:dyDescent="0.3">
      <c r="B2634" t="s">
        <v>7191</v>
      </c>
      <c r="C2634" t="s">
        <v>7192</v>
      </c>
      <c r="D2634" s="28" t="s">
        <v>4105</v>
      </c>
      <c r="E2634" s="28" t="s">
        <v>1203</v>
      </c>
      <c r="F2634" s="13">
        <v>34.4</v>
      </c>
      <c r="G2634" s="13">
        <v>-118.2</v>
      </c>
      <c r="H2634" s="24">
        <v>0</v>
      </c>
    </row>
    <row r="2635" spans="2:8" x14ac:dyDescent="0.3">
      <c r="B2635" t="s">
        <v>9287</v>
      </c>
      <c r="C2635" t="s">
        <v>9288</v>
      </c>
      <c r="D2635" s="28" t="s">
        <v>4105</v>
      </c>
      <c r="E2635" s="28" t="s">
        <v>1203</v>
      </c>
      <c r="F2635" s="13">
        <v>34.299999999999997</v>
      </c>
      <c r="G2635" s="13">
        <v>-118.4</v>
      </c>
      <c r="H2635" s="24">
        <v>0</v>
      </c>
    </row>
    <row r="2636" spans="2:8" x14ac:dyDescent="0.3">
      <c r="B2636" t="s">
        <v>3092</v>
      </c>
      <c r="C2636" t="s">
        <v>3093</v>
      </c>
      <c r="D2636" s="28" t="s">
        <v>4105</v>
      </c>
      <c r="E2636" s="28" t="s">
        <v>1812</v>
      </c>
      <c r="F2636" s="13">
        <v>48.5</v>
      </c>
      <c r="G2636" s="13">
        <v>-93.3</v>
      </c>
      <c r="H2636" s="24">
        <v>0</v>
      </c>
    </row>
    <row r="2637" spans="2:8" x14ac:dyDescent="0.3">
      <c r="B2637" t="s">
        <v>9388</v>
      </c>
      <c r="C2637" t="s">
        <v>9389</v>
      </c>
      <c r="D2637" s="28" t="s">
        <v>4105</v>
      </c>
      <c r="E2637" s="28" t="s">
        <v>1203</v>
      </c>
      <c r="F2637" s="13">
        <v>34.6</v>
      </c>
      <c r="G2637" s="13">
        <v>-118</v>
      </c>
      <c r="H2637" s="24">
        <v>1</v>
      </c>
    </row>
    <row r="2638" spans="2:8" x14ac:dyDescent="0.3">
      <c r="B2638" t="s">
        <v>7764</v>
      </c>
      <c r="C2638" t="s">
        <v>7765</v>
      </c>
      <c r="D2638" s="28" t="s">
        <v>4105</v>
      </c>
      <c r="E2638" s="28" t="s">
        <v>2096</v>
      </c>
      <c r="F2638" s="13">
        <v>34.299999999999997</v>
      </c>
      <c r="G2638" s="13">
        <v>-106.8</v>
      </c>
      <c r="H2638" s="24">
        <v>0</v>
      </c>
    </row>
    <row r="2639" spans="2:8" x14ac:dyDescent="0.3">
      <c r="B2639" t="s">
        <v>8908</v>
      </c>
      <c r="C2639" t="s">
        <v>8909</v>
      </c>
      <c r="D2639" s="28" t="s">
        <v>4105</v>
      </c>
      <c r="E2639" s="28" t="s">
        <v>1878</v>
      </c>
      <c r="F2639" s="13">
        <v>39.799999999999997</v>
      </c>
      <c r="G2639" s="13">
        <v>-93.5</v>
      </c>
      <c r="H2639" s="24">
        <v>0</v>
      </c>
    </row>
    <row r="2640" spans="2:8" x14ac:dyDescent="0.3">
      <c r="B2640" t="s">
        <v>7932</v>
      </c>
      <c r="C2640" t="s">
        <v>7933</v>
      </c>
      <c r="D2640" s="28" t="s">
        <v>4105</v>
      </c>
      <c r="E2640" s="28" t="s">
        <v>1160</v>
      </c>
      <c r="F2640" s="13">
        <v>31.7</v>
      </c>
      <c r="G2640" s="13">
        <v>-110.6</v>
      </c>
      <c r="H2640" s="24">
        <v>1</v>
      </c>
    </row>
    <row r="2641" spans="2:8" x14ac:dyDescent="0.3">
      <c r="B2641" t="s">
        <v>1458</v>
      </c>
      <c r="C2641" t="s">
        <v>1459</v>
      </c>
      <c r="D2641" s="28" t="s">
        <v>4105</v>
      </c>
      <c r="E2641" s="28" t="s">
        <v>1405</v>
      </c>
      <c r="F2641" s="13">
        <v>42.3</v>
      </c>
      <c r="G2641" s="13">
        <v>-89.9</v>
      </c>
      <c r="H2641" s="24">
        <v>0</v>
      </c>
    </row>
    <row r="2642" spans="2:8" x14ac:dyDescent="0.3">
      <c r="B2642" t="s">
        <v>8459</v>
      </c>
      <c r="C2642" t="s">
        <v>8460</v>
      </c>
      <c r="D2642" s="28" t="s">
        <v>4105</v>
      </c>
      <c r="E2642" s="28" t="s">
        <v>1759</v>
      </c>
      <c r="F2642" s="13">
        <v>45.8</v>
      </c>
      <c r="G2642" s="13">
        <v>-88.1</v>
      </c>
      <c r="H2642" s="24">
        <v>0</v>
      </c>
    </row>
    <row r="2643" spans="2:8" x14ac:dyDescent="0.3">
      <c r="B2643" t="s">
        <v>8650</v>
      </c>
      <c r="C2643" t="s">
        <v>8651</v>
      </c>
      <c r="D2643" s="28" t="s">
        <v>4105</v>
      </c>
      <c r="E2643" s="28" t="s">
        <v>1203</v>
      </c>
      <c r="F2643" s="13">
        <v>36.6</v>
      </c>
      <c r="G2643" s="13">
        <v>-119</v>
      </c>
      <c r="H2643" s="24">
        <v>0</v>
      </c>
    </row>
    <row r="2644" spans="2:8" x14ac:dyDescent="0.3">
      <c r="B2644" t="s">
        <v>1078</v>
      </c>
      <c r="C2644" t="s">
        <v>1079</v>
      </c>
      <c r="D2644" s="28" t="s">
        <v>1203</v>
      </c>
      <c r="E2644" s="28" t="s">
        <v>1061</v>
      </c>
      <c r="F2644" s="13">
        <v>49.1</v>
      </c>
      <c r="G2644" s="13">
        <v>-122.2</v>
      </c>
      <c r="H2644" s="24">
        <v>0</v>
      </c>
    </row>
    <row r="2645" spans="2:8" x14ac:dyDescent="0.3">
      <c r="B2645" t="s">
        <v>1526</v>
      </c>
      <c r="C2645" t="s">
        <v>1527</v>
      </c>
      <c r="D2645" s="28" t="s">
        <v>4105</v>
      </c>
      <c r="E2645" s="28" t="s">
        <v>1515</v>
      </c>
      <c r="F2645" s="13">
        <v>41.8</v>
      </c>
      <c r="G2645" s="13">
        <v>-92.2</v>
      </c>
      <c r="H2645" s="24">
        <v>0</v>
      </c>
    </row>
    <row r="2646" spans="2:8" x14ac:dyDescent="0.3">
      <c r="B2646" t="s">
        <v>2748</v>
      </c>
      <c r="C2646" t="s">
        <v>2749</v>
      </c>
      <c r="D2646" s="28" t="s">
        <v>4105</v>
      </c>
      <c r="E2646" s="28" t="s">
        <v>2692</v>
      </c>
      <c r="F2646" s="13">
        <v>45.8</v>
      </c>
      <c r="G2646" s="13">
        <v>-89.7</v>
      </c>
      <c r="H2646" s="24">
        <v>0</v>
      </c>
    </row>
    <row r="2647" spans="2:8" x14ac:dyDescent="0.3">
      <c r="B2647" t="s">
        <v>7930</v>
      </c>
      <c r="C2647" t="s">
        <v>7931</v>
      </c>
      <c r="D2647" s="28" t="s">
        <v>4105</v>
      </c>
      <c r="E2647" s="28" t="s">
        <v>1160</v>
      </c>
      <c r="F2647" s="13">
        <v>31.5</v>
      </c>
      <c r="G2647" s="13">
        <v>-110.5</v>
      </c>
      <c r="H2647" s="24">
        <v>0</v>
      </c>
    </row>
    <row r="2648" spans="2:8" x14ac:dyDescent="0.3">
      <c r="B2648" t="s">
        <v>8515</v>
      </c>
      <c r="C2648" t="s">
        <v>8516</v>
      </c>
      <c r="D2648" s="28" t="s">
        <v>4105</v>
      </c>
      <c r="E2648" s="28" t="s">
        <v>2692</v>
      </c>
      <c r="F2648" s="13">
        <v>43.5</v>
      </c>
      <c r="G2648" s="13">
        <v>-90</v>
      </c>
      <c r="H2648" s="24">
        <v>0</v>
      </c>
    </row>
    <row r="2649" spans="2:8" x14ac:dyDescent="0.3">
      <c r="B2649" t="s">
        <v>6590</v>
      </c>
      <c r="C2649" t="s">
        <v>6591</v>
      </c>
      <c r="D2649" s="28" t="s">
        <v>4105</v>
      </c>
      <c r="E2649" s="28" t="s">
        <v>1203</v>
      </c>
      <c r="F2649" s="13">
        <v>40.5</v>
      </c>
      <c r="G2649" s="13">
        <v>-122.2</v>
      </c>
      <c r="H2649" s="24">
        <v>0</v>
      </c>
    </row>
    <row r="2650" spans="2:8" x14ac:dyDescent="0.3">
      <c r="B2650" t="s">
        <v>8987</v>
      </c>
      <c r="C2650" t="s">
        <v>8988</v>
      </c>
      <c r="D2650" s="28" t="s">
        <v>4105</v>
      </c>
      <c r="E2650" s="28" t="s">
        <v>1636</v>
      </c>
      <c r="F2650" s="13">
        <v>37</v>
      </c>
      <c r="G2650" s="13">
        <v>-95.5</v>
      </c>
      <c r="H2650" s="24">
        <v>0</v>
      </c>
    </row>
    <row r="2651" spans="2:8" x14ac:dyDescent="0.3">
      <c r="B2651" t="s">
        <v>3620</v>
      </c>
      <c r="C2651" t="s">
        <v>3621</v>
      </c>
      <c r="D2651" s="28" t="s">
        <v>4105</v>
      </c>
      <c r="E2651" s="28" t="s">
        <v>1405</v>
      </c>
      <c r="F2651" s="13">
        <v>42.3</v>
      </c>
      <c r="G2651" s="13">
        <v>-90.3</v>
      </c>
      <c r="H2651" s="24">
        <v>0</v>
      </c>
    </row>
    <row r="2652" spans="2:8" x14ac:dyDescent="0.3">
      <c r="B2652" t="s">
        <v>8128</v>
      </c>
      <c r="C2652" t="s">
        <v>8129</v>
      </c>
      <c r="D2652" s="28" t="s">
        <v>4105</v>
      </c>
      <c r="E2652" s="28" t="s">
        <v>1878</v>
      </c>
      <c r="F2652" s="13">
        <v>40.4</v>
      </c>
      <c r="G2652" s="13">
        <v>-95.3</v>
      </c>
      <c r="H2652" s="24">
        <v>0</v>
      </c>
    </row>
    <row r="2653" spans="2:8" x14ac:dyDescent="0.3">
      <c r="B2653" t="s">
        <v>2208</v>
      </c>
      <c r="C2653" t="s">
        <v>2209</v>
      </c>
      <c r="D2653" s="28" t="s">
        <v>4105</v>
      </c>
      <c r="E2653" s="28" t="s">
        <v>2203</v>
      </c>
      <c r="F2653" s="13">
        <v>48.8</v>
      </c>
      <c r="G2653" s="13">
        <v>-97.7</v>
      </c>
      <c r="H2653" s="24">
        <v>0</v>
      </c>
    </row>
    <row r="2654" spans="2:8" x14ac:dyDescent="0.3">
      <c r="B2654" t="s">
        <v>2293</v>
      </c>
      <c r="C2654" t="s">
        <v>2294</v>
      </c>
      <c r="D2654" s="28" t="s">
        <v>4105</v>
      </c>
      <c r="E2654" s="28" t="s">
        <v>2279</v>
      </c>
      <c r="F2654" s="13">
        <v>45.4</v>
      </c>
      <c r="G2654" s="13">
        <v>-122.1</v>
      </c>
      <c r="H2654" s="24">
        <v>0</v>
      </c>
    </row>
    <row r="2655" spans="2:8" x14ac:dyDescent="0.3">
      <c r="B2655" t="s">
        <v>7657</v>
      </c>
      <c r="C2655" t="s">
        <v>7658</v>
      </c>
      <c r="D2655" s="28" t="s">
        <v>4105</v>
      </c>
      <c r="E2655" s="28" t="s">
        <v>1203</v>
      </c>
      <c r="F2655" s="13">
        <v>38.700000000000003</v>
      </c>
      <c r="G2655" s="13">
        <v>-120.2</v>
      </c>
      <c r="H2655" s="24">
        <v>0</v>
      </c>
    </row>
    <row r="2656" spans="2:8" x14ac:dyDescent="0.3">
      <c r="B2656" t="s">
        <v>8184</v>
      </c>
      <c r="C2656" t="s">
        <v>8185</v>
      </c>
      <c r="D2656" s="28" t="s">
        <v>4105</v>
      </c>
      <c r="E2656" s="28" t="s">
        <v>1878</v>
      </c>
      <c r="F2656" s="13">
        <v>39.9</v>
      </c>
      <c r="G2656" s="13">
        <v>-93.9</v>
      </c>
      <c r="H2656" s="24">
        <v>0</v>
      </c>
    </row>
    <row r="2657" spans="2:8" x14ac:dyDescent="0.3">
      <c r="B2657" t="s">
        <v>7950</v>
      </c>
      <c r="C2657" t="s">
        <v>7951</v>
      </c>
      <c r="D2657" s="28" t="s">
        <v>4105</v>
      </c>
      <c r="E2657" s="28" t="s">
        <v>2279</v>
      </c>
      <c r="F2657" s="13">
        <v>42</v>
      </c>
      <c r="G2657" s="13">
        <v>-122.8</v>
      </c>
      <c r="H2657" s="24">
        <v>0</v>
      </c>
    </row>
    <row r="2658" spans="2:8" x14ac:dyDescent="0.3">
      <c r="B2658" t="s">
        <v>8808</v>
      </c>
      <c r="C2658" t="s">
        <v>8809</v>
      </c>
      <c r="D2658" s="28" t="s">
        <v>4105</v>
      </c>
      <c r="E2658" s="28" t="s">
        <v>364</v>
      </c>
      <c r="F2658" s="13">
        <v>33.299999999999997</v>
      </c>
      <c r="G2658" s="13">
        <v>-97.7</v>
      </c>
      <c r="H2658" s="24">
        <v>0</v>
      </c>
    </row>
    <row r="2659" spans="2:8" x14ac:dyDescent="0.3">
      <c r="B2659" t="s">
        <v>8393</v>
      </c>
      <c r="C2659" t="s">
        <v>8394</v>
      </c>
      <c r="D2659" s="28" t="s">
        <v>4105</v>
      </c>
      <c r="E2659" s="28" t="s">
        <v>1812</v>
      </c>
      <c r="F2659" s="13">
        <v>45.8</v>
      </c>
      <c r="G2659" s="13">
        <v>-93.2</v>
      </c>
      <c r="H2659" s="24">
        <v>0</v>
      </c>
    </row>
    <row r="2660" spans="2:8" x14ac:dyDescent="0.3">
      <c r="B2660" t="s">
        <v>849</v>
      </c>
      <c r="C2660" t="s">
        <v>850</v>
      </c>
      <c r="D2660" s="28" t="s">
        <v>4105</v>
      </c>
      <c r="E2660" s="28" t="s">
        <v>366</v>
      </c>
      <c r="F2660" s="13">
        <v>34.799999999999997</v>
      </c>
      <c r="G2660" s="13">
        <v>-95.7</v>
      </c>
      <c r="H2660" s="24">
        <v>0</v>
      </c>
    </row>
    <row r="2661" spans="2:8" x14ac:dyDescent="0.3">
      <c r="B2661" t="s">
        <v>8503</v>
      </c>
      <c r="C2661" t="s">
        <v>8504</v>
      </c>
      <c r="D2661" s="28" t="s">
        <v>1203</v>
      </c>
      <c r="E2661" s="28" t="s">
        <v>1130</v>
      </c>
      <c r="F2661" s="13">
        <v>45.6</v>
      </c>
      <c r="G2661" s="13">
        <v>-61.3</v>
      </c>
      <c r="H2661" s="24">
        <v>0</v>
      </c>
    </row>
    <row r="2662" spans="2:8" x14ac:dyDescent="0.3">
      <c r="B2662" t="s">
        <v>8495</v>
      </c>
      <c r="C2662" t="s">
        <v>8496</v>
      </c>
      <c r="D2662" s="28" t="s">
        <v>4105</v>
      </c>
      <c r="E2662" s="28" t="s">
        <v>2011</v>
      </c>
      <c r="F2662" s="13">
        <v>40</v>
      </c>
      <c r="G2662" s="13">
        <v>-95.5</v>
      </c>
      <c r="H2662" s="24">
        <v>0</v>
      </c>
    </row>
    <row r="2663" spans="2:8" x14ac:dyDescent="0.3">
      <c r="B2663" t="s">
        <v>2642</v>
      </c>
      <c r="C2663" t="s">
        <v>2643</v>
      </c>
      <c r="D2663" s="28" t="s">
        <v>4105</v>
      </c>
      <c r="E2663" s="28" t="s">
        <v>2617</v>
      </c>
      <c r="F2663" s="13">
        <v>48.6</v>
      </c>
      <c r="G2663" s="13">
        <v>-121.2</v>
      </c>
      <c r="H2663" s="24">
        <v>1</v>
      </c>
    </row>
    <row r="2664" spans="2:8" x14ac:dyDescent="0.3">
      <c r="B2664" t="s">
        <v>8094</v>
      </c>
      <c r="C2664" t="s">
        <v>8095</v>
      </c>
      <c r="D2664" s="28" t="s">
        <v>4105</v>
      </c>
      <c r="E2664" s="28" t="s">
        <v>1203</v>
      </c>
      <c r="F2664" s="13">
        <v>37</v>
      </c>
      <c r="G2664" s="13">
        <v>-119.5</v>
      </c>
      <c r="H2664" s="24">
        <v>0</v>
      </c>
    </row>
    <row r="2665" spans="2:8" x14ac:dyDescent="0.3">
      <c r="B2665" t="s">
        <v>2630</v>
      </c>
      <c r="C2665" t="s">
        <v>7685</v>
      </c>
      <c r="D2665" s="28" t="s">
        <v>4105</v>
      </c>
      <c r="E2665" s="28" t="s">
        <v>1515</v>
      </c>
      <c r="F2665" s="13">
        <v>41.6</v>
      </c>
      <c r="G2665" s="13">
        <v>-90.5</v>
      </c>
      <c r="H2665" s="24">
        <v>0</v>
      </c>
    </row>
    <row r="2666" spans="2:8" x14ac:dyDescent="0.3">
      <c r="B2666" t="s">
        <v>9305</v>
      </c>
      <c r="C2666" t="s">
        <v>9306</v>
      </c>
      <c r="D2666" s="28" t="s">
        <v>4105</v>
      </c>
      <c r="E2666" s="28" t="s">
        <v>1260</v>
      </c>
      <c r="F2666" s="13">
        <v>39.9</v>
      </c>
      <c r="G2666" s="13">
        <v>-105.8</v>
      </c>
      <c r="H2666" s="24">
        <v>0</v>
      </c>
    </row>
    <row r="2667" spans="2:8" x14ac:dyDescent="0.3">
      <c r="B2667" t="s">
        <v>8552</v>
      </c>
      <c r="C2667" t="s">
        <v>8553</v>
      </c>
      <c r="D2667" s="28" t="s">
        <v>1203</v>
      </c>
      <c r="E2667" s="28" t="s">
        <v>1116</v>
      </c>
      <c r="F2667" s="13">
        <v>49.8</v>
      </c>
      <c r="G2667" s="13">
        <v>-92.7</v>
      </c>
      <c r="H2667" s="24">
        <v>0</v>
      </c>
    </row>
    <row r="2668" spans="2:8" x14ac:dyDescent="0.3">
      <c r="B2668" t="s">
        <v>8391</v>
      </c>
      <c r="C2668" t="s">
        <v>8392</v>
      </c>
      <c r="D2668" s="28" t="s">
        <v>4105</v>
      </c>
      <c r="E2668" s="28" t="s">
        <v>1812</v>
      </c>
      <c r="F2668" s="13">
        <v>45.8</v>
      </c>
      <c r="G2668" s="13">
        <v>-93.3</v>
      </c>
      <c r="H2668" s="24">
        <v>0</v>
      </c>
    </row>
    <row r="2669" spans="2:8" x14ac:dyDescent="0.3">
      <c r="B2669" t="s">
        <v>3086</v>
      </c>
      <c r="C2669" t="s">
        <v>3087</v>
      </c>
      <c r="D2669" s="28" t="s">
        <v>4105</v>
      </c>
      <c r="E2669" s="28" t="s">
        <v>1812</v>
      </c>
      <c r="F2669" s="13">
        <v>46.8</v>
      </c>
      <c r="G2669" s="13">
        <v>-92.2</v>
      </c>
      <c r="H2669" s="24">
        <v>0</v>
      </c>
    </row>
    <row r="2670" spans="2:8" x14ac:dyDescent="0.3">
      <c r="B2670" t="s">
        <v>1422</v>
      </c>
      <c r="C2670" t="s">
        <v>1423</v>
      </c>
      <c r="D2670" s="28" t="s">
        <v>4105</v>
      </c>
      <c r="E2670" s="28" t="s">
        <v>1405</v>
      </c>
      <c r="F2670" s="13">
        <v>41.4</v>
      </c>
      <c r="G2670" s="13">
        <v>-90.1</v>
      </c>
      <c r="H2670" s="24">
        <v>0</v>
      </c>
    </row>
    <row r="2671" spans="2:8" x14ac:dyDescent="0.3">
      <c r="B2671" t="s">
        <v>3647</v>
      </c>
      <c r="C2671" t="s">
        <v>3648</v>
      </c>
      <c r="D2671" s="28" t="s">
        <v>4105</v>
      </c>
      <c r="E2671" s="28" t="s">
        <v>1636</v>
      </c>
      <c r="F2671" s="13">
        <v>39.6</v>
      </c>
      <c r="G2671" s="13">
        <v>-95.5</v>
      </c>
      <c r="H2671" s="24">
        <v>0</v>
      </c>
    </row>
    <row r="2672" spans="2:8" x14ac:dyDescent="0.3">
      <c r="B2672" t="s">
        <v>8284</v>
      </c>
      <c r="C2672" t="s">
        <v>8285</v>
      </c>
      <c r="D2672" s="28" t="s">
        <v>4105</v>
      </c>
      <c r="E2672" s="28" t="s">
        <v>1812</v>
      </c>
      <c r="F2672" s="13">
        <v>47.6</v>
      </c>
      <c r="G2672" s="13">
        <v>-91.4</v>
      </c>
      <c r="H2672" s="24">
        <v>0</v>
      </c>
    </row>
    <row r="2673" spans="2:8" x14ac:dyDescent="0.3">
      <c r="B2673" t="s">
        <v>8656</v>
      </c>
      <c r="C2673" t="s">
        <v>8657</v>
      </c>
      <c r="D2673" s="28" t="s">
        <v>4105</v>
      </c>
      <c r="E2673" s="28" t="s">
        <v>1203</v>
      </c>
      <c r="F2673" s="13">
        <v>38.799999999999997</v>
      </c>
      <c r="G2673" s="13">
        <v>-120</v>
      </c>
      <c r="H2673" s="24">
        <v>0</v>
      </c>
    </row>
    <row r="2674" spans="2:8" x14ac:dyDescent="0.3">
      <c r="B2674" t="s">
        <v>8711</v>
      </c>
      <c r="C2674" t="s">
        <v>8712</v>
      </c>
      <c r="D2674" s="28" t="s">
        <v>4105</v>
      </c>
      <c r="E2674" s="28" t="s">
        <v>1878</v>
      </c>
      <c r="F2674" s="13">
        <v>39.200000000000003</v>
      </c>
      <c r="G2674" s="13">
        <v>-93.9</v>
      </c>
      <c r="H2674" s="24">
        <v>0</v>
      </c>
    </row>
    <row r="2675" spans="2:8" x14ac:dyDescent="0.3">
      <c r="B2675" t="s">
        <v>10249</v>
      </c>
      <c r="C2675" t="s">
        <v>10250</v>
      </c>
      <c r="D2675" s="28" t="s">
        <v>4105</v>
      </c>
      <c r="E2675" s="28" t="s">
        <v>2070</v>
      </c>
      <c r="F2675" s="13">
        <v>39.5</v>
      </c>
      <c r="G2675" s="13">
        <v>-119.7</v>
      </c>
      <c r="H2675" s="24">
        <v>1</v>
      </c>
    </row>
    <row r="2676" spans="2:8" x14ac:dyDescent="0.3">
      <c r="B2676" t="s">
        <v>801</v>
      </c>
      <c r="C2676" t="s">
        <v>802</v>
      </c>
      <c r="D2676" s="28" t="s">
        <v>4105</v>
      </c>
      <c r="E2676" s="28" t="s">
        <v>366</v>
      </c>
      <c r="F2676" s="13">
        <v>34.200000000000003</v>
      </c>
      <c r="G2676" s="13">
        <v>-97.4</v>
      </c>
      <c r="H2676" s="24">
        <v>0</v>
      </c>
    </row>
    <row r="2677" spans="2:8" x14ac:dyDescent="0.3">
      <c r="B2677" t="s">
        <v>3508</v>
      </c>
      <c r="C2677" t="s">
        <v>3509</v>
      </c>
      <c r="D2677" s="28" t="s">
        <v>4105</v>
      </c>
      <c r="E2677" s="28" t="s">
        <v>2379</v>
      </c>
      <c r="F2677" s="13">
        <v>42.8</v>
      </c>
      <c r="G2677" s="13">
        <v>-97.3</v>
      </c>
      <c r="H2677" s="24">
        <v>0</v>
      </c>
    </row>
    <row r="2678" spans="2:8" x14ac:dyDescent="0.3">
      <c r="B2678" t="s">
        <v>8768</v>
      </c>
      <c r="C2678" t="s">
        <v>8769</v>
      </c>
      <c r="D2678" s="28" t="s">
        <v>4105</v>
      </c>
      <c r="E2678" s="28" t="s">
        <v>2096</v>
      </c>
      <c r="F2678" s="13">
        <v>36.5</v>
      </c>
      <c r="G2678" s="13">
        <v>-105.2</v>
      </c>
      <c r="H2678" s="24">
        <v>1</v>
      </c>
    </row>
    <row r="2679" spans="2:8" x14ac:dyDescent="0.3">
      <c r="B2679" t="s">
        <v>8412</v>
      </c>
      <c r="C2679" t="s">
        <v>8413</v>
      </c>
      <c r="D2679" s="28" t="s">
        <v>4105</v>
      </c>
      <c r="E2679" s="28" t="s">
        <v>1515</v>
      </c>
      <c r="F2679" s="13">
        <v>40.700000000000003</v>
      </c>
      <c r="G2679" s="13">
        <v>-94.2</v>
      </c>
      <c r="H2679" s="24">
        <v>0</v>
      </c>
    </row>
    <row r="2680" spans="2:8" x14ac:dyDescent="0.3">
      <c r="B2680" t="s">
        <v>1842</v>
      </c>
      <c r="C2680" t="s">
        <v>1843</v>
      </c>
      <c r="D2680" s="28" t="s">
        <v>4105</v>
      </c>
      <c r="E2680" s="28" t="s">
        <v>1812</v>
      </c>
      <c r="F2680" s="13">
        <v>45.6</v>
      </c>
      <c r="G2680" s="13">
        <v>-94.8</v>
      </c>
      <c r="H2680" s="24">
        <v>0</v>
      </c>
    </row>
    <row r="2681" spans="2:8" x14ac:dyDescent="0.3">
      <c r="B2681" t="s">
        <v>9271</v>
      </c>
      <c r="C2681" t="s">
        <v>9272</v>
      </c>
      <c r="D2681" s="28" t="s">
        <v>4105</v>
      </c>
      <c r="E2681" s="28" t="s">
        <v>1160</v>
      </c>
      <c r="F2681" s="13">
        <v>33.799999999999997</v>
      </c>
      <c r="G2681" s="13">
        <v>-109.1</v>
      </c>
      <c r="H2681" s="24">
        <v>0</v>
      </c>
    </row>
    <row r="2682" spans="2:8" x14ac:dyDescent="0.3">
      <c r="B2682" t="s">
        <v>9243</v>
      </c>
      <c r="C2682" t="s">
        <v>9244</v>
      </c>
      <c r="D2682" s="28" t="s">
        <v>4105</v>
      </c>
      <c r="E2682" s="28" t="s">
        <v>1160</v>
      </c>
      <c r="F2682" s="13">
        <v>34.700000000000003</v>
      </c>
      <c r="G2682" s="13">
        <v>-111.4</v>
      </c>
      <c r="H2682" s="24">
        <v>0</v>
      </c>
    </row>
    <row r="2683" spans="2:8" x14ac:dyDescent="0.3">
      <c r="B2683" t="s">
        <v>1673</v>
      </c>
      <c r="C2683" t="s">
        <v>1674</v>
      </c>
      <c r="D2683" s="28" t="s">
        <v>4105</v>
      </c>
      <c r="E2683" s="28" t="s">
        <v>1636</v>
      </c>
      <c r="F2683" s="13">
        <v>37.9</v>
      </c>
      <c r="G2683" s="13">
        <v>-95.4</v>
      </c>
      <c r="H2683" s="24">
        <v>0</v>
      </c>
    </row>
    <row r="2684" spans="2:8" x14ac:dyDescent="0.3">
      <c r="B2684" t="s">
        <v>636</v>
      </c>
      <c r="C2684" t="s">
        <v>8798</v>
      </c>
      <c r="D2684" s="28" t="s">
        <v>4105</v>
      </c>
      <c r="E2684" s="28" t="s">
        <v>2692</v>
      </c>
      <c r="F2684" s="13">
        <v>45.9</v>
      </c>
      <c r="G2684" s="13">
        <v>-88.2</v>
      </c>
      <c r="H2684" s="24">
        <v>0</v>
      </c>
    </row>
    <row r="2685" spans="2:8" x14ac:dyDescent="0.3">
      <c r="B2685" t="s">
        <v>8689</v>
      </c>
      <c r="C2685" t="s">
        <v>8690</v>
      </c>
      <c r="D2685" s="28" t="s">
        <v>4105</v>
      </c>
      <c r="E2685" s="28" t="s">
        <v>1203</v>
      </c>
      <c r="F2685" s="13">
        <v>36.4</v>
      </c>
      <c r="G2685" s="13">
        <v>-118.7</v>
      </c>
      <c r="H2685" s="24">
        <v>0</v>
      </c>
    </row>
    <row r="2686" spans="2:8" x14ac:dyDescent="0.3">
      <c r="B2686" t="s">
        <v>7247</v>
      </c>
      <c r="C2686" t="s">
        <v>7248</v>
      </c>
      <c r="D2686" s="28" t="s">
        <v>1203</v>
      </c>
      <c r="E2686" s="28" t="s">
        <v>1061</v>
      </c>
      <c r="F2686" s="13">
        <v>49.3</v>
      </c>
      <c r="G2686" s="13">
        <v>-123</v>
      </c>
      <c r="H2686" s="24">
        <v>0</v>
      </c>
    </row>
    <row r="2687" spans="2:8" x14ac:dyDescent="0.3">
      <c r="B2687" t="s">
        <v>1876</v>
      </c>
      <c r="C2687" t="s">
        <v>1877</v>
      </c>
      <c r="D2687" s="28" t="s">
        <v>4105</v>
      </c>
      <c r="E2687" s="28" t="s">
        <v>1878</v>
      </c>
      <c r="F2687" s="13">
        <v>39.799999999999997</v>
      </c>
      <c r="G2687" s="13">
        <v>-94.3</v>
      </c>
      <c r="H2687" s="24">
        <v>0</v>
      </c>
    </row>
    <row r="2688" spans="2:8" x14ac:dyDescent="0.3">
      <c r="B2688" t="s">
        <v>7681</v>
      </c>
      <c r="C2688" t="s">
        <v>7682</v>
      </c>
      <c r="D2688" s="28" t="s">
        <v>4105</v>
      </c>
      <c r="E2688" s="28" t="s">
        <v>2692</v>
      </c>
      <c r="F2688" s="13">
        <v>44.3</v>
      </c>
      <c r="G2688" s="13">
        <v>-90.8</v>
      </c>
      <c r="H2688" s="24">
        <v>0</v>
      </c>
    </row>
    <row r="2689" spans="2:8" x14ac:dyDescent="0.3">
      <c r="B2689" t="s">
        <v>8790</v>
      </c>
      <c r="C2689" t="s">
        <v>8791</v>
      </c>
      <c r="D2689" s="28" t="s">
        <v>4105</v>
      </c>
      <c r="E2689" s="28" t="s">
        <v>1878</v>
      </c>
      <c r="F2689" s="13">
        <v>40</v>
      </c>
      <c r="G2689" s="13">
        <v>-92.5</v>
      </c>
      <c r="H2689" s="24">
        <v>0</v>
      </c>
    </row>
    <row r="2690" spans="2:8" x14ac:dyDescent="0.3">
      <c r="B2690" t="s">
        <v>1784</v>
      </c>
      <c r="C2690" t="s">
        <v>1785</v>
      </c>
      <c r="D2690" s="28" t="s">
        <v>4105</v>
      </c>
      <c r="E2690" s="28" t="s">
        <v>1759</v>
      </c>
      <c r="F2690" s="13">
        <v>46.4</v>
      </c>
      <c r="G2690" s="13">
        <v>-90.1</v>
      </c>
      <c r="H2690" s="24">
        <v>0</v>
      </c>
    </row>
    <row r="2691" spans="2:8" x14ac:dyDescent="0.3">
      <c r="B2691" t="s">
        <v>3188</v>
      </c>
      <c r="C2691" t="s">
        <v>3189</v>
      </c>
      <c r="D2691" s="28" t="s">
        <v>4105</v>
      </c>
      <c r="E2691" s="28" t="s">
        <v>1160</v>
      </c>
      <c r="F2691" s="13">
        <v>32.1</v>
      </c>
      <c r="G2691" s="13">
        <v>-110.9</v>
      </c>
      <c r="H2691" s="24">
        <v>0</v>
      </c>
    </row>
    <row r="2692" spans="2:8" x14ac:dyDescent="0.3">
      <c r="B2692" t="s">
        <v>1850</v>
      </c>
      <c r="C2692" t="s">
        <v>1851</v>
      </c>
      <c r="D2692" s="28" t="s">
        <v>4105</v>
      </c>
      <c r="E2692" s="28" t="s">
        <v>1812</v>
      </c>
      <c r="F2692" s="13">
        <v>45.5</v>
      </c>
      <c r="G2692" s="13">
        <v>-95.8</v>
      </c>
      <c r="H2692" s="24">
        <v>0</v>
      </c>
    </row>
    <row r="2693" spans="2:8" x14ac:dyDescent="0.3">
      <c r="B2693" t="s">
        <v>8636</v>
      </c>
      <c r="C2693" t="s">
        <v>8637</v>
      </c>
      <c r="D2693" s="28" t="s">
        <v>4105</v>
      </c>
      <c r="E2693" s="28" t="s">
        <v>2692</v>
      </c>
      <c r="F2693" s="13">
        <v>43.9</v>
      </c>
      <c r="G2693" s="13">
        <v>-90.8</v>
      </c>
      <c r="H2693" s="24">
        <v>0</v>
      </c>
    </row>
    <row r="2694" spans="2:8" x14ac:dyDescent="0.3">
      <c r="B2694" t="s">
        <v>6622</v>
      </c>
      <c r="C2694" t="s">
        <v>6623</v>
      </c>
      <c r="D2694" s="28" t="s">
        <v>4105</v>
      </c>
      <c r="E2694" s="28" t="s">
        <v>2617</v>
      </c>
      <c r="F2694" s="13">
        <v>46.1</v>
      </c>
      <c r="G2694" s="13">
        <v>-122.1</v>
      </c>
      <c r="H2694" s="24">
        <v>0</v>
      </c>
    </row>
    <row r="2695" spans="2:8" x14ac:dyDescent="0.3">
      <c r="B2695" t="s">
        <v>8304</v>
      </c>
      <c r="C2695" t="s">
        <v>8305</v>
      </c>
      <c r="D2695" s="28" t="s">
        <v>4105</v>
      </c>
      <c r="E2695" s="28" t="s">
        <v>1203</v>
      </c>
      <c r="F2695" s="13">
        <v>36.9</v>
      </c>
      <c r="G2695" s="13">
        <v>-119.3</v>
      </c>
      <c r="H2695" s="24">
        <v>0</v>
      </c>
    </row>
    <row r="2696" spans="2:8" x14ac:dyDescent="0.3">
      <c r="B2696" t="s">
        <v>3506</v>
      </c>
      <c r="C2696" t="s">
        <v>3507</v>
      </c>
      <c r="D2696" s="28" t="s">
        <v>4105</v>
      </c>
      <c r="E2696" s="28" t="s">
        <v>1515</v>
      </c>
      <c r="F2696" s="13">
        <v>42.5</v>
      </c>
      <c r="G2696" s="13">
        <v>-92.4</v>
      </c>
      <c r="H2696" s="24">
        <v>0</v>
      </c>
    </row>
    <row r="2697" spans="2:8" x14ac:dyDescent="0.3">
      <c r="B2697" t="s">
        <v>8499</v>
      </c>
      <c r="C2697" t="s">
        <v>8500</v>
      </c>
      <c r="D2697" s="28" t="s">
        <v>4105</v>
      </c>
      <c r="E2697" s="28" t="s">
        <v>1636</v>
      </c>
      <c r="F2697" s="13">
        <v>37.799999999999997</v>
      </c>
      <c r="G2697" s="13">
        <v>-95.4</v>
      </c>
      <c r="H2697" s="24">
        <v>0</v>
      </c>
    </row>
    <row r="2698" spans="2:8" x14ac:dyDescent="0.3">
      <c r="B2698" t="s">
        <v>6598</v>
      </c>
      <c r="C2698" t="s">
        <v>6599</v>
      </c>
      <c r="D2698" s="28" t="s">
        <v>1203</v>
      </c>
      <c r="E2698" s="28" t="s">
        <v>1061</v>
      </c>
      <c r="F2698" s="13">
        <v>48.7</v>
      </c>
      <c r="G2698" s="13">
        <v>-123.1</v>
      </c>
      <c r="H2698" s="24">
        <v>0</v>
      </c>
    </row>
    <row r="2699" spans="2:8" x14ac:dyDescent="0.3">
      <c r="B2699" t="s">
        <v>6096</v>
      </c>
      <c r="C2699" t="s">
        <v>6097</v>
      </c>
      <c r="D2699" s="28" t="s">
        <v>4105</v>
      </c>
      <c r="E2699" s="28" t="s">
        <v>1203</v>
      </c>
      <c r="F2699" s="13">
        <v>41.7</v>
      </c>
      <c r="G2699" s="13">
        <v>-124.2</v>
      </c>
      <c r="H2699" s="24">
        <v>1</v>
      </c>
    </row>
    <row r="2700" spans="2:8" x14ac:dyDescent="0.3">
      <c r="B2700" t="s">
        <v>8254</v>
      </c>
      <c r="C2700" t="s">
        <v>8255</v>
      </c>
      <c r="D2700" s="28" t="s">
        <v>4105</v>
      </c>
      <c r="E2700" s="28" t="s">
        <v>1878</v>
      </c>
      <c r="F2700" s="13">
        <v>40.299999999999997</v>
      </c>
      <c r="G2700" s="13">
        <v>-92.9</v>
      </c>
      <c r="H2700" s="24">
        <v>0</v>
      </c>
    </row>
    <row r="2701" spans="2:8" x14ac:dyDescent="0.3">
      <c r="B2701" t="s">
        <v>7862</v>
      </c>
      <c r="C2701" t="s">
        <v>7863</v>
      </c>
      <c r="D2701" s="28" t="s">
        <v>1203</v>
      </c>
      <c r="E2701" s="28" t="s">
        <v>1092</v>
      </c>
      <c r="F2701" s="13">
        <v>58.6</v>
      </c>
      <c r="G2701" s="13">
        <v>-117.1</v>
      </c>
      <c r="H2701" s="24">
        <v>0</v>
      </c>
    </row>
    <row r="2702" spans="2:8" x14ac:dyDescent="0.3">
      <c r="B2702" t="s">
        <v>1365</v>
      </c>
      <c r="C2702" t="s">
        <v>1889</v>
      </c>
      <c r="D2702" s="28" t="s">
        <v>4105</v>
      </c>
      <c r="E2702" s="28" t="s">
        <v>1878</v>
      </c>
      <c r="F2702" s="13">
        <v>39.299999999999997</v>
      </c>
      <c r="G2702" s="13">
        <v>-93.4</v>
      </c>
      <c r="H2702" s="24">
        <v>0</v>
      </c>
    </row>
    <row r="2703" spans="2:8" x14ac:dyDescent="0.3">
      <c r="B2703" t="s">
        <v>7169</v>
      </c>
      <c r="C2703" t="s">
        <v>7170</v>
      </c>
      <c r="D2703" s="28" t="s">
        <v>4105</v>
      </c>
      <c r="E2703" s="28" t="s">
        <v>1203</v>
      </c>
      <c r="F2703" s="13">
        <v>36</v>
      </c>
      <c r="G2703" s="13">
        <v>-121.2</v>
      </c>
      <c r="H2703" s="24">
        <v>0</v>
      </c>
    </row>
    <row r="2704" spans="2:8" x14ac:dyDescent="0.3">
      <c r="B2704" t="s">
        <v>8675</v>
      </c>
      <c r="C2704" t="s">
        <v>8676</v>
      </c>
      <c r="D2704" s="28" t="s">
        <v>1203</v>
      </c>
      <c r="E2704" s="28" t="s">
        <v>1112</v>
      </c>
      <c r="F2704" s="13">
        <v>53.1</v>
      </c>
      <c r="G2704" s="13">
        <v>-99.2</v>
      </c>
      <c r="H2704" s="24">
        <v>0</v>
      </c>
    </row>
    <row r="2705" spans="2:8" x14ac:dyDescent="0.3">
      <c r="B2705" t="s">
        <v>8509</v>
      </c>
      <c r="C2705" t="s">
        <v>8510</v>
      </c>
      <c r="D2705" s="28" t="s">
        <v>4105</v>
      </c>
      <c r="E2705" s="28" t="s">
        <v>1405</v>
      </c>
      <c r="F2705" s="13">
        <v>40.9</v>
      </c>
      <c r="G2705" s="13">
        <v>-90.7</v>
      </c>
      <c r="H2705" s="24">
        <v>0</v>
      </c>
    </row>
    <row r="2706" spans="2:8" x14ac:dyDescent="0.3">
      <c r="B2706" t="s">
        <v>9112</v>
      </c>
      <c r="C2706" t="s">
        <v>9113</v>
      </c>
      <c r="D2706" s="28" t="s">
        <v>4105</v>
      </c>
      <c r="E2706" s="28" t="s">
        <v>1203</v>
      </c>
      <c r="F2706" s="13">
        <v>33</v>
      </c>
      <c r="G2706" s="13">
        <v>-116.5</v>
      </c>
      <c r="H2706" s="24">
        <v>0</v>
      </c>
    </row>
    <row r="2707" spans="2:8" x14ac:dyDescent="0.3">
      <c r="B2707" t="s">
        <v>7101</v>
      </c>
      <c r="C2707" t="s">
        <v>7102</v>
      </c>
      <c r="D2707" s="28" t="s">
        <v>4105</v>
      </c>
      <c r="E2707" s="28" t="s">
        <v>1203</v>
      </c>
      <c r="F2707" s="13">
        <v>37.200000000000003</v>
      </c>
      <c r="G2707" s="13">
        <v>-120.5</v>
      </c>
      <c r="H2707" s="24">
        <v>1</v>
      </c>
    </row>
    <row r="2708" spans="2:8" x14ac:dyDescent="0.3">
      <c r="B2708" t="s">
        <v>8440</v>
      </c>
      <c r="C2708" t="s">
        <v>8441</v>
      </c>
      <c r="D2708" s="28" t="s">
        <v>1203</v>
      </c>
      <c r="E2708" s="28" t="s">
        <v>1061</v>
      </c>
      <c r="F2708" s="13">
        <v>49.3</v>
      </c>
      <c r="G2708" s="13">
        <v>-126.5</v>
      </c>
      <c r="H2708" s="24">
        <v>0</v>
      </c>
    </row>
    <row r="2709" spans="2:8" x14ac:dyDescent="0.3">
      <c r="B2709" t="s">
        <v>9273</v>
      </c>
      <c r="C2709" t="s">
        <v>9274</v>
      </c>
      <c r="D2709" s="28" t="s">
        <v>4105</v>
      </c>
      <c r="E2709" s="28" t="s">
        <v>1160</v>
      </c>
      <c r="F2709" s="13">
        <v>34.9</v>
      </c>
      <c r="G2709" s="13">
        <v>-111.5</v>
      </c>
      <c r="H2709" s="24">
        <v>0</v>
      </c>
    </row>
    <row r="2710" spans="2:8" x14ac:dyDescent="0.3">
      <c r="B2710" t="s">
        <v>6990</v>
      </c>
      <c r="C2710" t="s">
        <v>6991</v>
      </c>
      <c r="D2710" s="28" t="s">
        <v>4105</v>
      </c>
      <c r="E2710" s="28" t="s">
        <v>2279</v>
      </c>
      <c r="F2710" s="13">
        <v>45.5</v>
      </c>
      <c r="G2710" s="13">
        <v>-123.3</v>
      </c>
      <c r="H2710" s="24">
        <v>0</v>
      </c>
    </row>
    <row r="2711" spans="2:8" x14ac:dyDescent="0.3">
      <c r="B2711" t="s">
        <v>8114</v>
      </c>
      <c r="C2711" t="s">
        <v>8115</v>
      </c>
      <c r="D2711" s="28" t="s">
        <v>1203</v>
      </c>
      <c r="E2711" s="28" t="s">
        <v>1092</v>
      </c>
      <c r="F2711" s="13">
        <v>56.9</v>
      </c>
      <c r="G2711" s="13">
        <v>-117.4</v>
      </c>
      <c r="H2711" s="24">
        <v>0</v>
      </c>
    </row>
    <row r="2712" spans="2:8" x14ac:dyDescent="0.3">
      <c r="B2712" t="s">
        <v>8378</v>
      </c>
      <c r="C2712" t="s">
        <v>1050</v>
      </c>
      <c r="D2712" s="28" t="s">
        <v>1203</v>
      </c>
      <c r="E2712" s="28" t="s">
        <v>1130</v>
      </c>
      <c r="F2712" s="13">
        <v>45.4</v>
      </c>
      <c r="G2712" s="13">
        <v>-63.4</v>
      </c>
      <c r="H2712" s="24">
        <v>0</v>
      </c>
    </row>
    <row r="2713" spans="2:8" x14ac:dyDescent="0.3">
      <c r="B2713" t="s">
        <v>1214</v>
      </c>
      <c r="C2713" t="s">
        <v>1215</v>
      </c>
      <c r="D2713" s="28" t="s">
        <v>4105</v>
      </c>
      <c r="E2713" s="28" t="s">
        <v>1203</v>
      </c>
      <c r="F2713" s="13">
        <v>36.9</v>
      </c>
      <c r="G2713" s="13">
        <v>-119.7</v>
      </c>
      <c r="H2713" s="24">
        <v>0</v>
      </c>
    </row>
    <row r="2714" spans="2:8" x14ac:dyDescent="0.3">
      <c r="B2714" t="s">
        <v>6450</v>
      </c>
      <c r="C2714" t="s">
        <v>6451</v>
      </c>
      <c r="D2714" s="28" t="s">
        <v>4105</v>
      </c>
      <c r="E2714" s="28" t="s">
        <v>1203</v>
      </c>
      <c r="F2714" s="13">
        <v>38.4</v>
      </c>
      <c r="G2714" s="13">
        <v>-122.1</v>
      </c>
      <c r="H2714" s="24">
        <v>1</v>
      </c>
    </row>
    <row r="2715" spans="2:8" x14ac:dyDescent="0.3">
      <c r="B2715" t="s">
        <v>640</v>
      </c>
      <c r="C2715" t="s">
        <v>641</v>
      </c>
      <c r="D2715" s="28" t="s">
        <v>4105</v>
      </c>
      <c r="E2715" s="28" t="s">
        <v>364</v>
      </c>
      <c r="F2715" s="13">
        <v>33.6</v>
      </c>
      <c r="G2715" s="13">
        <v>-97</v>
      </c>
      <c r="H2715" s="24">
        <v>0</v>
      </c>
    </row>
    <row r="2716" spans="2:8" x14ac:dyDescent="0.3">
      <c r="B2716" t="s">
        <v>8654</v>
      </c>
      <c r="C2716" t="s">
        <v>8655</v>
      </c>
      <c r="D2716" s="28" t="s">
        <v>4105</v>
      </c>
      <c r="E2716" s="28" t="s">
        <v>1203</v>
      </c>
      <c r="F2716" s="13">
        <v>40</v>
      </c>
      <c r="G2716" s="13">
        <v>-121.5</v>
      </c>
      <c r="H2716" s="24">
        <v>0</v>
      </c>
    </row>
    <row r="2717" spans="2:8" x14ac:dyDescent="0.3">
      <c r="B2717" t="s">
        <v>7161</v>
      </c>
      <c r="C2717" t="s">
        <v>7162</v>
      </c>
      <c r="D2717" s="28" t="s">
        <v>4105</v>
      </c>
      <c r="E2717" s="28" t="s">
        <v>2096</v>
      </c>
      <c r="F2717" s="13">
        <v>35</v>
      </c>
      <c r="G2717" s="13">
        <v>-106.6</v>
      </c>
      <c r="H2717" s="24">
        <v>0</v>
      </c>
    </row>
    <row r="2718" spans="2:8" x14ac:dyDescent="0.3">
      <c r="B2718" t="s">
        <v>550</v>
      </c>
      <c r="C2718" t="s">
        <v>551</v>
      </c>
      <c r="D2718" s="28" t="s">
        <v>4105</v>
      </c>
      <c r="E2718" s="28" t="s">
        <v>364</v>
      </c>
      <c r="F2718" s="13">
        <v>30.6</v>
      </c>
      <c r="G2718" s="13">
        <v>-97.7</v>
      </c>
      <c r="H2718" s="24">
        <v>0</v>
      </c>
    </row>
    <row r="2719" spans="2:8" x14ac:dyDescent="0.3">
      <c r="B2719" t="s">
        <v>3080</v>
      </c>
      <c r="C2719" t="s">
        <v>3081</v>
      </c>
      <c r="D2719" s="28" t="s">
        <v>4105</v>
      </c>
      <c r="E2719" s="28" t="s">
        <v>2692</v>
      </c>
      <c r="F2719" s="13">
        <v>44.9</v>
      </c>
      <c r="G2719" s="13">
        <v>-89.6</v>
      </c>
      <c r="H2719" s="24">
        <v>0</v>
      </c>
    </row>
    <row r="2720" spans="2:8" x14ac:dyDescent="0.3">
      <c r="B2720" t="s">
        <v>8695</v>
      </c>
      <c r="C2720" t="s">
        <v>8696</v>
      </c>
      <c r="D2720" s="28" t="s">
        <v>4105</v>
      </c>
      <c r="E2720" s="28" t="s">
        <v>1160</v>
      </c>
      <c r="F2720" s="13">
        <v>35.1</v>
      </c>
      <c r="G2720" s="13">
        <v>-111.6</v>
      </c>
      <c r="H2720" s="24">
        <v>0</v>
      </c>
    </row>
    <row r="2721" spans="2:8" x14ac:dyDescent="0.3">
      <c r="B2721" t="s">
        <v>8348</v>
      </c>
      <c r="C2721" t="s">
        <v>8349</v>
      </c>
      <c r="D2721" s="28" t="s">
        <v>1203</v>
      </c>
      <c r="E2721" s="28" t="s">
        <v>1061</v>
      </c>
      <c r="F2721" s="13">
        <v>49</v>
      </c>
      <c r="G2721" s="13">
        <v>-123.1</v>
      </c>
      <c r="H2721" s="24">
        <v>0</v>
      </c>
    </row>
    <row r="2722" spans="2:8" x14ac:dyDescent="0.3">
      <c r="B2722" t="s">
        <v>8461</v>
      </c>
      <c r="C2722" t="s">
        <v>8462</v>
      </c>
      <c r="D2722" s="28" t="s">
        <v>4105</v>
      </c>
      <c r="E2722" s="28" t="s">
        <v>1636</v>
      </c>
      <c r="F2722" s="13">
        <v>38.9</v>
      </c>
      <c r="G2722" s="13">
        <v>-95.3</v>
      </c>
      <c r="H2722" s="24">
        <v>0</v>
      </c>
    </row>
    <row r="2723" spans="2:8" x14ac:dyDescent="0.3">
      <c r="B2723" t="s">
        <v>7503</v>
      </c>
      <c r="C2723" t="s">
        <v>7504</v>
      </c>
      <c r="D2723" s="28" t="s">
        <v>1203</v>
      </c>
      <c r="E2723" s="28" t="s">
        <v>1061</v>
      </c>
      <c r="F2723" s="13">
        <v>48.5</v>
      </c>
      <c r="G2723" s="13">
        <v>-123.5</v>
      </c>
      <c r="H2723" s="24">
        <v>0</v>
      </c>
    </row>
    <row r="2724" spans="2:8" x14ac:dyDescent="0.3">
      <c r="B2724" t="s">
        <v>8613</v>
      </c>
      <c r="C2724" t="s">
        <v>8614</v>
      </c>
      <c r="D2724" s="28" t="s">
        <v>4105</v>
      </c>
      <c r="E2724" s="28" t="s">
        <v>1203</v>
      </c>
      <c r="F2724" s="13">
        <v>40.200000000000003</v>
      </c>
      <c r="G2724" s="13">
        <v>-122.8</v>
      </c>
      <c r="H2724" s="24">
        <v>0</v>
      </c>
    </row>
    <row r="2725" spans="2:8" x14ac:dyDescent="0.3">
      <c r="B2725" t="s">
        <v>7525</v>
      </c>
      <c r="C2725" t="s">
        <v>7526</v>
      </c>
      <c r="D2725" s="28" t="s">
        <v>4105</v>
      </c>
      <c r="E2725" s="28" t="s">
        <v>1812</v>
      </c>
      <c r="F2725" s="13">
        <v>47.3</v>
      </c>
      <c r="G2725" s="13">
        <v>-92.8</v>
      </c>
      <c r="H2725" s="24">
        <v>0</v>
      </c>
    </row>
    <row r="2726" spans="2:8" x14ac:dyDescent="0.3">
      <c r="B2726" t="s">
        <v>1659</v>
      </c>
      <c r="C2726" t="s">
        <v>1660</v>
      </c>
      <c r="D2726" s="28" t="s">
        <v>4105</v>
      </c>
      <c r="E2726" s="28" t="s">
        <v>1636</v>
      </c>
      <c r="F2726" s="13">
        <v>37.5</v>
      </c>
      <c r="G2726" s="13">
        <v>-94.8</v>
      </c>
      <c r="H2726" s="24">
        <v>0</v>
      </c>
    </row>
    <row r="2727" spans="2:8" x14ac:dyDescent="0.3">
      <c r="B2727" t="s">
        <v>1074</v>
      </c>
      <c r="C2727" t="s">
        <v>1075</v>
      </c>
      <c r="D2727" s="28" t="s">
        <v>1203</v>
      </c>
      <c r="E2727" s="28" t="s">
        <v>1061</v>
      </c>
      <c r="F2727" s="13">
        <v>53.5</v>
      </c>
      <c r="G2727" s="13">
        <v>-127.9</v>
      </c>
      <c r="H2727" s="24">
        <v>0</v>
      </c>
    </row>
    <row r="2728" spans="2:8" x14ac:dyDescent="0.3">
      <c r="B2728" t="s">
        <v>3453</v>
      </c>
      <c r="C2728" t="s">
        <v>3454</v>
      </c>
      <c r="D2728" s="28" t="s">
        <v>4105</v>
      </c>
      <c r="E2728" s="28" t="s">
        <v>1405</v>
      </c>
      <c r="F2728" s="13">
        <v>39.9</v>
      </c>
      <c r="G2728" s="13">
        <v>-91.1</v>
      </c>
      <c r="H2728" s="24">
        <v>0</v>
      </c>
    </row>
    <row r="2729" spans="2:8" x14ac:dyDescent="0.3">
      <c r="B2729" t="s">
        <v>6743</v>
      </c>
      <c r="C2729" t="s">
        <v>6744</v>
      </c>
      <c r="D2729" s="28" t="s">
        <v>4105</v>
      </c>
      <c r="E2729" s="28" t="s">
        <v>2617</v>
      </c>
      <c r="F2729" s="13">
        <v>47.3</v>
      </c>
      <c r="G2729" s="13">
        <v>-121.5</v>
      </c>
      <c r="H2729" s="24">
        <v>0</v>
      </c>
    </row>
    <row r="2730" spans="2:8" x14ac:dyDescent="0.3">
      <c r="B2730" t="s">
        <v>8550</v>
      </c>
      <c r="C2730" t="s">
        <v>8551</v>
      </c>
      <c r="D2730" s="28" t="s">
        <v>4105</v>
      </c>
      <c r="E2730" s="28" t="s">
        <v>2096</v>
      </c>
      <c r="F2730" s="13">
        <v>32.5</v>
      </c>
      <c r="G2730" s="13">
        <v>-104.3</v>
      </c>
      <c r="H2730" s="24">
        <v>0</v>
      </c>
    </row>
    <row r="2731" spans="2:8" x14ac:dyDescent="0.3">
      <c r="B2731" t="s">
        <v>1540</v>
      </c>
      <c r="C2731" t="s">
        <v>1541</v>
      </c>
      <c r="D2731" s="28" t="s">
        <v>4105</v>
      </c>
      <c r="E2731" s="28" t="s">
        <v>1515</v>
      </c>
      <c r="F2731" s="13">
        <v>43</v>
      </c>
      <c r="G2731" s="13">
        <v>-92.6</v>
      </c>
      <c r="H2731" s="24">
        <v>0</v>
      </c>
    </row>
    <row r="2732" spans="2:8" x14ac:dyDescent="0.3">
      <c r="B2732" t="s">
        <v>8088</v>
      </c>
      <c r="C2732" t="s">
        <v>8089</v>
      </c>
      <c r="D2732" s="28" t="s">
        <v>4105</v>
      </c>
      <c r="E2732" s="28" t="s">
        <v>1759</v>
      </c>
      <c r="F2732" s="13">
        <v>46.2</v>
      </c>
      <c r="G2732" s="13">
        <v>-85.9</v>
      </c>
      <c r="H2732" s="24">
        <v>0</v>
      </c>
    </row>
    <row r="2733" spans="2:8" x14ac:dyDescent="0.3">
      <c r="B2733" t="s">
        <v>7730</v>
      </c>
      <c r="C2733" t="s">
        <v>7731</v>
      </c>
      <c r="D2733" s="28" t="s">
        <v>4105</v>
      </c>
      <c r="E2733" s="28" t="s">
        <v>1515</v>
      </c>
      <c r="F2733" s="13">
        <v>41.6</v>
      </c>
      <c r="G2733" s="13">
        <v>-91.5</v>
      </c>
      <c r="H2733" s="24">
        <v>0</v>
      </c>
    </row>
    <row r="2734" spans="2:8" x14ac:dyDescent="0.3">
      <c r="B2734" t="s">
        <v>8256</v>
      </c>
      <c r="C2734" t="s">
        <v>8257</v>
      </c>
      <c r="D2734" s="28" t="s">
        <v>4105</v>
      </c>
      <c r="E2734" s="28" t="s">
        <v>2692</v>
      </c>
      <c r="F2734" s="13">
        <v>43.9</v>
      </c>
      <c r="G2734" s="13">
        <v>-88.5</v>
      </c>
      <c r="H2734" s="24">
        <v>0</v>
      </c>
    </row>
    <row r="2735" spans="2:8" x14ac:dyDescent="0.3">
      <c r="B2735" t="s">
        <v>8663</v>
      </c>
      <c r="C2735" t="s">
        <v>8664</v>
      </c>
      <c r="D2735" s="28" t="s">
        <v>4105</v>
      </c>
      <c r="E2735" s="28" t="s">
        <v>1812</v>
      </c>
      <c r="F2735" s="13">
        <v>47.9</v>
      </c>
      <c r="G2735" s="13">
        <v>-94.4</v>
      </c>
      <c r="H2735" s="24">
        <v>0</v>
      </c>
    </row>
    <row r="2736" spans="2:8" x14ac:dyDescent="0.3">
      <c r="B2736" t="s">
        <v>3335</v>
      </c>
      <c r="C2736" t="s">
        <v>3336</v>
      </c>
      <c r="D2736" s="28" t="s">
        <v>4105</v>
      </c>
      <c r="E2736" s="28" t="s">
        <v>2279</v>
      </c>
      <c r="F2736" s="13">
        <v>42.6</v>
      </c>
      <c r="G2736" s="13">
        <v>-123.3</v>
      </c>
      <c r="H2736" s="24">
        <v>0</v>
      </c>
    </row>
    <row r="2737" spans="2:8" x14ac:dyDescent="0.3">
      <c r="B2737" t="s">
        <v>8122</v>
      </c>
      <c r="C2737" t="s">
        <v>8123</v>
      </c>
      <c r="D2737" s="28" t="s">
        <v>4105</v>
      </c>
      <c r="E2737" s="28" t="s">
        <v>2692</v>
      </c>
      <c r="F2737" s="13">
        <v>44.4</v>
      </c>
      <c r="G2737" s="13">
        <v>-88.1</v>
      </c>
      <c r="H2737" s="24">
        <v>0</v>
      </c>
    </row>
    <row r="2738" spans="2:8" x14ac:dyDescent="0.3">
      <c r="B2738" t="s">
        <v>1538</v>
      </c>
      <c r="C2738" t="s">
        <v>1539</v>
      </c>
      <c r="D2738" s="28" t="s">
        <v>4105</v>
      </c>
      <c r="E2738" s="28" t="s">
        <v>1515</v>
      </c>
      <c r="F2738" s="13">
        <v>41</v>
      </c>
      <c r="G2738" s="13">
        <v>-93.2</v>
      </c>
      <c r="H2738" s="24">
        <v>0</v>
      </c>
    </row>
    <row r="2739" spans="2:8" x14ac:dyDescent="0.3">
      <c r="B2739" t="s">
        <v>1064</v>
      </c>
      <c r="C2739" t="s">
        <v>1065</v>
      </c>
      <c r="D2739" s="28" t="s">
        <v>1203</v>
      </c>
      <c r="E2739" s="28" t="s">
        <v>1061</v>
      </c>
      <c r="F2739" s="13">
        <v>49.3</v>
      </c>
      <c r="G2739" s="13">
        <v>-126.5</v>
      </c>
      <c r="H2739" s="24">
        <v>0</v>
      </c>
    </row>
    <row r="2740" spans="2:8" x14ac:dyDescent="0.3">
      <c r="B2740" t="s">
        <v>8228</v>
      </c>
      <c r="C2740" t="s">
        <v>8229</v>
      </c>
      <c r="D2740" s="28" t="s">
        <v>4105</v>
      </c>
      <c r="E2740" s="28" t="s">
        <v>1203</v>
      </c>
      <c r="F2740" s="13">
        <v>37.799999999999997</v>
      </c>
      <c r="G2740" s="13">
        <v>-120.5</v>
      </c>
      <c r="H2740" s="24">
        <v>0</v>
      </c>
    </row>
    <row r="2741" spans="2:8" x14ac:dyDescent="0.3">
      <c r="B2741" t="s">
        <v>6140</v>
      </c>
      <c r="C2741" t="s">
        <v>6141</v>
      </c>
      <c r="D2741" s="28" t="s">
        <v>4105</v>
      </c>
      <c r="E2741" s="28" t="s">
        <v>1160</v>
      </c>
      <c r="F2741" s="13">
        <v>33.6</v>
      </c>
      <c r="G2741" s="13">
        <v>-111.7</v>
      </c>
      <c r="H2741" s="24">
        <v>1</v>
      </c>
    </row>
    <row r="2742" spans="2:8" x14ac:dyDescent="0.3">
      <c r="B2742" t="s">
        <v>8266</v>
      </c>
      <c r="C2742" t="s">
        <v>8267</v>
      </c>
      <c r="D2742" s="28" t="s">
        <v>4105</v>
      </c>
      <c r="E2742" s="28" t="s">
        <v>1203</v>
      </c>
      <c r="F2742" s="13">
        <v>40.299999999999997</v>
      </c>
      <c r="G2742" s="13">
        <v>-123</v>
      </c>
      <c r="H2742" s="24">
        <v>0</v>
      </c>
    </row>
    <row r="2743" spans="2:8" x14ac:dyDescent="0.3">
      <c r="B2743" t="s">
        <v>6765</v>
      </c>
      <c r="C2743" t="s">
        <v>6766</v>
      </c>
      <c r="D2743" s="28" t="s">
        <v>4105</v>
      </c>
      <c r="E2743" s="28" t="s">
        <v>1203</v>
      </c>
      <c r="F2743" s="13">
        <v>32.5</v>
      </c>
      <c r="G2743" s="13">
        <v>-116.9</v>
      </c>
      <c r="H2743" s="24">
        <v>0</v>
      </c>
    </row>
    <row r="2744" spans="2:8" x14ac:dyDescent="0.3">
      <c r="B2744" t="s">
        <v>6314</v>
      </c>
      <c r="C2744" t="s">
        <v>6315</v>
      </c>
      <c r="D2744" s="28" t="s">
        <v>4105</v>
      </c>
      <c r="E2744" s="28" t="s">
        <v>1203</v>
      </c>
      <c r="F2744" s="13">
        <v>37.9</v>
      </c>
      <c r="G2744" s="13">
        <v>-122</v>
      </c>
      <c r="H2744" s="24">
        <v>1</v>
      </c>
    </row>
    <row r="2745" spans="2:8" x14ac:dyDescent="0.3">
      <c r="B2745" t="s">
        <v>8938</v>
      </c>
      <c r="C2745" t="s">
        <v>8939</v>
      </c>
      <c r="D2745" s="28" t="s">
        <v>1203</v>
      </c>
      <c r="E2745" s="28" t="s">
        <v>1097</v>
      </c>
      <c r="F2745" s="13">
        <v>55.5</v>
      </c>
      <c r="G2745" s="13">
        <v>-102.3</v>
      </c>
      <c r="H2745" s="24">
        <v>0</v>
      </c>
    </row>
    <row r="2746" spans="2:8" x14ac:dyDescent="0.3">
      <c r="B2746" t="s">
        <v>8082</v>
      </c>
      <c r="C2746" t="s">
        <v>8083</v>
      </c>
      <c r="D2746" s="28" t="s">
        <v>1203</v>
      </c>
      <c r="E2746" s="28" t="s">
        <v>1061</v>
      </c>
      <c r="F2746" s="13">
        <v>49.3</v>
      </c>
      <c r="G2746" s="13">
        <v>-123.1</v>
      </c>
      <c r="H2746" s="24">
        <v>0</v>
      </c>
    </row>
    <row r="2747" spans="2:8" x14ac:dyDescent="0.3">
      <c r="B2747" t="s">
        <v>7750</v>
      </c>
      <c r="C2747" t="s">
        <v>7751</v>
      </c>
      <c r="D2747" s="28" t="s">
        <v>4105</v>
      </c>
      <c r="E2747" s="28" t="s">
        <v>2279</v>
      </c>
      <c r="F2747" s="13">
        <v>42.1</v>
      </c>
      <c r="G2747" s="13">
        <v>-122.5</v>
      </c>
      <c r="H2747" s="24">
        <v>0</v>
      </c>
    </row>
    <row r="2748" spans="2:8" x14ac:dyDescent="0.3">
      <c r="B2748" t="s">
        <v>6881</v>
      </c>
      <c r="C2748" t="s">
        <v>6882</v>
      </c>
      <c r="D2748" s="28" t="s">
        <v>4105</v>
      </c>
      <c r="E2748" s="28" t="s">
        <v>1160</v>
      </c>
      <c r="F2748" s="13">
        <v>31.8</v>
      </c>
      <c r="G2748" s="13">
        <v>-110.9</v>
      </c>
      <c r="H2748" s="24">
        <v>0</v>
      </c>
    </row>
    <row r="2749" spans="2:8" x14ac:dyDescent="0.3">
      <c r="B2749" t="s">
        <v>8691</v>
      </c>
      <c r="C2749" t="s">
        <v>8692</v>
      </c>
      <c r="D2749" s="28" t="s">
        <v>4105</v>
      </c>
      <c r="E2749" s="28" t="s">
        <v>364</v>
      </c>
      <c r="F2749" s="13">
        <v>31</v>
      </c>
      <c r="G2749" s="13">
        <v>-97.6</v>
      </c>
      <c r="H2749" s="24">
        <v>0</v>
      </c>
    </row>
    <row r="2750" spans="2:8" x14ac:dyDescent="0.3">
      <c r="B2750" t="s">
        <v>2652</v>
      </c>
      <c r="C2750" t="s">
        <v>2653</v>
      </c>
      <c r="D2750" s="28" t="s">
        <v>4105</v>
      </c>
      <c r="E2750" s="28" t="s">
        <v>2617</v>
      </c>
      <c r="F2750" s="13">
        <v>48.7</v>
      </c>
      <c r="G2750" s="13">
        <v>-121</v>
      </c>
      <c r="H2750" s="24">
        <v>0</v>
      </c>
    </row>
    <row r="2751" spans="2:8" x14ac:dyDescent="0.3">
      <c r="B2751" t="s">
        <v>9768</v>
      </c>
      <c r="C2751" t="s">
        <v>9769</v>
      </c>
      <c r="D2751" s="28" t="s">
        <v>4105</v>
      </c>
      <c r="E2751" s="28" t="s">
        <v>1203</v>
      </c>
      <c r="F2751" s="13">
        <v>34</v>
      </c>
      <c r="G2751" s="13">
        <v>-116.1</v>
      </c>
      <c r="H2751" s="24">
        <v>1</v>
      </c>
    </row>
    <row r="2752" spans="2:8" x14ac:dyDescent="0.3">
      <c r="B2752" t="s">
        <v>8760</v>
      </c>
      <c r="C2752" t="s">
        <v>8761</v>
      </c>
      <c r="D2752" s="28" t="s">
        <v>4105</v>
      </c>
      <c r="E2752" s="28" t="s">
        <v>1203</v>
      </c>
      <c r="F2752" s="13">
        <v>38</v>
      </c>
      <c r="G2752" s="13">
        <v>-119.2</v>
      </c>
      <c r="H2752" s="24">
        <v>0</v>
      </c>
    </row>
    <row r="2753" spans="2:8" x14ac:dyDescent="0.3">
      <c r="B2753" t="s">
        <v>3052</v>
      </c>
      <c r="C2753" t="s">
        <v>3053</v>
      </c>
      <c r="D2753" s="28" t="s">
        <v>4105</v>
      </c>
      <c r="E2753" s="28" t="s">
        <v>2692</v>
      </c>
      <c r="F2753" s="13">
        <v>43.1</v>
      </c>
      <c r="G2753" s="13">
        <v>-89.3</v>
      </c>
      <c r="H2753" s="24">
        <v>0</v>
      </c>
    </row>
    <row r="2754" spans="2:8" x14ac:dyDescent="0.3">
      <c r="B2754" t="s">
        <v>8669</v>
      </c>
      <c r="C2754" t="s">
        <v>8670</v>
      </c>
      <c r="D2754" s="28" t="s">
        <v>4105</v>
      </c>
      <c r="E2754" s="28" t="s">
        <v>1636</v>
      </c>
      <c r="F2754" s="13">
        <v>37</v>
      </c>
      <c r="G2754" s="13">
        <v>-95.6</v>
      </c>
      <c r="H2754" s="24">
        <v>0</v>
      </c>
    </row>
    <row r="2755" spans="2:8" x14ac:dyDescent="0.3">
      <c r="B2755" t="s">
        <v>8936</v>
      </c>
      <c r="C2755" t="s">
        <v>8937</v>
      </c>
      <c r="D2755" s="28" t="s">
        <v>4105</v>
      </c>
      <c r="E2755" s="28" t="s">
        <v>1203</v>
      </c>
      <c r="F2755" s="13">
        <v>37.299999999999997</v>
      </c>
      <c r="G2755" s="13">
        <v>-121.2</v>
      </c>
      <c r="H2755" s="24">
        <v>0</v>
      </c>
    </row>
    <row r="2756" spans="2:8" x14ac:dyDescent="0.3">
      <c r="B2756" t="s">
        <v>6635</v>
      </c>
      <c r="C2756" t="s">
        <v>6636</v>
      </c>
      <c r="D2756" s="28" t="s">
        <v>4105</v>
      </c>
      <c r="E2756" s="28" t="s">
        <v>1203</v>
      </c>
      <c r="F2756" s="13">
        <v>37.299999999999997</v>
      </c>
      <c r="G2756" s="13">
        <v>-121.9</v>
      </c>
      <c r="H2756" s="24">
        <v>0</v>
      </c>
    </row>
    <row r="2757" spans="2:8" x14ac:dyDescent="0.3">
      <c r="B2757" t="s">
        <v>7559</v>
      </c>
      <c r="C2757" t="s">
        <v>7560</v>
      </c>
      <c r="D2757" s="28" t="s">
        <v>4105</v>
      </c>
      <c r="E2757" s="28" t="s">
        <v>1812</v>
      </c>
      <c r="F2757" s="13">
        <v>47.9</v>
      </c>
      <c r="G2757" s="13">
        <v>-91.4</v>
      </c>
      <c r="H2757" s="24">
        <v>0</v>
      </c>
    </row>
    <row r="2758" spans="2:8" x14ac:dyDescent="0.3">
      <c r="B2758" t="s">
        <v>1892</v>
      </c>
      <c r="C2758" t="s">
        <v>1893</v>
      </c>
      <c r="D2758" s="28" t="s">
        <v>4105</v>
      </c>
      <c r="E2758" s="28" t="s">
        <v>1878</v>
      </c>
      <c r="F2758" s="13">
        <v>40.200000000000003</v>
      </c>
      <c r="G2758" s="13">
        <v>-94.6</v>
      </c>
      <c r="H2758" s="24">
        <v>0</v>
      </c>
    </row>
    <row r="2759" spans="2:8" x14ac:dyDescent="0.3">
      <c r="B2759" t="s">
        <v>9004</v>
      </c>
      <c r="C2759" t="s">
        <v>9005</v>
      </c>
      <c r="D2759" s="28" t="s">
        <v>4105</v>
      </c>
      <c r="E2759" s="28" t="s">
        <v>366</v>
      </c>
      <c r="F2759" s="13">
        <v>36.700000000000003</v>
      </c>
      <c r="G2759" s="13">
        <v>-96</v>
      </c>
      <c r="H2759" s="24">
        <v>0</v>
      </c>
    </row>
    <row r="2760" spans="2:8" x14ac:dyDescent="0.3">
      <c r="B2760" t="s">
        <v>8926</v>
      </c>
      <c r="C2760" t="s">
        <v>8927</v>
      </c>
      <c r="D2760" s="28" t="s">
        <v>4105</v>
      </c>
      <c r="E2760" s="28" t="s">
        <v>1203</v>
      </c>
      <c r="F2760" s="13">
        <v>41.3</v>
      </c>
      <c r="G2760" s="13">
        <v>-123.1</v>
      </c>
      <c r="H2760" s="24">
        <v>0</v>
      </c>
    </row>
    <row r="2761" spans="2:8" x14ac:dyDescent="0.3">
      <c r="B2761" t="s">
        <v>1113</v>
      </c>
      <c r="C2761" t="s">
        <v>8715</v>
      </c>
      <c r="D2761" s="28" t="s">
        <v>1203</v>
      </c>
      <c r="E2761" s="28" t="s">
        <v>1112</v>
      </c>
      <c r="F2761" s="13">
        <v>54.6</v>
      </c>
      <c r="G2761" s="13">
        <v>-101.6</v>
      </c>
      <c r="H2761" s="24">
        <v>0</v>
      </c>
    </row>
    <row r="2762" spans="2:8" x14ac:dyDescent="0.3">
      <c r="B2762" t="s">
        <v>8013</v>
      </c>
      <c r="C2762" t="s">
        <v>8014</v>
      </c>
      <c r="D2762" s="28" t="s">
        <v>4105</v>
      </c>
      <c r="E2762" s="28" t="s">
        <v>2692</v>
      </c>
      <c r="F2762" s="13">
        <v>44.6</v>
      </c>
      <c r="G2762" s="13">
        <v>-90.1</v>
      </c>
      <c r="H2762" s="24">
        <v>0</v>
      </c>
    </row>
    <row r="2763" spans="2:8" x14ac:dyDescent="0.3">
      <c r="B2763" t="s">
        <v>1403</v>
      </c>
      <c r="C2763" t="s">
        <v>1404</v>
      </c>
      <c r="D2763" s="28" t="s">
        <v>4105</v>
      </c>
      <c r="E2763" s="28" t="s">
        <v>1405</v>
      </c>
      <c r="F2763" s="13">
        <v>41.1</v>
      </c>
      <c r="G2763" s="13">
        <v>-90.7</v>
      </c>
      <c r="H2763" s="24">
        <v>0</v>
      </c>
    </row>
    <row r="2764" spans="2:8" x14ac:dyDescent="0.3">
      <c r="B2764" t="s">
        <v>7984</v>
      </c>
      <c r="C2764" t="s">
        <v>7985</v>
      </c>
      <c r="D2764" s="28" t="s">
        <v>4105</v>
      </c>
      <c r="E2764" s="28" t="s">
        <v>1515</v>
      </c>
      <c r="F2764" s="13">
        <v>40.6</v>
      </c>
      <c r="G2764" s="13">
        <v>-93.9</v>
      </c>
      <c r="H2764" s="24">
        <v>0</v>
      </c>
    </row>
    <row r="2765" spans="2:8" x14ac:dyDescent="0.3">
      <c r="B2765" t="s">
        <v>1238</v>
      </c>
      <c r="C2765" t="s">
        <v>1239</v>
      </c>
      <c r="D2765" s="28" t="s">
        <v>4105</v>
      </c>
      <c r="E2765" s="28" t="s">
        <v>1203</v>
      </c>
      <c r="F2765" s="13">
        <v>37.4</v>
      </c>
      <c r="G2765" s="13">
        <v>-122.2</v>
      </c>
      <c r="H2765" s="24">
        <v>0</v>
      </c>
    </row>
    <row r="2766" spans="2:8" x14ac:dyDescent="0.3">
      <c r="B2766" t="s">
        <v>8535</v>
      </c>
      <c r="C2766" t="s">
        <v>8536</v>
      </c>
      <c r="D2766" s="28" t="s">
        <v>4105</v>
      </c>
      <c r="E2766" s="28" t="s">
        <v>2692</v>
      </c>
      <c r="F2766" s="13">
        <v>45.5</v>
      </c>
      <c r="G2766" s="13">
        <v>-89.7</v>
      </c>
      <c r="H2766" s="24">
        <v>0</v>
      </c>
    </row>
    <row r="2767" spans="2:8" x14ac:dyDescent="0.3">
      <c r="B2767" t="s">
        <v>7980</v>
      </c>
      <c r="C2767" t="s">
        <v>7981</v>
      </c>
      <c r="D2767" s="28" t="s">
        <v>4105</v>
      </c>
      <c r="E2767" s="28" t="s">
        <v>1203</v>
      </c>
      <c r="F2767" s="13">
        <v>34.799999999999997</v>
      </c>
      <c r="G2767" s="13">
        <v>-119</v>
      </c>
      <c r="H2767" s="24">
        <v>0</v>
      </c>
    </row>
    <row r="2768" spans="2:8" x14ac:dyDescent="0.3">
      <c r="B2768" t="s">
        <v>7281</v>
      </c>
      <c r="C2768" t="s">
        <v>7282</v>
      </c>
      <c r="D2768" s="28" t="s">
        <v>4105</v>
      </c>
      <c r="E2768" s="28" t="s">
        <v>1203</v>
      </c>
      <c r="F2768" s="13">
        <v>35.799999999999997</v>
      </c>
      <c r="G2768" s="13">
        <v>-118.9</v>
      </c>
      <c r="H2768" s="24">
        <v>0</v>
      </c>
    </row>
    <row r="2769" spans="2:8" x14ac:dyDescent="0.3">
      <c r="B2769" t="s">
        <v>1578</v>
      </c>
      <c r="C2769" t="s">
        <v>1579</v>
      </c>
      <c r="D2769" s="28" t="s">
        <v>4105</v>
      </c>
      <c r="E2769" s="28" t="s">
        <v>1515</v>
      </c>
      <c r="F2769" s="13">
        <v>42.5</v>
      </c>
      <c r="G2769" s="13">
        <v>-93.2</v>
      </c>
      <c r="H2769" s="24">
        <v>0</v>
      </c>
    </row>
    <row r="2770" spans="2:8" x14ac:dyDescent="0.3">
      <c r="B2770" t="s">
        <v>8521</v>
      </c>
      <c r="C2770" t="s">
        <v>8522</v>
      </c>
      <c r="D2770" s="28" t="s">
        <v>4105</v>
      </c>
      <c r="E2770" s="28" t="s">
        <v>1203</v>
      </c>
      <c r="F2770" s="13">
        <v>41.3</v>
      </c>
      <c r="G2770" s="13">
        <v>-122.7</v>
      </c>
      <c r="H2770" s="24">
        <v>0</v>
      </c>
    </row>
    <row r="2771" spans="2:8" x14ac:dyDescent="0.3">
      <c r="B2771" t="s">
        <v>7444</v>
      </c>
      <c r="C2771" t="s">
        <v>7445</v>
      </c>
      <c r="D2771" s="28" t="s">
        <v>4105</v>
      </c>
      <c r="E2771" s="28" t="s">
        <v>1203</v>
      </c>
      <c r="F2771" s="13">
        <v>34.799999999999997</v>
      </c>
      <c r="G2771" s="13">
        <v>-117</v>
      </c>
      <c r="H2771" s="24">
        <v>0</v>
      </c>
    </row>
    <row r="2772" spans="2:8" x14ac:dyDescent="0.3">
      <c r="B2772" t="s">
        <v>6510</v>
      </c>
      <c r="C2772" t="s">
        <v>6511</v>
      </c>
      <c r="D2772" s="28" t="s">
        <v>4105</v>
      </c>
      <c r="E2772" s="28" t="s">
        <v>1203</v>
      </c>
      <c r="F2772" s="13">
        <v>36.5</v>
      </c>
      <c r="G2772" s="13">
        <v>-121.8</v>
      </c>
      <c r="H2772" s="24">
        <v>2</v>
      </c>
    </row>
    <row r="2773" spans="2:8" x14ac:dyDescent="0.3">
      <c r="B2773" t="s">
        <v>8049</v>
      </c>
      <c r="C2773" t="s">
        <v>8050</v>
      </c>
      <c r="D2773" s="28" t="s">
        <v>4105</v>
      </c>
      <c r="E2773" s="28" t="s">
        <v>1812</v>
      </c>
      <c r="F2773" s="13">
        <v>47.7</v>
      </c>
      <c r="G2773" s="13">
        <v>-90.3</v>
      </c>
      <c r="H2773" s="24">
        <v>0</v>
      </c>
    </row>
    <row r="2774" spans="2:8" x14ac:dyDescent="0.3">
      <c r="B2774" t="s">
        <v>1835</v>
      </c>
      <c r="C2774" t="s">
        <v>1836</v>
      </c>
      <c r="D2774" s="28" t="s">
        <v>4105</v>
      </c>
      <c r="E2774" s="28" t="s">
        <v>1812</v>
      </c>
      <c r="F2774" s="13">
        <v>47.2</v>
      </c>
      <c r="G2774" s="13">
        <v>-94.2</v>
      </c>
      <c r="H2774" s="24">
        <v>0</v>
      </c>
    </row>
    <row r="2775" spans="2:8" x14ac:dyDescent="0.3">
      <c r="B2775" t="s">
        <v>8894</v>
      </c>
      <c r="C2775" t="s">
        <v>8895</v>
      </c>
      <c r="D2775" s="28" t="s">
        <v>4105</v>
      </c>
      <c r="E2775" s="28" t="s">
        <v>1812</v>
      </c>
      <c r="F2775" s="13">
        <v>47.1</v>
      </c>
      <c r="G2775" s="13">
        <v>-91.7</v>
      </c>
      <c r="H2775" s="24">
        <v>0</v>
      </c>
    </row>
    <row r="2776" spans="2:8" x14ac:dyDescent="0.3">
      <c r="B2776" t="s">
        <v>2744</v>
      </c>
      <c r="C2776" t="s">
        <v>2745</v>
      </c>
      <c r="D2776" s="28" t="s">
        <v>4105</v>
      </c>
      <c r="E2776" s="28" t="s">
        <v>2692</v>
      </c>
      <c r="F2776" s="13">
        <v>43.7</v>
      </c>
      <c r="G2776" s="13">
        <v>-90</v>
      </c>
      <c r="H2776" s="24">
        <v>0</v>
      </c>
    </row>
    <row r="2777" spans="2:8" x14ac:dyDescent="0.3">
      <c r="B2777" t="s">
        <v>2746</v>
      </c>
      <c r="C2777" t="s">
        <v>2747</v>
      </c>
      <c r="D2777" s="28" t="s">
        <v>4105</v>
      </c>
      <c r="E2777" s="28" t="s">
        <v>2692</v>
      </c>
      <c r="F2777" s="13">
        <v>45.1</v>
      </c>
      <c r="G2777" s="13">
        <v>-89.6</v>
      </c>
      <c r="H2777" s="24">
        <v>0</v>
      </c>
    </row>
    <row r="2778" spans="2:8" x14ac:dyDescent="0.3">
      <c r="B2778" t="s">
        <v>8108</v>
      </c>
      <c r="C2778" t="s">
        <v>8109</v>
      </c>
      <c r="D2778" s="28" t="s">
        <v>1203</v>
      </c>
      <c r="E2778" s="28" t="s">
        <v>1061</v>
      </c>
      <c r="F2778" s="13">
        <v>56.2</v>
      </c>
      <c r="G2778" s="13">
        <v>-120.7</v>
      </c>
      <c r="H2778" s="24">
        <v>0</v>
      </c>
    </row>
    <row r="2779" spans="2:8" x14ac:dyDescent="0.3">
      <c r="B2779" t="s">
        <v>1218</v>
      </c>
      <c r="C2779" t="s">
        <v>1219</v>
      </c>
      <c r="D2779" s="28" t="s">
        <v>4105</v>
      </c>
      <c r="E2779" s="28" t="s">
        <v>1203</v>
      </c>
      <c r="F2779" s="13">
        <v>33.200000000000003</v>
      </c>
      <c r="G2779" s="13">
        <v>-116.7</v>
      </c>
      <c r="H2779" s="24">
        <v>0</v>
      </c>
    </row>
    <row r="2780" spans="2:8" x14ac:dyDescent="0.3">
      <c r="B2780" t="s">
        <v>8453</v>
      </c>
      <c r="C2780" t="s">
        <v>8454</v>
      </c>
      <c r="D2780" s="28" t="s">
        <v>4105</v>
      </c>
      <c r="E2780" s="28" t="s">
        <v>1812</v>
      </c>
      <c r="F2780" s="13">
        <v>47.5</v>
      </c>
      <c r="G2780" s="13">
        <v>-94.9</v>
      </c>
      <c r="H2780" s="24">
        <v>0</v>
      </c>
    </row>
    <row r="2781" spans="2:8" x14ac:dyDescent="0.3">
      <c r="B2781" t="s">
        <v>3216</v>
      </c>
      <c r="C2781" t="s">
        <v>3217</v>
      </c>
      <c r="D2781" s="28" t="s">
        <v>4105</v>
      </c>
      <c r="E2781" s="28" t="s">
        <v>1203</v>
      </c>
      <c r="F2781" s="13">
        <v>36.6</v>
      </c>
      <c r="G2781" s="13">
        <v>-121.6</v>
      </c>
      <c r="H2781" s="24">
        <v>1</v>
      </c>
    </row>
    <row r="2782" spans="2:8" x14ac:dyDescent="0.3">
      <c r="B2782" t="s">
        <v>8011</v>
      </c>
      <c r="C2782" t="s">
        <v>8012</v>
      </c>
      <c r="D2782" s="28" t="s">
        <v>4105</v>
      </c>
      <c r="E2782" s="28" t="s">
        <v>1636</v>
      </c>
      <c r="F2782" s="13">
        <v>38.299999999999997</v>
      </c>
      <c r="G2782" s="13">
        <v>-97</v>
      </c>
      <c r="H2782" s="24">
        <v>0</v>
      </c>
    </row>
    <row r="2783" spans="2:8" x14ac:dyDescent="0.3">
      <c r="B2783" t="s">
        <v>9008</v>
      </c>
      <c r="C2783" t="s">
        <v>9009</v>
      </c>
      <c r="D2783" s="28" t="s">
        <v>4105</v>
      </c>
      <c r="E2783" s="28" t="s">
        <v>2692</v>
      </c>
      <c r="F2783" s="13">
        <v>43.3</v>
      </c>
      <c r="G2783" s="13">
        <v>-89.5</v>
      </c>
      <c r="H2783" s="24">
        <v>0</v>
      </c>
    </row>
    <row r="2784" spans="2:8" x14ac:dyDescent="0.3">
      <c r="B2784" t="s">
        <v>2770</v>
      </c>
      <c r="C2784" t="s">
        <v>2771</v>
      </c>
      <c r="D2784" s="28" t="s">
        <v>4105</v>
      </c>
      <c r="E2784" s="28" t="s">
        <v>2692</v>
      </c>
      <c r="F2784" s="13">
        <v>44.5</v>
      </c>
      <c r="G2784" s="13">
        <v>-89.5</v>
      </c>
      <c r="H2784" s="24">
        <v>0</v>
      </c>
    </row>
    <row r="2785" spans="2:8" x14ac:dyDescent="0.3">
      <c r="B2785" t="s">
        <v>7377</v>
      </c>
      <c r="C2785" t="s">
        <v>7378</v>
      </c>
      <c r="D2785" s="28" t="s">
        <v>1203</v>
      </c>
      <c r="E2785" s="28" t="s">
        <v>1061</v>
      </c>
      <c r="F2785" s="13">
        <v>48</v>
      </c>
      <c r="G2785" s="13">
        <v>-123.3</v>
      </c>
      <c r="H2785" s="24">
        <v>0</v>
      </c>
    </row>
    <row r="2786" spans="2:8" x14ac:dyDescent="0.3">
      <c r="B2786" t="s">
        <v>9163</v>
      </c>
      <c r="C2786" t="s">
        <v>9164</v>
      </c>
      <c r="D2786" s="28" t="s">
        <v>4105</v>
      </c>
      <c r="E2786" s="28" t="s">
        <v>1203</v>
      </c>
      <c r="F2786" s="13">
        <v>34.6</v>
      </c>
      <c r="G2786" s="13">
        <v>-117.5</v>
      </c>
      <c r="H2786" s="24">
        <v>0</v>
      </c>
    </row>
    <row r="2787" spans="2:8" x14ac:dyDescent="0.3">
      <c r="B2787" t="s">
        <v>8049</v>
      </c>
      <c r="C2787" t="s">
        <v>8067</v>
      </c>
      <c r="D2787" s="28" t="s">
        <v>4105</v>
      </c>
      <c r="E2787" s="28" t="s">
        <v>1812</v>
      </c>
      <c r="F2787" s="13">
        <v>47.7</v>
      </c>
      <c r="G2787" s="13">
        <v>-90.3</v>
      </c>
      <c r="H2787" s="24">
        <v>0</v>
      </c>
    </row>
    <row r="2788" spans="2:8" x14ac:dyDescent="0.3">
      <c r="B2788" t="s">
        <v>7898</v>
      </c>
      <c r="C2788" t="s">
        <v>7899</v>
      </c>
      <c r="D2788" s="28" t="s">
        <v>4105</v>
      </c>
      <c r="E2788" s="28" t="s">
        <v>1812</v>
      </c>
      <c r="F2788" s="13">
        <v>47.9</v>
      </c>
      <c r="G2788" s="13">
        <v>-91.8</v>
      </c>
      <c r="H2788" s="24">
        <v>0</v>
      </c>
    </row>
    <row r="2789" spans="2:8" x14ac:dyDescent="0.3">
      <c r="B2789" t="s">
        <v>1860</v>
      </c>
      <c r="C2789" t="s">
        <v>1861</v>
      </c>
      <c r="D2789" s="28" t="s">
        <v>4105</v>
      </c>
      <c r="E2789" s="28" t="s">
        <v>1812</v>
      </c>
      <c r="F2789" s="13">
        <v>47</v>
      </c>
      <c r="G2789" s="13">
        <v>-91.6</v>
      </c>
      <c r="H2789" s="24">
        <v>0</v>
      </c>
    </row>
    <row r="2790" spans="2:8" x14ac:dyDescent="0.3">
      <c r="B2790" t="s">
        <v>8320</v>
      </c>
      <c r="C2790" t="s">
        <v>8321</v>
      </c>
      <c r="D2790" s="28" t="s">
        <v>4105</v>
      </c>
      <c r="E2790" s="28" t="s">
        <v>1812</v>
      </c>
      <c r="F2790" s="13">
        <v>47.2</v>
      </c>
      <c r="G2790" s="13">
        <v>-95.1</v>
      </c>
      <c r="H2790" s="24">
        <v>0</v>
      </c>
    </row>
    <row r="2791" spans="2:8" x14ac:dyDescent="0.3">
      <c r="B2791" t="s">
        <v>3204</v>
      </c>
      <c r="C2791" t="s">
        <v>3205</v>
      </c>
      <c r="D2791" s="28" t="s">
        <v>4105</v>
      </c>
      <c r="E2791" s="28" t="s">
        <v>2070</v>
      </c>
      <c r="F2791" s="13">
        <v>39.4</v>
      </c>
      <c r="G2791" s="13">
        <v>-119.7</v>
      </c>
      <c r="H2791" s="24">
        <v>0</v>
      </c>
    </row>
    <row r="2792" spans="2:8" x14ac:dyDescent="0.3">
      <c r="B2792" t="s">
        <v>5364</v>
      </c>
      <c r="C2792" t="s">
        <v>5365</v>
      </c>
      <c r="D2792" s="28" t="s">
        <v>4105</v>
      </c>
      <c r="E2792" s="28" t="s">
        <v>1160</v>
      </c>
      <c r="F2792" s="13">
        <v>32.700000000000003</v>
      </c>
      <c r="G2792" s="13">
        <v>-113.9</v>
      </c>
      <c r="H2792" s="24">
        <v>1</v>
      </c>
    </row>
    <row r="2793" spans="2:8" x14ac:dyDescent="0.3">
      <c r="B2793" t="s">
        <v>1671</v>
      </c>
      <c r="C2793" t="s">
        <v>1672</v>
      </c>
      <c r="D2793" s="28" t="s">
        <v>4105</v>
      </c>
      <c r="E2793" s="28" t="s">
        <v>1636</v>
      </c>
      <c r="F2793" s="13">
        <v>37.200000000000003</v>
      </c>
      <c r="G2793" s="13">
        <v>-95.7</v>
      </c>
      <c r="H2793" s="24">
        <v>0</v>
      </c>
    </row>
    <row r="2794" spans="2:8" x14ac:dyDescent="0.3">
      <c r="B2794" t="s">
        <v>8727</v>
      </c>
      <c r="C2794" t="s">
        <v>8728</v>
      </c>
      <c r="D2794" s="28" t="s">
        <v>4105</v>
      </c>
      <c r="E2794" s="28" t="s">
        <v>2692</v>
      </c>
      <c r="F2794" s="13">
        <v>45</v>
      </c>
      <c r="G2794" s="13">
        <v>-91.3</v>
      </c>
      <c r="H2794" s="24">
        <v>0</v>
      </c>
    </row>
    <row r="2795" spans="2:8" x14ac:dyDescent="0.3">
      <c r="B2795" t="s">
        <v>8922</v>
      </c>
      <c r="C2795" t="s">
        <v>8923</v>
      </c>
      <c r="D2795" s="28" t="s">
        <v>4105</v>
      </c>
      <c r="E2795" s="28" t="s">
        <v>1203</v>
      </c>
      <c r="F2795" s="13">
        <v>40.299999999999997</v>
      </c>
      <c r="G2795" s="13">
        <v>-122.8</v>
      </c>
      <c r="H2795" s="24">
        <v>0</v>
      </c>
    </row>
    <row r="2796" spans="2:8" x14ac:dyDescent="0.3">
      <c r="B2796" t="s">
        <v>6516</v>
      </c>
      <c r="C2796" t="s">
        <v>6517</v>
      </c>
      <c r="D2796" s="28" t="s">
        <v>4105</v>
      </c>
      <c r="E2796" s="28" t="s">
        <v>2617</v>
      </c>
      <c r="F2796" s="13">
        <v>47.6</v>
      </c>
      <c r="G2796" s="13">
        <v>-121.6</v>
      </c>
      <c r="H2796" s="24">
        <v>1</v>
      </c>
    </row>
    <row r="2797" spans="2:8" x14ac:dyDescent="0.3">
      <c r="B2797" t="s">
        <v>7414</v>
      </c>
      <c r="C2797" t="s">
        <v>7415</v>
      </c>
      <c r="D2797" s="28" t="s">
        <v>4105</v>
      </c>
      <c r="E2797" s="28" t="s">
        <v>1203</v>
      </c>
      <c r="F2797" s="13">
        <v>39.799999999999997</v>
      </c>
      <c r="G2797" s="13">
        <v>-120.4</v>
      </c>
      <c r="H2797" s="24">
        <v>0</v>
      </c>
    </row>
    <row r="2798" spans="2:8" x14ac:dyDescent="0.3">
      <c r="B2798" t="s">
        <v>8615</v>
      </c>
      <c r="C2798" t="s">
        <v>8616</v>
      </c>
      <c r="D2798" s="28" t="s">
        <v>1203</v>
      </c>
      <c r="E2798" s="28" t="s">
        <v>1112</v>
      </c>
      <c r="F2798" s="13">
        <v>49</v>
      </c>
      <c r="G2798" s="13">
        <v>-95.6</v>
      </c>
      <c r="H2798" s="24">
        <v>0</v>
      </c>
    </row>
    <row r="2799" spans="2:8" x14ac:dyDescent="0.3">
      <c r="B2799" t="s">
        <v>8264</v>
      </c>
      <c r="C2799" t="s">
        <v>8265</v>
      </c>
      <c r="D2799" s="28" t="s">
        <v>1203</v>
      </c>
      <c r="E2799" s="28" t="s">
        <v>1133</v>
      </c>
      <c r="F2799" s="13">
        <v>49.6</v>
      </c>
      <c r="G2799" s="13">
        <v>-56</v>
      </c>
      <c r="H2799" s="24">
        <v>0</v>
      </c>
    </row>
    <row r="2800" spans="2:8" x14ac:dyDescent="0.3">
      <c r="B2800" t="s">
        <v>8958</v>
      </c>
      <c r="C2800" t="s">
        <v>8959</v>
      </c>
      <c r="D2800" s="28" t="s">
        <v>4105</v>
      </c>
      <c r="E2800" s="28" t="s">
        <v>2070</v>
      </c>
      <c r="F2800" s="13">
        <v>39.200000000000003</v>
      </c>
      <c r="G2800" s="13">
        <v>-119.9</v>
      </c>
      <c r="H2800" s="24">
        <v>0</v>
      </c>
    </row>
    <row r="2801" spans="2:8" x14ac:dyDescent="0.3">
      <c r="B2801" t="s">
        <v>7822</v>
      </c>
      <c r="C2801" t="s">
        <v>7823</v>
      </c>
      <c r="D2801" s="28" t="s">
        <v>4105</v>
      </c>
      <c r="E2801" s="28" t="s">
        <v>1203</v>
      </c>
      <c r="F2801" s="13">
        <v>33.5</v>
      </c>
      <c r="G2801" s="13">
        <v>-116.6</v>
      </c>
      <c r="H2801" s="24">
        <v>0</v>
      </c>
    </row>
    <row r="2802" spans="2:8" x14ac:dyDescent="0.3">
      <c r="B2802" t="s">
        <v>6070</v>
      </c>
      <c r="C2802" t="s">
        <v>6071</v>
      </c>
      <c r="D2802" s="28" t="s">
        <v>4105</v>
      </c>
      <c r="E2802" s="28" t="s">
        <v>1203</v>
      </c>
      <c r="F2802" s="13">
        <v>37.700000000000003</v>
      </c>
      <c r="G2802" s="13">
        <v>-122.2</v>
      </c>
      <c r="H2802" s="24">
        <v>1</v>
      </c>
    </row>
    <row r="2803" spans="2:8" x14ac:dyDescent="0.3">
      <c r="B2803" t="s">
        <v>7942</v>
      </c>
      <c r="C2803" t="s">
        <v>7943</v>
      </c>
      <c r="D2803" s="28" t="s">
        <v>1203</v>
      </c>
      <c r="E2803" s="28" t="s">
        <v>1061</v>
      </c>
      <c r="F2803" s="13">
        <v>48.4</v>
      </c>
      <c r="G2803" s="13">
        <v>-123.4</v>
      </c>
      <c r="H2803" s="24">
        <v>0</v>
      </c>
    </row>
    <row r="2804" spans="2:8" x14ac:dyDescent="0.3">
      <c r="B2804" t="s">
        <v>1802</v>
      </c>
      <c r="C2804" t="s">
        <v>1803</v>
      </c>
      <c r="D2804" s="28" t="s">
        <v>4105</v>
      </c>
      <c r="E2804" s="28" t="s">
        <v>1759</v>
      </c>
      <c r="F2804" s="13">
        <v>46</v>
      </c>
      <c r="G2804" s="13">
        <v>-88.6</v>
      </c>
      <c r="H2804" s="24">
        <v>0</v>
      </c>
    </row>
    <row r="2805" spans="2:8" x14ac:dyDescent="0.3">
      <c r="B2805" t="s">
        <v>8272</v>
      </c>
      <c r="C2805" t="s">
        <v>8273</v>
      </c>
      <c r="D2805" s="28" t="s">
        <v>4105</v>
      </c>
      <c r="E2805" s="28" t="s">
        <v>1812</v>
      </c>
      <c r="F2805" s="13">
        <v>47.1</v>
      </c>
      <c r="G2805" s="13">
        <v>-92.4</v>
      </c>
      <c r="H2805" s="24">
        <v>0</v>
      </c>
    </row>
    <row r="2806" spans="2:8" x14ac:dyDescent="0.3">
      <c r="B2806" t="s">
        <v>8485</v>
      </c>
      <c r="C2806" t="s">
        <v>8486</v>
      </c>
      <c r="D2806" s="28" t="s">
        <v>4105</v>
      </c>
      <c r="E2806" s="28" t="s">
        <v>2692</v>
      </c>
      <c r="F2806" s="13">
        <v>45.9</v>
      </c>
      <c r="G2806" s="13">
        <v>-89.2</v>
      </c>
      <c r="H2806" s="24">
        <v>0</v>
      </c>
    </row>
    <row r="2807" spans="2:8" x14ac:dyDescent="0.3">
      <c r="B2807" t="s">
        <v>7721</v>
      </c>
      <c r="C2807" t="s">
        <v>7722</v>
      </c>
      <c r="D2807" s="28" t="s">
        <v>4105</v>
      </c>
      <c r="E2807" s="28" t="s">
        <v>2279</v>
      </c>
      <c r="F2807" s="13">
        <v>42.7</v>
      </c>
      <c r="G2807" s="13">
        <v>-123.7</v>
      </c>
      <c r="H2807" s="24">
        <v>0</v>
      </c>
    </row>
    <row r="2808" spans="2:8" x14ac:dyDescent="0.3">
      <c r="B2808" t="s">
        <v>8475</v>
      </c>
      <c r="C2808" t="s">
        <v>8476</v>
      </c>
      <c r="D2808" s="28" t="s">
        <v>1203</v>
      </c>
      <c r="E2808" s="28" t="s">
        <v>1130</v>
      </c>
      <c r="F2808" s="13">
        <v>45.6</v>
      </c>
      <c r="G2808" s="13">
        <v>-63.2</v>
      </c>
      <c r="H2808" s="24">
        <v>0</v>
      </c>
    </row>
    <row r="2809" spans="2:8" x14ac:dyDescent="0.3">
      <c r="B2809" t="s">
        <v>1134</v>
      </c>
      <c r="C2809" t="s">
        <v>1135</v>
      </c>
      <c r="D2809" s="28" t="s">
        <v>1203</v>
      </c>
      <c r="E2809" s="28" t="s">
        <v>1133</v>
      </c>
      <c r="F2809" s="13">
        <v>49.1</v>
      </c>
      <c r="G2809" s="13">
        <v>-57.4</v>
      </c>
      <c r="H2809" s="24">
        <v>0</v>
      </c>
    </row>
    <row r="2810" spans="2:8" x14ac:dyDescent="0.3">
      <c r="B2810" t="s">
        <v>2105</v>
      </c>
      <c r="C2810" t="s">
        <v>2106</v>
      </c>
      <c r="D2810" s="28" t="s">
        <v>4105</v>
      </c>
      <c r="E2810" s="28" t="s">
        <v>2096</v>
      </c>
      <c r="F2810" s="13">
        <v>34.700000000000003</v>
      </c>
      <c r="G2810" s="13">
        <v>-106.7</v>
      </c>
      <c r="H2810" s="24">
        <v>0</v>
      </c>
    </row>
    <row r="2811" spans="2:8" x14ac:dyDescent="0.3">
      <c r="B2811" t="s">
        <v>2740</v>
      </c>
      <c r="C2811" t="s">
        <v>2741</v>
      </c>
      <c r="D2811" s="28" t="s">
        <v>4105</v>
      </c>
      <c r="E2811" s="28" t="s">
        <v>2692</v>
      </c>
      <c r="F2811" s="13">
        <v>44.6</v>
      </c>
      <c r="G2811" s="13">
        <v>-90.1</v>
      </c>
      <c r="H2811" s="24">
        <v>0</v>
      </c>
    </row>
    <row r="2812" spans="2:8" x14ac:dyDescent="0.3">
      <c r="B2812" t="s">
        <v>7157</v>
      </c>
      <c r="C2812" t="s">
        <v>7158</v>
      </c>
      <c r="D2812" s="28" t="s">
        <v>4105</v>
      </c>
      <c r="E2812" s="28" t="s">
        <v>1203</v>
      </c>
      <c r="F2812" s="13">
        <v>36.9</v>
      </c>
      <c r="G2812" s="13">
        <v>-121.7</v>
      </c>
      <c r="H2812" s="24">
        <v>0</v>
      </c>
    </row>
    <row r="2813" spans="2:8" x14ac:dyDescent="0.3">
      <c r="B2813" t="s">
        <v>8626</v>
      </c>
      <c r="C2813" t="s">
        <v>8627</v>
      </c>
      <c r="D2813" s="28" t="s">
        <v>4105</v>
      </c>
      <c r="E2813" s="28" t="s">
        <v>366</v>
      </c>
      <c r="F2813" s="13">
        <v>36.299999999999997</v>
      </c>
      <c r="G2813" s="13">
        <v>-95</v>
      </c>
      <c r="H2813" s="24">
        <v>0</v>
      </c>
    </row>
    <row r="2814" spans="2:8" x14ac:dyDescent="0.3">
      <c r="B2814" t="s">
        <v>8962</v>
      </c>
      <c r="C2814" t="s">
        <v>8963</v>
      </c>
      <c r="D2814" s="28" t="s">
        <v>4105</v>
      </c>
      <c r="E2814" s="28" t="s">
        <v>1203</v>
      </c>
      <c r="F2814" s="13">
        <v>39.6</v>
      </c>
      <c r="G2814" s="13">
        <v>-122.7</v>
      </c>
      <c r="H2814" s="24">
        <v>0</v>
      </c>
    </row>
    <row r="2815" spans="2:8" x14ac:dyDescent="0.3">
      <c r="B2815" t="s">
        <v>707</v>
      </c>
      <c r="C2815" t="s">
        <v>708</v>
      </c>
      <c r="D2815" s="28" t="s">
        <v>4105</v>
      </c>
      <c r="E2815" s="28" t="s">
        <v>364</v>
      </c>
      <c r="F2815" s="13">
        <v>29.3</v>
      </c>
      <c r="G2815" s="13">
        <v>-98.4</v>
      </c>
      <c r="H2815" s="24">
        <v>0</v>
      </c>
    </row>
    <row r="2816" spans="2:8" x14ac:dyDescent="0.3">
      <c r="B2816" t="s">
        <v>3182</v>
      </c>
      <c r="C2816" t="s">
        <v>3183</v>
      </c>
      <c r="D2816" s="28" t="s">
        <v>4105</v>
      </c>
      <c r="E2816" s="28" t="s">
        <v>1203</v>
      </c>
      <c r="F2816" s="13">
        <v>35.4</v>
      </c>
      <c r="G2816" s="13">
        <v>-119</v>
      </c>
      <c r="H2816" s="24">
        <v>0</v>
      </c>
    </row>
    <row r="2817" spans="2:8" x14ac:dyDescent="0.3">
      <c r="B2817" t="s">
        <v>6970</v>
      </c>
      <c r="C2817" t="s">
        <v>6971</v>
      </c>
      <c r="D2817" s="28" t="s">
        <v>4105</v>
      </c>
      <c r="E2817" s="28" t="s">
        <v>1203</v>
      </c>
      <c r="F2817" s="13">
        <v>36.9</v>
      </c>
      <c r="G2817" s="13">
        <v>-121.7</v>
      </c>
      <c r="H2817" s="24">
        <v>0</v>
      </c>
    </row>
    <row r="2818" spans="2:8" x14ac:dyDescent="0.3">
      <c r="B2818" t="s">
        <v>9218</v>
      </c>
      <c r="C2818" t="s">
        <v>9219</v>
      </c>
      <c r="D2818" s="28" t="s">
        <v>4105</v>
      </c>
      <c r="E2818" s="28" t="s">
        <v>364</v>
      </c>
      <c r="F2818" s="13">
        <v>30.8</v>
      </c>
      <c r="G2818" s="13">
        <v>-100.1</v>
      </c>
      <c r="H2818" s="24">
        <v>0</v>
      </c>
    </row>
    <row r="2819" spans="2:8" x14ac:dyDescent="0.3">
      <c r="B2819" t="s">
        <v>9344</v>
      </c>
      <c r="C2819" t="s">
        <v>9345</v>
      </c>
      <c r="D2819" s="28" t="s">
        <v>4105</v>
      </c>
      <c r="E2819" s="28" t="s">
        <v>368</v>
      </c>
      <c r="F2819" s="13">
        <v>35.6</v>
      </c>
      <c r="G2819" s="13">
        <v>-93.3</v>
      </c>
      <c r="H2819" s="24">
        <v>1</v>
      </c>
    </row>
    <row r="2820" spans="2:8" x14ac:dyDescent="0.3">
      <c r="B2820" t="s">
        <v>1568</v>
      </c>
      <c r="C2820" t="s">
        <v>1569</v>
      </c>
      <c r="D2820" s="28" t="s">
        <v>4105</v>
      </c>
      <c r="E2820" s="28" t="s">
        <v>1515</v>
      </c>
      <c r="F2820" s="13">
        <v>41.6</v>
      </c>
      <c r="G2820" s="13">
        <v>-94.4</v>
      </c>
      <c r="H2820" s="24">
        <v>0</v>
      </c>
    </row>
    <row r="2821" spans="2:8" x14ac:dyDescent="0.3">
      <c r="B2821" t="s">
        <v>2695</v>
      </c>
      <c r="C2821" t="s">
        <v>2696</v>
      </c>
      <c r="D2821" s="28" t="s">
        <v>4105</v>
      </c>
      <c r="E2821" s="28" t="s">
        <v>2692</v>
      </c>
      <c r="F2821" s="13">
        <v>43.3</v>
      </c>
      <c r="G2821" s="13">
        <v>-89.3</v>
      </c>
      <c r="H2821" s="24">
        <v>0</v>
      </c>
    </row>
    <row r="2822" spans="2:8" x14ac:dyDescent="0.3">
      <c r="B2822" t="s">
        <v>8556</v>
      </c>
      <c r="C2822" t="s">
        <v>8557</v>
      </c>
      <c r="D2822" s="28" t="s">
        <v>4105</v>
      </c>
      <c r="E2822" s="28" t="s">
        <v>2692</v>
      </c>
      <c r="F2822" s="13">
        <v>43.1</v>
      </c>
      <c r="G2822" s="13">
        <v>-88.9</v>
      </c>
      <c r="H2822" s="24">
        <v>0</v>
      </c>
    </row>
    <row r="2823" spans="2:8" x14ac:dyDescent="0.3">
      <c r="B2823" t="s">
        <v>7782</v>
      </c>
      <c r="C2823" t="s">
        <v>7783</v>
      </c>
      <c r="D2823" s="28" t="s">
        <v>4105</v>
      </c>
      <c r="E2823" s="28" t="s">
        <v>2617</v>
      </c>
      <c r="F2823" s="13">
        <v>48.5</v>
      </c>
      <c r="G2823" s="13">
        <v>-120.9</v>
      </c>
      <c r="H2823" s="24">
        <v>0</v>
      </c>
    </row>
    <row r="2824" spans="2:8" x14ac:dyDescent="0.3">
      <c r="B2824" t="s">
        <v>6574</v>
      </c>
      <c r="C2824" t="s">
        <v>6575</v>
      </c>
      <c r="D2824" s="28" t="s">
        <v>4105</v>
      </c>
      <c r="E2824" s="28" t="s">
        <v>2617</v>
      </c>
      <c r="F2824" s="13">
        <v>47.2</v>
      </c>
      <c r="G2824" s="13">
        <v>-121.6</v>
      </c>
      <c r="H2824" s="24">
        <v>0</v>
      </c>
    </row>
    <row r="2825" spans="2:8" x14ac:dyDescent="0.3">
      <c r="B2825" t="s">
        <v>478</v>
      </c>
      <c r="C2825" t="s">
        <v>479</v>
      </c>
      <c r="D2825" s="28" t="s">
        <v>4105</v>
      </c>
      <c r="E2825" s="28" t="s">
        <v>364</v>
      </c>
      <c r="F2825" s="13">
        <v>30.3</v>
      </c>
      <c r="G2825" s="13">
        <v>-97.7</v>
      </c>
      <c r="H2825" s="24">
        <v>0</v>
      </c>
    </row>
    <row r="2826" spans="2:8" x14ac:dyDescent="0.3">
      <c r="B2826" t="s">
        <v>1829</v>
      </c>
      <c r="C2826" t="s">
        <v>1830</v>
      </c>
      <c r="D2826" s="28" t="s">
        <v>4105</v>
      </c>
      <c r="E2826" s="28" t="s">
        <v>1812</v>
      </c>
      <c r="F2826" s="13">
        <v>46.4</v>
      </c>
      <c r="G2826" s="13">
        <v>-94.3</v>
      </c>
      <c r="H2826" s="24">
        <v>0</v>
      </c>
    </row>
    <row r="2827" spans="2:8" x14ac:dyDescent="0.3">
      <c r="B2827" t="s">
        <v>1580</v>
      </c>
      <c r="C2827" t="s">
        <v>1581</v>
      </c>
      <c r="D2827" s="28" t="s">
        <v>4105</v>
      </c>
      <c r="E2827" s="28" t="s">
        <v>1515</v>
      </c>
      <c r="F2827" s="13">
        <v>40.299999999999997</v>
      </c>
      <c r="G2827" s="13">
        <v>-91.3</v>
      </c>
      <c r="H2827" s="24">
        <v>0</v>
      </c>
    </row>
    <row r="2828" spans="2:8" x14ac:dyDescent="0.3">
      <c r="B2828" t="s">
        <v>9175</v>
      </c>
      <c r="C2828" t="s">
        <v>9176</v>
      </c>
      <c r="D2828" s="28" t="s">
        <v>4105</v>
      </c>
      <c r="E2828" s="28" t="s">
        <v>1203</v>
      </c>
      <c r="F2828" s="13">
        <v>41</v>
      </c>
      <c r="G2828" s="13">
        <v>-122.3</v>
      </c>
      <c r="H2828" s="24">
        <v>0</v>
      </c>
    </row>
    <row r="2829" spans="2:8" x14ac:dyDescent="0.3">
      <c r="B2829" t="s">
        <v>9023</v>
      </c>
      <c r="C2829" t="s">
        <v>9024</v>
      </c>
      <c r="D2829" s="28" t="s">
        <v>4105</v>
      </c>
      <c r="E2829" s="28" t="s">
        <v>1878</v>
      </c>
      <c r="F2829" s="13">
        <v>38.700000000000003</v>
      </c>
      <c r="G2829" s="13">
        <v>-93.1</v>
      </c>
      <c r="H2829" s="24">
        <v>0</v>
      </c>
    </row>
    <row r="2830" spans="2:8" x14ac:dyDescent="0.3">
      <c r="B2830" t="s">
        <v>9092</v>
      </c>
      <c r="C2830" t="s">
        <v>9093</v>
      </c>
      <c r="D2830" s="28" t="s">
        <v>4105</v>
      </c>
      <c r="E2830" s="28" t="s">
        <v>1203</v>
      </c>
      <c r="F2830" s="13">
        <v>37.799999999999997</v>
      </c>
      <c r="G2830" s="13">
        <v>-121.7</v>
      </c>
      <c r="H2830" s="24">
        <v>0</v>
      </c>
    </row>
    <row r="2831" spans="2:8" x14ac:dyDescent="0.3">
      <c r="B2831" t="s">
        <v>6164</v>
      </c>
      <c r="C2831" t="s">
        <v>6165</v>
      </c>
      <c r="D2831" s="28" t="s">
        <v>4105</v>
      </c>
      <c r="E2831" s="28" t="s">
        <v>1160</v>
      </c>
      <c r="F2831" s="13">
        <v>32.799999999999997</v>
      </c>
      <c r="G2831" s="13">
        <v>-111.6</v>
      </c>
      <c r="H2831" s="24">
        <v>1</v>
      </c>
    </row>
    <row r="2832" spans="2:8" x14ac:dyDescent="0.3">
      <c r="B2832" t="s">
        <v>2503</v>
      </c>
      <c r="C2832" t="s">
        <v>8978</v>
      </c>
      <c r="D2832" s="28" t="s">
        <v>4105</v>
      </c>
      <c r="E2832" s="28" t="s">
        <v>1878</v>
      </c>
      <c r="F2832" s="13">
        <v>40.4</v>
      </c>
      <c r="G2832" s="13">
        <v>-92.1</v>
      </c>
      <c r="H2832" s="24">
        <v>0</v>
      </c>
    </row>
    <row r="2833" spans="2:8" x14ac:dyDescent="0.3">
      <c r="B2833" t="s">
        <v>2654</v>
      </c>
      <c r="C2833" t="s">
        <v>2655</v>
      </c>
      <c r="D2833" s="28" t="s">
        <v>4105</v>
      </c>
      <c r="E2833" s="28" t="s">
        <v>2617</v>
      </c>
      <c r="F2833" s="13">
        <v>48.3</v>
      </c>
      <c r="G2833" s="13">
        <v>-120.7</v>
      </c>
      <c r="H2833" s="24">
        <v>1</v>
      </c>
    </row>
    <row r="2834" spans="2:8" x14ac:dyDescent="0.3">
      <c r="B2834" t="s">
        <v>3883</v>
      </c>
      <c r="C2834" t="s">
        <v>3884</v>
      </c>
      <c r="D2834" s="28" t="s">
        <v>4105</v>
      </c>
      <c r="E2834" s="28" t="s">
        <v>2692</v>
      </c>
      <c r="F2834" s="13">
        <v>44.1</v>
      </c>
      <c r="G2834" s="13">
        <v>-88</v>
      </c>
      <c r="H2834" s="24">
        <v>0</v>
      </c>
    </row>
    <row r="2835" spans="2:8" x14ac:dyDescent="0.3">
      <c r="B2835" t="s">
        <v>3682</v>
      </c>
      <c r="C2835" t="s">
        <v>3683</v>
      </c>
      <c r="D2835" s="28" t="s">
        <v>4105</v>
      </c>
      <c r="E2835" s="28" t="s">
        <v>1812</v>
      </c>
      <c r="F2835" s="13">
        <v>46.3</v>
      </c>
      <c r="G2835" s="13">
        <v>-94.2</v>
      </c>
      <c r="H2835" s="24">
        <v>0</v>
      </c>
    </row>
    <row r="2836" spans="2:8" x14ac:dyDescent="0.3">
      <c r="B2836" t="s">
        <v>8589</v>
      </c>
      <c r="C2836" t="s">
        <v>8590</v>
      </c>
      <c r="D2836" s="28" t="s">
        <v>4105</v>
      </c>
      <c r="E2836" s="28" t="s">
        <v>2692</v>
      </c>
      <c r="F2836" s="13">
        <v>44.5</v>
      </c>
      <c r="G2836" s="13">
        <v>-90.5</v>
      </c>
      <c r="H2836" s="24">
        <v>0</v>
      </c>
    </row>
    <row r="2837" spans="2:8" x14ac:dyDescent="0.3">
      <c r="B2837" t="s">
        <v>8866</v>
      </c>
      <c r="C2837" t="s">
        <v>8867</v>
      </c>
      <c r="D2837" s="28" t="s">
        <v>4105</v>
      </c>
      <c r="E2837" s="28" t="s">
        <v>1160</v>
      </c>
      <c r="F2837" s="13">
        <v>32.799999999999997</v>
      </c>
      <c r="G2837" s="13">
        <v>-109.3</v>
      </c>
      <c r="H2837" s="24">
        <v>0</v>
      </c>
    </row>
    <row r="2838" spans="2:8" x14ac:dyDescent="0.3">
      <c r="B2838" t="s">
        <v>7834</v>
      </c>
      <c r="C2838" t="s">
        <v>7835</v>
      </c>
      <c r="D2838" s="28" t="s">
        <v>4105</v>
      </c>
      <c r="E2838" s="28" t="s">
        <v>1203</v>
      </c>
      <c r="F2838" s="13">
        <v>37.4</v>
      </c>
      <c r="G2838" s="13">
        <v>-120.1</v>
      </c>
      <c r="H2838" s="24">
        <v>0</v>
      </c>
    </row>
    <row r="2839" spans="2:8" x14ac:dyDescent="0.3">
      <c r="B2839" t="s">
        <v>8290</v>
      </c>
      <c r="C2839" t="s">
        <v>8291</v>
      </c>
      <c r="D2839" s="28" t="s">
        <v>4105</v>
      </c>
      <c r="E2839" s="28" t="s">
        <v>1203</v>
      </c>
      <c r="F2839" s="13">
        <v>37.5</v>
      </c>
      <c r="G2839" s="13">
        <v>-119.9</v>
      </c>
      <c r="H2839" s="24">
        <v>0</v>
      </c>
    </row>
    <row r="2840" spans="2:8" x14ac:dyDescent="0.3">
      <c r="B2840" t="s">
        <v>452</v>
      </c>
      <c r="C2840" t="s">
        <v>453</v>
      </c>
      <c r="D2840" s="28" t="s">
        <v>4105</v>
      </c>
      <c r="E2840" s="28" t="s">
        <v>364</v>
      </c>
      <c r="F2840" s="13">
        <v>30.3</v>
      </c>
      <c r="G2840" s="13">
        <v>-97.3</v>
      </c>
      <c r="H2840" s="24">
        <v>0</v>
      </c>
    </row>
    <row r="2841" spans="2:8" x14ac:dyDescent="0.3">
      <c r="B2841" t="s">
        <v>9035</v>
      </c>
      <c r="C2841" t="s">
        <v>9036</v>
      </c>
      <c r="D2841" s="28" t="s">
        <v>1203</v>
      </c>
      <c r="E2841" s="28" t="s">
        <v>1061</v>
      </c>
      <c r="F2841" s="13">
        <v>49.1</v>
      </c>
      <c r="G2841" s="13">
        <v>-122.5</v>
      </c>
      <c r="H2841" s="24">
        <v>0</v>
      </c>
    </row>
    <row r="2842" spans="2:8" x14ac:dyDescent="0.3">
      <c r="B2842" t="s">
        <v>8505</v>
      </c>
      <c r="C2842" t="s">
        <v>8506</v>
      </c>
      <c r="D2842" s="28" t="s">
        <v>4105</v>
      </c>
      <c r="E2842" s="28" t="s">
        <v>1812</v>
      </c>
      <c r="F2842" s="13">
        <v>46.7</v>
      </c>
      <c r="G2842" s="13">
        <v>-93.3</v>
      </c>
      <c r="H2842" s="24">
        <v>0</v>
      </c>
    </row>
    <row r="2843" spans="2:8" x14ac:dyDescent="0.3">
      <c r="B2843" t="s">
        <v>717</v>
      </c>
      <c r="C2843" t="s">
        <v>718</v>
      </c>
      <c r="D2843" s="28" t="s">
        <v>4105</v>
      </c>
      <c r="E2843" s="28" t="s">
        <v>364</v>
      </c>
      <c r="F2843" s="13">
        <v>32.6</v>
      </c>
      <c r="G2843" s="13">
        <v>-97.4</v>
      </c>
      <c r="H2843" s="24">
        <v>0</v>
      </c>
    </row>
    <row r="2844" spans="2:8" x14ac:dyDescent="0.3">
      <c r="B2844" t="s">
        <v>9912</v>
      </c>
      <c r="C2844" t="s">
        <v>9913</v>
      </c>
      <c r="D2844" s="28" t="s">
        <v>4105</v>
      </c>
      <c r="E2844" s="28" t="s">
        <v>364</v>
      </c>
      <c r="F2844" s="13">
        <v>29.8</v>
      </c>
      <c r="G2844" s="13">
        <v>-101.5</v>
      </c>
      <c r="H2844" s="24">
        <v>0</v>
      </c>
    </row>
    <row r="2845" spans="2:8" x14ac:dyDescent="0.3">
      <c r="B2845" t="s">
        <v>7758</v>
      </c>
      <c r="C2845" t="s">
        <v>7759</v>
      </c>
      <c r="D2845" s="28" t="s">
        <v>4105</v>
      </c>
      <c r="E2845" s="28" t="s">
        <v>1203</v>
      </c>
      <c r="F2845" s="13">
        <v>41.9</v>
      </c>
      <c r="G2845" s="13">
        <v>-123.6</v>
      </c>
      <c r="H2845" s="24">
        <v>0</v>
      </c>
    </row>
    <row r="2846" spans="2:8" x14ac:dyDescent="0.3">
      <c r="B2846" t="s">
        <v>8076</v>
      </c>
      <c r="C2846" t="s">
        <v>8077</v>
      </c>
      <c r="D2846" s="28" t="s">
        <v>4105</v>
      </c>
      <c r="E2846" s="28" t="s">
        <v>1160</v>
      </c>
      <c r="F2846" s="13">
        <v>32.6</v>
      </c>
      <c r="G2846" s="13">
        <v>-114.6</v>
      </c>
      <c r="H2846" s="24">
        <v>0</v>
      </c>
    </row>
    <row r="2847" spans="2:8" x14ac:dyDescent="0.3">
      <c r="B2847" t="s">
        <v>8544</v>
      </c>
      <c r="C2847" t="s">
        <v>8545</v>
      </c>
      <c r="D2847" s="28" t="s">
        <v>4105</v>
      </c>
      <c r="E2847" s="28" t="s">
        <v>2692</v>
      </c>
      <c r="F2847" s="13">
        <v>43.7</v>
      </c>
      <c r="G2847" s="13">
        <v>-88.4</v>
      </c>
      <c r="H2847" s="24">
        <v>0</v>
      </c>
    </row>
    <row r="2848" spans="2:8" x14ac:dyDescent="0.3">
      <c r="B2848" t="s">
        <v>6653</v>
      </c>
      <c r="C2848" t="s">
        <v>6654</v>
      </c>
      <c r="D2848" s="28" t="s">
        <v>4105</v>
      </c>
      <c r="E2848" s="28" t="s">
        <v>1203</v>
      </c>
      <c r="F2848" s="13">
        <v>33.799999999999997</v>
      </c>
      <c r="G2848" s="13">
        <v>-116.5</v>
      </c>
      <c r="H2848" s="24">
        <v>0</v>
      </c>
    </row>
    <row r="2849" spans="2:8" x14ac:dyDescent="0.3">
      <c r="B2849" t="s">
        <v>7866</v>
      </c>
      <c r="C2849" t="s">
        <v>7867</v>
      </c>
      <c r="D2849" s="28" t="s">
        <v>4105</v>
      </c>
      <c r="E2849" s="28" t="s">
        <v>1203</v>
      </c>
      <c r="F2849" s="13">
        <v>36.6</v>
      </c>
      <c r="G2849" s="13">
        <v>-118.7</v>
      </c>
      <c r="H2849" s="24">
        <v>0</v>
      </c>
    </row>
    <row r="2850" spans="2:8" x14ac:dyDescent="0.3">
      <c r="B2850" t="s">
        <v>7694</v>
      </c>
      <c r="C2850" t="s">
        <v>7695</v>
      </c>
      <c r="D2850" s="28" t="s">
        <v>4105</v>
      </c>
      <c r="E2850" s="28" t="s">
        <v>2692</v>
      </c>
      <c r="F2850" s="13">
        <v>42.9</v>
      </c>
      <c r="G2850" s="13">
        <v>-88.5</v>
      </c>
      <c r="H2850" s="24">
        <v>0</v>
      </c>
    </row>
    <row r="2851" spans="2:8" x14ac:dyDescent="0.3">
      <c r="B2851" t="s">
        <v>8210</v>
      </c>
      <c r="C2851" t="s">
        <v>8211</v>
      </c>
      <c r="D2851" s="28" t="s">
        <v>4105</v>
      </c>
      <c r="E2851" s="28" t="s">
        <v>1759</v>
      </c>
      <c r="F2851" s="13">
        <v>44.7</v>
      </c>
      <c r="G2851" s="13">
        <v>-85.6</v>
      </c>
      <c r="H2851" s="24">
        <v>0</v>
      </c>
    </row>
    <row r="2852" spans="2:8" x14ac:dyDescent="0.3">
      <c r="B2852" t="s">
        <v>1881</v>
      </c>
      <c r="C2852" t="s">
        <v>1882</v>
      </c>
      <c r="D2852" s="28" t="s">
        <v>4105</v>
      </c>
      <c r="E2852" s="28" t="s">
        <v>1878</v>
      </c>
      <c r="F2852" s="13">
        <v>40.200000000000003</v>
      </c>
      <c r="G2852" s="13">
        <v>-94</v>
      </c>
      <c r="H2852" s="24">
        <v>0</v>
      </c>
    </row>
    <row r="2853" spans="2:8" x14ac:dyDescent="0.3">
      <c r="B2853" t="s">
        <v>6677</v>
      </c>
      <c r="C2853" t="s">
        <v>6678</v>
      </c>
      <c r="D2853" s="28" t="s">
        <v>4105</v>
      </c>
      <c r="E2853" s="28" t="s">
        <v>1203</v>
      </c>
      <c r="F2853" s="13">
        <v>34.4</v>
      </c>
      <c r="G2853" s="13">
        <v>-118.7</v>
      </c>
      <c r="H2853" s="24">
        <v>0</v>
      </c>
    </row>
    <row r="2854" spans="2:8" x14ac:dyDescent="0.3">
      <c r="B2854" t="s">
        <v>8428</v>
      </c>
      <c r="C2854" t="s">
        <v>8429</v>
      </c>
      <c r="D2854" s="28" t="s">
        <v>4105</v>
      </c>
      <c r="E2854" s="28" t="s">
        <v>2096</v>
      </c>
      <c r="F2854" s="13">
        <v>32.9</v>
      </c>
      <c r="G2854" s="13">
        <v>-105.3</v>
      </c>
      <c r="H2854" s="24">
        <v>0</v>
      </c>
    </row>
    <row r="2855" spans="2:8" x14ac:dyDescent="0.3">
      <c r="B2855" t="s">
        <v>6651</v>
      </c>
      <c r="C2855" t="s">
        <v>6652</v>
      </c>
      <c r="D2855" s="28" t="s">
        <v>4105</v>
      </c>
      <c r="E2855" s="28" t="s">
        <v>1203</v>
      </c>
      <c r="F2855" s="13">
        <v>37.299999999999997</v>
      </c>
      <c r="G2855" s="13">
        <v>-122.1</v>
      </c>
      <c r="H2855" s="24">
        <v>0</v>
      </c>
    </row>
    <row r="2856" spans="2:8" x14ac:dyDescent="0.3">
      <c r="B2856" t="s">
        <v>1131</v>
      </c>
      <c r="C2856" t="s">
        <v>1132</v>
      </c>
      <c r="D2856" s="28" t="s">
        <v>1203</v>
      </c>
      <c r="E2856" s="28" t="s">
        <v>1133</v>
      </c>
      <c r="F2856" s="13">
        <v>48.9</v>
      </c>
      <c r="G2856" s="13">
        <v>-57.9</v>
      </c>
      <c r="H2856" s="24">
        <v>0</v>
      </c>
    </row>
    <row r="2857" spans="2:8" x14ac:dyDescent="0.3">
      <c r="B2857" t="s">
        <v>2776</v>
      </c>
      <c r="C2857" t="s">
        <v>2777</v>
      </c>
      <c r="D2857" s="28" t="s">
        <v>4105</v>
      </c>
      <c r="E2857" s="28" t="s">
        <v>2692</v>
      </c>
      <c r="F2857" s="13">
        <v>43.9</v>
      </c>
      <c r="G2857" s="13">
        <v>-91.4</v>
      </c>
      <c r="H2857" s="24">
        <v>0</v>
      </c>
    </row>
    <row r="2858" spans="2:8" x14ac:dyDescent="0.3">
      <c r="B2858" t="s">
        <v>8970</v>
      </c>
      <c r="C2858" t="s">
        <v>8971</v>
      </c>
      <c r="D2858" s="28" t="s">
        <v>1203</v>
      </c>
      <c r="E2858" s="28" t="s">
        <v>1092</v>
      </c>
      <c r="F2858" s="13">
        <v>58.7</v>
      </c>
      <c r="G2858" s="13">
        <v>-111.1</v>
      </c>
      <c r="H2858" s="24">
        <v>0</v>
      </c>
    </row>
    <row r="2859" spans="2:8" x14ac:dyDescent="0.3">
      <c r="B2859" t="s">
        <v>1530</v>
      </c>
      <c r="C2859" t="s">
        <v>1531</v>
      </c>
      <c r="D2859" s="28" t="s">
        <v>4105</v>
      </c>
      <c r="E2859" s="28" t="s">
        <v>1515</v>
      </c>
      <c r="F2859" s="13">
        <v>42</v>
      </c>
      <c r="G2859" s="13">
        <v>-93.8</v>
      </c>
      <c r="H2859" s="24">
        <v>0</v>
      </c>
    </row>
    <row r="2860" spans="2:8" x14ac:dyDescent="0.3">
      <c r="B2860" t="s">
        <v>676</v>
      </c>
      <c r="C2860" t="s">
        <v>8558</v>
      </c>
      <c r="D2860" s="28" t="s">
        <v>4105</v>
      </c>
      <c r="E2860" s="28" t="s">
        <v>1878</v>
      </c>
      <c r="F2860" s="13">
        <v>40.200000000000003</v>
      </c>
      <c r="G2860" s="13">
        <v>-94.3</v>
      </c>
      <c r="H2860" s="24">
        <v>0</v>
      </c>
    </row>
    <row r="2861" spans="2:8" x14ac:dyDescent="0.3">
      <c r="B2861" t="s">
        <v>6825</v>
      </c>
      <c r="C2861" t="s">
        <v>6826</v>
      </c>
      <c r="D2861" s="28" t="s">
        <v>4105</v>
      </c>
      <c r="E2861" s="28" t="s">
        <v>2617</v>
      </c>
      <c r="F2861" s="13">
        <v>47.7</v>
      </c>
      <c r="G2861" s="13">
        <v>-121.7</v>
      </c>
      <c r="H2861" s="24">
        <v>0</v>
      </c>
    </row>
    <row r="2862" spans="2:8" x14ac:dyDescent="0.3">
      <c r="B2862" t="s">
        <v>8158</v>
      </c>
      <c r="C2862" t="s">
        <v>8159</v>
      </c>
      <c r="D2862" s="28" t="s">
        <v>4105</v>
      </c>
      <c r="E2862" s="28" t="s">
        <v>1203</v>
      </c>
      <c r="F2862" s="13">
        <v>37.9</v>
      </c>
      <c r="G2862" s="13">
        <v>-121.8</v>
      </c>
      <c r="H2862" s="24">
        <v>0</v>
      </c>
    </row>
    <row r="2863" spans="2:8" x14ac:dyDescent="0.3">
      <c r="B2863" t="s">
        <v>8880</v>
      </c>
      <c r="C2863" t="s">
        <v>8881</v>
      </c>
      <c r="D2863" s="28" t="s">
        <v>4105</v>
      </c>
      <c r="E2863" s="28" t="s">
        <v>1203</v>
      </c>
      <c r="F2863" s="13">
        <v>40.5</v>
      </c>
      <c r="G2863" s="13">
        <v>-123.3</v>
      </c>
      <c r="H2863" s="24">
        <v>0</v>
      </c>
    </row>
    <row r="2864" spans="2:8" x14ac:dyDescent="0.3">
      <c r="B2864" t="s">
        <v>3210</v>
      </c>
      <c r="C2864" t="s">
        <v>3211</v>
      </c>
      <c r="D2864" s="28" t="s">
        <v>4105</v>
      </c>
      <c r="E2864" s="28" t="s">
        <v>1203</v>
      </c>
      <c r="F2864" s="13">
        <v>34.4</v>
      </c>
      <c r="G2864" s="13">
        <v>-119.8</v>
      </c>
      <c r="H2864" s="24">
        <v>0</v>
      </c>
    </row>
    <row r="2865" spans="2:8" x14ac:dyDescent="0.3">
      <c r="B2865" t="s">
        <v>7704</v>
      </c>
      <c r="C2865" t="s">
        <v>7705</v>
      </c>
      <c r="D2865" s="28" t="s">
        <v>4105</v>
      </c>
      <c r="E2865" s="28" t="s">
        <v>2279</v>
      </c>
      <c r="F2865" s="13">
        <v>43.1</v>
      </c>
      <c r="G2865" s="13">
        <v>-122.1</v>
      </c>
      <c r="H2865" s="24">
        <v>0</v>
      </c>
    </row>
    <row r="2866" spans="2:8" x14ac:dyDescent="0.3">
      <c r="B2866" t="s">
        <v>8278</v>
      </c>
      <c r="C2866" t="s">
        <v>8279</v>
      </c>
      <c r="D2866" s="28" t="s">
        <v>4105</v>
      </c>
      <c r="E2866" s="28" t="s">
        <v>1203</v>
      </c>
      <c r="F2866" s="13">
        <v>35.4</v>
      </c>
      <c r="G2866" s="13">
        <v>-119</v>
      </c>
      <c r="H2866" s="24">
        <v>0</v>
      </c>
    </row>
    <row r="2867" spans="2:8" x14ac:dyDescent="0.3">
      <c r="B2867" t="s">
        <v>703</v>
      </c>
      <c r="C2867" t="s">
        <v>704</v>
      </c>
      <c r="D2867" s="28" t="s">
        <v>4105</v>
      </c>
      <c r="E2867" s="28" t="s">
        <v>364</v>
      </c>
      <c r="F2867" s="13">
        <v>29.7</v>
      </c>
      <c r="G2867" s="13">
        <v>-98.7</v>
      </c>
      <c r="H2867" s="24">
        <v>0</v>
      </c>
    </row>
    <row r="2868" spans="2:8" x14ac:dyDescent="0.3">
      <c r="B2868" t="s">
        <v>8888</v>
      </c>
      <c r="C2868" t="s">
        <v>8889</v>
      </c>
      <c r="D2868" s="28" t="s">
        <v>4105</v>
      </c>
      <c r="E2868" s="28" t="s">
        <v>2692</v>
      </c>
      <c r="F2868" s="13">
        <v>45.3</v>
      </c>
      <c r="G2868" s="13">
        <v>-88.1</v>
      </c>
      <c r="H2868" s="24">
        <v>0</v>
      </c>
    </row>
    <row r="2869" spans="2:8" x14ac:dyDescent="0.3">
      <c r="B2869" t="s">
        <v>3102</v>
      </c>
      <c r="C2869" t="s">
        <v>3103</v>
      </c>
      <c r="D2869" s="28" t="s">
        <v>4105</v>
      </c>
      <c r="E2869" s="28" t="s">
        <v>2203</v>
      </c>
      <c r="F2869" s="13">
        <v>48.9</v>
      </c>
      <c r="G2869" s="13">
        <v>-97.2</v>
      </c>
      <c r="H2869" s="24">
        <v>0</v>
      </c>
    </row>
    <row r="2870" spans="2:8" x14ac:dyDescent="0.3">
      <c r="B2870" t="s">
        <v>1420</v>
      </c>
      <c r="C2870" t="s">
        <v>1421</v>
      </c>
      <c r="D2870" s="28" t="s">
        <v>4105</v>
      </c>
      <c r="E2870" s="28" t="s">
        <v>1405</v>
      </c>
      <c r="F2870" s="13">
        <v>40.9</v>
      </c>
      <c r="G2870" s="13">
        <v>-90.3</v>
      </c>
      <c r="H2870" s="24">
        <v>0</v>
      </c>
    </row>
    <row r="2871" spans="2:8" x14ac:dyDescent="0.3">
      <c r="B2871" t="s">
        <v>1070</v>
      </c>
      <c r="C2871" t="s">
        <v>1071</v>
      </c>
      <c r="D2871" s="28" t="s">
        <v>1203</v>
      </c>
      <c r="E2871" s="28" t="s">
        <v>1061</v>
      </c>
      <c r="F2871" s="13">
        <v>49.4</v>
      </c>
      <c r="G2871" s="13">
        <v>-123.9</v>
      </c>
      <c r="H2871" s="24">
        <v>0</v>
      </c>
    </row>
    <row r="2872" spans="2:8" x14ac:dyDescent="0.3">
      <c r="B2872" t="s">
        <v>8950</v>
      </c>
      <c r="C2872" t="s">
        <v>8951</v>
      </c>
      <c r="D2872" s="28" t="s">
        <v>4105</v>
      </c>
      <c r="E2872" s="28" t="s">
        <v>1636</v>
      </c>
      <c r="F2872" s="13">
        <v>38.1</v>
      </c>
      <c r="G2872" s="13">
        <v>-94.8</v>
      </c>
      <c r="H2872" s="24">
        <v>0</v>
      </c>
    </row>
    <row r="2873" spans="2:8" x14ac:dyDescent="0.3">
      <c r="B2873" t="s">
        <v>6996</v>
      </c>
      <c r="C2873" t="s">
        <v>6997</v>
      </c>
      <c r="D2873" s="28" t="s">
        <v>4105</v>
      </c>
      <c r="E2873" s="28" t="s">
        <v>2096</v>
      </c>
      <c r="F2873" s="13">
        <v>34.4</v>
      </c>
      <c r="G2873" s="13">
        <v>-106.8</v>
      </c>
      <c r="H2873" s="24">
        <v>0</v>
      </c>
    </row>
    <row r="2874" spans="2:8" x14ac:dyDescent="0.3">
      <c r="B2874" t="s">
        <v>10998</v>
      </c>
      <c r="C2874" t="s">
        <v>10999</v>
      </c>
      <c r="D2874" s="28" t="s">
        <v>4105</v>
      </c>
      <c r="E2874" s="28" t="s">
        <v>1160</v>
      </c>
      <c r="F2874" s="13">
        <v>34</v>
      </c>
      <c r="G2874" s="13">
        <v>-109.4</v>
      </c>
      <c r="H2874" s="24">
        <v>1</v>
      </c>
    </row>
    <row r="2875" spans="2:8" x14ac:dyDescent="0.3">
      <c r="B2875" t="s">
        <v>7798</v>
      </c>
      <c r="C2875" t="s">
        <v>7799</v>
      </c>
      <c r="D2875" s="28" t="s">
        <v>1203</v>
      </c>
      <c r="E2875" s="28" t="s">
        <v>1133</v>
      </c>
      <c r="F2875" s="13">
        <v>48.5</v>
      </c>
      <c r="G2875" s="13">
        <v>-58.5</v>
      </c>
      <c r="H2875" s="24">
        <v>0</v>
      </c>
    </row>
    <row r="2876" spans="2:8" x14ac:dyDescent="0.3">
      <c r="B2876" t="s">
        <v>8679</v>
      </c>
      <c r="C2876" t="s">
        <v>8680</v>
      </c>
      <c r="D2876" s="28" t="s">
        <v>4105</v>
      </c>
      <c r="E2876" s="28" t="s">
        <v>1878</v>
      </c>
      <c r="F2876" s="13">
        <v>39.799999999999997</v>
      </c>
      <c r="G2876" s="13">
        <v>-93.1</v>
      </c>
      <c r="H2876" s="24">
        <v>0</v>
      </c>
    </row>
    <row r="2877" spans="2:8" x14ac:dyDescent="0.3">
      <c r="B2877" t="s">
        <v>8531</v>
      </c>
      <c r="C2877" t="s">
        <v>8532</v>
      </c>
      <c r="D2877" s="28" t="s">
        <v>1203</v>
      </c>
      <c r="E2877" s="28" t="s">
        <v>1116</v>
      </c>
      <c r="F2877" s="13">
        <v>48.6</v>
      </c>
      <c r="G2877" s="13">
        <v>-93.9</v>
      </c>
      <c r="H2877" s="24">
        <v>0</v>
      </c>
    </row>
    <row r="2878" spans="2:8" x14ac:dyDescent="0.3">
      <c r="B2878" t="s">
        <v>1819</v>
      </c>
      <c r="C2878" t="s">
        <v>1820</v>
      </c>
      <c r="D2878" s="28" t="s">
        <v>4105</v>
      </c>
      <c r="E2878" s="28" t="s">
        <v>1812</v>
      </c>
      <c r="F2878" s="13">
        <v>43.6</v>
      </c>
      <c r="G2878" s="13">
        <v>-91.5</v>
      </c>
      <c r="H2878" s="24">
        <v>0</v>
      </c>
    </row>
    <row r="2879" spans="2:8" x14ac:dyDescent="0.3">
      <c r="B2879" t="s">
        <v>8782</v>
      </c>
      <c r="C2879" t="s">
        <v>8783</v>
      </c>
      <c r="D2879" s="28" t="s">
        <v>4105</v>
      </c>
      <c r="E2879" s="28" t="s">
        <v>1878</v>
      </c>
      <c r="F2879" s="13">
        <v>39.299999999999997</v>
      </c>
      <c r="G2879" s="13">
        <v>-94.5</v>
      </c>
      <c r="H2879" s="24">
        <v>0</v>
      </c>
    </row>
    <row r="2880" spans="2:8" x14ac:dyDescent="0.3">
      <c r="B2880" t="s">
        <v>1933</v>
      </c>
      <c r="C2880" t="s">
        <v>1934</v>
      </c>
      <c r="D2880" s="28" t="s">
        <v>4105</v>
      </c>
      <c r="E2880" s="28" t="s">
        <v>1878</v>
      </c>
      <c r="F2880" s="13">
        <v>40.200000000000003</v>
      </c>
      <c r="G2880" s="13">
        <v>-93.7</v>
      </c>
      <c r="H2880" s="24">
        <v>0</v>
      </c>
    </row>
    <row r="2881" spans="2:8" x14ac:dyDescent="0.3">
      <c r="B2881" t="s">
        <v>9848</v>
      </c>
      <c r="C2881" t="s">
        <v>9849</v>
      </c>
      <c r="D2881" s="28" t="s">
        <v>4105</v>
      </c>
      <c r="E2881" s="28" t="s">
        <v>1260</v>
      </c>
      <c r="F2881" s="13">
        <v>38.5</v>
      </c>
      <c r="G2881" s="13">
        <v>-106.9</v>
      </c>
      <c r="H2881" s="24">
        <v>1</v>
      </c>
    </row>
    <row r="2882" spans="2:8" x14ac:dyDescent="0.3">
      <c r="B2882" t="s">
        <v>7752</v>
      </c>
      <c r="C2882" t="s">
        <v>7753</v>
      </c>
      <c r="D2882" s="28" t="s">
        <v>4105</v>
      </c>
      <c r="E2882" s="28" t="s">
        <v>1203</v>
      </c>
      <c r="F2882" s="13">
        <v>36.799999999999997</v>
      </c>
      <c r="G2882" s="13">
        <v>-121.3</v>
      </c>
      <c r="H2882" s="24">
        <v>0</v>
      </c>
    </row>
    <row r="2883" spans="2:8" x14ac:dyDescent="0.3">
      <c r="B2883" t="s">
        <v>3881</v>
      </c>
      <c r="C2883" t="s">
        <v>8575</v>
      </c>
      <c r="D2883" s="28" t="s">
        <v>4105</v>
      </c>
      <c r="E2883" s="28" t="s">
        <v>1878</v>
      </c>
      <c r="F2883" s="13">
        <v>40.299999999999997</v>
      </c>
      <c r="G2883" s="13">
        <v>-93.5</v>
      </c>
      <c r="H2883" s="24">
        <v>0</v>
      </c>
    </row>
    <row r="2884" spans="2:8" x14ac:dyDescent="0.3">
      <c r="B2884" t="s">
        <v>8770</v>
      </c>
      <c r="C2884" t="s">
        <v>8771</v>
      </c>
      <c r="D2884" s="28" t="s">
        <v>4105</v>
      </c>
      <c r="E2884" s="28" t="s">
        <v>1878</v>
      </c>
      <c r="F2884" s="13">
        <v>39.9</v>
      </c>
      <c r="G2884" s="13">
        <v>-91.8</v>
      </c>
      <c r="H2884" s="24">
        <v>0</v>
      </c>
    </row>
    <row r="2885" spans="2:8" x14ac:dyDescent="0.3">
      <c r="B2885" t="s">
        <v>8234</v>
      </c>
      <c r="C2885" t="s">
        <v>8235</v>
      </c>
      <c r="D2885" s="28" t="s">
        <v>4105</v>
      </c>
      <c r="E2885" s="28" t="s">
        <v>2279</v>
      </c>
      <c r="F2885" s="13">
        <v>42</v>
      </c>
      <c r="G2885" s="13">
        <v>-123</v>
      </c>
      <c r="H2885" s="24">
        <v>0</v>
      </c>
    </row>
    <row r="2886" spans="2:8" x14ac:dyDescent="0.3">
      <c r="B2886" t="s">
        <v>8697</v>
      </c>
      <c r="C2886" t="s">
        <v>8698</v>
      </c>
      <c r="D2886" s="28" t="s">
        <v>1203</v>
      </c>
      <c r="E2886" s="28" t="s">
        <v>1061</v>
      </c>
      <c r="F2886" s="13">
        <v>48.7</v>
      </c>
      <c r="G2886" s="13">
        <v>-123.2</v>
      </c>
      <c r="H2886" s="24">
        <v>0</v>
      </c>
    </row>
    <row r="2887" spans="2:8" x14ac:dyDescent="0.3">
      <c r="B2887" t="s">
        <v>8924</v>
      </c>
      <c r="C2887" t="s">
        <v>8925</v>
      </c>
      <c r="D2887" s="28" t="s">
        <v>4105</v>
      </c>
      <c r="E2887" s="28" t="s">
        <v>1636</v>
      </c>
      <c r="F2887" s="13">
        <v>37.5</v>
      </c>
      <c r="G2887" s="13">
        <v>-95.8</v>
      </c>
      <c r="H2887" s="24">
        <v>0</v>
      </c>
    </row>
    <row r="2888" spans="2:8" x14ac:dyDescent="0.3">
      <c r="B2888" t="s">
        <v>8491</v>
      </c>
      <c r="C2888" t="s">
        <v>8492</v>
      </c>
      <c r="D2888" s="28" t="s">
        <v>4105</v>
      </c>
      <c r="E2888" s="28" t="s">
        <v>1160</v>
      </c>
      <c r="F2888" s="13">
        <v>33.299999999999997</v>
      </c>
      <c r="G2888" s="13">
        <v>-110.4</v>
      </c>
      <c r="H2888" s="24">
        <v>0</v>
      </c>
    </row>
    <row r="2889" spans="2:8" x14ac:dyDescent="0.3">
      <c r="B2889" t="s">
        <v>1596</v>
      </c>
      <c r="C2889" t="s">
        <v>1597</v>
      </c>
      <c r="D2889" s="28" t="s">
        <v>4105</v>
      </c>
      <c r="E2889" s="28" t="s">
        <v>1515</v>
      </c>
      <c r="F2889" s="13">
        <v>43.1</v>
      </c>
      <c r="G2889" s="13">
        <v>-93.1</v>
      </c>
      <c r="H2889" s="24">
        <v>0</v>
      </c>
    </row>
    <row r="2890" spans="2:8" x14ac:dyDescent="0.3">
      <c r="B2890" t="s">
        <v>2716</v>
      </c>
      <c r="C2890" t="s">
        <v>2717</v>
      </c>
      <c r="D2890" s="28" t="s">
        <v>4105</v>
      </c>
      <c r="E2890" s="28" t="s">
        <v>2692</v>
      </c>
      <c r="F2890" s="13">
        <v>43.7</v>
      </c>
      <c r="G2890" s="13">
        <v>-88.4</v>
      </c>
      <c r="H2890" s="24">
        <v>0</v>
      </c>
    </row>
    <row r="2891" spans="2:8" x14ac:dyDescent="0.3">
      <c r="B2891" t="s">
        <v>8640</v>
      </c>
      <c r="C2891" t="s">
        <v>8641</v>
      </c>
      <c r="D2891" s="28" t="s">
        <v>4105</v>
      </c>
      <c r="E2891" s="28" t="s">
        <v>1878</v>
      </c>
      <c r="F2891" s="13">
        <v>39</v>
      </c>
      <c r="G2891" s="13">
        <v>-93.7</v>
      </c>
      <c r="H2891" s="24">
        <v>0</v>
      </c>
    </row>
    <row r="2892" spans="2:8" x14ac:dyDescent="0.3">
      <c r="B2892" t="s">
        <v>8948</v>
      </c>
      <c r="C2892" t="s">
        <v>8949</v>
      </c>
      <c r="D2892" s="28" t="s">
        <v>4105</v>
      </c>
      <c r="E2892" s="28" t="s">
        <v>1203</v>
      </c>
      <c r="F2892" s="13">
        <v>36.4</v>
      </c>
      <c r="G2892" s="13">
        <v>-118.8</v>
      </c>
      <c r="H2892" s="24">
        <v>0</v>
      </c>
    </row>
    <row r="2893" spans="2:8" x14ac:dyDescent="0.3">
      <c r="B2893" t="s">
        <v>6923</v>
      </c>
      <c r="C2893" t="s">
        <v>6924</v>
      </c>
      <c r="D2893" s="28" t="s">
        <v>4105</v>
      </c>
      <c r="E2893" s="28" t="s">
        <v>2617</v>
      </c>
      <c r="F2893" s="13">
        <v>47.7</v>
      </c>
      <c r="G2893" s="13">
        <v>-123</v>
      </c>
      <c r="H2893" s="24">
        <v>0</v>
      </c>
    </row>
    <row r="2894" spans="2:8" x14ac:dyDescent="0.3">
      <c r="B2894" t="s">
        <v>8721</v>
      </c>
      <c r="C2894" t="s">
        <v>8722</v>
      </c>
      <c r="D2894" s="28" t="s">
        <v>4105</v>
      </c>
      <c r="E2894" s="28" t="s">
        <v>1203</v>
      </c>
      <c r="F2894" s="13">
        <v>39</v>
      </c>
      <c r="G2894" s="13">
        <v>-122.4</v>
      </c>
      <c r="H2894" s="24">
        <v>0</v>
      </c>
    </row>
    <row r="2895" spans="2:8" x14ac:dyDescent="0.3">
      <c r="B2895" t="s">
        <v>7599</v>
      </c>
      <c r="C2895" t="s">
        <v>7600</v>
      </c>
      <c r="D2895" s="28" t="s">
        <v>4105</v>
      </c>
      <c r="E2895" s="28" t="s">
        <v>1203</v>
      </c>
      <c r="F2895" s="13">
        <v>32.799999999999997</v>
      </c>
      <c r="G2895" s="13">
        <v>-116.6</v>
      </c>
      <c r="H2895" s="24">
        <v>0</v>
      </c>
    </row>
    <row r="2896" spans="2:8" x14ac:dyDescent="0.3">
      <c r="B2896" t="s">
        <v>493</v>
      </c>
      <c r="C2896" t="s">
        <v>494</v>
      </c>
      <c r="D2896" s="28" t="s">
        <v>4105</v>
      </c>
      <c r="E2896" s="28" t="s">
        <v>364</v>
      </c>
      <c r="F2896" s="13">
        <v>29.7</v>
      </c>
      <c r="G2896" s="13">
        <v>-98</v>
      </c>
      <c r="H2896" s="24">
        <v>0</v>
      </c>
    </row>
    <row r="2897" spans="2:8" x14ac:dyDescent="0.3">
      <c r="B2897" t="s">
        <v>1131</v>
      </c>
      <c r="C2897" t="s">
        <v>8619</v>
      </c>
      <c r="D2897" s="28" t="s">
        <v>1203</v>
      </c>
      <c r="E2897" s="28" t="s">
        <v>1133</v>
      </c>
      <c r="F2897" s="13">
        <v>48.9</v>
      </c>
      <c r="G2897" s="13">
        <v>-57.9</v>
      </c>
      <c r="H2897" s="24">
        <v>0</v>
      </c>
    </row>
    <row r="2898" spans="2:8" x14ac:dyDescent="0.3">
      <c r="B2898" t="s">
        <v>7353</v>
      </c>
      <c r="C2898" t="s">
        <v>7354</v>
      </c>
      <c r="D2898" s="28" t="s">
        <v>4105</v>
      </c>
      <c r="E2898" s="28" t="s">
        <v>1203</v>
      </c>
      <c r="F2898" s="13">
        <v>39.299999999999997</v>
      </c>
      <c r="G2898" s="13">
        <v>-121.3</v>
      </c>
      <c r="H2898" s="24">
        <v>0</v>
      </c>
    </row>
    <row r="2899" spans="2:8" x14ac:dyDescent="0.3">
      <c r="B2899" t="s">
        <v>10004</v>
      </c>
      <c r="C2899" t="s">
        <v>10005</v>
      </c>
      <c r="D2899" s="28" t="s">
        <v>4105</v>
      </c>
      <c r="E2899" s="28" t="s">
        <v>1260</v>
      </c>
      <c r="F2899" s="13">
        <v>38.6</v>
      </c>
      <c r="G2899" s="13">
        <v>-108.9</v>
      </c>
      <c r="H2899" s="24">
        <v>1</v>
      </c>
    </row>
    <row r="2900" spans="2:8" x14ac:dyDescent="0.3">
      <c r="B2900" t="s">
        <v>1671</v>
      </c>
      <c r="C2900" t="s">
        <v>8409</v>
      </c>
      <c r="D2900" s="28" t="s">
        <v>4105</v>
      </c>
      <c r="E2900" s="28" t="s">
        <v>1878</v>
      </c>
      <c r="F2900" s="13">
        <v>39</v>
      </c>
      <c r="G2900" s="13">
        <v>-94.3</v>
      </c>
      <c r="H2900" s="24">
        <v>0</v>
      </c>
    </row>
    <row r="2901" spans="2:8" x14ac:dyDescent="0.3">
      <c r="B2901" t="s">
        <v>3208</v>
      </c>
      <c r="C2901" t="s">
        <v>3209</v>
      </c>
      <c r="D2901" s="28" t="s">
        <v>4105</v>
      </c>
      <c r="E2901" s="28" t="s">
        <v>1203</v>
      </c>
      <c r="F2901" s="13">
        <v>32.700000000000003</v>
      </c>
      <c r="G2901" s="13">
        <v>-117.1</v>
      </c>
      <c r="H2901" s="24">
        <v>2</v>
      </c>
    </row>
    <row r="2902" spans="2:8" x14ac:dyDescent="0.3">
      <c r="B2902" t="s">
        <v>8954</v>
      </c>
      <c r="C2902" t="s">
        <v>8955</v>
      </c>
      <c r="D2902" s="28" t="s">
        <v>4105</v>
      </c>
      <c r="E2902" s="28" t="s">
        <v>1160</v>
      </c>
      <c r="F2902" s="13">
        <v>33.299999999999997</v>
      </c>
      <c r="G2902" s="13">
        <v>-110.6</v>
      </c>
      <c r="H2902" s="24">
        <v>0</v>
      </c>
    </row>
    <row r="2903" spans="2:8" x14ac:dyDescent="0.3">
      <c r="B2903" t="s">
        <v>8493</v>
      </c>
      <c r="C2903" t="s">
        <v>8494</v>
      </c>
      <c r="D2903" s="28" t="s">
        <v>1203</v>
      </c>
      <c r="E2903" s="28" t="s">
        <v>1116</v>
      </c>
      <c r="F2903" s="13">
        <v>50.6</v>
      </c>
      <c r="G2903" s="13">
        <v>-93.2</v>
      </c>
      <c r="H2903" s="24">
        <v>0</v>
      </c>
    </row>
    <row r="2904" spans="2:8" x14ac:dyDescent="0.3">
      <c r="B2904" t="s">
        <v>1167</v>
      </c>
      <c r="C2904" t="s">
        <v>1168</v>
      </c>
      <c r="D2904" s="28" t="s">
        <v>4105</v>
      </c>
      <c r="E2904" s="28" t="s">
        <v>1160</v>
      </c>
      <c r="F2904" s="13">
        <v>34.1</v>
      </c>
      <c r="G2904" s="13">
        <v>-109.2</v>
      </c>
      <c r="H2904" s="24">
        <v>0</v>
      </c>
    </row>
    <row r="2905" spans="2:8" x14ac:dyDescent="0.3">
      <c r="B2905" t="s">
        <v>3573</v>
      </c>
      <c r="C2905" t="s">
        <v>3574</v>
      </c>
      <c r="D2905" s="28" t="s">
        <v>4105</v>
      </c>
      <c r="E2905" s="28" t="s">
        <v>1203</v>
      </c>
      <c r="F2905" s="13">
        <v>36.200000000000003</v>
      </c>
      <c r="G2905" s="13">
        <v>-119</v>
      </c>
      <c r="H2905" s="24">
        <v>0</v>
      </c>
    </row>
    <row r="2906" spans="2:8" x14ac:dyDescent="0.3">
      <c r="B2906" t="s">
        <v>2485</v>
      </c>
      <c r="C2906" t="s">
        <v>2486</v>
      </c>
      <c r="D2906" s="28" t="s">
        <v>4105</v>
      </c>
      <c r="E2906" s="28" t="s">
        <v>364</v>
      </c>
      <c r="F2906" s="13">
        <v>33.1</v>
      </c>
      <c r="G2906" s="13">
        <v>-97.1</v>
      </c>
      <c r="H2906" s="24">
        <v>0</v>
      </c>
    </row>
    <row r="2907" spans="2:8" x14ac:dyDescent="0.3">
      <c r="B2907" t="s">
        <v>2742</v>
      </c>
      <c r="C2907" t="s">
        <v>2743</v>
      </c>
      <c r="D2907" s="28" t="s">
        <v>4105</v>
      </c>
      <c r="E2907" s="28" t="s">
        <v>2692</v>
      </c>
      <c r="F2907" s="13">
        <v>44.1</v>
      </c>
      <c r="G2907" s="13">
        <v>-90.3</v>
      </c>
      <c r="H2907" s="24">
        <v>0</v>
      </c>
    </row>
    <row r="2908" spans="2:8" x14ac:dyDescent="0.3">
      <c r="B2908" t="s">
        <v>9120</v>
      </c>
      <c r="C2908" t="s">
        <v>9121</v>
      </c>
      <c r="D2908" s="28" t="s">
        <v>4105</v>
      </c>
      <c r="E2908" s="28" t="s">
        <v>1878</v>
      </c>
      <c r="F2908" s="13">
        <v>38.299999999999997</v>
      </c>
      <c r="G2908" s="13">
        <v>-93.7</v>
      </c>
      <c r="H2908" s="24">
        <v>0</v>
      </c>
    </row>
    <row r="2909" spans="2:8" x14ac:dyDescent="0.3">
      <c r="B2909" t="s">
        <v>8385</v>
      </c>
      <c r="C2909" t="s">
        <v>8386</v>
      </c>
      <c r="D2909" s="28" t="s">
        <v>4105</v>
      </c>
      <c r="E2909" s="28" t="s">
        <v>1812</v>
      </c>
      <c r="F2909" s="13">
        <v>47.8</v>
      </c>
      <c r="G2909" s="13">
        <v>-91.8</v>
      </c>
      <c r="H2909" s="24">
        <v>0</v>
      </c>
    </row>
    <row r="2910" spans="2:8" x14ac:dyDescent="0.3">
      <c r="B2910" t="s">
        <v>7796</v>
      </c>
      <c r="C2910" t="s">
        <v>7797</v>
      </c>
      <c r="D2910" s="28" t="s">
        <v>4105</v>
      </c>
      <c r="E2910" s="28" t="s">
        <v>1812</v>
      </c>
      <c r="F2910" s="13">
        <v>48.1</v>
      </c>
      <c r="G2910" s="13">
        <v>-90.9</v>
      </c>
      <c r="H2910" s="24">
        <v>0</v>
      </c>
    </row>
    <row r="2911" spans="2:8" x14ac:dyDescent="0.3">
      <c r="B2911" t="s">
        <v>8966</v>
      </c>
      <c r="C2911" t="s">
        <v>8967</v>
      </c>
      <c r="D2911" s="28" t="s">
        <v>4105</v>
      </c>
      <c r="E2911" s="28" t="s">
        <v>2692</v>
      </c>
      <c r="F2911" s="13">
        <v>42.9</v>
      </c>
      <c r="G2911" s="13">
        <v>-88.8</v>
      </c>
      <c r="H2911" s="24">
        <v>0</v>
      </c>
    </row>
    <row r="2912" spans="2:8" x14ac:dyDescent="0.3">
      <c r="B2912" t="s">
        <v>1902</v>
      </c>
      <c r="C2912" t="s">
        <v>1903</v>
      </c>
      <c r="D2912" s="28" t="s">
        <v>4105</v>
      </c>
      <c r="E2912" s="28" t="s">
        <v>1878</v>
      </c>
      <c r="F2912" s="13">
        <v>39.700000000000003</v>
      </c>
      <c r="G2912" s="13">
        <v>-91.3</v>
      </c>
      <c r="H2912" s="24">
        <v>0</v>
      </c>
    </row>
    <row r="2913" spans="2:8" x14ac:dyDescent="0.3">
      <c r="B2913" t="s">
        <v>9052</v>
      </c>
      <c r="C2913" t="s">
        <v>9053</v>
      </c>
      <c r="D2913" s="28" t="s">
        <v>4105</v>
      </c>
      <c r="E2913" s="28" t="s">
        <v>1878</v>
      </c>
      <c r="F2913" s="13">
        <v>38.799999999999997</v>
      </c>
      <c r="G2913" s="13">
        <v>-92.2</v>
      </c>
      <c r="H2913" s="24">
        <v>0</v>
      </c>
    </row>
    <row r="2914" spans="2:8" x14ac:dyDescent="0.3">
      <c r="B2914" t="s">
        <v>8998</v>
      </c>
      <c r="C2914" t="s">
        <v>8999</v>
      </c>
      <c r="D2914" s="28" t="s">
        <v>1203</v>
      </c>
      <c r="E2914" s="28" t="s">
        <v>1092</v>
      </c>
      <c r="F2914" s="13">
        <v>58.7</v>
      </c>
      <c r="G2914" s="13">
        <v>-111.1</v>
      </c>
      <c r="H2914" s="24">
        <v>0</v>
      </c>
    </row>
    <row r="2915" spans="2:8" x14ac:dyDescent="0.3">
      <c r="B2915" t="s">
        <v>8952</v>
      </c>
      <c r="C2915" t="s">
        <v>8953</v>
      </c>
      <c r="D2915" s="28" t="s">
        <v>4105</v>
      </c>
      <c r="E2915" s="28" t="s">
        <v>1759</v>
      </c>
      <c r="F2915" s="13">
        <v>46.2</v>
      </c>
      <c r="G2915" s="13">
        <v>-88.4</v>
      </c>
      <c r="H2915" s="24">
        <v>1</v>
      </c>
    </row>
    <row r="2916" spans="2:8" x14ac:dyDescent="0.3">
      <c r="B2916" t="s">
        <v>9213</v>
      </c>
      <c r="C2916" t="s">
        <v>9214</v>
      </c>
      <c r="D2916" s="28" t="s">
        <v>4105</v>
      </c>
      <c r="E2916" s="28" t="s">
        <v>1759</v>
      </c>
      <c r="F2916" s="13">
        <v>46.4</v>
      </c>
      <c r="G2916" s="13">
        <v>-87.6</v>
      </c>
      <c r="H2916" s="24">
        <v>0</v>
      </c>
    </row>
    <row r="2917" spans="2:8" x14ac:dyDescent="0.3">
      <c r="B2917" t="s">
        <v>7523</v>
      </c>
      <c r="C2917" t="s">
        <v>7524</v>
      </c>
      <c r="D2917" s="28" t="s">
        <v>4105</v>
      </c>
      <c r="E2917" s="28" t="s">
        <v>2617</v>
      </c>
      <c r="F2917" s="13">
        <v>48.6</v>
      </c>
      <c r="G2917" s="13">
        <v>-121.9</v>
      </c>
      <c r="H2917" s="24">
        <v>0</v>
      </c>
    </row>
    <row r="2918" spans="2:8" x14ac:dyDescent="0.3">
      <c r="B2918" t="s">
        <v>7531</v>
      </c>
      <c r="C2918" t="s">
        <v>7532</v>
      </c>
      <c r="D2918" s="28" t="s">
        <v>4105</v>
      </c>
      <c r="E2918" s="28" t="s">
        <v>2617</v>
      </c>
      <c r="F2918" s="13">
        <v>47.9</v>
      </c>
      <c r="G2918" s="13">
        <v>-123.4</v>
      </c>
      <c r="H2918" s="24">
        <v>0</v>
      </c>
    </row>
    <row r="2919" spans="2:8" x14ac:dyDescent="0.3">
      <c r="B2919" t="s">
        <v>8683</v>
      </c>
      <c r="C2919" t="s">
        <v>8684</v>
      </c>
      <c r="D2919" s="28" t="s">
        <v>1203</v>
      </c>
      <c r="E2919" s="28" t="s">
        <v>1112</v>
      </c>
      <c r="F2919" s="13">
        <v>53.9</v>
      </c>
      <c r="G2919" s="13">
        <v>-101.1</v>
      </c>
      <c r="H2919" s="24">
        <v>0</v>
      </c>
    </row>
    <row r="2920" spans="2:8" x14ac:dyDescent="0.3">
      <c r="B2920" t="s">
        <v>8719</v>
      </c>
      <c r="C2920" t="s">
        <v>8720</v>
      </c>
      <c r="D2920" s="28" t="s">
        <v>4105</v>
      </c>
      <c r="E2920" s="28" t="s">
        <v>1160</v>
      </c>
      <c r="F2920" s="13">
        <v>32</v>
      </c>
      <c r="G2920" s="13">
        <v>-109.3</v>
      </c>
      <c r="H2920" s="24">
        <v>0</v>
      </c>
    </row>
    <row r="2921" spans="2:8" x14ac:dyDescent="0.3">
      <c r="B2921" t="s">
        <v>9029</v>
      </c>
      <c r="C2921" t="s">
        <v>9030</v>
      </c>
      <c r="D2921" s="28" t="s">
        <v>4105</v>
      </c>
      <c r="E2921" s="28" t="s">
        <v>1203</v>
      </c>
      <c r="F2921" s="13">
        <v>37.700000000000003</v>
      </c>
      <c r="G2921" s="13">
        <v>-119.8</v>
      </c>
      <c r="H2921" s="24">
        <v>0</v>
      </c>
    </row>
    <row r="2922" spans="2:8" x14ac:dyDescent="0.3">
      <c r="B2922" t="s">
        <v>3518</v>
      </c>
      <c r="C2922" t="s">
        <v>3519</v>
      </c>
      <c r="D2922" s="28" t="s">
        <v>1203</v>
      </c>
      <c r="E2922" s="28" t="s">
        <v>1061</v>
      </c>
      <c r="F2922" s="13">
        <v>49.3</v>
      </c>
      <c r="G2922" s="13">
        <v>-123.5</v>
      </c>
      <c r="H2922" s="24">
        <v>0</v>
      </c>
    </row>
    <row r="2923" spans="2:8" x14ac:dyDescent="0.3">
      <c r="B2923" t="s">
        <v>9538</v>
      </c>
      <c r="C2923" t="s">
        <v>9539</v>
      </c>
      <c r="D2923" s="28" t="s">
        <v>4105</v>
      </c>
      <c r="E2923" s="28" t="s">
        <v>1203</v>
      </c>
      <c r="F2923" s="13">
        <v>34</v>
      </c>
      <c r="G2923" s="13">
        <v>-117</v>
      </c>
      <c r="H2923" s="24">
        <v>0</v>
      </c>
    </row>
    <row r="2924" spans="2:8" x14ac:dyDescent="0.3">
      <c r="B2924" t="s">
        <v>2734</v>
      </c>
      <c r="C2924" t="s">
        <v>2735</v>
      </c>
      <c r="D2924" s="28" t="s">
        <v>4105</v>
      </c>
      <c r="E2924" s="28" t="s">
        <v>2692</v>
      </c>
      <c r="F2924" s="13">
        <v>46.7</v>
      </c>
      <c r="G2924" s="13">
        <v>-90.7</v>
      </c>
      <c r="H2924" s="24">
        <v>0</v>
      </c>
    </row>
    <row r="2925" spans="2:8" x14ac:dyDescent="0.3">
      <c r="B2925" t="s">
        <v>7669</v>
      </c>
      <c r="C2925" t="s">
        <v>7670</v>
      </c>
      <c r="D2925" s="28" t="s">
        <v>4105</v>
      </c>
      <c r="E2925" s="28" t="s">
        <v>2617</v>
      </c>
      <c r="F2925" s="13">
        <v>47.9</v>
      </c>
      <c r="G2925" s="13">
        <v>-123.1</v>
      </c>
      <c r="H2925" s="24">
        <v>0</v>
      </c>
    </row>
    <row r="2926" spans="2:8" x14ac:dyDescent="0.3">
      <c r="B2926" t="s">
        <v>8638</v>
      </c>
      <c r="C2926" t="s">
        <v>8639</v>
      </c>
      <c r="D2926" s="28" t="s">
        <v>4105</v>
      </c>
      <c r="E2926" s="28" t="s">
        <v>1759</v>
      </c>
      <c r="F2926" s="13">
        <v>46.3</v>
      </c>
      <c r="G2926" s="13">
        <v>-86.9</v>
      </c>
      <c r="H2926" s="24">
        <v>0</v>
      </c>
    </row>
    <row r="2927" spans="2:8" x14ac:dyDescent="0.3">
      <c r="B2927" t="s">
        <v>8381</v>
      </c>
      <c r="C2927" t="s">
        <v>8382</v>
      </c>
      <c r="D2927" s="28" t="s">
        <v>4105</v>
      </c>
      <c r="E2927" s="28" t="s">
        <v>1515</v>
      </c>
      <c r="F2927" s="13">
        <v>40.700000000000003</v>
      </c>
      <c r="G2927" s="13">
        <v>-93.3</v>
      </c>
      <c r="H2927" s="24">
        <v>0</v>
      </c>
    </row>
    <row r="2928" spans="2:8" x14ac:dyDescent="0.3">
      <c r="B2928" t="s">
        <v>401</v>
      </c>
      <c r="C2928" t="s">
        <v>1648</v>
      </c>
      <c r="D2928" s="28" t="s">
        <v>4105</v>
      </c>
      <c r="E2928" s="28" t="s">
        <v>1636</v>
      </c>
      <c r="F2928" s="13">
        <v>37.1</v>
      </c>
      <c r="G2928" s="13">
        <v>-94.8</v>
      </c>
      <c r="H2928" s="24">
        <v>0</v>
      </c>
    </row>
    <row r="2929" spans="2:8" x14ac:dyDescent="0.3">
      <c r="B2929" t="s">
        <v>2094</v>
      </c>
      <c r="C2929" t="s">
        <v>2095</v>
      </c>
      <c r="D2929" s="28" t="s">
        <v>4105</v>
      </c>
      <c r="E2929" s="28" t="s">
        <v>2096</v>
      </c>
      <c r="F2929" s="13">
        <v>32.700000000000003</v>
      </c>
      <c r="G2929" s="13">
        <v>-104.3</v>
      </c>
      <c r="H2929" s="24">
        <v>0</v>
      </c>
    </row>
    <row r="2930" spans="2:8" x14ac:dyDescent="0.3">
      <c r="B2930" t="s">
        <v>8274</v>
      </c>
      <c r="C2930" t="s">
        <v>8275</v>
      </c>
      <c r="D2930" s="28" t="s">
        <v>4105</v>
      </c>
      <c r="E2930" s="28" t="s">
        <v>1203</v>
      </c>
      <c r="F2930" s="13">
        <v>33.5</v>
      </c>
      <c r="G2930" s="13">
        <v>-117.2</v>
      </c>
      <c r="H2930" s="24">
        <v>0</v>
      </c>
    </row>
    <row r="2931" spans="2:8" x14ac:dyDescent="0.3">
      <c r="B2931" t="s">
        <v>7418</v>
      </c>
      <c r="C2931" t="s">
        <v>7419</v>
      </c>
      <c r="D2931" s="28" t="s">
        <v>4105</v>
      </c>
      <c r="E2931" s="28" t="s">
        <v>2617</v>
      </c>
      <c r="F2931" s="13">
        <v>48.8</v>
      </c>
      <c r="G2931" s="13">
        <v>-121.7</v>
      </c>
      <c r="H2931" s="24">
        <v>0</v>
      </c>
    </row>
    <row r="2932" spans="2:8" x14ac:dyDescent="0.3">
      <c r="B2932" t="s">
        <v>8932</v>
      </c>
      <c r="C2932" t="s">
        <v>8933</v>
      </c>
      <c r="D2932" s="28" t="s">
        <v>4105</v>
      </c>
      <c r="E2932" s="28" t="s">
        <v>1203</v>
      </c>
      <c r="F2932" s="13">
        <v>37.200000000000003</v>
      </c>
      <c r="G2932" s="13">
        <v>-119.5</v>
      </c>
      <c r="H2932" s="24">
        <v>0</v>
      </c>
    </row>
    <row r="2933" spans="2:8" x14ac:dyDescent="0.3">
      <c r="B2933" t="s">
        <v>8397</v>
      </c>
      <c r="C2933" t="s">
        <v>8398</v>
      </c>
      <c r="D2933" s="28" t="s">
        <v>4105</v>
      </c>
      <c r="E2933" s="28" t="s">
        <v>1203</v>
      </c>
      <c r="F2933" s="13">
        <v>39.6</v>
      </c>
      <c r="G2933" s="13">
        <v>-123.3</v>
      </c>
      <c r="H2933" s="24">
        <v>0</v>
      </c>
    </row>
    <row r="2934" spans="2:8" x14ac:dyDescent="0.3">
      <c r="B2934" t="s">
        <v>9249</v>
      </c>
      <c r="C2934" t="s">
        <v>9250</v>
      </c>
      <c r="D2934" s="28" t="s">
        <v>4105</v>
      </c>
      <c r="E2934" s="28" t="s">
        <v>364</v>
      </c>
      <c r="F2934" s="13">
        <v>30.7</v>
      </c>
      <c r="G2934" s="13">
        <v>-99.1</v>
      </c>
      <c r="H2934" s="24">
        <v>0</v>
      </c>
    </row>
    <row r="2935" spans="2:8" x14ac:dyDescent="0.3">
      <c r="B2935" t="s">
        <v>9010</v>
      </c>
      <c r="C2935" t="s">
        <v>9011</v>
      </c>
      <c r="D2935" s="28" t="s">
        <v>4105</v>
      </c>
      <c r="E2935" s="28" t="s">
        <v>364</v>
      </c>
      <c r="F2935" s="13">
        <v>32.700000000000003</v>
      </c>
      <c r="G2935" s="13">
        <v>-96.2</v>
      </c>
      <c r="H2935" s="24">
        <v>0</v>
      </c>
    </row>
    <row r="2936" spans="2:8" x14ac:dyDescent="0.3">
      <c r="B2936" t="s">
        <v>7219</v>
      </c>
      <c r="C2936" t="s">
        <v>7220</v>
      </c>
      <c r="D2936" s="28" t="s">
        <v>4105</v>
      </c>
      <c r="E2936" s="28" t="s">
        <v>2279</v>
      </c>
      <c r="F2936" s="13">
        <v>44.5</v>
      </c>
      <c r="G2936" s="13">
        <v>-122</v>
      </c>
      <c r="H2936" s="24">
        <v>0</v>
      </c>
    </row>
    <row r="2937" spans="2:8" x14ac:dyDescent="0.3">
      <c r="B2937" t="s">
        <v>8794</v>
      </c>
      <c r="C2937" t="s">
        <v>8795</v>
      </c>
      <c r="D2937" s="28" t="s">
        <v>4105</v>
      </c>
      <c r="E2937" s="28" t="s">
        <v>2279</v>
      </c>
      <c r="F2937" s="13">
        <v>43.6</v>
      </c>
      <c r="G2937" s="13">
        <v>-122.2</v>
      </c>
      <c r="H2937" s="24">
        <v>0</v>
      </c>
    </row>
    <row r="2938" spans="2:8" x14ac:dyDescent="0.3">
      <c r="B2938" t="s">
        <v>8467</v>
      </c>
      <c r="C2938" t="s">
        <v>8468</v>
      </c>
      <c r="D2938" s="28" t="s">
        <v>4105</v>
      </c>
      <c r="E2938" s="28" t="s">
        <v>2279</v>
      </c>
      <c r="F2938" s="13">
        <v>42.7</v>
      </c>
      <c r="G2938" s="13">
        <v>-123.2</v>
      </c>
      <c r="H2938" s="24">
        <v>0</v>
      </c>
    </row>
    <row r="2939" spans="2:8" x14ac:dyDescent="0.3">
      <c r="B2939" t="s">
        <v>2987</v>
      </c>
      <c r="C2939" t="s">
        <v>2988</v>
      </c>
      <c r="D2939" s="28" t="s">
        <v>4105</v>
      </c>
      <c r="E2939" s="28" t="s">
        <v>1878</v>
      </c>
      <c r="F2939" s="13">
        <v>37.200000000000003</v>
      </c>
      <c r="G2939" s="13">
        <v>-93.4</v>
      </c>
      <c r="H2939" s="24">
        <v>0</v>
      </c>
    </row>
    <row r="2940" spans="2:8" x14ac:dyDescent="0.3">
      <c r="B2940" t="s">
        <v>8910</v>
      </c>
      <c r="C2940" t="s">
        <v>8911</v>
      </c>
      <c r="D2940" s="28" t="s">
        <v>4105</v>
      </c>
      <c r="E2940" s="28" t="s">
        <v>1203</v>
      </c>
      <c r="F2940" s="13">
        <v>38.4</v>
      </c>
      <c r="G2940" s="13">
        <v>-120.3</v>
      </c>
      <c r="H2940" s="24">
        <v>0</v>
      </c>
    </row>
    <row r="2941" spans="2:8" x14ac:dyDescent="0.3">
      <c r="B2941" t="s">
        <v>8364</v>
      </c>
      <c r="C2941" t="s">
        <v>8365</v>
      </c>
      <c r="D2941" s="28" t="s">
        <v>4105</v>
      </c>
      <c r="E2941" s="28" t="s">
        <v>2279</v>
      </c>
      <c r="F2941" s="13">
        <v>42.5</v>
      </c>
      <c r="G2941" s="13">
        <v>-123.1</v>
      </c>
      <c r="H2941" s="24">
        <v>0</v>
      </c>
    </row>
    <row r="2942" spans="2:8" x14ac:dyDescent="0.3">
      <c r="B2942" t="s">
        <v>9289</v>
      </c>
      <c r="C2942" t="s">
        <v>9290</v>
      </c>
      <c r="D2942" s="28" t="s">
        <v>4105</v>
      </c>
      <c r="E2942" s="28" t="s">
        <v>1878</v>
      </c>
      <c r="F2942" s="13">
        <v>36.9</v>
      </c>
      <c r="G2942" s="13">
        <v>-94.3</v>
      </c>
      <c r="H2942" s="24">
        <v>0</v>
      </c>
    </row>
    <row r="2943" spans="2:8" x14ac:dyDescent="0.3">
      <c r="B2943" t="s">
        <v>1935</v>
      </c>
      <c r="C2943" t="s">
        <v>1936</v>
      </c>
      <c r="D2943" s="28" t="s">
        <v>4105</v>
      </c>
      <c r="E2943" s="28" t="s">
        <v>1878</v>
      </c>
      <c r="F2943" s="13">
        <v>38.9</v>
      </c>
      <c r="G2943" s="13">
        <v>-93.4</v>
      </c>
      <c r="H2943" s="24">
        <v>0</v>
      </c>
    </row>
    <row r="2944" spans="2:8" x14ac:dyDescent="0.3">
      <c r="B2944" t="s">
        <v>8356</v>
      </c>
      <c r="C2944" t="s">
        <v>8357</v>
      </c>
      <c r="D2944" s="28" t="s">
        <v>1203</v>
      </c>
      <c r="E2944" s="28" t="s">
        <v>1061</v>
      </c>
      <c r="F2944" s="13">
        <v>52.1</v>
      </c>
      <c r="G2944" s="13">
        <v>-124.1</v>
      </c>
      <c r="H2944" s="24">
        <v>0</v>
      </c>
    </row>
    <row r="2945" spans="2:8" x14ac:dyDescent="0.3">
      <c r="B2945" t="s">
        <v>2693</v>
      </c>
      <c r="C2945" t="s">
        <v>2694</v>
      </c>
      <c r="D2945" s="28" t="s">
        <v>4105</v>
      </c>
      <c r="E2945" s="28" t="s">
        <v>2692</v>
      </c>
      <c r="F2945" s="13">
        <v>44.2</v>
      </c>
      <c r="G2945" s="13">
        <v>-88.4</v>
      </c>
      <c r="H2945" s="24">
        <v>0</v>
      </c>
    </row>
    <row r="2946" spans="2:8" x14ac:dyDescent="0.3">
      <c r="B2946" t="s">
        <v>8078</v>
      </c>
      <c r="C2946" t="s">
        <v>8079</v>
      </c>
      <c r="D2946" s="28" t="s">
        <v>4105</v>
      </c>
      <c r="E2946" s="28" t="s">
        <v>2692</v>
      </c>
      <c r="F2946" s="13">
        <v>43.7</v>
      </c>
      <c r="G2946" s="13">
        <v>-87.8</v>
      </c>
      <c r="H2946" s="24">
        <v>0</v>
      </c>
    </row>
    <row r="2947" spans="2:8" x14ac:dyDescent="0.3">
      <c r="B2947" t="s">
        <v>1062</v>
      </c>
      <c r="C2947" t="s">
        <v>1063</v>
      </c>
      <c r="D2947" s="28" t="s">
        <v>1203</v>
      </c>
      <c r="E2947" s="28" t="s">
        <v>1061</v>
      </c>
      <c r="F2947" s="13">
        <v>49.7</v>
      </c>
      <c r="G2947" s="13">
        <v>-124.9</v>
      </c>
      <c r="H2947" s="24">
        <v>0</v>
      </c>
    </row>
    <row r="2948" spans="2:8" x14ac:dyDescent="0.3">
      <c r="B2948" t="s">
        <v>730</v>
      </c>
      <c r="C2948" t="s">
        <v>731</v>
      </c>
      <c r="D2948" s="28" t="s">
        <v>4105</v>
      </c>
      <c r="E2948" s="28" t="s">
        <v>364</v>
      </c>
      <c r="F2948" s="13">
        <v>32.9</v>
      </c>
      <c r="G2948" s="13">
        <v>-97</v>
      </c>
      <c r="H2948" s="24">
        <v>0</v>
      </c>
    </row>
    <row r="2949" spans="2:8" x14ac:dyDescent="0.3">
      <c r="B2949" t="s">
        <v>3887</v>
      </c>
      <c r="C2949" t="s">
        <v>3888</v>
      </c>
      <c r="D2949" s="28" t="s">
        <v>4105</v>
      </c>
      <c r="E2949" s="28" t="s">
        <v>2692</v>
      </c>
      <c r="F2949" s="13">
        <v>42.9</v>
      </c>
      <c r="G2949" s="13">
        <v>-89.2</v>
      </c>
      <c r="H2949" s="24">
        <v>0</v>
      </c>
    </row>
    <row r="2950" spans="2:8" x14ac:dyDescent="0.3">
      <c r="B2950" t="s">
        <v>8366</v>
      </c>
      <c r="C2950" t="s">
        <v>8367</v>
      </c>
      <c r="D2950" s="28" t="s">
        <v>4105</v>
      </c>
      <c r="E2950" s="28" t="s">
        <v>1812</v>
      </c>
      <c r="F2950" s="13">
        <v>46.9</v>
      </c>
      <c r="G2950" s="13">
        <v>-92.8</v>
      </c>
      <c r="H2950" s="24">
        <v>0</v>
      </c>
    </row>
    <row r="2951" spans="2:8" x14ac:dyDescent="0.3">
      <c r="B2951" t="s">
        <v>8546</v>
      </c>
      <c r="C2951" t="s">
        <v>8547</v>
      </c>
      <c r="D2951" s="28" t="s">
        <v>1203</v>
      </c>
      <c r="E2951" s="28" t="s">
        <v>1061</v>
      </c>
      <c r="F2951" s="13">
        <v>50.1</v>
      </c>
      <c r="G2951" s="13">
        <v>-125.2</v>
      </c>
      <c r="H2951" s="24">
        <v>0</v>
      </c>
    </row>
    <row r="2952" spans="2:8" x14ac:dyDescent="0.3">
      <c r="B2952" t="s">
        <v>8766</v>
      </c>
      <c r="C2952" t="s">
        <v>8767</v>
      </c>
      <c r="D2952" s="28" t="s">
        <v>4105</v>
      </c>
      <c r="E2952" s="28" t="s">
        <v>1812</v>
      </c>
      <c r="F2952" s="13">
        <v>46.4</v>
      </c>
      <c r="G2952" s="13">
        <v>-94.1</v>
      </c>
      <c r="H2952" s="24">
        <v>0</v>
      </c>
    </row>
    <row r="2953" spans="2:8" x14ac:dyDescent="0.3">
      <c r="B2953" t="s">
        <v>3612</v>
      </c>
      <c r="C2953" t="s">
        <v>3613</v>
      </c>
      <c r="D2953" s="28" t="s">
        <v>4105</v>
      </c>
      <c r="E2953" s="28" t="s">
        <v>1405</v>
      </c>
      <c r="F2953" s="13">
        <v>40.6</v>
      </c>
      <c r="G2953" s="13">
        <v>-90.4</v>
      </c>
      <c r="H2953" s="24">
        <v>0</v>
      </c>
    </row>
    <row r="2954" spans="2:8" x14ac:dyDescent="0.3">
      <c r="B2954" t="s">
        <v>2109</v>
      </c>
      <c r="C2954" t="s">
        <v>2110</v>
      </c>
      <c r="D2954" s="28" t="s">
        <v>4105</v>
      </c>
      <c r="E2954" s="28" t="s">
        <v>2096</v>
      </c>
      <c r="F2954" s="13">
        <v>34.5</v>
      </c>
      <c r="G2954" s="13">
        <v>-106.2</v>
      </c>
      <c r="H2954" s="24">
        <v>0</v>
      </c>
    </row>
    <row r="2955" spans="2:8" x14ac:dyDescent="0.3">
      <c r="B2955" t="s">
        <v>7345</v>
      </c>
      <c r="C2955" t="s">
        <v>7346</v>
      </c>
      <c r="D2955" s="28" t="s">
        <v>4105</v>
      </c>
      <c r="E2955" s="28" t="s">
        <v>2692</v>
      </c>
      <c r="F2955" s="13">
        <v>42.7</v>
      </c>
      <c r="G2955" s="13">
        <v>-87.8</v>
      </c>
      <c r="H2955" s="24">
        <v>0</v>
      </c>
    </row>
    <row r="2956" spans="2:8" x14ac:dyDescent="0.3">
      <c r="B2956" t="s">
        <v>736</v>
      </c>
      <c r="C2956" t="s">
        <v>737</v>
      </c>
      <c r="D2956" s="28" t="s">
        <v>4105</v>
      </c>
      <c r="E2956" s="28" t="s">
        <v>364</v>
      </c>
      <c r="F2956" s="13">
        <v>30</v>
      </c>
      <c r="G2956" s="13">
        <v>-99.1</v>
      </c>
      <c r="H2956" s="24">
        <v>0</v>
      </c>
    </row>
    <row r="2957" spans="2:8" x14ac:dyDescent="0.3">
      <c r="B2957" t="s">
        <v>8120</v>
      </c>
      <c r="C2957" t="s">
        <v>8121</v>
      </c>
      <c r="D2957" s="28" t="s">
        <v>4105</v>
      </c>
      <c r="E2957" s="28" t="s">
        <v>1160</v>
      </c>
      <c r="F2957" s="13">
        <v>33</v>
      </c>
      <c r="G2957" s="13">
        <v>-109.9</v>
      </c>
      <c r="H2957" s="24">
        <v>0</v>
      </c>
    </row>
    <row r="2958" spans="2:8" x14ac:dyDescent="0.3">
      <c r="B2958" t="s">
        <v>3901</v>
      </c>
      <c r="C2958" t="s">
        <v>3902</v>
      </c>
      <c r="D2958" s="28" t="s">
        <v>4105</v>
      </c>
      <c r="E2958" s="28" t="s">
        <v>364</v>
      </c>
      <c r="F2958" s="13">
        <v>27.6</v>
      </c>
      <c r="G2958" s="13">
        <v>-97.2</v>
      </c>
      <c r="H2958" s="24">
        <v>1</v>
      </c>
    </row>
    <row r="2959" spans="2:8" x14ac:dyDescent="0.3">
      <c r="B2959" t="s">
        <v>8298</v>
      </c>
      <c r="C2959" t="s">
        <v>8299</v>
      </c>
      <c r="D2959" s="28" t="s">
        <v>4105</v>
      </c>
      <c r="E2959" s="28" t="s">
        <v>1812</v>
      </c>
      <c r="F2959" s="13">
        <v>47.6</v>
      </c>
      <c r="G2959" s="13">
        <v>-92.2</v>
      </c>
      <c r="H2959" s="24">
        <v>0</v>
      </c>
    </row>
    <row r="2960" spans="2:8" x14ac:dyDescent="0.3">
      <c r="B2960" t="s">
        <v>8681</v>
      </c>
      <c r="C2960" t="s">
        <v>8682</v>
      </c>
      <c r="D2960" s="28" t="s">
        <v>1203</v>
      </c>
      <c r="E2960" s="28" t="s">
        <v>1061</v>
      </c>
      <c r="F2960" s="13">
        <v>48.9</v>
      </c>
      <c r="G2960" s="13">
        <v>-123.5</v>
      </c>
      <c r="H2960" s="24">
        <v>0</v>
      </c>
    </row>
    <row r="2961" spans="2:8" x14ac:dyDescent="0.3">
      <c r="B2961" t="s">
        <v>8750</v>
      </c>
      <c r="C2961" t="s">
        <v>8751</v>
      </c>
      <c r="D2961" s="28" t="s">
        <v>4105</v>
      </c>
      <c r="E2961" s="28" t="s">
        <v>1878</v>
      </c>
      <c r="F2961" s="13">
        <v>39.700000000000003</v>
      </c>
      <c r="G2961" s="13">
        <v>-94.2</v>
      </c>
      <c r="H2961" s="24">
        <v>0</v>
      </c>
    </row>
    <row r="2962" spans="2:8" x14ac:dyDescent="0.3">
      <c r="B2962" t="s">
        <v>7099</v>
      </c>
      <c r="C2962" t="s">
        <v>7100</v>
      </c>
      <c r="D2962" s="28" t="s">
        <v>4105</v>
      </c>
      <c r="E2962" s="28" t="s">
        <v>1203</v>
      </c>
      <c r="F2962" s="13">
        <v>34.5</v>
      </c>
      <c r="G2962" s="13">
        <v>-119.7</v>
      </c>
      <c r="H2962" s="24">
        <v>0</v>
      </c>
    </row>
    <row r="2963" spans="2:8" x14ac:dyDescent="0.3">
      <c r="B2963" t="s">
        <v>8250</v>
      </c>
      <c r="C2963" t="s">
        <v>8251</v>
      </c>
      <c r="D2963" s="28" t="s">
        <v>4105</v>
      </c>
      <c r="E2963" s="28" t="s">
        <v>1203</v>
      </c>
      <c r="F2963" s="13">
        <v>34.200000000000003</v>
      </c>
      <c r="G2963" s="13">
        <v>-118.3</v>
      </c>
      <c r="H2963" s="24">
        <v>0</v>
      </c>
    </row>
    <row r="2964" spans="2:8" x14ac:dyDescent="0.3">
      <c r="B2964" t="s">
        <v>8473</v>
      </c>
      <c r="C2964" t="s">
        <v>8474</v>
      </c>
      <c r="D2964" s="28" t="s">
        <v>4105</v>
      </c>
      <c r="E2964" s="28" t="s">
        <v>1203</v>
      </c>
      <c r="F2964" s="13">
        <v>39.1</v>
      </c>
      <c r="G2964" s="13">
        <v>-120.8</v>
      </c>
      <c r="H2964" s="24">
        <v>0</v>
      </c>
    </row>
    <row r="2965" spans="2:8" x14ac:dyDescent="0.3">
      <c r="B2965" t="s">
        <v>3689</v>
      </c>
      <c r="C2965" t="s">
        <v>3690</v>
      </c>
      <c r="D2965" s="28" t="s">
        <v>4105</v>
      </c>
      <c r="E2965" s="28" t="s">
        <v>1812</v>
      </c>
      <c r="F2965" s="13">
        <v>44.6</v>
      </c>
      <c r="G2965" s="13">
        <v>-92.6</v>
      </c>
      <c r="H2965" s="24">
        <v>0</v>
      </c>
    </row>
    <row r="2966" spans="2:8" x14ac:dyDescent="0.3">
      <c r="B2966" t="s">
        <v>1879</v>
      </c>
      <c r="C2966" t="s">
        <v>1880</v>
      </c>
      <c r="D2966" s="28" t="s">
        <v>4105</v>
      </c>
      <c r="E2966" s="28" t="s">
        <v>1878</v>
      </c>
      <c r="F2966" s="13">
        <v>38.1</v>
      </c>
      <c r="G2966" s="13">
        <v>-94</v>
      </c>
      <c r="H2966" s="24">
        <v>0</v>
      </c>
    </row>
    <row r="2967" spans="2:8" x14ac:dyDescent="0.3">
      <c r="B2967" t="s">
        <v>7389</v>
      </c>
      <c r="C2967" t="s">
        <v>7390</v>
      </c>
      <c r="D2967" s="28" t="s">
        <v>4105</v>
      </c>
      <c r="E2967" s="28" t="s">
        <v>1203</v>
      </c>
      <c r="F2967" s="13">
        <v>37.6</v>
      </c>
      <c r="G2967" s="13">
        <v>-122.1</v>
      </c>
      <c r="H2967" s="24">
        <v>0</v>
      </c>
    </row>
    <row r="2968" spans="2:8" x14ac:dyDescent="0.3">
      <c r="B2968" t="s">
        <v>7890</v>
      </c>
      <c r="C2968" t="s">
        <v>7891</v>
      </c>
      <c r="D2968" s="28" t="s">
        <v>4105</v>
      </c>
      <c r="E2968" s="28" t="s">
        <v>1203</v>
      </c>
      <c r="F2968" s="13">
        <v>36.4</v>
      </c>
      <c r="G2968" s="13">
        <v>-121.7</v>
      </c>
      <c r="H2968" s="24">
        <v>0</v>
      </c>
    </row>
    <row r="2969" spans="2:8" x14ac:dyDescent="0.3">
      <c r="B2969" t="s">
        <v>8784</v>
      </c>
      <c r="C2969" t="s">
        <v>8785</v>
      </c>
      <c r="D2969" s="28" t="s">
        <v>4105</v>
      </c>
      <c r="E2969" s="28" t="s">
        <v>2279</v>
      </c>
      <c r="F2969" s="13">
        <v>42</v>
      </c>
      <c r="G2969" s="13">
        <v>-123.3</v>
      </c>
      <c r="H2969" s="24">
        <v>0</v>
      </c>
    </row>
    <row r="2970" spans="2:8" x14ac:dyDescent="0.3">
      <c r="B2970" t="s">
        <v>3096</v>
      </c>
      <c r="C2970" t="s">
        <v>3097</v>
      </c>
      <c r="D2970" s="28" t="s">
        <v>4105</v>
      </c>
      <c r="E2970" s="28" t="s">
        <v>2692</v>
      </c>
      <c r="F2970" s="13">
        <v>43.8</v>
      </c>
      <c r="G2970" s="13">
        <v>-91.2</v>
      </c>
      <c r="H2970" s="24">
        <v>0</v>
      </c>
    </row>
    <row r="2971" spans="2:8" x14ac:dyDescent="0.3">
      <c r="B2971" t="s">
        <v>1224</v>
      </c>
      <c r="C2971" t="s">
        <v>1225</v>
      </c>
      <c r="D2971" s="28" t="s">
        <v>4105</v>
      </c>
      <c r="E2971" s="28" t="s">
        <v>1203</v>
      </c>
      <c r="F2971" s="13">
        <v>37.299999999999997</v>
      </c>
      <c r="G2971" s="13">
        <v>-121.6</v>
      </c>
      <c r="H2971" s="24">
        <v>0</v>
      </c>
    </row>
    <row r="2972" spans="2:8" x14ac:dyDescent="0.3">
      <c r="B2972" t="s">
        <v>2788</v>
      </c>
      <c r="C2972" t="s">
        <v>2789</v>
      </c>
      <c r="D2972" s="28" t="s">
        <v>4105</v>
      </c>
      <c r="E2972" s="28" t="s">
        <v>2692</v>
      </c>
      <c r="F2972" s="13">
        <v>45.7</v>
      </c>
      <c r="G2972" s="13">
        <v>-89.8</v>
      </c>
      <c r="H2972" s="24">
        <v>0</v>
      </c>
    </row>
    <row r="2973" spans="2:8" x14ac:dyDescent="0.3">
      <c r="B2973" t="s">
        <v>8976</v>
      </c>
      <c r="C2973" t="s">
        <v>8977</v>
      </c>
      <c r="D2973" s="28" t="s">
        <v>4105</v>
      </c>
      <c r="E2973" s="28" t="s">
        <v>1405</v>
      </c>
      <c r="F2973" s="13">
        <v>42.3</v>
      </c>
      <c r="G2973" s="13">
        <v>-90.2</v>
      </c>
      <c r="H2973" s="24">
        <v>0</v>
      </c>
    </row>
    <row r="2974" spans="2:8" x14ac:dyDescent="0.3">
      <c r="B2974" t="s">
        <v>9039</v>
      </c>
      <c r="C2974" t="s">
        <v>9040</v>
      </c>
      <c r="D2974" s="28" t="s">
        <v>4105</v>
      </c>
      <c r="E2974" s="28" t="s">
        <v>1203</v>
      </c>
      <c r="F2974" s="13">
        <v>37.700000000000003</v>
      </c>
      <c r="G2974" s="13">
        <v>-119.8</v>
      </c>
      <c r="H2974" s="24">
        <v>0</v>
      </c>
    </row>
    <row r="2975" spans="2:8" x14ac:dyDescent="0.3">
      <c r="B2975" t="s">
        <v>8661</v>
      </c>
      <c r="C2975" t="s">
        <v>8662</v>
      </c>
      <c r="D2975" s="28" t="s">
        <v>4105</v>
      </c>
      <c r="E2975" s="28" t="s">
        <v>1203</v>
      </c>
      <c r="F2975" s="13">
        <v>33.200000000000003</v>
      </c>
      <c r="G2975" s="13">
        <v>-117</v>
      </c>
      <c r="H2975" s="24">
        <v>0</v>
      </c>
    </row>
    <row r="2976" spans="2:8" x14ac:dyDescent="0.3">
      <c r="B2976" t="s">
        <v>454</v>
      </c>
      <c r="C2976" t="s">
        <v>455</v>
      </c>
      <c r="D2976" s="28" t="s">
        <v>4105</v>
      </c>
      <c r="E2976" s="28" t="s">
        <v>364</v>
      </c>
      <c r="F2976" s="13">
        <v>30.1</v>
      </c>
      <c r="G2976" s="13">
        <v>-97.6</v>
      </c>
      <c r="H2976" s="24">
        <v>0</v>
      </c>
    </row>
    <row r="2977" spans="2:8" x14ac:dyDescent="0.3">
      <c r="B2977" t="s">
        <v>9232</v>
      </c>
      <c r="C2977" t="s">
        <v>1024</v>
      </c>
      <c r="D2977" s="28" t="s">
        <v>1203</v>
      </c>
      <c r="E2977" s="28" t="s">
        <v>1130</v>
      </c>
      <c r="F2977" s="13">
        <v>44.7</v>
      </c>
      <c r="G2977" s="13">
        <v>-63.9</v>
      </c>
      <c r="H2977" s="24">
        <v>0</v>
      </c>
    </row>
    <row r="2978" spans="2:8" x14ac:dyDescent="0.3">
      <c r="B2978" t="s">
        <v>9076</v>
      </c>
      <c r="C2978" t="s">
        <v>9077</v>
      </c>
      <c r="D2978" s="28" t="s">
        <v>4105</v>
      </c>
      <c r="E2978" s="28" t="s">
        <v>2692</v>
      </c>
      <c r="F2978" s="13">
        <v>43.2</v>
      </c>
      <c r="G2978" s="13">
        <v>-90.1</v>
      </c>
      <c r="H2978" s="24">
        <v>0</v>
      </c>
    </row>
    <row r="2979" spans="2:8" x14ac:dyDescent="0.3">
      <c r="B2979" t="s">
        <v>8134</v>
      </c>
      <c r="C2979" t="s">
        <v>8135</v>
      </c>
      <c r="D2979" s="28" t="s">
        <v>1203</v>
      </c>
      <c r="E2979" s="28" t="s">
        <v>1061</v>
      </c>
      <c r="F2979" s="13">
        <v>49.6</v>
      </c>
      <c r="G2979" s="13">
        <v>-126.6</v>
      </c>
      <c r="H2979" s="24">
        <v>0</v>
      </c>
    </row>
    <row r="2980" spans="2:8" x14ac:dyDescent="0.3">
      <c r="B2980" t="s">
        <v>6118</v>
      </c>
      <c r="C2980" t="s">
        <v>8755</v>
      </c>
      <c r="D2980" s="28" t="s">
        <v>4105</v>
      </c>
      <c r="E2980" s="28" t="s">
        <v>1878</v>
      </c>
      <c r="F2980" s="13">
        <v>40</v>
      </c>
      <c r="G2980" s="13">
        <v>-93.6</v>
      </c>
      <c r="H2980" s="24">
        <v>0</v>
      </c>
    </row>
    <row r="2981" spans="2:8" x14ac:dyDescent="0.3">
      <c r="B2981" t="s">
        <v>8238</v>
      </c>
      <c r="C2981" t="s">
        <v>8239</v>
      </c>
      <c r="D2981" s="28" t="s">
        <v>4105</v>
      </c>
      <c r="E2981" s="28" t="s">
        <v>1160</v>
      </c>
      <c r="F2981" s="13">
        <v>34.799999999999997</v>
      </c>
      <c r="G2981" s="13">
        <v>-111.6</v>
      </c>
      <c r="H2981" s="24">
        <v>0</v>
      </c>
    </row>
    <row r="2982" spans="2:8" x14ac:dyDescent="0.3">
      <c r="B2982" t="s">
        <v>3100</v>
      </c>
      <c r="C2982" t="s">
        <v>3101</v>
      </c>
      <c r="D2982" s="28" t="s">
        <v>4105</v>
      </c>
      <c r="E2982" s="28" t="s">
        <v>1405</v>
      </c>
      <c r="F2982" s="13">
        <v>41.4</v>
      </c>
      <c r="G2982" s="13">
        <v>-90.5</v>
      </c>
      <c r="H2982" s="24">
        <v>0</v>
      </c>
    </row>
    <row r="2983" spans="2:8" x14ac:dyDescent="0.3">
      <c r="B2983" t="s">
        <v>3650</v>
      </c>
      <c r="C2983" t="s">
        <v>3651</v>
      </c>
      <c r="D2983" s="28" t="s">
        <v>4105</v>
      </c>
      <c r="E2983" s="28" t="s">
        <v>1636</v>
      </c>
      <c r="F2983" s="13">
        <v>38.6</v>
      </c>
      <c r="G2983" s="13">
        <v>-95.5</v>
      </c>
      <c r="H2983" s="24">
        <v>0</v>
      </c>
    </row>
    <row r="2984" spans="2:8" x14ac:dyDescent="0.3">
      <c r="B2984" t="s">
        <v>9090</v>
      </c>
      <c r="C2984" t="s">
        <v>9091</v>
      </c>
      <c r="D2984" s="28" t="s">
        <v>4105</v>
      </c>
      <c r="E2984" s="28" t="s">
        <v>1203</v>
      </c>
      <c r="F2984" s="13">
        <v>33.6</v>
      </c>
      <c r="G2984" s="13">
        <v>-117.4</v>
      </c>
      <c r="H2984" s="24">
        <v>0</v>
      </c>
    </row>
    <row r="2985" spans="2:8" x14ac:dyDescent="0.3">
      <c r="B2985" t="s">
        <v>1226</v>
      </c>
      <c r="C2985" t="s">
        <v>1227</v>
      </c>
      <c r="D2985" s="28" t="s">
        <v>4105</v>
      </c>
      <c r="E2985" s="28" t="s">
        <v>1203</v>
      </c>
      <c r="F2985" s="13">
        <v>38.200000000000003</v>
      </c>
      <c r="G2985" s="13">
        <v>-122.2</v>
      </c>
      <c r="H2985" s="24">
        <v>0</v>
      </c>
    </row>
    <row r="2986" spans="2:8" x14ac:dyDescent="0.3">
      <c r="B2986" t="s">
        <v>1911</v>
      </c>
      <c r="C2986" t="s">
        <v>1912</v>
      </c>
      <c r="D2986" s="28" t="s">
        <v>4105</v>
      </c>
      <c r="E2986" s="28" t="s">
        <v>1878</v>
      </c>
      <c r="F2986" s="13">
        <v>37.299999999999997</v>
      </c>
      <c r="G2986" s="13">
        <v>-93.9</v>
      </c>
      <c r="H2986" s="24">
        <v>0</v>
      </c>
    </row>
    <row r="2987" spans="2:8" x14ac:dyDescent="0.3">
      <c r="B2987" t="s">
        <v>8379</v>
      </c>
      <c r="C2987" t="s">
        <v>8380</v>
      </c>
      <c r="D2987" s="28" t="s">
        <v>4105</v>
      </c>
      <c r="E2987" s="28" t="s">
        <v>2692</v>
      </c>
      <c r="F2987" s="13">
        <v>44.3</v>
      </c>
      <c r="G2987" s="13">
        <v>-89.8</v>
      </c>
      <c r="H2987" s="24">
        <v>0</v>
      </c>
    </row>
    <row r="2988" spans="2:8" x14ac:dyDescent="0.3">
      <c r="B2988" t="s">
        <v>8579</v>
      </c>
      <c r="C2988" t="s">
        <v>8580</v>
      </c>
      <c r="D2988" s="28" t="s">
        <v>1203</v>
      </c>
      <c r="E2988" s="28" t="s">
        <v>1061</v>
      </c>
      <c r="F2988" s="13">
        <v>49.3</v>
      </c>
      <c r="G2988" s="13">
        <v>-123.2</v>
      </c>
      <c r="H2988" s="24">
        <v>0</v>
      </c>
    </row>
    <row r="2989" spans="2:8" x14ac:dyDescent="0.3">
      <c r="B2989" t="s">
        <v>8194</v>
      </c>
      <c r="C2989" t="s">
        <v>8195</v>
      </c>
      <c r="D2989" s="28" t="s">
        <v>4105</v>
      </c>
      <c r="E2989" s="28" t="s">
        <v>1203</v>
      </c>
      <c r="F2989" s="13">
        <v>35.5</v>
      </c>
      <c r="G2989" s="13">
        <v>-119.3</v>
      </c>
      <c r="H2989" s="24">
        <v>0</v>
      </c>
    </row>
    <row r="2990" spans="2:8" x14ac:dyDescent="0.3">
      <c r="B2990" t="s">
        <v>9110</v>
      </c>
      <c r="C2990" t="s">
        <v>9111</v>
      </c>
      <c r="D2990" s="28" t="s">
        <v>4105</v>
      </c>
      <c r="E2990" s="28" t="s">
        <v>2692</v>
      </c>
      <c r="F2990" s="13">
        <v>43.2</v>
      </c>
      <c r="G2990" s="13">
        <v>-88.1</v>
      </c>
      <c r="H2990" s="24">
        <v>0</v>
      </c>
    </row>
    <row r="2991" spans="2:8" x14ac:dyDescent="0.3">
      <c r="B2991" t="s">
        <v>8989</v>
      </c>
      <c r="C2991" t="s">
        <v>8990</v>
      </c>
      <c r="D2991" s="28" t="s">
        <v>4105</v>
      </c>
      <c r="E2991" s="28" t="s">
        <v>1203</v>
      </c>
      <c r="F2991" s="13">
        <v>36.9</v>
      </c>
      <c r="G2991" s="13">
        <v>-119.1</v>
      </c>
      <c r="H2991" s="24">
        <v>0</v>
      </c>
    </row>
    <row r="2992" spans="2:8" x14ac:dyDescent="0.3">
      <c r="B2992" t="s">
        <v>8370</v>
      </c>
      <c r="C2992" t="s">
        <v>8371</v>
      </c>
      <c r="D2992" s="28" t="s">
        <v>4105</v>
      </c>
      <c r="E2992" s="28" t="s">
        <v>1203</v>
      </c>
      <c r="F2992" s="13">
        <v>39.299999999999997</v>
      </c>
      <c r="G2992" s="13">
        <v>-121.1</v>
      </c>
      <c r="H2992" s="24">
        <v>0</v>
      </c>
    </row>
    <row r="2993" spans="2:8" x14ac:dyDescent="0.3">
      <c r="B2993" t="s">
        <v>7912</v>
      </c>
      <c r="C2993" t="s">
        <v>7913</v>
      </c>
      <c r="D2993" s="28" t="s">
        <v>1203</v>
      </c>
      <c r="E2993" s="28" t="s">
        <v>1124</v>
      </c>
      <c r="F2993" s="13">
        <v>50.4</v>
      </c>
      <c r="G2993" s="13">
        <v>-59.6</v>
      </c>
      <c r="H2993" s="24">
        <v>0</v>
      </c>
    </row>
    <row r="2994" spans="2:8" x14ac:dyDescent="0.3">
      <c r="B2994" t="s">
        <v>8571</v>
      </c>
      <c r="C2994" t="s">
        <v>8572</v>
      </c>
      <c r="D2994" s="28" t="s">
        <v>4105</v>
      </c>
      <c r="E2994" s="28" t="s">
        <v>1203</v>
      </c>
      <c r="F2994" s="13">
        <v>36.700000000000003</v>
      </c>
      <c r="G2994" s="13">
        <v>-119.7</v>
      </c>
      <c r="H2994" s="24">
        <v>0</v>
      </c>
    </row>
    <row r="2995" spans="2:8" x14ac:dyDescent="0.3">
      <c r="B2995" t="s">
        <v>8045</v>
      </c>
      <c r="C2995" t="s">
        <v>8046</v>
      </c>
      <c r="D2995" s="28" t="s">
        <v>4105</v>
      </c>
      <c r="E2995" s="28" t="s">
        <v>1203</v>
      </c>
      <c r="F2995" s="13">
        <v>37.9</v>
      </c>
      <c r="G2995" s="13">
        <v>-122.1</v>
      </c>
      <c r="H2995" s="24">
        <v>0</v>
      </c>
    </row>
    <row r="2996" spans="2:8" x14ac:dyDescent="0.3">
      <c r="B2996" t="s">
        <v>7826</v>
      </c>
      <c r="C2996" t="s">
        <v>7827</v>
      </c>
      <c r="D2996" s="28" t="s">
        <v>4105</v>
      </c>
      <c r="E2996" s="28" t="s">
        <v>1203</v>
      </c>
      <c r="F2996" s="13">
        <v>34.1</v>
      </c>
      <c r="G2996" s="13">
        <v>-116.9</v>
      </c>
      <c r="H2996" s="24">
        <v>0</v>
      </c>
    </row>
    <row r="2997" spans="2:8" x14ac:dyDescent="0.3">
      <c r="B2997" t="s">
        <v>8350</v>
      </c>
      <c r="C2997" t="s">
        <v>8351</v>
      </c>
      <c r="D2997" s="28" t="s">
        <v>4105</v>
      </c>
      <c r="E2997" s="28" t="s">
        <v>1203</v>
      </c>
      <c r="F2997" s="13">
        <v>39.200000000000003</v>
      </c>
      <c r="G2997" s="13">
        <v>-121</v>
      </c>
      <c r="H2997" s="24">
        <v>0</v>
      </c>
    </row>
    <row r="2998" spans="2:8" x14ac:dyDescent="0.3">
      <c r="B2998" t="s">
        <v>2968</v>
      </c>
      <c r="C2998" t="s">
        <v>2969</v>
      </c>
      <c r="D2998" s="28" t="s">
        <v>4105</v>
      </c>
      <c r="E2998" s="28" t="s">
        <v>368</v>
      </c>
      <c r="F2998" s="13">
        <v>36.200000000000003</v>
      </c>
      <c r="G2998" s="13">
        <v>-93.1</v>
      </c>
      <c r="H2998" s="24">
        <v>0</v>
      </c>
    </row>
    <row r="2999" spans="2:8" x14ac:dyDescent="0.3">
      <c r="B2999" t="s">
        <v>6947</v>
      </c>
      <c r="C2999" t="s">
        <v>6948</v>
      </c>
      <c r="D2999" s="28" t="s">
        <v>1203</v>
      </c>
      <c r="E2999" s="28" t="s">
        <v>1061</v>
      </c>
      <c r="F2999" s="13">
        <v>54.4</v>
      </c>
      <c r="G2999" s="13">
        <v>-128.5</v>
      </c>
      <c r="H2999" s="24">
        <v>0</v>
      </c>
    </row>
    <row r="3000" spans="2:8" x14ac:dyDescent="0.3">
      <c r="B3000" t="s">
        <v>9880</v>
      </c>
      <c r="C3000" t="s">
        <v>9881</v>
      </c>
      <c r="D3000" s="28" t="s">
        <v>4105</v>
      </c>
      <c r="E3000" s="28" t="s">
        <v>364</v>
      </c>
      <c r="F3000" s="13">
        <v>29.8</v>
      </c>
      <c r="G3000" s="13">
        <v>-99.2</v>
      </c>
      <c r="H3000" s="24">
        <v>0</v>
      </c>
    </row>
    <row r="3001" spans="2:8" x14ac:dyDescent="0.3">
      <c r="B3001" t="s">
        <v>9153</v>
      </c>
      <c r="C3001" t="s">
        <v>9154</v>
      </c>
      <c r="D3001" s="28" t="s">
        <v>4105</v>
      </c>
      <c r="E3001" s="28" t="s">
        <v>1203</v>
      </c>
      <c r="F3001" s="13">
        <v>36.299999999999997</v>
      </c>
      <c r="G3001" s="13">
        <v>-120.5</v>
      </c>
      <c r="H3001" s="24">
        <v>0</v>
      </c>
    </row>
    <row r="3002" spans="2:8" x14ac:dyDescent="0.3">
      <c r="B3002" t="s">
        <v>8268</v>
      </c>
      <c r="C3002" t="s">
        <v>8269</v>
      </c>
      <c r="D3002" s="28" t="s">
        <v>1203</v>
      </c>
      <c r="E3002" s="28" t="s">
        <v>1116</v>
      </c>
      <c r="F3002" s="13">
        <v>48.7</v>
      </c>
      <c r="G3002" s="13">
        <v>-91.6</v>
      </c>
      <c r="H3002" s="24">
        <v>0</v>
      </c>
    </row>
    <row r="3003" spans="2:8" x14ac:dyDescent="0.3">
      <c r="B3003" t="s">
        <v>8847</v>
      </c>
      <c r="C3003" t="s">
        <v>8848</v>
      </c>
      <c r="D3003" s="28" t="s">
        <v>1203</v>
      </c>
      <c r="E3003" s="28" t="s">
        <v>1112</v>
      </c>
      <c r="F3003" s="13">
        <v>53.9</v>
      </c>
      <c r="G3003" s="13">
        <v>-97.8</v>
      </c>
      <c r="H3003" s="24">
        <v>0</v>
      </c>
    </row>
    <row r="3004" spans="2:8" x14ac:dyDescent="0.3">
      <c r="B3004" t="s">
        <v>2363</v>
      </c>
      <c r="C3004" t="s">
        <v>8731</v>
      </c>
      <c r="D3004" s="28" t="s">
        <v>4105</v>
      </c>
      <c r="E3004" s="28" t="s">
        <v>2692</v>
      </c>
      <c r="F3004" s="13">
        <v>42.6</v>
      </c>
      <c r="G3004" s="13">
        <v>-90.1</v>
      </c>
      <c r="H3004" s="24">
        <v>0</v>
      </c>
    </row>
    <row r="3005" spans="2:8" x14ac:dyDescent="0.3">
      <c r="B3005" t="s">
        <v>8857</v>
      </c>
      <c r="C3005" t="s">
        <v>8858</v>
      </c>
      <c r="D3005" s="28" t="s">
        <v>4105</v>
      </c>
      <c r="E3005" s="28" t="s">
        <v>1405</v>
      </c>
      <c r="F3005" s="13">
        <v>41.7</v>
      </c>
      <c r="G3005" s="13">
        <v>-87.7</v>
      </c>
      <c r="H3005" s="24">
        <v>0</v>
      </c>
    </row>
    <row r="3006" spans="2:8" x14ac:dyDescent="0.3">
      <c r="B3006" t="s">
        <v>9222</v>
      </c>
      <c r="C3006" t="s">
        <v>9223</v>
      </c>
      <c r="D3006" s="28" t="s">
        <v>4105</v>
      </c>
      <c r="E3006" s="28" t="s">
        <v>1203</v>
      </c>
      <c r="F3006" s="13">
        <v>36</v>
      </c>
      <c r="G3006" s="13">
        <v>-120</v>
      </c>
      <c r="H3006" s="24">
        <v>0</v>
      </c>
    </row>
    <row r="3007" spans="2:8" x14ac:dyDescent="0.3">
      <c r="B3007" t="s">
        <v>8861</v>
      </c>
      <c r="C3007" t="s">
        <v>8862</v>
      </c>
      <c r="D3007" s="28" t="s">
        <v>4105</v>
      </c>
      <c r="E3007" s="28" t="s">
        <v>1203</v>
      </c>
      <c r="F3007" s="13">
        <v>37</v>
      </c>
      <c r="G3007" s="13">
        <v>-119.3</v>
      </c>
      <c r="H3007" s="24">
        <v>0</v>
      </c>
    </row>
    <row r="3008" spans="2:8" x14ac:dyDescent="0.3">
      <c r="B3008" t="s">
        <v>1129</v>
      </c>
      <c r="C3008" t="s">
        <v>1042</v>
      </c>
      <c r="D3008" s="28" t="s">
        <v>1203</v>
      </c>
      <c r="E3008" s="28" t="s">
        <v>1130</v>
      </c>
      <c r="F3008" s="13">
        <v>44.9</v>
      </c>
      <c r="G3008" s="13">
        <v>-64.900000000000006</v>
      </c>
      <c r="H3008" s="24">
        <v>0</v>
      </c>
    </row>
    <row r="3009" spans="2:8" x14ac:dyDescent="0.3">
      <c r="B3009" t="s">
        <v>8835</v>
      </c>
      <c r="C3009" t="s">
        <v>8836</v>
      </c>
      <c r="D3009" s="28" t="s">
        <v>4105</v>
      </c>
      <c r="E3009" s="28" t="s">
        <v>366</v>
      </c>
      <c r="F3009" s="13">
        <v>35.700000000000003</v>
      </c>
      <c r="G3009" s="13">
        <v>-95.3</v>
      </c>
      <c r="H3009" s="24">
        <v>0</v>
      </c>
    </row>
    <row r="3010" spans="2:8" x14ac:dyDescent="0.3">
      <c r="B3010" t="s">
        <v>7539</v>
      </c>
      <c r="C3010" t="s">
        <v>7540</v>
      </c>
      <c r="D3010" s="28" t="s">
        <v>4105</v>
      </c>
      <c r="E3010" s="28" t="s">
        <v>1203</v>
      </c>
      <c r="F3010" s="13">
        <v>33.4</v>
      </c>
      <c r="G3010" s="13">
        <v>-117.1</v>
      </c>
      <c r="H3010" s="24">
        <v>0</v>
      </c>
    </row>
    <row r="3011" spans="2:8" x14ac:dyDescent="0.3">
      <c r="B3011" t="s">
        <v>1696</v>
      </c>
      <c r="C3011" t="s">
        <v>1697</v>
      </c>
      <c r="D3011" s="28" t="s">
        <v>4105</v>
      </c>
      <c r="E3011" s="28" t="s">
        <v>1636</v>
      </c>
      <c r="F3011" s="13">
        <v>37.1</v>
      </c>
      <c r="G3011" s="13">
        <v>-96.1</v>
      </c>
      <c r="H3011" s="24">
        <v>0</v>
      </c>
    </row>
    <row r="3012" spans="2:8" x14ac:dyDescent="0.3">
      <c r="B3012" t="s">
        <v>8216</v>
      </c>
      <c r="C3012" t="s">
        <v>8217</v>
      </c>
      <c r="D3012" s="28" t="s">
        <v>4105</v>
      </c>
      <c r="E3012" s="28" t="s">
        <v>2692</v>
      </c>
      <c r="F3012" s="13">
        <v>43.7</v>
      </c>
      <c r="G3012" s="13">
        <v>-88.4</v>
      </c>
      <c r="H3012" s="24">
        <v>0</v>
      </c>
    </row>
    <row r="3013" spans="2:8" x14ac:dyDescent="0.3">
      <c r="B3013" t="s">
        <v>8882</v>
      </c>
      <c r="C3013" t="s">
        <v>8883</v>
      </c>
      <c r="D3013" s="28" t="s">
        <v>4105</v>
      </c>
      <c r="E3013" s="28" t="s">
        <v>1203</v>
      </c>
      <c r="F3013" s="13">
        <v>39</v>
      </c>
      <c r="G3013" s="13">
        <v>-120.4</v>
      </c>
      <c r="H3013" s="24">
        <v>0</v>
      </c>
    </row>
    <row r="3014" spans="2:8" x14ac:dyDescent="0.3">
      <c r="B3014" t="s">
        <v>8533</v>
      </c>
      <c r="C3014" t="s">
        <v>8534</v>
      </c>
      <c r="D3014" s="28" t="s">
        <v>1203</v>
      </c>
      <c r="E3014" s="28" t="s">
        <v>1133</v>
      </c>
      <c r="F3014" s="13">
        <v>48.8</v>
      </c>
      <c r="G3014" s="13">
        <v>-56.5</v>
      </c>
      <c r="H3014" s="24">
        <v>0</v>
      </c>
    </row>
    <row r="3015" spans="2:8" x14ac:dyDescent="0.3">
      <c r="B3015" t="s">
        <v>9183</v>
      </c>
      <c r="C3015" t="s">
        <v>9184</v>
      </c>
      <c r="D3015" s="28" t="s">
        <v>4105</v>
      </c>
      <c r="E3015" s="28" t="s">
        <v>1203</v>
      </c>
      <c r="F3015" s="13">
        <v>36.1</v>
      </c>
      <c r="G3015" s="13">
        <v>-118.7</v>
      </c>
      <c r="H3015" s="24">
        <v>0</v>
      </c>
    </row>
    <row r="3016" spans="2:8" x14ac:dyDescent="0.3">
      <c r="B3016" t="s">
        <v>9319</v>
      </c>
      <c r="C3016" t="s">
        <v>9320</v>
      </c>
      <c r="D3016" s="28" t="s">
        <v>4105</v>
      </c>
      <c r="E3016" s="28" t="s">
        <v>1203</v>
      </c>
      <c r="F3016" s="13">
        <v>41.1</v>
      </c>
      <c r="G3016" s="13">
        <v>-122.6</v>
      </c>
      <c r="H3016" s="24">
        <v>0</v>
      </c>
    </row>
    <row r="3017" spans="2:8" x14ac:dyDescent="0.3">
      <c r="B3017" t="s">
        <v>8252</v>
      </c>
      <c r="C3017" t="s">
        <v>8253</v>
      </c>
      <c r="D3017" s="28" t="s">
        <v>1203</v>
      </c>
      <c r="E3017" s="28" t="s">
        <v>1061</v>
      </c>
      <c r="F3017" s="13">
        <v>50.5</v>
      </c>
      <c r="G3017" s="13">
        <v>-127.6</v>
      </c>
      <c r="H3017" s="24">
        <v>0</v>
      </c>
    </row>
    <row r="3018" spans="2:8" x14ac:dyDescent="0.3">
      <c r="B3018" t="s">
        <v>7229</v>
      </c>
      <c r="C3018" t="s">
        <v>7230</v>
      </c>
      <c r="D3018" s="28" t="s">
        <v>4105</v>
      </c>
      <c r="E3018" s="28" t="s">
        <v>1203</v>
      </c>
      <c r="F3018" s="13">
        <v>35.299999999999997</v>
      </c>
      <c r="G3018" s="13">
        <v>-120.6</v>
      </c>
      <c r="H3018" s="24">
        <v>0</v>
      </c>
    </row>
    <row r="3019" spans="2:8" x14ac:dyDescent="0.3">
      <c r="B3019" t="s">
        <v>3685</v>
      </c>
      <c r="C3019" t="s">
        <v>3686</v>
      </c>
      <c r="D3019" s="28" t="s">
        <v>4105</v>
      </c>
      <c r="E3019" s="28" t="s">
        <v>1812</v>
      </c>
      <c r="F3019" s="13">
        <v>44.7</v>
      </c>
      <c r="G3019" s="13">
        <v>-92.8</v>
      </c>
      <c r="H3019" s="24">
        <v>0</v>
      </c>
    </row>
    <row r="3020" spans="2:8" x14ac:dyDescent="0.3">
      <c r="B3020" t="s">
        <v>1885</v>
      </c>
      <c r="C3020" t="s">
        <v>1886</v>
      </c>
      <c r="D3020" s="28" t="s">
        <v>4105</v>
      </c>
      <c r="E3020" s="28" t="s">
        <v>1878</v>
      </c>
      <c r="F3020" s="13">
        <v>38.200000000000003</v>
      </c>
      <c r="G3020" s="13">
        <v>-94.4</v>
      </c>
      <c r="H3020" s="24">
        <v>0</v>
      </c>
    </row>
    <row r="3021" spans="2:8" x14ac:dyDescent="0.3">
      <c r="B3021" t="s">
        <v>7000</v>
      </c>
      <c r="C3021" t="s">
        <v>7001</v>
      </c>
      <c r="D3021" s="28" t="s">
        <v>1203</v>
      </c>
      <c r="E3021" s="28" t="s">
        <v>1133</v>
      </c>
      <c r="F3021" s="13">
        <v>49.9</v>
      </c>
      <c r="G3021" s="13">
        <v>-57.7</v>
      </c>
      <c r="H3021" s="24">
        <v>0</v>
      </c>
    </row>
    <row r="3022" spans="2:8" x14ac:dyDescent="0.3">
      <c r="B3022" t="s">
        <v>8430</v>
      </c>
      <c r="C3022" t="s">
        <v>8431</v>
      </c>
      <c r="D3022" s="28" t="s">
        <v>1203</v>
      </c>
      <c r="E3022" s="28" t="s">
        <v>1116</v>
      </c>
      <c r="F3022" s="13">
        <v>48.3</v>
      </c>
      <c r="G3022" s="13">
        <v>-89.3</v>
      </c>
      <c r="H3022" s="24">
        <v>0</v>
      </c>
    </row>
    <row r="3023" spans="2:8" x14ac:dyDescent="0.3">
      <c r="B3023" t="s">
        <v>3200</v>
      </c>
      <c r="C3023" t="s">
        <v>3201</v>
      </c>
      <c r="D3023" s="28" t="s">
        <v>4105</v>
      </c>
      <c r="E3023" s="28" t="s">
        <v>1160</v>
      </c>
      <c r="F3023" s="13">
        <v>33.4</v>
      </c>
      <c r="G3023" s="13">
        <v>-112</v>
      </c>
      <c r="H3023" s="24">
        <v>0</v>
      </c>
    </row>
    <row r="3024" spans="2:8" x14ac:dyDescent="0.3">
      <c r="B3024" t="s">
        <v>9382</v>
      </c>
      <c r="C3024" t="s">
        <v>9383</v>
      </c>
      <c r="D3024" s="28" t="s">
        <v>4105</v>
      </c>
      <c r="E3024" s="28" t="s">
        <v>368</v>
      </c>
      <c r="F3024" s="13">
        <v>36.200000000000003</v>
      </c>
      <c r="G3024" s="13">
        <v>-94.3</v>
      </c>
      <c r="H3024" s="24">
        <v>0</v>
      </c>
    </row>
    <row r="3025" spans="2:8" x14ac:dyDescent="0.3">
      <c r="B3025" t="s">
        <v>1937</v>
      </c>
      <c r="C3025" t="s">
        <v>1938</v>
      </c>
      <c r="D3025" s="28" t="s">
        <v>4105</v>
      </c>
      <c r="E3025" s="28" t="s">
        <v>1878</v>
      </c>
      <c r="F3025" s="13">
        <v>39.299999999999997</v>
      </c>
      <c r="G3025" s="13">
        <v>-91.4</v>
      </c>
      <c r="H3025" s="24">
        <v>0</v>
      </c>
    </row>
    <row r="3026" spans="2:8" x14ac:dyDescent="0.3">
      <c r="B3026" t="s">
        <v>3228</v>
      </c>
      <c r="C3026" t="s">
        <v>3229</v>
      </c>
      <c r="D3026" s="28" t="s">
        <v>4105</v>
      </c>
      <c r="E3026" s="28" t="s">
        <v>1203</v>
      </c>
      <c r="F3026" s="13">
        <v>34.799999999999997</v>
      </c>
      <c r="G3026" s="13">
        <v>-120.4</v>
      </c>
      <c r="H3026" s="24">
        <v>0</v>
      </c>
    </row>
    <row r="3027" spans="2:8" x14ac:dyDescent="0.3">
      <c r="B3027" t="s">
        <v>604</v>
      </c>
      <c r="C3027" t="s">
        <v>605</v>
      </c>
      <c r="D3027" s="28" t="s">
        <v>4105</v>
      </c>
      <c r="E3027" s="28" t="s">
        <v>364</v>
      </c>
      <c r="F3027" s="13">
        <v>30.3</v>
      </c>
      <c r="G3027" s="13">
        <v>-98.4</v>
      </c>
      <c r="H3027" s="24">
        <v>0</v>
      </c>
    </row>
    <row r="3028" spans="2:8" x14ac:dyDescent="0.3">
      <c r="B3028" t="s">
        <v>7880</v>
      </c>
      <c r="C3028" t="s">
        <v>7881</v>
      </c>
      <c r="D3028" s="28" t="s">
        <v>4105</v>
      </c>
      <c r="E3028" s="28" t="s">
        <v>1405</v>
      </c>
      <c r="F3028" s="13">
        <v>42.4</v>
      </c>
      <c r="G3028" s="13">
        <v>-87.8</v>
      </c>
      <c r="H3028" s="24">
        <v>0</v>
      </c>
    </row>
    <row r="3029" spans="2:8" x14ac:dyDescent="0.3">
      <c r="B3029" t="s">
        <v>8792</v>
      </c>
      <c r="C3029" t="s">
        <v>8793</v>
      </c>
      <c r="D3029" s="28" t="s">
        <v>1203</v>
      </c>
      <c r="E3029" s="28" t="s">
        <v>1061</v>
      </c>
      <c r="F3029" s="13">
        <v>49.2</v>
      </c>
      <c r="G3029" s="13">
        <v>-122.8</v>
      </c>
      <c r="H3029" s="24">
        <v>0</v>
      </c>
    </row>
    <row r="3030" spans="2:8" x14ac:dyDescent="0.3">
      <c r="B3030" t="s">
        <v>6687</v>
      </c>
      <c r="C3030" t="s">
        <v>6688</v>
      </c>
      <c r="D3030" s="28" t="s">
        <v>4105</v>
      </c>
      <c r="E3030" s="28" t="s">
        <v>1203</v>
      </c>
      <c r="F3030" s="13">
        <v>33.200000000000003</v>
      </c>
      <c r="G3030" s="13">
        <v>-116.4</v>
      </c>
      <c r="H3030" s="24">
        <v>0</v>
      </c>
    </row>
    <row r="3031" spans="2:8" x14ac:dyDescent="0.3">
      <c r="B3031" t="s">
        <v>9257</v>
      </c>
      <c r="C3031" t="s">
        <v>9258</v>
      </c>
      <c r="D3031" s="28" t="s">
        <v>4105</v>
      </c>
      <c r="E3031" s="28" t="s">
        <v>1759</v>
      </c>
      <c r="F3031" s="13">
        <v>44.9</v>
      </c>
      <c r="G3031" s="13">
        <v>-85.5</v>
      </c>
      <c r="H3031" s="24">
        <v>0</v>
      </c>
    </row>
    <row r="3032" spans="2:8" x14ac:dyDescent="0.3">
      <c r="B3032" t="s">
        <v>9335</v>
      </c>
      <c r="C3032" t="s">
        <v>9336</v>
      </c>
      <c r="D3032" s="28" t="s">
        <v>4105</v>
      </c>
      <c r="E3032" s="28" t="s">
        <v>1203</v>
      </c>
      <c r="F3032" s="13">
        <v>37.200000000000003</v>
      </c>
      <c r="G3032" s="13">
        <v>-121.9</v>
      </c>
      <c r="H3032" s="24">
        <v>0</v>
      </c>
    </row>
    <row r="3033" spans="2:8" x14ac:dyDescent="0.3">
      <c r="B3033" t="s">
        <v>9476</v>
      </c>
      <c r="C3033" t="s">
        <v>9477</v>
      </c>
      <c r="D3033" s="28" t="s">
        <v>4105</v>
      </c>
      <c r="E3033" s="28" t="s">
        <v>364</v>
      </c>
      <c r="F3033" s="13">
        <v>31.2</v>
      </c>
      <c r="G3033" s="13">
        <v>-98.7</v>
      </c>
      <c r="H3033" s="24">
        <v>0</v>
      </c>
    </row>
    <row r="3034" spans="2:8" x14ac:dyDescent="0.3">
      <c r="B3034" t="s">
        <v>8595</v>
      </c>
      <c r="C3034" t="s">
        <v>8596</v>
      </c>
      <c r="D3034" s="28" t="s">
        <v>4105</v>
      </c>
      <c r="E3034" s="28" t="s">
        <v>1203</v>
      </c>
      <c r="F3034" s="13">
        <v>34.1</v>
      </c>
      <c r="G3034" s="13">
        <v>-117.7</v>
      </c>
      <c r="H3034" s="24">
        <v>0</v>
      </c>
    </row>
    <row r="3035" spans="2:8" x14ac:dyDescent="0.3">
      <c r="B3035" t="s">
        <v>8753</v>
      </c>
      <c r="C3035" t="s">
        <v>8754</v>
      </c>
      <c r="D3035" s="28" t="s">
        <v>1203</v>
      </c>
      <c r="E3035" s="28" t="s">
        <v>1116</v>
      </c>
      <c r="F3035" s="13">
        <v>48.7</v>
      </c>
      <c r="G3035" s="13">
        <v>-92.6</v>
      </c>
      <c r="H3035" s="24">
        <v>0</v>
      </c>
    </row>
    <row r="3036" spans="2:8" x14ac:dyDescent="0.3">
      <c r="B3036" t="s">
        <v>1246</v>
      </c>
      <c r="C3036" t="s">
        <v>1247</v>
      </c>
      <c r="D3036" s="28" t="s">
        <v>4105</v>
      </c>
      <c r="E3036" s="28" t="s">
        <v>1203</v>
      </c>
      <c r="F3036" s="13">
        <v>39.5</v>
      </c>
      <c r="G3036" s="13">
        <v>-122.5</v>
      </c>
      <c r="H3036" s="24">
        <v>0</v>
      </c>
    </row>
    <row r="3037" spans="2:8" x14ac:dyDescent="0.3">
      <c r="B3037" t="s">
        <v>8218</v>
      </c>
      <c r="C3037" t="s">
        <v>8219</v>
      </c>
      <c r="D3037" s="28" t="s">
        <v>4105</v>
      </c>
      <c r="E3037" s="28" t="s">
        <v>1812</v>
      </c>
      <c r="F3037" s="13">
        <v>47.9</v>
      </c>
      <c r="G3037" s="13">
        <v>-89.6</v>
      </c>
      <c r="H3037" s="24">
        <v>0</v>
      </c>
    </row>
    <row r="3038" spans="2:8" x14ac:dyDescent="0.3">
      <c r="B3038" t="s">
        <v>1640</v>
      </c>
      <c r="C3038" t="s">
        <v>2701</v>
      </c>
      <c r="D3038" s="28" t="s">
        <v>4105</v>
      </c>
      <c r="E3038" s="28" t="s">
        <v>2692</v>
      </c>
      <c r="F3038" s="13">
        <v>42.5</v>
      </c>
      <c r="G3038" s="13">
        <v>-89</v>
      </c>
      <c r="H3038" s="24">
        <v>0</v>
      </c>
    </row>
    <row r="3039" spans="2:8" x14ac:dyDescent="0.3">
      <c r="B3039" t="s">
        <v>7026</v>
      </c>
      <c r="C3039" t="s">
        <v>7027</v>
      </c>
      <c r="D3039" s="28" t="s">
        <v>4105</v>
      </c>
      <c r="E3039" s="28" t="s">
        <v>1203</v>
      </c>
      <c r="F3039" s="13">
        <v>37.6</v>
      </c>
      <c r="G3039" s="13">
        <v>-121.8</v>
      </c>
      <c r="H3039" s="24">
        <v>0</v>
      </c>
    </row>
    <row r="3040" spans="2:8" x14ac:dyDescent="0.3">
      <c r="B3040" t="s">
        <v>3393</v>
      </c>
      <c r="C3040" t="s">
        <v>3394</v>
      </c>
      <c r="D3040" s="28" t="s">
        <v>4105</v>
      </c>
      <c r="E3040" s="28" t="s">
        <v>1160</v>
      </c>
      <c r="F3040" s="13">
        <v>31.4</v>
      </c>
      <c r="G3040" s="13">
        <v>-109.6</v>
      </c>
      <c r="H3040" s="24">
        <v>1</v>
      </c>
    </row>
    <row r="3041" spans="2:8" x14ac:dyDescent="0.3">
      <c r="B3041" t="s">
        <v>8874</v>
      </c>
      <c r="C3041" t="s">
        <v>8875</v>
      </c>
      <c r="D3041" s="28" t="s">
        <v>4105</v>
      </c>
      <c r="E3041" s="28" t="s">
        <v>1636</v>
      </c>
      <c r="F3041" s="13">
        <v>38.200000000000003</v>
      </c>
      <c r="G3041" s="13">
        <v>-95.7</v>
      </c>
      <c r="H3041" s="24">
        <v>0</v>
      </c>
    </row>
    <row r="3042" spans="2:8" x14ac:dyDescent="0.3">
      <c r="B3042" t="s">
        <v>8605</v>
      </c>
      <c r="C3042" t="s">
        <v>8606</v>
      </c>
      <c r="D3042" s="28" t="s">
        <v>4105</v>
      </c>
      <c r="E3042" s="28" t="s">
        <v>1203</v>
      </c>
      <c r="F3042" s="13">
        <v>33.9</v>
      </c>
      <c r="G3042" s="13">
        <v>-116.9</v>
      </c>
      <c r="H3042" s="24">
        <v>0</v>
      </c>
    </row>
    <row r="3043" spans="2:8" x14ac:dyDescent="0.3">
      <c r="B3043" t="s">
        <v>7573</v>
      </c>
      <c r="C3043" t="s">
        <v>7574</v>
      </c>
      <c r="D3043" s="28" t="s">
        <v>4105</v>
      </c>
      <c r="E3043" s="28" t="s">
        <v>2096</v>
      </c>
      <c r="F3043" s="13">
        <v>33.200000000000003</v>
      </c>
      <c r="G3043" s="13">
        <v>-107.2</v>
      </c>
      <c r="H3043" s="24">
        <v>0</v>
      </c>
    </row>
    <row r="3044" spans="2:8" x14ac:dyDescent="0.3">
      <c r="B3044" t="s">
        <v>8985</v>
      </c>
      <c r="C3044" t="s">
        <v>8986</v>
      </c>
      <c r="D3044" s="28" t="s">
        <v>4105</v>
      </c>
      <c r="E3044" s="28" t="s">
        <v>366</v>
      </c>
      <c r="F3044" s="13">
        <v>34.6</v>
      </c>
      <c r="G3044" s="13">
        <v>-96.3</v>
      </c>
      <c r="H3044" s="24">
        <v>0</v>
      </c>
    </row>
    <row r="3045" spans="2:8" x14ac:dyDescent="0.3">
      <c r="B3045" t="s">
        <v>9159</v>
      </c>
      <c r="C3045" t="s">
        <v>9160</v>
      </c>
      <c r="D3045" s="28" t="s">
        <v>4105</v>
      </c>
      <c r="E3045" s="28" t="s">
        <v>1203</v>
      </c>
      <c r="F3045" s="13">
        <v>40</v>
      </c>
      <c r="G3045" s="13">
        <v>-120.9</v>
      </c>
      <c r="H3045" s="24">
        <v>0</v>
      </c>
    </row>
    <row r="3046" spans="2:8" x14ac:dyDescent="0.3">
      <c r="B3046" t="s">
        <v>8740</v>
      </c>
      <c r="C3046" t="s">
        <v>8741</v>
      </c>
      <c r="D3046" s="28" t="s">
        <v>1203</v>
      </c>
      <c r="E3046" s="28" t="s">
        <v>1133</v>
      </c>
      <c r="F3046" s="13">
        <v>48.9</v>
      </c>
      <c r="G3046" s="13">
        <v>-56</v>
      </c>
      <c r="H3046" s="24">
        <v>0</v>
      </c>
    </row>
    <row r="3047" spans="2:8" x14ac:dyDescent="0.3">
      <c r="B3047" t="s">
        <v>1252</v>
      </c>
      <c r="C3047" t="s">
        <v>1253</v>
      </c>
      <c r="D3047" s="28" t="s">
        <v>4105</v>
      </c>
      <c r="E3047" s="28" t="s">
        <v>1203</v>
      </c>
      <c r="F3047" s="13">
        <v>36.299999999999997</v>
      </c>
      <c r="G3047" s="13">
        <v>-119.2</v>
      </c>
      <c r="H3047" s="24">
        <v>0</v>
      </c>
    </row>
    <row r="3048" spans="2:8" x14ac:dyDescent="0.3">
      <c r="B3048" t="s">
        <v>9277</v>
      </c>
      <c r="C3048" t="s">
        <v>9278</v>
      </c>
      <c r="D3048" s="28" t="s">
        <v>4105</v>
      </c>
      <c r="E3048" s="28" t="s">
        <v>1203</v>
      </c>
      <c r="F3048" s="13">
        <v>33.4</v>
      </c>
      <c r="G3048" s="13">
        <v>-117.4</v>
      </c>
      <c r="H3048" s="24">
        <v>0</v>
      </c>
    </row>
    <row r="3049" spans="2:8" x14ac:dyDescent="0.3">
      <c r="B3049" t="s">
        <v>8876</v>
      </c>
      <c r="C3049" t="s">
        <v>8877</v>
      </c>
      <c r="D3049" s="28" t="s">
        <v>4105</v>
      </c>
      <c r="E3049" s="28" t="s">
        <v>1203</v>
      </c>
      <c r="F3049" s="13">
        <v>34</v>
      </c>
      <c r="G3049" s="13">
        <v>-116.5</v>
      </c>
      <c r="H3049" s="24">
        <v>0</v>
      </c>
    </row>
    <row r="3050" spans="2:8" x14ac:dyDescent="0.3">
      <c r="B3050" t="s">
        <v>9157</v>
      </c>
      <c r="C3050" t="s">
        <v>9158</v>
      </c>
      <c r="D3050" s="28" t="s">
        <v>4105</v>
      </c>
      <c r="E3050" s="28" t="s">
        <v>1203</v>
      </c>
      <c r="F3050" s="13">
        <v>37</v>
      </c>
      <c r="G3050" s="13">
        <v>-121</v>
      </c>
      <c r="H3050" s="24">
        <v>0</v>
      </c>
    </row>
    <row r="3051" spans="2:8" x14ac:dyDescent="0.3">
      <c r="B3051" t="s">
        <v>7039</v>
      </c>
      <c r="C3051" t="s">
        <v>7040</v>
      </c>
      <c r="D3051" s="28" t="s">
        <v>4105</v>
      </c>
      <c r="E3051" s="28" t="s">
        <v>1203</v>
      </c>
      <c r="F3051" s="13">
        <v>32.700000000000003</v>
      </c>
      <c r="G3051" s="13">
        <v>-116.4</v>
      </c>
      <c r="H3051" s="24">
        <v>0</v>
      </c>
    </row>
    <row r="3052" spans="2:8" x14ac:dyDescent="0.3">
      <c r="B3052" t="s">
        <v>7183</v>
      </c>
      <c r="C3052" t="s">
        <v>7184</v>
      </c>
      <c r="D3052" s="28" t="s">
        <v>4105</v>
      </c>
      <c r="E3052" s="28" t="s">
        <v>1203</v>
      </c>
      <c r="F3052" s="13">
        <v>32.799999999999997</v>
      </c>
      <c r="G3052" s="13">
        <v>-117.1</v>
      </c>
      <c r="H3052" s="24">
        <v>0</v>
      </c>
    </row>
    <row r="3053" spans="2:8" x14ac:dyDescent="0.3">
      <c r="B3053" t="s">
        <v>8709</v>
      </c>
      <c r="C3053" t="s">
        <v>8710</v>
      </c>
      <c r="D3053" s="28" t="s">
        <v>1203</v>
      </c>
      <c r="E3053" s="28" t="s">
        <v>1061</v>
      </c>
      <c r="F3053" s="13">
        <v>49.3</v>
      </c>
      <c r="G3053" s="13">
        <v>-123.2</v>
      </c>
      <c r="H3053" s="24">
        <v>0</v>
      </c>
    </row>
    <row r="3054" spans="2:8" x14ac:dyDescent="0.3">
      <c r="B3054" t="s">
        <v>7659</v>
      </c>
      <c r="C3054" t="s">
        <v>7660</v>
      </c>
      <c r="D3054" s="28" t="s">
        <v>4105</v>
      </c>
      <c r="E3054" s="28" t="s">
        <v>1160</v>
      </c>
      <c r="F3054" s="13">
        <v>31.9</v>
      </c>
      <c r="G3054" s="13">
        <v>-109.2</v>
      </c>
      <c r="H3054" s="24">
        <v>1</v>
      </c>
    </row>
    <row r="3055" spans="2:8" x14ac:dyDescent="0.3">
      <c r="B3055" t="s">
        <v>8591</v>
      </c>
      <c r="C3055" t="s">
        <v>8592</v>
      </c>
      <c r="D3055" s="28" t="s">
        <v>4105</v>
      </c>
      <c r="E3055" s="28" t="s">
        <v>1160</v>
      </c>
      <c r="F3055" s="13">
        <v>34</v>
      </c>
      <c r="G3055" s="13">
        <v>-110.9</v>
      </c>
      <c r="H3055" s="24">
        <v>0</v>
      </c>
    </row>
    <row r="3056" spans="2:8" x14ac:dyDescent="0.3">
      <c r="B3056" t="s">
        <v>8823</v>
      </c>
      <c r="C3056" t="s">
        <v>8824</v>
      </c>
      <c r="D3056" s="28" t="s">
        <v>1203</v>
      </c>
      <c r="E3056" s="28" t="s">
        <v>1112</v>
      </c>
      <c r="F3056" s="13">
        <v>50.5</v>
      </c>
      <c r="G3056" s="13">
        <v>-98</v>
      </c>
      <c r="H3056" s="24">
        <v>0</v>
      </c>
    </row>
    <row r="3057" spans="2:8" x14ac:dyDescent="0.3">
      <c r="B3057" t="s">
        <v>6292</v>
      </c>
      <c r="C3057" t="s">
        <v>6293</v>
      </c>
      <c r="D3057" s="28" t="s">
        <v>4105</v>
      </c>
      <c r="E3057" s="28" t="s">
        <v>1160</v>
      </c>
      <c r="F3057" s="13">
        <v>32.200000000000003</v>
      </c>
      <c r="G3057" s="13">
        <v>-109.2</v>
      </c>
      <c r="H3057" s="24">
        <v>2</v>
      </c>
    </row>
    <row r="3058" spans="2:8" x14ac:dyDescent="0.3">
      <c r="B3058" t="s">
        <v>3489</v>
      </c>
      <c r="C3058" t="s">
        <v>3490</v>
      </c>
      <c r="D3058" s="28" t="s">
        <v>4105</v>
      </c>
      <c r="E3058" s="28" t="s">
        <v>1405</v>
      </c>
      <c r="F3058" s="13">
        <v>42.1</v>
      </c>
      <c r="G3058" s="13">
        <v>-89</v>
      </c>
      <c r="H3058" s="24">
        <v>0</v>
      </c>
    </row>
    <row r="3059" spans="2:8" x14ac:dyDescent="0.3">
      <c r="B3059" t="s">
        <v>8465</v>
      </c>
      <c r="C3059" t="s">
        <v>8466</v>
      </c>
      <c r="D3059" s="28" t="s">
        <v>1203</v>
      </c>
      <c r="E3059" s="28" t="s">
        <v>3526</v>
      </c>
      <c r="F3059" s="13">
        <v>60.8</v>
      </c>
      <c r="G3059" s="13">
        <v>-115.7</v>
      </c>
      <c r="H3059" s="24">
        <v>0</v>
      </c>
    </row>
    <row r="3060" spans="2:8" x14ac:dyDescent="0.3">
      <c r="B3060" t="s">
        <v>9508</v>
      </c>
      <c r="C3060" t="s">
        <v>9509</v>
      </c>
      <c r="D3060" s="28" t="s">
        <v>4105</v>
      </c>
      <c r="E3060" s="28" t="s">
        <v>1759</v>
      </c>
      <c r="F3060" s="13">
        <v>46.8</v>
      </c>
      <c r="G3060" s="13">
        <v>-89.1</v>
      </c>
      <c r="H3060" s="24">
        <v>0</v>
      </c>
    </row>
    <row r="3061" spans="2:8" x14ac:dyDescent="0.3">
      <c r="B3061" t="s">
        <v>2784</v>
      </c>
      <c r="C3061" t="s">
        <v>2785</v>
      </c>
      <c r="D3061" s="28" t="s">
        <v>4105</v>
      </c>
      <c r="E3061" s="28" t="s">
        <v>2692</v>
      </c>
      <c r="F3061" s="13">
        <v>44.3</v>
      </c>
      <c r="G3061" s="13">
        <v>-89</v>
      </c>
      <c r="H3061" s="24">
        <v>0</v>
      </c>
    </row>
    <row r="3062" spans="2:8" x14ac:dyDescent="0.3">
      <c r="B3062" t="s">
        <v>8326</v>
      </c>
      <c r="C3062" t="s">
        <v>8327</v>
      </c>
      <c r="D3062" s="28" t="s">
        <v>1203</v>
      </c>
      <c r="E3062" s="28" t="s">
        <v>1116</v>
      </c>
      <c r="F3062" s="13">
        <v>49</v>
      </c>
      <c r="G3062" s="13">
        <v>-90.4</v>
      </c>
      <c r="H3062" s="24">
        <v>0</v>
      </c>
    </row>
    <row r="3063" spans="2:8" x14ac:dyDescent="0.3">
      <c r="B3063" t="s">
        <v>1848</v>
      </c>
      <c r="C3063" t="s">
        <v>1849</v>
      </c>
      <c r="D3063" s="28" t="s">
        <v>4105</v>
      </c>
      <c r="E3063" s="28" t="s">
        <v>1812</v>
      </c>
      <c r="F3063" s="13">
        <v>46.4</v>
      </c>
      <c r="G3063" s="13">
        <v>-92.7</v>
      </c>
      <c r="H3063" s="24">
        <v>0</v>
      </c>
    </row>
    <row r="3064" spans="2:8" x14ac:dyDescent="0.3">
      <c r="B3064" t="s">
        <v>8432</v>
      </c>
      <c r="C3064" t="s">
        <v>8433</v>
      </c>
      <c r="D3064" s="28" t="s">
        <v>1203</v>
      </c>
      <c r="E3064" s="28" t="s">
        <v>1061</v>
      </c>
      <c r="F3064" s="13">
        <v>54</v>
      </c>
      <c r="G3064" s="13">
        <v>-124</v>
      </c>
      <c r="H3064" s="24">
        <v>0</v>
      </c>
    </row>
    <row r="3065" spans="2:8" x14ac:dyDescent="0.3">
      <c r="B3065" t="s">
        <v>8039</v>
      </c>
      <c r="C3065" t="s">
        <v>8040</v>
      </c>
      <c r="D3065" s="28" t="s">
        <v>4105</v>
      </c>
      <c r="E3065" s="28" t="s">
        <v>1203</v>
      </c>
      <c r="F3065" s="13">
        <v>34.1</v>
      </c>
      <c r="G3065" s="13">
        <v>-118.1</v>
      </c>
      <c r="H3065" s="24">
        <v>0</v>
      </c>
    </row>
    <row r="3066" spans="2:8" x14ac:dyDescent="0.3">
      <c r="B3066" t="s">
        <v>1242</v>
      </c>
      <c r="C3066" t="s">
        <v>1243</v>
      </c>
      <c r="D3066" s="28" t="s">
        <v>4105</v>
      </c>
      <c r="E3066" s="28" t="s">
        <v>1203</v>
      </c>
      <c r="F3066" s="13">
        <v>36.9</v>
      </c>
      <c r="G3066" s="13">
        <v>-121.9</v>
      </c>
      <c r="H3066" s="24">
        <v>0</v>
      </c>
    </row>
    <row r="3067" spans="2:8" x14ac:dyDescent="0.3">
      <c r="B3067" t="s">
        <v>8918</v>
      </c>
      <c r="C3067" t="s">
        <v>8919</v>
      </c>
      <c r="D3067" s="28" t="s">
        <v>4105</v>
      </c>
      <c r="E3067" s="28" t="s">
        <v>1878</v>
      </c>
      <c r="F3067" s="13">
        <v>36.799999999999997</v>
      </c>
      <c r="G3067" s="13">
        <v>-93.9</v>
      </c>
      <c r="H3067" s="24">
        <v>0</v>
      </c>
    </row>
    <row r="3068" spans="2:8" x14ac:dyDescent="0.3">
      <c r="B3068" t="s">
        <v>2768</v>
      </c>
      <c r="C3068" t="s">
        <v>2769</v>
      </c>
      <c r="D3068" s="28" t="s">
        <v>4105</v>
      </c>
      <c r="E3068" s="28" t="s">
        <v>2692</v>
      </c>
      <c r="F3068" s="13">
        <v>44.7</v>
      </c>
      <c r="G3068" s="13">
        <v>-88.6</v>
      </c>
      <c r="H3068" s="24">
        <v>0</v>
      </c>
    </row>
    <row r="3069" spans="2:8" x14ac:dyDescent="0.3">
      <c r="B3069" t="s">
        <v>9205</v>
      </c>
      <c r="C3069" t="s">
        <v>9206</v>
      </c>
      <c r="D3069" s="28" t="s">
        <v>4105</v>
      </c>
      <c r="E3069" s="28" t="s">
        <v>1203</v>
      </c>
      <c r="F3069" s="13">
        <v>40.700000000000003</v>
      </c>
      <c r="G3069" s="13">
        <v>-122.8</v>
      </c>
      <c r="H3069" s="24">
        <v>0</v>
      </c>
    </row>
    <row r="3070" spans="2:8" x14ac:dyDescent="0.3">
      <c r="B3070" t="s">
        <v>8812</v>
      </c>
      <c r="C3070" t="s">
        <v>8813</v>
      </c>
      <c r="D3070" s="28" t="s">
        <v>4105</v>
      </c>
      <c r="E3070" s="28" t="s">
        <v>2692</v>
      </c>
      <c r="F3070" s="13">
        <v>44</v>
      </c>
      <c r="G3070" s="13">
        <v>-90.1</v>
      </c>
      <c r="H3070" s="24">
        <v>0</v>
      </c>
    </row>
    <row r="3071" spans="2:8" x14ac:dyDescent="0.3">
      <c r="B3071" t="s">
        <v>1915</v>
      </c>
      <c r="C3071" t="s">
        <v>1916</v>
      </c>
      <c r="D3071" s="28" t="s">
        <v>4105</v>
      </c>
      <c r="E3071" s="28" t="s">
        <v>1878</v>
      </c>
      <c r="F3071" s="13">
        <v>40.299999999999997</v>
      </c>
      <c r="G3071" s="13">
        <v>-94.8</v>
      </c>
      <c r="H3071" s="24">
        <v>0</v>
      </c>
    </row>
    <row r="3072" spans="2:8" x14ac:dyDescent="0.3">
      <c r="B3072" t="s">
        <v>9143</v>
      </c>
      <c r="C3072" t="s">
        <v>9144</v>
      </c>
      <c r="D3072" s="28" t="s">
        <v>4105</v>
      </c>
      <c r="E3072" s="28" t="s">
        <v>1878</v>
      </c>
      <c r="F3072" s="13">
        <v>37.6</v>
      </c>
      <c r="G3072" s="13">
        <v>-92.6</v>
      </c>
      <c r="H3072" s="24">
        <v>0</v>
      </c>
    </row>
    <row r="3073" spans="2:8" x14ac:dyDescent="0.3">
      <c r="B3073" t="s">
        <v>2786</v>
      </c>
      <c r="C3073" t="s">
        <v>2787</v>
      </c>
      <c r="D3073" s="28" t="s">
        <v>4105</v>
      </c>
      <c r="E3073" s="28" t="s">
        <v>2692</v>
      </c>
      <c r="F3073" s="13">
        <v>42.8</v>
      </c>
      <c r="G3073" s="13">
        <v>-88.7</v>
      </c>
      <c r="H3073" s="24">
        <v>0</v>
      </c>
    </row>
    <row r="3074" spans="2:8" x14ac:dyDescent="0.3">
      <c r="B3074" t="s">
        <v>495</v>
      </c>
      <c r="C3074" t="s">
        <v>496</v>
      </c>
      <c r="D3074" s="28" t="s">
        <v>4105</v>
      </c>
      <c r="E3074" s="28" t="s">
        <v>364</v>
      </c>
      <c r="F3074" s="13">
        <v>30.2</v>
      </c>
      <c r="G3074" s="13">
        <v>-97.9</v>
      </c>
      <c r="H3074" s="24">
        <v>0</v>
      </c>
    </row>
    <row r="3075" spans="2:8" x14ac:dyDescent="0.3">
      <c r="B3075" t="s">
        <v>1917</v>
      </c>
      <c r="C3075" t="s">
        <v>1918</v>
      </c>
      <c r="D3075" s="28" t="s">
        <v>4105</v>
      </c>
      <c r="E3075" s="28" t="s">
        <v>1878</v>
      </c>
      <c r="F3075" s="13">
        <v>37.799999999999997</v>
      </c>
      <c r="G3075" s="13">
        <v>-94.3</v>
      </c>
      <c r="H3075" s="24">
        <v>0</v>
      </c>
    </row>
    <row r="3076" spans="2:8" x14ac:dyDescent="0.3">
      <c r="B3076" t="s">
        <v>9251</v>
      </c>
      <c r="C3076" t="s">
        <v>9252</v>
      </c>
      <c r="D3076" s="28" t="s">
        <v>4105</v>
      </c>
      <c r="E3076" s="28" t="s">
        <v>2692</v>
      </c>
      <c r="F3076" s="13">
        <v>45</v>
      </c>
      <c r="G3076" s="13">
        <v>-87.7</v>
      </c>
      <c r="H3076" s="24">
        <v>0</v>
      </c>
    </row>
    <row r="3077" spans="2:8" x14ac:dyDescent="0.3">
      <c r="B3077" t="s">
        <v>8991</v>
      </c>
      <c r="C3077" t="s">
        <v>8992</v>
      </c>
      <c r="D3077" s="28" t="s">
        <v>1203</v>
      </c>
      <c r="E3077" s="28" t="s">
        <v>1112</v>
      </c>
      <c r="F3077" s="13">
        <v>56.8</v>
      </c>
      <c r="G3077" s="13">
        <v>-101</v>
      </c>
      <c r="H3077" s="24">
        <v>0</v>
      </c>
    </row>
    <row r="3078" spans="2:8" x14ac:dyDescent="0.3">
      <c r="B3078" t="s">
        <v>8974</v>
      </c>
      <c r="C3078" t="s">
        <v>8975</v>
      </c>
      <c r="D3078" s="28" t="s">
        <v>1203</v>
      </c>
      <c r="E3078" s="28" t="s">
        <v>1133</v>
      </c>
      <c r="F3078" s="13">
        <v>49.3</v>
      </c>
      <c r="G3078" s="13">
        <v>-57.4</v>
      </c>
      <c r="H3078" s="24">
        <v>0</v>
      </c>
    </row>
    <row r="3079" spans="2:8" x14ac:dyDescent="0.3">
      <c r="B3079" t="s">
        <v>9130</v>
      </c>
      <c r="C3079" t="s">
        <v>9131</v>
      </c>
      <c r="D3079" s="28" t="s">
        <v>4105</v>
      </c>
      <c r="E3079" s="28" t="s">
        <v>1405</v>
      </c>
      <c r="F3079" s="13">
        <v>39.6</v>
      </c>
      <c r="G3079" s="13">
        <v>-90.8</v>
      </c>
      <c r="H3079" s="24">
        <v>0</v>
      </c>
    </row>
    <row r="3080" spans="2:8" x14ac:dyDescent="0.3">
      <c r="B3080" t="s">
        <v>1913</v>
      </c>
      <c r="C3080" t="s">
        <v>1914</v>
      </c>
      <c r="D3080" s="28" t="s">
        <v>4105</v>
      </c>
      <c r="E3080" s="28" t="s">
        <v>1878</v>
      </c>
      <c r="F3080" s="13">
        <v>37.299999999999997</v>
      </c>
      <c r="G3080" s="13">
        <v>-92.9</v>
      </c>
      <c r="H3080" s="24">
        <v>0</v>
      </c>
    </row>
    <row r="3081" spans="2:8" x14ac:dyDescent="0.3">
      <c r="B3081" t="s">
        <v>8796</v>
      </c>
      <c r="C3081" t="s">
        <v>8797</v>
      </c>
      <c r="D3081" s="28" t="s">
        <v>4105</v>
      </c>
      <c r="E3081" s="28" t="s">
        <v>1878</v>
      </c>
      <c r="F3081" s="13">
        <v>38.700000000000003</v>
      </c>
      <c r="G3081" s="13">
        <v>-93.8</v>
      </c>
      <c r="H3081" s="24">
        <v>0</v>
      </c>
    </row>
    <row r="3082" spans="2:8" x14ac:dyDescent="0.3">
      <c r="B3082" t="s">
        <v>9265</v>
      </c>
      <c r="C3082" t="s">
        <v>9266</v>
      </c>
      <c r="D3082" s="28" t="s">
        <v>4105</v>
      </c>
      <c r="E3082" s="28" t="s">
        <v>364</v>
      </c>
      <c r="F3082" s="13">
        <v>33</v>
      </c>
      <c r="G3082" s="13">
        <v>-96.1</v>
      </c>
      <c r="H3082" s="24">
        <v>0</v>
      </c>
    </row>
    <row r="3083" spans="2:8" x14ac:dyDescent="0.3">
      <c r="B3083" t="s">
        <v>3441</v>
      </c>
      <c r="C3083" t="s">
        <v>3442</v>
      </c>
      <c r="D3083" s="28" t="s">
        <v>4105</v>
      </c>
      <c r="E3083" s="28" t="s">
        <v>1405</v>
      </c>
      <c r="F3083" s="13">
        <v>39.799999999999997</v>
      </c>
      <c r="G3083" s="13">
        <v>-89.6</v>
      </c>
      <c r="H3083" s="24">
        <v>0</v>
      </c>
    </row>
    <row r="3084" spans="2:8" x14ac:dyDescent="0.3">
      <c r="B3084" t="s">
        <v>1550</v>
      </c>
      <c r="C3084" t="s">
        <v>1551</v>
      </c>
      <c r="D3084" s="28" t="s">
        <v>4105</v>
      </c>
      <c r="E3084" s="28" t="s">
        <v>1515</v>
      </c>
      <c r="F3084" s="13">
        <v>43.3</v>
      </c>
      <c r="G3084" s="13">
        <v>-91.7</v>
      </c>
      <c r="H3084" s="24">
        <v>0</v>
      </c>
    </row>
    <row r="3085" spans="2:8" x14ac:dyDescent="0.3">
      <c r="B3085" t="s">
        <v>2758</v>
      </c>
      <c r="C3085" t="s">
        <v>2759</v>
      </c>
      <c r="D3085" s="28" t="s">
        <v>4105</v>
      </c>
      <c r="E3085" s="28" t="s">
        <v>2692</v>
      </c>
      <c r="F3085" s="13">
        <v>43.5</v>
      </c>
      <c r="G3085" s="13">
        <v>-89.4</v>
      </c>
      <c r="H3085" s="24">
        <v>0</v>
      </c>
    </row>
    <row r="3086" spans="2:8" x14ac:dyDescent="0.3">
      <c r="B3086" t="s">
        <v>9080</v>
      </c>
      <c r="C3086" t="s">
        <v>9081</v>
      </c>
      <c r="D3086" s="28" t="s">
        <v>1203</v>
      </c>
      <c r="E3086" s="28" t="s">
        <v>1061</v>
      </c>
      <c r="F3086" s="13">
        <v>48.8</v>
      </c>
      <c r="G3086" s="13">
        <v>-123.5</v>
      </c>
      <c r="H3086" s="24">
        <v>0</v>
      </c>
    </row>
    <row r="3087" spans="2:8" x14ac:dyDescent="0.3">
      <c r="B3087" t="s">
        <v>2261</v>
      </c>
      <c r="C3087" t="s">
        <v>8805</v>
      </c>
      <c r="D3087" s="28" t="s">
        <v>4105</v>
      </c>
      <c r="E3087" s="28" t="s">
        <v>1878</v>
      </c>
      <c r="F3087" s="13">
        <v>39.200000000000003</v>
      </c>
      <c r="G3087" s="13">
        <v>-93.5</v>
      </c>
      <c r="H3087" s="24">
        <v>0</v>
      </c>
    </row>
    <row r="3088" spans="2:8" x14ac:dyDescent="0.3">
      <c r="B3088" t="s">
        <v>8707</v>
      </c>
      <c r="C3088" t="s">
        <v>8708</v>
      </c>
      <c r="D3088" s="28" t="s">
        <v>4105</v>
      </c>
      <c r="E3088" s="28" t="s">
        <v>1759</v>
      </c>
      <c r="F3088" s="13">
        <v>46.4</v>
      </c>
      <c r="G3088" s="13">
        <v>-86.6</v>
      </c>
      <c r="H3088" s="24">
        <v>0</v>
      </c>
    </row>
    <row r="3089" spans="2:8" x14ac:dyDescent="0.3">
      <c r="B3089" t="s">
        <v>8658</v>
      </c>
      <c r="C3089" t="s">
        <v>1035</v>
      </c>
      <c r="D3089" s="28" t="s">
        <v>1203</v>
      </c>
      <c r="E3089" s="28" t="s">
        <v>1130</v>
      </c>
      <c r="F3089" s="13">
        <v>45</v>
      </c>
      <c r="G3089" s="13">
        <v>-64.400000000000006</v>
      </c>
      <c r="H3089" s="24">
        <v>0</v>
      </c>
    </row>
    <row r="3090" spans="2:8" x14ac:dyDescent="0.3">
      <c r="B3090" t="s">
        <v>1584</v>
      </c>
      <c r="C3090" t="s">
        <v>9022</v>
      </c>
      <c r="D3090" s="28" t="s">
        <v>4105</v>
      </c>
      <c r="E3090" s="28" t="s">
        <v>1405</v>
      </c>
      <c r="F3090" s="13">
        <v>40.9</v>
      </c>
      <c r="G3090" s="13">
        <v>-90.2</v>
      </c>
      <c r="H3090" s="24">
        <v>0</v>
      </c>
    </row>
    <row r="3091" spans="2:8" x14ac:dyDescent="0.3">
      <c r="B3091" t="s">
        <v>3748</v>
      </c>
      <c r="C3091" t="s">
        <v>3749</v>
      </c>
      <c r="D3091" s="28" t="s">
        <v>4105</v>
      </c>
      <c r="E3091" s="28" t="s">
        <v>2096</v>
      </c>
      <c r="F3091" s="13">
        <v>32.299999999999997</v>
      </c>
      <c r="G3091" s="13">
        <v>-104.2</v>
      </c>
      <c r="H3091" s="24">
        <v>0</v>
      </c>
    </row>
    <row r="3092" spans="2:8" x14ac:dyDescent="0.3">
      <c r="B3092" t="s">
        <v>8964</v>
      </c>
      <c r="C3092" t="s">
        <v>8965</v>
      </c>
      <c r="D3092" s="28" t="s">
        <v>4105</v>
      </c>
      <c r="E3092" s="28" t="s">
        <v>1203</v>
      </c>
      <c r="F3092" s="13">
        <v>36.200000000000003</v>
      </c>
      <c r="G3092" s="13">
        <v>-121.4</v>
      </c>
      <c r="H3092" s="24">
        <v>0</v>
      </c>
    </row>
    <row r="3093" spans="2:8" x14ac:dyDescent="0.3">
      <c r="B3093" t="s">
        <v>2103</v>
      </c>
      <c r="C3093" t="s">
        <v>9204</v>
      </c>
      <c r="D3093" s="28" t="s">
        <v>4105</v>
      </c>
      <c r="E3093" s="28" t="s">
        <v>2230</v>
      </c>
      <c r="F3093" s="13">
        <v>39.200000000000003</v>
      </c>
      <c r="G3093" s="13">
        <v>-83.6</v>
      </c>
      <c r="H3093" s="24">
        <v>0</v>
      </c>
    </row>
    <row r="3094" spans="2:8" x14ac:dyDescent="0.3">
      <c r="B3094" t="s">
        <v>2103</v>
      </c>
      <c r="C3094" t="s">
        <v>9125</v>
      </c>
      <c r="D3094" s="28" t="s">
        <v>4105</v>
      </c>
      <c r="E3094" s="28" t="s">
        <v>364</v>
      </c>
      <c r="F3094" s="13">
        <v>32</v>
      </c>
      <c r="G3094" s="13">
        <v>-97.1</v>
      </c>
      <c r="H3094" s="24">
        <v>0</v>
      </c>
    </row>
    <row r="3095" spans="2:8" x14ac:dyDescent="0.3">
      <c r="B3095" t="s">
        <v>7988</v>
      </c>
      <c r="C3095" t="s">
        <v>7989</v>
      </c>
      <c r="D3095" s="28" t="s">
        <v>4105</v>
      </c>
      <c r="E3095" s="28" t="s">
        <v>1160</v>
      </c>
      <c r="F3095" s="13">
        <v>31.9</v>
      </c>
      <c r="G3095" s="13">
        <v>-111.8</v>
      </c>
      <c r="H3095" s="24">
        <v>0</v>
      </c>
    </row>
    <row r="3096" spans="2:8" x14ac:dyDescent="0.3">
      <c r="B3096" t="s">
        <v>1430</v>
      </c>
      <c r="C3096" t="s">
        <v>1431</v>
      </c>
      <c r="D3096" s="28" t="s">
        <v>4105</v>
      </c>
      <c r="E3096" s="28" t="s">
        <v>1405</v>
      </c>
      <c r="F3096" s="13">
        <v>40.5</v>
      </c>
      <c r="G3096" s="13">
        <v>-90.9</v>
      </c>
      <c r="H3096" s="24">
        <v>0</v>
      </c>
    </row>
    <row r="3097" spans="2:8" x14ac:dyDescent="0.3">
      <c r="B3097" t="s">
        <v>2025</v>
      </c>
      <c r="C3097" t="s">
        <v>6200</v>
      </c>
      <c r="D3097" s="28" t="s">
        <v>4105</v>
      </c>
      <c r="E3097" s="28" t="s">
        <v>1203</v>
      </c>
      <c r="F3097" s="13">
        <v>37.5</v>
      </c>
      <c r="G3097" s="13">
        <v>-122</v>
      </c>
      <c r="H3097" s="24">
        <v>1</v>
      </c>
    </row>
    <row r="3098" spans="2:8" x14ac:dyDescent="0.3">
      <c r="B3098" t="s">
        <v>592</v>
      </c>
      <c r="C3098" t="s">
        <v>593</v>
      </c>
      <c r="D3098" s="28" t="s">
        <v>4105</v>
      </c>
      <c r="E3098" s="28" t="s">
        <v>364</v>
      </c>
      <c r="F3098" s="13">
        <v>28.4</v>
      </c>
      <c r="G3098" s="13">
        <v>-98.2</v>
      </c>
      <c r="H3098" s="24">
        <v>0</v>
      </c>
    </row>
    <row r="3099" spans="2:8" x14ac:dyDescent="0.3">
      <c r="B3099" t="s">
        <v>9062</v>
      </c>
      <c r="C3099" t="s">
        <v>9063</v>
      </c>
      <c r="D3099" s="28" t="s">
        <v>4105</v>
      </c>
      <c r="E3099" s="28" t="s">
        <v>1203</v>
      </c>
      <c r="F3099" s="13">
        <v>38</v>
      </c>
      <c r="G3099" s="13">
        <v>-120.2</v>
      </c>
      <c r="H3099" s="24">
        <v>0</v>
      </c>
    </row>
    <row r="3100" spans="2:8" x14ac:dyDescent="0.3">
      <c r="B3100" t="s">
        <v>7848</v>
      </c>
      <c r="C3100" t="s">
        <v>7849</v>
      </c>
      <c r="D3100" s="28" t="s">
        <v>1203</v>
      </c>
      <c r="E3100" s="28" t="s">
        <v>1061</v>
      </c>
      <c r="F3100" s="13">
        <v>54.5</v>
      </c>
      <c r="G3100" s="13">
        <v>-128.6</v>
      </c>
      <c r="H3100" s="24">
        <v>0</v>
      </c>
    </row>
    <row r="3101" spans="2:8" x14ac:dyDescent="0.3">
      <c r="B3101" t="s">
        <v>8878</v>
      </c>
      <c r="C3101" t="s">
        <v>8879</v>
      </c>
      <c r="D3101" s="28" t="s">
        <v>4105</v>
      </c>
      <c r="E3101" s="28" t="s">
        <v>1878</v>
      </c>
      <c r="F3101" s="13">
        <v>38.6</v>
      </c>
      <c r="G3101" s="13">
        <v>-92.5</v>
      </c>
      <c r="H3101" s="24">
        <v>0</v>
      </c>
    </row>
    <row r="3102" spans="2:8" x14ac:dyDescent="0.3">
      <c r="B3102" t="s">
        <v>8523</v>
      </c>
      <c r="C3102" t="s">
        <v>8524</v>
      </c>
      <c r="D3102" s="28" t="s">
        <v>4105</v>
      </c>
      <c r="E3102" s="28" t="s">
        <v>2692</v>
      </c>
      <c r="F3102" s="13">
        <v>43.7</v>
      </c>
      <c r="G3102" s="13">
        <v>-87.7</v>
      </c>
      <c r="H3102" s="24">
        <v>0</v>
      </c>
    </row>
    <row r="3103" spans="2:8" x14ac:dyDescent="0.3">
      <c r="B3103" t="s">
        <v>2704</v>
      </c>
      <c r="C3103" t="s">
        <v>2705</v>
      </c>
      <c r="D3103" s="28" t="s">
        <v>4105</v>
      </c>
      <c r="E3103" s="28" t="s">
        <v>2692</v>
      </c>
      <c r="F3103" s="13">
        <v>42.6</v>
      </c>
      <c r="G3103" s="13">
        <v>-89.3</v>
      </c>
      <c r="H3103" s="24">
        <v>0</v>
      </c>
    </row>
    <row r="3104" spans="2:8" x14ac:dyDescent="0.3">
      <c r="B3104" t="s">
        <v>9048</v>
      </c>
      <c r="C3104" t="s">
        <v>9049</v>
      </c>
      <c r="D3104" s="28" t="s">
        <v>4105</v>
      </c>
      <c r="E3104" s="28" t="s">
        <v>1260</v>
      </c>
      <c r="F3104" s="13">
        <v>37.1</v>
      </c>
      <c r="G3104" s="13">
        <v>-103.2</v>
      </c>
      <c r="H3104" s="24">
        <v>0</v>
      </c>
    </row>
    <row r="3105" spans="2:8" x14ac:dyDescent="0.3">
      <c r="B3105" t="s">
        <v>8833</v>
      </c>
      <c r="C3105" t="s">
        <v>8834</v>
      </c>
      <c r="D3105" s="28" t="s">
        <v>4105</v>
      </c>
      <c r="E3105" s="28" t="s">
        <v>1878</v>
      </c>
      <c r="F3105" s="13">
        <v>39.6</v>
      </c>
      <c r="G3105" s="13">
        <v>-91.7</v>
      </c>
      <c r="H3105" s="24">
        <v>0</v>
      </c>
    </row>
    <row r="3106" spans="2:8" x14ac:dyDescent="0.3">
      <c r="B3106" t="s">
        <v>8983</v>
      </c>
      <c r="C3106" t="s">
        <v>8984</v>
      </c>
      <c r="D3106" s="28" t="s">
        <v>4105</v>
      </c>
      <c r="E3106" s="28" t="s">
        <v>1878</v>
      </c>
      <c r="F3106" s="13">
        <v>38.1</v>
      </c>
      <c r="G3106" s="13">
        <v>-91.7</v>
      </c>
      <c r="H3106" s="24">
        <v>0</v>
      </c>
    </row>
    <row r="3107" spans="2:8" x14ac:dyDescent="0.3">
      <c r="B3107" t="s">
        <v>7922</v>
      </c>
      <c r="C3107" t="s">
        <v>7923</v>
      </c>
      <c r="D3107" s="28" t="s">
        <v>1203</v>
      </c>
      <c r="E3107" s="28" t="s">
        <v>1061</v>
      </c>
      <c r="F3107" s="13">
        <v>48.7</v>
      </c>
      <c r="G3107" s="13">
        <v>-123</v>
      </c>
      <c r="H3107" s="24">
        <v>0</v>
      </c>
    </row>
    <row r="3108" spans="2:8" x14ac:dyDescent="0.3">
      <c r="B3108" t="s">
        <v>8872</v>
      </c>
      <c r="C3108" t="s">
        <v>8873</v>
      </c>
      <c r="D3108" s="28" t="s">
        <v>4105</v>
      </c>
      <c r="E3108" s="28" t="s">
        <v>1160</v>
      </c>
      <c r="F3108" s="13">
        <v>31.4</v>
      </c>
      <c r="G3108" s="13">
        <v>-110.2</v>
      </c>
      <c r="H3108" s="24">
        <v>0</v>
      </c>
    </row>
    <row r="3109" spans="2:8" x14ac:dyDescent="0.3">
      <c r="B3109" t="s">
        <v>5536</v>
      </c>
      <c r="C3109" t="s">
        <v>9134</v>
      </c>
      <c r="D3109" s="28" t="s">
        <v>4105</v>
      </c>
      <c r="E3109" s="28" t="s">
        <v>2692</v>
      </c>
      <c r="F3109" s="13">
        <v>42.6</v>
      </c>
      <c r="G3109" s="13">
        <v>-89</v>
      </c>
      <c r="H3109" s="24">
        <v>0</v>
      </c>
    </row>
    <row r="3110" spans="2:8" x14ac:dyDescent="0.3">
      <c r="B3110" t="s">
        <v>8896</v>
      </c>
      <c r="C3110" t="s">
        <v>8897</v>
      </c>
      <c r="D3110" s="28" t="s">
        <v>4105</v>
      </c>
      <c r="E3110" s="28" t="s">
        <v>2692</v>
      </c>
      <c r="F3110" s="13">
        <v>45.1</v>
      </c>
      <c r="G3110" s="13">
        <v>-89.1</v>
      </c>
      <c r="H3110" s="24">
        <v>0</v>
      </c>
    </row>
    <row r="3111" spans="2:8" x14ac:dyDescent="0.3">
      <c r="B3111" t="s">
        <v>8642</v>
      </c>
      <c r="C3111" t="s">
        <v>8643</v>
      </c>
      <c r="D3111" s="28" t="s">
        <v>1203</v>
      </c>
      <c r="E3111" s="28" t="s">
        <v>1061</v>
      </c>
      <c r="F3111" s="13">
        <v>59.4</v>
      </c>
      <c r="G3111" s="13">
        <v>-136.30000000000001</v>
      </c>
      <c r="H3111" s="24">
        <v>0</v>
      </c>
    </row>
    <row r="3112" spans="2:8" x14ac:dyDescent="0.3">
      <c r="B3112" t="s">
        <v>9564</v>
      </c>
      <c r="C3112" t="s">
        <v>9565</v>
      </c>
      <c r="D3112" s="28" t="s">
        <v>4105</v>
      </c>
      <c r="E3112" s="28" t="s">
        <v>1203</v>
      </c>
      <c r="F3112" s="13">
        <v>35.1</v>
      </c>
      <c r="G3112" s="13">
        <v>-120</v>
      </c>
      <c r="H3112" s="24">
        <v>0</v>
      </c>
    </row>
    <row r="3113" spans="2:8" x14ac:dyDescent="0.3">
      <c r="B3113" t="s">
        <v>9239</v>
      </c>
      <c r="C3113" t="s">
        <v>9240</v>
      </c>
      <c r="D3113" s="28" t="s">
        <v>4105</v>
      </c>
      <c r="E3113" s="28" t="s">
        <v>1203</v>
      </c>
      <c r="F3113" s="13">
        <v>36.299999999999997</v>
      </c>
      <c r="G3113" s="13">
        <v>-120.8</v>
      </c>
      <c r="H3113" s="24">
        <v>0</v>
      </c>
    </row>
    <row r="3114" spans="2:8" x14ac:dyDescent="0.3">
      <c r="B3114" t="s">
        <v>7400</v>
      </c>
      <c r="C3114" t="s">
        <v>7401</v>
      </c>
      <c r="D3114" s="28" t="s">
        <v>4105</v>
      </c>
      <c r="E3114" s="28" t="s">
        <v>1203</v>
      </c>
      <c r="F3114" s="13">
        <v>33.1</v>
      </c>
      <c r="G3114" s="13">
        <v>-117.2</v>
      </c>
      <c r="H3114" s="24">
        <v>0</v>
      </c>
    </row>
    <row r="3115" spans="2:8" x14ac:dyDescent="0.3">
      <c r="B3115" t="s">
        <v>507</v>
      </c>
      <c r="C3115" t="s">
        <v>508</v>
      </c>
      <c r="D3115" s="28" t="s">
        <v>4105</v>
      </c>
      <c r="E3115" s="28" t="s">
        <v>364</v>
      </c>
      <c r="F3115" s="13">
        <v>30.7</v>
      </c>
      <c r="G3115" s="13">
        <v>-97.3</v>
      </c>
      <c r="H3115" s="24">
        <v>0</v>
      </c>
    </row>
    <row r="3116" spans="2:8" x14ac:dyDescent="0.3">
      <c r="B3116" t="s">
        <v>8208</v>
      </c>
      <c r="C3116" t="s">
        <v>8209</v>
      </c>
      <c r="D3116" s="28" t="s">
        <v>1203</v>
      </c>
      <c r="E3116" s="28" t="s">
        <v>1061</v>
      </c>
      <c r="F3116" s="13">
        <v>55.2</v>
      </c>
      <c r="G3116" s="13">
        <v>-127.1</v>
      </c>
      <c r="H3116" s="24">
        <v>0</v>
      </c>
    </row>
    <row r="3117" spans="2:8" x14ac:dyDescent="0.3">
      <c r="B3117" t="s">
        <v>1076</v>
      </c>
      <c r="C3117" t="s">
        <v>1077</v>
      </c>
      <c r="D3117" s="28" t="s">
        <v>1203</v>
      </c>
      <c r="E3117" s="28" t="s">
        <v>1061</v>
      </c>
      <c r="F3117" s="13">
        <v>54</v>
      </c>
      <c r="G3117" s="13">
        <v>-128.6</v>
      </c>
      <c r="H3117" s="24">
        <v>0</v>
      </c>
    </row>
    <row r="3118" spans="2:8" x14ac:dyDescent="0.3">
      <c r="B3118" t="s">
        <v>1220</v>
      </c>
      <c r="C3118" t="s">
        <v>1221</v>
      </c>
      <c r="D3118" s="28" t="s">
        <v>4105</v>
      </c>
      <c r="E3118" s="28" t="s">
        <v>1203</v>
      </c>
      <c r="F3118" s="13">
        <v>36.299999999999997</v>
      </c>
      <c r="G3118" s="13">
        <v>-119</v>
      </c>
      <c r="H3118" s="24">
        <v>0</v>
      </c>
    </row>
    <row r="3119" spans="2:8" x14ac:dyDescent="0.3">
      <c r="B3119" t="s">
        <v>1228</v>
      </c>
      <c r="C3119" t="s">
        <v>1229</v>
      </c>
      <c r="D3119" s="28" t="s">
        <v>4105</v>
      </c>
      <c r="E3119" s="28" t="s">
        <v>1203</v>
      </c>
      <c r="F3119" s="13">
        <v>39.200000000000003</v>
      </c>
      <c r="G3119" s="13">
        <v>-121</v>
      </c>
      <c r="H3119" s="24">
        <v>0</v>
      </c>
    </row>
    <row r="3120" spans="2:8" x14ac:dyDescent="0.3">
      <c r="B3120" t="s">
        <v>9267</v>
      </c>
      <c r="C3120" t="s">
        <v>9268</v>
      </c>
      <c r="D3120" s="28" t="s">
        <v>4105</v>
      </c>
      <c r="E3120" s="28" t="s">
        <v>1405</v>
      </c>
      <c r="F3120" s="13">
        <v>41.6</v>
      </c>
      <c r="G3120" s="13">
        <v>-88</v>
      </c>
      <c r="H3120" s="24">
        <v>0</v>
      </c>
    </row>
    <row r="3121" spans="2:8" x14ac:dyDescent="0.3">
      <c r="B3121" t="s">
        <v>2726</v>
      </c>
      <c r="C3121" t="s">
        <v>2727</v>
      </c>
      <c r="D3121" s="28" t="s">
        <v>4105</v>
      </c>
      <c r="E3121" s="28" t="s">
        <v>2692</v>
      </c>
      <c r="F3121" s="13">
        <v>42.5</v>
      </c>
      <c r="G3121" s="13">
        <v>-87.8</v>
      </c>
      <c r="H3121" s="24">
        <v>0</v>
      </c>
    </row>
    <row r="3122" spans="2:8" x14ac:dyDescent="0.3">
      <c r="B3122" t="s">
        <v>8993</v>
      </c>
      <c r="C3122" t="s">
        <v>8994</v>
      </c>
      <c r="D3122" s="28" t="s">
        <v>4105</v>
      </c>
      <c r="E3122" s="28" t="s">
        <v>2692</v>
      </c>
      <c r="F3122" s="13">
        <v>45.6</v>
      </c>
      <c r="G3122" s="13">
        <v>-89.3</v>
      </c>
      <c r="H3122" s="24">
        <v>0</v>
      </c>
    </row>
    <row r="3123" spans="2:8" x14ac:dyDescent="0.3">
      <c r="B3123" t="s">
        <v>9409</v>
      </c>
      <c r="C3123" t="s">
        <v>9410</v>
      </c>
      <c r="D3123" s="28" t="s">
        <v>4105</v>
      </c>
      <c r="E3123" s="28" t="s">
        <v>1203</v>
      </c>
      <c r="F3123" s="13">
        <v>34.1</v>
      </c>
      <c r="G3123" s="13">
        <v>-117.9</v>
      </c>
      <c r="H3123" s="24">
        <v>0</v>
      </c>
    </row>
    <row r="3124" spans="2:8" x14ac:dyDescent="0.3">
      <c r="B3124" t="s">
        <v>1894</v>
      </c>
      <c r="C3124" t="s">
        <v>1895</v>
      </c>
      <c r="D3124" s="28" t="s">
        <v>4105</v>
      </c>
      <c r="E3124" s="28" t="s">
        <v>1878</v>
      </c>
      <c r="F3124" s="13">
        <v>38.299999999999997</v>
      </c>
      <c r="G3124" s="13">
        <v>-92.5</v>
      </c>
      <c r="H3124" s="24">
        <v>0</v>
      </c>
    </row>
    <row r="3125" spans="2:8" x14ac:dyDescent="0.3">
      <c r="B3125" t="s">
        <v>664</v>
      </c>
      <c r="C3125" t="s">
        <v>665</v>
      </c>
      <c r="D3125" s="28" t="s">
        <v>4105</v>
      </c>
      <c r="E3125" s="28" t="s">
        <v>364</v>
      </c>
      <c r="F3125" s="13">
        <v>29.5</v>
      </c>
      <c r="G3125" s="13">
        <v>-98.4</v>
      </c>
      <c r="H3125" s="24">
        <v>0</v>
      </c>
    </row>
    <row r="3126" spans="2:8" x14ac:dyDescent="0.3">
      <c r="B3126" t="s">
        <v>9100</v>
      </c>
      <c r="C3126" t="s">
        <v>9101</v>
      </c>
      <c r="D3126" s="28" t="s">
        <v>4105</v>
      </c>
      <c r="E3126" s="28" t="s">
        <v>1160</v>
      </c>
      <c r="F3126" s="13">
        <v>34.200000000000003</v>
      </c>
      <c r="G3126" s="13">
        <v>-111.3</v>
      </c>
      <c r="H3126" s="24">
        <v>0</v>
      </c>
    </row>
    <row r="3127" spans="2:8" x14ac:dyDescent="0.3">
      <c r="B3127" t="s">
        <v>1546</v>
      </c>
      <c r="C3127" t="s">
        <v>1547</v>
      </c>
      <c r="D3127" s="28" t="s">
        <v>4105</v>
      </c>
      <c r="E3127" s="28" t="s">
        <v>1515</v>
      </c>
      <c r="F3127" s="13">
        <v>41.7</v>
      </c>
      <c r="G3127" s="13">
        <v>-90.2</v>
      </c>
      <c r="H3127" s="24">
        <v>0</v>
      </c>
    </row>
    <row r="3128" spans="2:8" x14ac:dyDescent="0.3">
      <c r="B3128" t="s">
        <v>1464</v>
      </c>
      <c r="C3128" t="s">
        <v>8997</v>
      </c>
      <c r="D3128" s="28" t="s">
        <v>4105</v>
      </c>
      <c r="E3128" s="28" t="s">
        <v>1878</v>
      </c>
      <c r="F3128" s="13">
        <v>38.5</v>
      </c>
      <c r="G3128" s="13">
        <v>-93.5</v>
      </c>
      <c r="H3128" s="24">
        <v>0</v>
      </c>
    </row>
    <row r="3129" spans="2:8" x14ac:dyDescent="0.3">
      <c r="B3129" t="s">
        <v>2827</v>
      </c>
      <c r="C3129" t="s">
        <v>2828</v>
      </c>
      <c r="D3129" s="28" t="s">
        <v>4105</v>
      </c>
      <c r="E3129" s="28" t="s">
        <v>1203</v>
      </c>
      <c r="F3129" s="13">
        <v>33.799999999999997</v>
      </c>
      <c r="G3129" s="13">
        <v>-118.3</v>
      </c>
      <c r="H3129" s="24">
        <v>0</v>
      </c>
    </row>
    <row r="3130" spans="2:8" x14ac:dyDescent="0.3">
      <c r="B3130" t="s">
        <v>9114</v>
      </c>
      <c r="C3130" t="s">
        <v>9115</v>
      </c>
      <c r="D3130" s="28" t="s">
        <v>4105</v>
      </c>
      <c r="E3130" s="28" t="s">
        <v>1203</v>
      </c>
      <c r="F3130" s="13">
        <v>33.4</v>
      </c>
      <c r="G3130" s="13">
        <v>-118.4</v>
      </c>
      <c r="H3130" s="24">
        <v>0</v>
      </c>
    </row>
    <row r="3131" spans="2:8" x14ac:dyDescent="0.3">
      <c r="B3131" t="s">
        <v>8644</v>
      </c>
      <c r="C3131" t="s">
        <v>8645</v>
      </c>
      <c r="D3131" s="28" t="s">
        <v>4105</v>
      </c>
      <c r="E3131" s="28" t="s">
        <v>1405</v>
      </c>
      <c r="F3131" s="13">
        <v>41.8</v>
      </c>
      <c r="G3131" s="13">
        <v>-88.8</v>
      </c>
      <c r="H3131" s="24">
        <v>0</v>
      </c>
    </row>
    <row r="3132" spans="2:8" x14ac:dyDescent="0.3">
      <c r="B3132" t="s">
        <v>9122</v>
      </c>
      <c r="C3132" t="s">
        <v>9123</v>
      </c>
      <c r="D3132" s="28" t="s">
        <v>4105</v>
      </c>
      <c r="E3132" s="28" t="s">
        <v>1203</v>
      </c>
      <c r="F3132" s="13">
        <v>38.9</v>
      </c>
      <c r="G3132" s="13">
        <v>-120.6</v>
      </c>
      <c r="H3132" s="24">
        <v>0</v>
      </c>
    </row>
    <row r="3133" spans="2:8" x14ac:dyDescent="0.3">
      <c r="B3133" t="s">
        <v>9000</v>
      </c>
      <c r="C3133" t="s">
        <v>9001</v>
      </c>
      <c r="D3133" s="28" t="s">
        <v>4105</v>
      </c>
      <c r="E3133" s="28" t="s">
        <v>364</v>
      </c>
      <c r="F3133" s="13">
        <v>30.5</v>
      </c>
      <c r="G3133" s="13">
        <v>-103.8</v>
      </c>
      <c r="H3133" s="24">
        <v>0</v>
      </c>
    </row>
    <row r="3134" spans="2:8" x14ac:dyDescent="0.3">
      <c r="B3134" t="s">
        <v>9404</v>
      </c>
      <c r="C3134" t="s">
        <v>9405</v>
      </c>
      <c r="D3134" s="28" t="s">
        <v>4105</v>
      </c>
      <c r="E3134" s="28" t="s">
        <v>1878</v>
      </c>
      <c r="F3134" s="13">
        <v>36.6</v>
      </c>
      <c r="G3134" s="13">
        <v>-93.8</v>
      </c>
      <c r="H3134" s="24">
        <v>0</v>
      </c>
    </row>
    <row r="3135" spans="2:8" x14ac:dyDescent="0.3">
      <c r="B3135" t="s">
        <v>2724</v>
      </c>
      <c r="C3135" t="s">
        <v>2725</v>
      </c>
      <c r="D3135" s="28" t="s">
        <v>4105</v>
      </c>
      <c r="E3135" s="28" t="s">
        <v>2692</v>
      </c>
      <c r="F3135" s="13">
        <v>43.3</v>
      </c>
      <c r="G3135" s="13">
        <v>-88.4</v>
      </c>
      <c r="H3135" s="24">
        <v>0</v>
      </c>
    </row>
    <row r="3136" spans="2:8" x14ac:dyDescent="0.3">
      <c r="B3136" t="s">
        <v>8904</v>
      </c>
      <c r="C3136" t="s">
        <v>8905</v>
      </c>
      <c r="D3136" s="28" t="s">
        <v>4105</v>
      </c>
      <c r="E3136" s="28" t="s">
        <v>1759</v>
      </c>
      <c r="F3136" s="13">
        <v>46.2</v>
      </c>
      <c r="G3136" s="13">
        <v>-84.5</v>
      </c>
      <c r="H3136" s="24">
        <v>0</v>
      </c>
    </row>
    <row r="3137" spans="2:8" x14ac:dyDescent="0.3">
      <c r="B3137" t="s">
        <v>3571</v>
      </c>
      <c r="C3137" t="s">
        <v>3572</v>
      </c>
      <c r="D3137" s="28" t="s">
        <v>4105</v>
      </c>
      <c r="E3137" s="28" t="s">
        <v>1203</v>
      </c>
      <c r="F3137" s="13">
        <v>38.9</v>
      </c>
      <c r="G3137" s="13">
        <v>-120.8</v>
      </c>
      <c r="H3137" s="24">
        <v>0</v>
      </c>
    </row>
    <row r="3138" spans="2:8" x14ac:dyDescent="0.3">
      <c r="B3138" t="s">
        <v>8956</v>
      </c>
      <c r="C3138" t="s">
        <v>8957</v>
      </c>
      <c r="D3138" s="28" t="s">
        <v>4105</v>
      </c>
      <c r="E3138" s="28" t="s">
        <v>1878</v>
      </c>
      <c r="F3138" s="13">
        <v>39.700000000000003</v>
      </c>
      <c r="G3138" s="13">
        <v>-94</v>
      </c>
      <c r="H3138" s="24">
        <v>0</v>
      </c>
    </row>
    <row r="3139" spans="2:8" x14ac:dyDescent="0.3">
      <c r="B3139" t="s">
        <v>2754</v>
      </c>
      <c r="C3139" t="s">
        <v>2755</v>
      </c>
      <c r="D3139" s="28" t="s">
        <v>4105</v>
      </c>
      <c r="E3139" s="28" t="s">
        <v>2692</v>
      </c>
      <c r="F3139" s="13">
        <v>43.1</v>
      </c>
      <c r="G3139" s="13">
        <v>-88.5</v>
      </c>
      <c r="H3139" s="24">
        <v>0</v>
      </c>
    </row>
    <row r="3140" spans="2:8" x14ac:dyDescent="0.3">
      <c r="B3140" t="s">
        <v>9151</v>
      </c>
      <c r="C3140" t="s">
        <v>9152</v>
      </c>
      <c r="D3140" s="28" t="s">
        <v>4105</v>
      </c>
      <c r="E3140" s="28" t="s">
        <v>1203</v>
      </c>
      <c r="F3140" s="13">
        <v>36.799999999999997</v>
      </c>
      <c r="G3140" s="13">
        <v>-119.4</v>
      </c>
      <c r="H3140" s="24">
        <v>0</v>
      </c>
    </row>
    <row r="3141" spans="2:8" x14ac:dyDescent="0.3">
      <c r="B3141" t="s">
        <v>8825</v>
      </c>
      <c r="C3141" t="s">
        <v>8826</v>
      </c>
      <c r="D3141" s="28" t="s">
        <v>1203</v>
      </c>
      <c r="E3141" s="28" t="s">
        <v>1133</v>
      </c>
      <c r="F3141" s="13">
        <v>46.9</v>
      </c>
      <c r="G3141" s="13">
        <v>-55.3</v>
      </c>
      <c r="H3141" s="24">
        <v>0</v>
      </c>
    </row>
    <row r="3142" spans="2:8" x14ac:dyDescent="0.3">
      <c r="B3142" t="s">
        <v>9169</v>
      </c>
      <c r="C3142" t="s">
        <v>9170</v>
      </c>
      <c r="D3142" s="28" t="s">
        <v>4105</v>
      </c>
      <c r="E3142" s="28" t="s">
        <v>1878</v>
      </c>
      <c r="F3142" s="13">
        <v>37.200000000000003</v>
      </c>
      <c r="G3142" s="13">
        <v>-93.5</v>
      </c>
      <c r="H3142" s="24">
        <v>0</v>
      </c>
    </row>
    <row r="3143" spans="2:8" x14ac:dyDescent="0.3">
      <c r="B3143" t="s">
        <v>7736</v>
      </c>
      <c r="C3143" t="s">
        <v>7737</v>
      </c>
      <c r="D3143" s="28" t="s">
        <v>4105</v>
      </c>
      <c r="E3143" s="28" t="s">
        <v>2096</v>
      </c>
      <c r="F3143" s="13">
        <v>34.299999999999997</v>
      </c>
      <c r="G3143" s="13">
        <v>-108.4</v>
      </c>
      <c r="H3143" s="24">
        <v>0</v>
      </c>
    </row>
    <row r="3144" spans="2:8" x14ac:dyDescent="0.3">
      <c r="B3144" t="s">
        <v>672</v>
      </c>
      <c r="C3144" t="s">
        <v>2984</v>
      </c>
      <c r="D3144" s="28" t="s">
        <v>4105</v>
      </c>
      <c r="E3144" s="28" t="s">
        <v>1878</v>
      </c>
      <c r="F3144" s="13">
        <v>39.1</v>
      </c>
      <c r="G3144" s="13">
        <v>-93.2</v>
      </c>
      <c r="H3144" s="24">
        <v>0</v>
      </c>
    </row>
    <row r="3145" spans="2:8" x14ac:dyDescent="0.3">
      <c r="B3145" t="s">
        <v>9534</v>
      </c>
      <c r="C3145" t="s">
        <v>9535</v>
      </c>
      <c r="D3145" s="28" t="s">
        <v>4105</v>
      </c>
      <c r="E3145" s="28" t="s">
        <v>1160</v>
      </c>
      <c r="F3145" s="13">
        <v>35.200000000000003</v>
      </c>
      <c r="G3145" s="13">
        <v>-111.7</v>
      </c>
      <c r="H3145" s="24">
        <v>0</v>
      </c>
    </row>
    <row r="3146" spans="2:8" x14ac:dyDescent="0.3">
      <c r="B3146" t="s">
        <v>2267</v>
      </c>
      <c r="C3146" t="s">
        <v>2268</v>
      </c>
      <c r="D3146" s="28" t="s">
        <v>4105</v>
      </c>
      <c r="E3146" s="28" t="s">
        <v>366</v>
      </c>
      <c r="F3146" s="13">
        <v>36.299999999999997</v>
      </c>
      <c r="G3146" s="13">
        <v>-95.5</v>
      </c>
      <c r="H3146" s="24">
        <v>0</v>
      </c>
    </row>
    <row r="3147" spans="2:8" x14ac:dyDescent="0.3">
      <c r="B3147" t="s">
        <v>2527</v>
      </c>
      <c r="C3147" t="s">
        <v>2528</v>
      </c>
      <c r="D3147" s="28" t="s">
        <v>4105</v>
      </c>
      <c r="E3147" s="28" t="s">
        <v>2526</v>
      </c>
      <c r="F3147" s="13">
        <v>37.200000000000003</v>
      </c>
      <c r="G3147" s="13">
        <v>-109.5</v>
      </c>
      <c r="H3147" s="24">
        <v>0</v>
      </c>
    </row>
    <row r="3148" spans="2:8" x14ac:dyDescent="0.3">
      <c r="B3148" t="s">
        <v>7233</v>
      </c>
      <c r="C3148" t="s">
        <v>7234</v>
      </c>
      <c r="D3148" s="28" t="s">
        <v>4105</v>
      </c>
      <c r="E3148" s="28" t="s">
        <v>1160</v>
      </c>
      <c r="F3148" s="13">
        <v>34.700000000000003</v>
      </c>
      <c r="G3148" s="13">
        <v>-113.6</v>
      </c>
      <c r="H3148" s="24">
        <v>0</v>
      </c>
    </row>
    <row r="3149" spans="2:8" x14ac:dyDescent="0.3">
      <c r="B3149" t="s">
        <v>8529</v>
      </c>
      <c r="C3149" t="s">
        <v>8530</v>
      </c>
      <c r="D3149" s="28" t="s">
        <v>1203</v>
      </c>
      <c r="E3149" s="28" t="s">
        <v>1130</v>
      </c>
      <c r="F3149" s="13">
        <v>45.7</v>
      </c>
      <c r="G3149" s="13">
        <v>-64.2</v>
      </c>
      <c r="H3149" s="24">
        <v>0</v>
      </c>
    </row>
    <row r="3150" spans="2:8" x14ac:dyDescent="0.3">
      <c r="B3150" t="s">
        <v>1890</v>
      </c>
      <c r="C3150" t="s">
        <v>1891</v>
      </c>
      <c r="D3150" s="28" t="s">
        <v>4105</v>
      </c>
      <c r="E3150" s="28" t="s">
        <v>1878</v>
      </c>
      <c r="F3150" s="13">
        <v>38.299999999999997</v>
      </c>
      <c r="G3150" s="13">
        <v>-93.7</v>
      </c>
      <c r="H3150" s="24">
        <v>0</v>
      </c>
    </row>
    <row r="3151" spans="2:8" x14ac:dyDescent="0.3">
      <c r="B3151" t="s">
        <v>3708</v>
      </c>
      <c r="C3151" t="s">
        <v>3709</v>
      </c>
      <c r="D3151" s="28" t="s">
        <v>4105</v>
      </c>
      <c r="E3151" s="28" t="s">
        <v>1878</v>
      </c>
      <c r="F3151" s="13">
        <v>37.9</v>
      </c>
      <c r="G3151" s="13">
        <v>-91.7</v>
      </c>
      <c r="H3151" s="24">
        <v>0</v>
      </c>
    </row>
    <row r="3152" spans="2:8" x14ac:dyDescent="0.3">
      <c r="B3152" t="s">
        <v>650</v>
      </c>
      <c r="C3152" t="s">
        <v>651</v>
      </c>
      <c r="D3152" s="28" t="s">
        <v>4105</v>
      </c>
      <c r="E3152" s="28" t="s">
        <v>364</v>
      </c>
      <c r="F3152" s="13">
        <v>28.4</v>
      </c>
      <c r="G3152" s="13">
        <v>-98.3</v>
      </c>
      <c r="H3152" s="24">
        <v>0</v>
      </c>
    </row>
    <row r="3153" spans="2:8" x14ac:dyDescent="0.3">
      <c r="B3153" t="s">
        <v>793</v>
      </c>
      <c r="C3153" t="s">
        <v>794</v>
      </c>
      <c r="D3153" s="28" t="s">
        <v>4105</v>
      </c>
      <c r="E3153" s="28" t="s">
        <v>364</v>
      </c>
      <c r="F3153" s="13">
        <v>29.1</v>
      </c>
      <c r="G3153" s="13">
        <v>-102.9</v>
      </c>
      <c r="H3153" s="24">
        <v>0</v>
      </c>
    </row>
    <row r="3154" spans="2:8" x14ac:dyDescent="0.3">
      <c r="B3154" t="s">
        <v>9088</v>
      </c>
      <c r="C3154" t="s">
        <v>9089</v>
      </c>
      <c r="D3154" s="28" t="s">
        <v>4105</v>
      </c>
      <c r="E3154" s="28" t="s">
        <v>1203</v>
      </c>
      <c r="F3154" s="13">
        <v>35</v>
      </c>
      <c r="G3154" s="13">
        <v>-119.7</v>
      </c>
      <c r="H3154" s="24">
        <v>0</v>
      </c>
    </row>
    <row r="3155" spans="2:8" x14ac:dyDescent="0.3">
      <c r="B3155" t="s">
        <v>6466</v>
      </c>
      <c r="C3155" t="s">
        <v>6467</v>
      </c>
      <c r="D3155" s="28" t="s">
        <v>4105</v>
      </c>
      <c r="E3155" s="28" t="s">
        <v>1203</v>
      </c>
      <c r="F3155" s="13">
        <v>33.9</v>
      </c>
      <c r="G3155" s="13">
        <v>-117.6</v>
      </c>
      <c r="H3155" s="24">
        <v>1</v>
      </c>
    </row>
    <row r="3156" spans="2:8" x14ac:dyDescent="0.3">
      <c r="B3156" t="s">
        <v>9195</v>
      </c>
      <c r="C3156" t="s">
        <v>9196</v>
      </c>
      <c r="D3156" s="28" t="s">
        <v>4105</v>
      </c>
      <c r="E3156" s="28" t="s">
        <v>364</v>
      </c>
      <c r="F3156" s="13">
        <v>32</v>
      </c>
      <c r="G3156" s="13">
        <v>-96.3</v>
      </c>
      <c r="H3156" s="24">
        <v>0</v>
      </c>
    </row>
    <row r="3157" spans="2:8" x14ac:dyDescent="0.3">
      <c r="B3157" t="s">
        <v>7770</v>
      </c>
      <c r="C3157" t="s">
        <v>7771</v>
      </c>
      <c r="D3157" s="28" t="s">
        <v>4105</v>
      </c>
      <c r="E3157" s="28" t="s">
        <v>2617</v>
      </c>
      <c r="F3157" s="13">
        <v>47.8</v>
      </c>
      <c r="G3157" s="13">
        <v>-123</v>
      </c>
      <c r="H3157" s="24">
        <v>0</v>
      </c>
    </row>
    <row r="3158" spans="2:8" x14ac:dyDescent="0.3">
      <c r="B3158" t="s">
        <v>8718</v>
      </c>
      <c r="C3158" t="s">
        <v>1051</v>
      </c>
      <c r="D3158" s="28" t="s">
        <v>1203</v>
      </c>
      <c r="E3158" s="28" t="s">
        <v>1130</v>
      </c>
      <c r="F3158" s="13">
        <v>45.4</v>
      </c>
      <c r="G3158" s="13">
        <v>-64.3</v>
      </c>
      <c r="H3158" s="24">
        <v>0</v>
      </c>
    </row>
    <row r="3159" spans="2:8" x14ac:dyDescent="0.3">
      <c r="B3159" t="s">
        <v>1418</v>
      </c>
      <c r="C3159" t="s">
        <v>1419</v>
      </c>
      <c r="D3159" s="28" t="s">
        <v>4105</v>
      </c>
      <c r="E3159" s="28" t="s">
        <v>1405</v>
      </c>
      <c r="F3159" s="13">
        <v>41.8</v>
      </c>
      <c r="G3159" s="13">
        <v>-90.1</v>
      </c>
      <c r="H3159" s="24">
        <v>0</v>
      </c>
    </row>
    <row r="3160" spans="2:8" x14ac:dyDescent="0.3">
      <c r="B3160" t="s">
        <v>3403</v>
      </c>
      <c r="C3160" t="s">
        <v>3404</v>
      </c>
      <c r="D3160" s="28" t="s">
        <v>4105</v>
      </c>
      <c r="E3160" s="28" t="s">
        <v>1203</v>
      </c>
      <c r="F3160" s="13">
        <v>32.700000000000003</v>
      </c>
      <c r="G3160" s="13">
        <v>-117.2</v>
      </c>
      <c r="H3160" s="24">
        <v>0</v>
      </c>
    </row>
    <row r="3161" spans="2:8" x14ac:dyDescent="0.3">
      <c r="B3161" t="s">
        <v>1931</v>
      </c>
      <c r="C3161" t="s">
        <v>1932</v>
      </c>
      <c r="D3161" s="28" t="s">
        <v>4105</v>
      </c>
      <c r="E3161" s="28" t="s">
        <v>1878</v>
      </c>
      <c r="F3161" s="13">
        <v>38.6</v>
      </c>
      <c r="G3161" s="13">
        <v>-93.2</v>
      </c>
      <c r="H3161" s="24">
        <v>0</v>
      </c>
    </row>
    <row r="3162" spans="2:8" x14ac:dyDescent="0.3">
      <c r="B3162" t="s">
        <v>7055</v>
      </c>
      <c r="C3162" t="s">
        <v>7056</v>
      </c>
      <c r="D3162" s="28" t="s">
        <v>4105</v>
      </c>
      <c r="E3162" s="28" t="s">
        <v>1203</v>
      </c>
      <c r="F3162" s="13">
        <v>32.6</v>
      </c>
      <c r="G3162" s="13">
        <v>-116.6</v>
      </c>
      <c r="H3162" s="24">
        <v>0</v>
      </c>
    </row>
    <row r="3163" spans="2:8" x14ac:dyDescent="0.3">
      <c r="B3163" t="s">
        <v>8845</v>
      </c>
      <c r="C3163" t="s">
        <v>8846</v>
      </c>
      <c r="D3163" s="28" t="s">
        <v>4105</v>
      </c>
      <c r="E3163" s="28" t="s">
        <v>1759</v>
      </c>
      <c r="F3163" s="13">
        <v>46.6</v>
      </c>
      <c r="G3163" s="13">
        <v>-88.3</v>
      </c>
      <c r="H3163" s="24">
        <v>0</v>
      </c>
    </row>
    <row r="3164" spans="2:8" x14ac:dyDescent="0.3">
      <c r="B3164" t="s">
        <v>9241</v>
      </c>
      <c r="C3164" t="s">
        <v>9242</v>
      </c>
      <c r="D3164" s="28" t="s">
        <v>4105</v>
      </c>
      <c r="E3164" s="28" t="s">
        <v>1878</v>
      </c>
      <c r="F3164" s="13">
        <v>36.6</v>
      </c>
      <c r="G3164" s="13">
        <v>-94.4</v>
      </c>
      <c r="H3164" s="24">
        <v>0</v>
      </c>
    </row>
    <row r="3165" spans="2:8" x14ac:dyDescent="0.3">
      <c r="B3165" t="s">
        <v>770</v>
      </c>
      <c r="C3165" t="s">
        <v>3840</v>
      </c>
      <c r="D3165" s="28" t="s">
        <v>4105</v>
      </c>
      <c r="E3165" s="28" t="s">
        <v>364</v>
      </c>
      <c r="F3165" s="13">
        <v>32.1</v>
      </c>
      <c r="G3165" s="13">
        <v>-95.8</v>
      </c>
      <c r="H3165" s="24">
        <v>0</v>
      </c>
    </row>
    <row r="3166" spans="2:8" x14ac:dyDescent="0.3">
      <c r="B3166" t="s">
        <v>8399</v>
      </c>
      <c r="C3166" t="s">
        <v>8400</v>
      </c>
      <c r="D3166" s="28" t="s">
        <v>4105</v>
      </c>
      <c r="E3166" s="28" t="s">
        <v>1203</v>
      </c>
      <c r="F3166" s="13">
        <v>34.4</v>
      </c>
      <c r="G3166" s="13">
        <v>-119.8</v>
      </c>
      <c r="H3166" s="24">
        <v>0</v>
      </c>
    </row>
    <row r="3167" spans="2:8" x14ac:dyDescent="0.3">
      <c r="B3167" t="s">
        <v>9068</v>
      </c>
      <c r="C3167" t="s">
        <v>9069</v>
      </c>
      <c r="D3167" s="28" t="s">
        <v>1203</v>
      </c>
      <c r="E3167" s="28" t="s">
        <v>3526</v>
      </c>
      <c r="F3167" s="13">
        <v>62.4</v>
      </c>
      <c r="G3167" s="13">
        <v>-114.4</v>
      </c>
      <c r="H3167" s="24">
        <v>0</v>
      </c>
    </row>
    <row r="3168" spans="2:8" x14ac:dyDescent="0.3">
      <c r="B3168" t="s">
        <v>3706</v>
      </c>
      <c r="C3168" t="s">
        <v>3707</v>
      </c>
      <c r="D3168" s="28" t="s">
        <v>4105</v>
      </c>
      <c r="E3168" s="28" t="s">
        <v>1878</v>
      </c>
      <c r="F3168" s="13">
        <v>39.4</v>
      </c>
      <c r="G3168" s="13">
        <v>-92.4</v>
      </c>
      <c r="H3168" s="24">
        <v>0</v>
      </c>
    </row>
    <row r="3169" spans="2:8" x14ac:dyDescent="0.3">
      <c r="B3169" t="s">
        <v>2780</v>
      </c>
      <c r="C3169" t="s">
        <v>2781</v>
      </c>
      <c r="D3169" s="28" t="s">
        <v>4105</v>
      </c>
      <c r="E3169" s="28" t="s">
        <v>2692</v>
      </c>
      <c r="F3169" s="13">
        <v>45.3</v>
      </c>
      <c r="G3169" s="13">
        <v>-86.8</v>
      </c>
      <c r="H3169" s="24">
        <v>0</v>
      </c>
    </row>
    <row r="3170" spans="2:8" x14ac:dyDescent="0.3">
      <c r="B3170" t="s">
        <v>2477</v>
      </c>
      <c r="C3170" t="s">
        <v>2478</v>
      </c>
      <c r="D3170" s="28" t="s">
        <v>4105</v>
      </c>
      <c r="E3170" s="28" t="s">
        <v>364</v>
      </c>
      <c r="F3170" s="13">
        <v>33.6</v>
      </c>
      <c r="G3170" s="13">
        <v>-96.1</v>
      </c>
      <c r="H3170" s="24">
        <v>0</v>
      </c>
    </row>
    <row r="3171" spans="2:8" x14ac:dyDescent="0.3">
      <c r="B3171" t="s">
        <v>484</v>
      </c>
      <c r="C3171" t="s">
        <v>485</v>
      </c>
      <c r="D3171" s="28" t="s">
        <v>4105</v>
      </c>
      <c r="E3171" s="28" t="s">
        <v>364</v>
      </c>
      <c r="F3171" s="13">
        <v>29.8</v>
      </c>
      <c r="G3171" s="13">
        <v>-98.1</v>
      </c>
      <c r="H3171" s="24">
        <v>0</v>
      </c>
    </row>
    <row r="3172" spans="2:8" x14ac:dyDescent="0.3">
      <c r="B3172" t="s">
        <v>9802</v>
      </c>
      <c r="C3172" t="s">
        <v>9803</v>
      </c>
      <c r="D3172" s="28" t="s">
        <v>4105</v>
      </c>
      <c r="E3172" s="28" t="s">
        <v>364</v>
      </c>
      <c r="F3172" s="13">
        <v>30</v>
      </c>
      <c r="G3172" s="13">
        <v>-102.2</v>
      </c>
      <c r="H3172" s="24">
        <v>0</v>
      </c>
    </row>
    <row r="3173" spans="2:8" x14ac:dyDescent="0.3">
      <c r="B3173" t="s">
        <v>3693</v>
      </c>
      <c r="C3173" t="s">
        <v>3694</v>
      </c>
      <c r="D3173" s="28" t="s">
        <v>4105</v>
      </c>
      <c r="E3173" s="28" t="s">
        <v>1812</v>
      </c>
      <c r="F3173" s="13">
        <v>44</v>
      </c>
      <c r="G3173" s="13">
        <v>-91.6</v>
      </c>
      <c r="H3173" s="24">
        <v>0</v>
      </c>
    </row>
    <row r="3174" spans="2:8" x14ac:dyDescent="0.3">
      <c r="B3174" t="s">
        <v>8829</v>
      </c>
      <c r="C3174" t="s">
        <v>8830</v>
      </c>
      <c r="D3174" s="28" t="s">
        <v>4105</v>
      </c>
      <c r="E3174" s="28" t="s">
        <v>2692</v>
      </c>
      <c r="F3174" s="13">
        <v>43.4</v>
      </c>
      <c r="G3174" s="13">
        <v>-88.6</v>
      </c>
      <c r="H3174" s="24">
        <v>0</v>
      </c>
    </row>
    <row r="3175" spans="2:8" x14ac:dyDescent="0.3">
      <c r="B3175" t="s">
        <v>7159</v>
      </c>
      <c r="C3175" t="s">
        <v>7160</v>
      </c>
      <c r="D3175" s="28" t="s">
        <v>4105</v>
      </c>
      <c r="E3175" s="28" t="s">
        <v>1203</v>
      </c>
      <c r="F3175" s="13">
        <v>38.5</v>
      </c>
      <c r="G3175" s="13">
        <v>-121.9</v>
      </c>
      <c r="H3175" s="24">
        <v>0</v>
      </c>
    </row>
    <row r="3176" spans="2:8" x14ac:dyDescent="0.3">
      <c r="B3176" t="s">
        <v>2756</v>
      </c>
      <c r="C3176" t="s">
        <v>2757</v>
      </c>
      <c r="D3176" s="28" t="s">
        <v>4105</v>
      </c>
      <c r="E3176" s="28" t="s">
        <v>2692</v>
      </c>
      <c r="F3176" s="13">
        <v>44</v>
      </c>
      <c r="G3176" s="13">
        <v>-88.5</v>
      </c>
      <c r="H3176" s="24">
        <v>0</v>
      </c>
    </row>
    <row r="3177" spans="2:8" x14ac:dyDescent="0.3">
      <c r="B3177" t="s">
        <v>7537</v>
      </c>
      <c r="C3177" t="s">
        <v>7538</v>
      </c>
      <c r="D3177" s="28" t="s">
        <v>4105</v>
      </c>
      <c r="E3177" s="28" t="s">
        <v>1203</v>
      </c>
      <c r="F3177" s="13">
        <v>34.4</v>
      </c>
      <c r="G3177" s="13">
        <v>-118.6</v>
      </c>
      <c r="H3177" s="24">
        <v>0</v>
      </c>
    </row>
    <row r="3178" spans="2:8" x14ac:dyDescent="0.3">
      <c r="B3178" t="s">
        <v>8648</v>
      </c>
      <c r="C3178" t="s">
        <v>8649</v>
      </c>
      <c r="D3178" s="28" t="s">
        <v>4105</v>
      </c>
      <c r="E3178" s="28" t="s">
        <v>1203</v>
      </c>
      <c r="F3178" s="13">
        <v>37.799999999999997</v>
      </c>
      <c r="G3178" s="13">
        <v>-122.2</v>
      </c>
      <c r="H3178" s="24">
        <v>0</v>
      </c>
    </row>
    <row r="3179" spans="2:8" x14ac:dyDescent="0.3">
      <c r="B3179" t="s">
        <v>9682</v>
      </c>
      <c r="C3179" t="s">
        <v>9683</v>
      </c>
      <c r="D3179" s="28" t="s">
        <v>4105</v>
      </c>
      <c r="E3179" s="28" t="s">
        <v>1160</v>
      </c>
      <c r="F3179" s="13">
        <v>33.9</v>
      </c>
      <c r="G3179" s="13">
        <v>-109.1</v>
      </c>
      <c r="H3179" s="24">
        <v>0</v>
      </c>
    </row>
    <row r="3180" spans="2:8" x14ac:dyDescent="0.3">
      <c r="B3180" t="s">
        <v>9043</v>
      </c>
      <c r="C3180" t="s">
        <v>1056</v>
      </c>
      <c r="D3180" s="28" t="s">
        <v>1203</v>
      </c>
      <c r="E3180" s="28" t="s">
        <v>1130</v>
      </c>
      <c r="F3180" s="13">
        <v>44.4</v>
      </c>
      <c r="G3180" s="13">
        <v>-65.2</v>
      </c>
      <c r="H3180" s="24">
        <v>0</v>
      </c>
    </row>
    <row r="3181" spans="2:8" x14ac:dyDescent="0.3">
      <c r="B3181" t="s">
        <v>9526</v>
      </c>
      <c r="C3181" t="s">
        <v>9527</v>
      </c>
      <c r="D3181" s="28" t="s">
        <v>4105</v>
      </c>
      <c r="E3181" s="28" t="s">
        <v>1759</v>
      </c>
      <c r="F3181" s="13">
        <v>46.4</v>
      </c>
      <c r="G3181" s="13">
        <v>-87.8</v>
      </c>
      <c r="H3181" s="24">
        <v>0</v>
      </c>
    </row>
    <row r="3182" spans="2:8" x14ac:dyDescent="0.3">
      <c r="B3182" t="s">
        <v>8898</v>
      </c>
      <c r="C3182" t="s">
        <v>8899</v>
      </c>
      <c r="D3182" s="28" t="s">
        <v>4105</v>
      </c>
      <c r="E3182" s="28" t="s">
        <v>1203</v>
      </c>
      <c r="F3182" s="13">
        <v>34.299999999999997</v>
      </c>
      <c r="G3182" s="13">
        <v>-117</v>
      </c>
      <c r="H3182" s="24">
        <v>0</v>
      </c>
    </row>
    <row r="3183" spans="2:8" x14ac:dyDescent="0.3">
      <c r="B3183" t="s">
        <v>2697</v>
      </c>
      <c r="C3183" t="s">
        <v>2698</v>
      </c>
      <c r="D3183" s="28" t="s">
        <v>4105</v>
      </c>
      <c r="E3183" s="28" t="s">
        <v>2692</v>
      </c>
      <c r="F3183" s="13">
        <v>43.4</v>
      </c>
      <c r="G3183" s="13">
        <v>-89.7</v>
      </c>
      <c r="H3183" s="24">
        <v>0</v>
      </c>
    </row>
    <row r="3184" spans="2:8" x14ac:dyDescent="0.3">
      <c r="B3184" t="s">
        <v>8902</v>
      </c>
      <c r="C3184" t="s">
        <v>8903</v>
      </c>
      <c r="D3184" s="28" t="s">
        <v>4105</v>
      </c>
      <c r="E3184" s="28" t="s">
        <v>1203</v>
      </c>
      <c r="F3184" s="13">
        <v>36.299999999999997</v>
      </c>
      <c r="G3184" s="13">
        <v>-119.6</v>
      </c>
      <c r="H3184" s="24">
        <v>0</v>
      </c>
    </row>
    <row r="3185" spans="2:8" x14ac:dyDescent="0.3">
      <c r="B3185" t="s">
        <v>8890</v>
      </c>
      <c r="C3185" t="s">
        <v>8891</v>
      </c>
      <c r="D3185" s="28" t="s">
        <v>1203</v>
      </c>
      <c r="E3185" s="28" t="s">
        <v>1061</v>
      </c>
      <c r="F3185" s="13">
        <v>49.2</v>
      </c>
      <c r="G3185" s="13">
        <v>-123.8</v>
      </c>
      <c r="H3185" s="24">
        <v>0</v>
      </c>
    </row>
    <row r="3186" spans="2:8" x14ac:dyDescent="0.3">
      <c r="B3186" t="s">
        <v>3455</v>
      </c>
      <c r="C3186" t="s">
        <v>3456</v>
      </c>
      <c r="D3186" s="28" t="s">
        <v>4105</v>
      </c>
      <c r="E3186" s="28" t="s">
        <v>368</v>
      </c>
      <c r="F3186" s="13">
        <v>36</v>
      </c>
      <c r="G3186" s="13">
        <v>-94.1</v>
      </c>
      <c r="H3186" s="24">
        <v>0</v>
      </c>
    </row>
    <row r="3187" spans="2:8" x14ac:dyDescent="0.3">
      <c r="B3187" t="s">
        <v>9006</v>
      </c>
      <c r="C3187" t="s">
        <v>9007</v>
      </c>
      <c r="D3187" s="28" t="s">
        <v>4105</v>
      </c>
      <c r="E3187" s="28" t="s">
        <v>2279</v>
      </c>
      <c r="F3187" s="13">
        <v>42.2</v>
      </c>
      <c r="G3187" s="13">
        <v>-122.3</v>
      </c>
      <c r="H3187" s="24">
        <v>0</v>
      </c>
    </row>
    <row r="3188" spans="2:8" x14ac:dyDescent="0.3">
      <c r="B3188" t="s">
        <v>9149</v>
      </c>
      <c r="C3188" t="s">
        <v>9150</v>
      </c>
      <c r="D3188" s="28" t="s">
        <v>1203</v>
      </c>
      <c r="E3188" s="28" t="s">
        <v>1116</v>
      </c>
      <c r="F3188" s="13">
        <v>43.1</v>
      </c>
      <c r="G3188" s="13">
        <v>-80.7</v>
      </c>
      <c r="H3188" s="24">
        <v>0</v>
      </c>
    </row>
    <row r="3189" spans="2:8" x14ac:dyDescent="0.3">
      <c r="B3189" t="s">
        <v>7446</v>
      </c>
      <c r="C3189" t="s">
        <v>7447</v>
      </c>
      <c r="D3189" s="28" t="s">
        <v>1203</v>
      </c>
      <c r="E3189" s="28" t="s">
        <v>12130</v>
      </c>
      <c r="F3189" s="13">
        <v>44.7</v>
      </c>
      <c r="G3189" s="13">
        <v>-66.8</v>
      </c>
      <c r="H3189" s="24">
        <v>0</v>
      </c>
    </row>
    <row r="3190" spans="2:8" x14ac:dyDescent="0.3">
      <c r="B3190" t="s">
        <v>9317</v>
      </c>
      <c r="C3190" t="s">
        <v>9318</v>
      </c>
      <c r="D3190" s="28" t="s">
        <v>4105</v>
      </c>
      <c r="E3190" s="28" t="s">
        <v>1405</v>
      </c>
      <c r="F3190" s="13">
        <v>40.5</v>
      </c>
      <c r="G3190" s="13">
        <v>-90.4</v>
      </c>
      <c r="H3190" s="24">
        <v>0</v>
      </c>
    </row>
    <row r="3191" spans="2:8" x14ac:dyDescent="0.3">
      <c r="B3191" t="s">
        <v>9638</v>
      </c>
      <c r="C3191" t="s">
        <v>9639</v>
      </c>
      <c r="D3191" s="28" t="s">
        <v>4105</v>
      </c>
      <c r="E3191" s="28" t="s">
        <v>364</v>
      </c>
      <c r="F3191" s="13">
        <v>28.4</v>
      </c>
      <c r="G3191" s="13">
        <v>-99.8</v>
      </c>
      <c r="H3191" s="24">
        <v>0</v>
      </c>
    </row>
    <row r="3192" spans="2:8" x14ac:dyDescent="0.3">
      <c r="B3192" t="s">
        <v>9247</v>
      </c>
      <c r="C3192" t="s">
        <v>9248</v>
      </c>
      <c r="D3192" s="28" t="s">
        <v>4105</v>
      </c>
      <c r="E3192" s="28" t="s">
        <v>1203</v>
      </c>
      <c r="F3192" s="13">
        <v>37.799999999999997</v>
      </c>
      <c r="G3192" s="13">
        <v>-122</v>
      </c>
      <c r="H3192" s="24">
        <v>0</v>
      </c>
    </row>
    <row r="3193" spans="2:8" x14ac:dyDescent="0.3">
      <c r="B3193" t="s">
        <v>8930</v>
      </c>
      <c r="C3193" t="s">
        <v>8931</v>
      </c>
      <c r="D3193" s="28" t="s">
        <v>4105</v>
      </c>
      <c r="E3193" s="28" t="s">
        <v>2279</v>
      </c>
      <c r="F3193" s="13">
        <v>42.7</v>
      </c>
      <c r="G3193" s="13">
        <v>-124</v>
      </c>
      <c r="H3193" s="24">
        <v>0</v>
      </c>
    </row>
    <row r="3194" spans="2:8" x14ac:dyDescent="0.3">
      <c r="B3194" t="s">
        <v>8262</v>
      </c>
      <c r="C3194" t="s">
        <v>8263</v>
      </c>
      <c r="D3194" s="28" t="s">
        <v>4105</v>
      </c>
      <c r="E3194" s="28" t="s">
        <v>2692</v>
      </c>
      <c r="F3194" s="13">
        <v>42.5</v>
      </c>
      <c r="G3194" s="13">
        <v>-87.9</v>
      </c>
      <c r="H3194" s="24">
        <v>0</v>
      </c>
    </row>
    <row r="3195" spans="2:8" x14ac:dyDescent="0.3">
      <c r="B3195" t="s">
        <v>1883</v>
      </c>
      <c r="C3195" t="s">
        <v>1884</v>
      </c>
      <c r="D3195" s="28" t="s">
        <v>4105</v>
      </c>
      <c r="E3195" s="28" t="s">
        <v>1878</v>
      </c>
      <c r="F3195" s="13">
        <v>37.6</v>
      </c>
      <c r="G3195" s="13">
        <v>-93.3</v>
      </c>
      <c r="H3195" s="24">
        <v>0</v>
      </c>
    </row>
    <row r="3196" spans="2:8" x14ac:dyDescent="0.3">
      <c r="B3196" t="s">
        <v>1927</v>
      </c>
      <c r="C3196" t="s">
        <v>1928</v>
      </c>
      <c r="D3196" s="28" t="s">
        <v>4105</v>
      </c>
      <c r="E3196" s="28" t="s">
        <v>1878</v>
      </c>
      <c r="F3196" s="13">
        <v>39.4</v>
      </c>
      <c r="G3196" s="13">
        <v>-92.8</v>
      </c>
      <c r="H3196" s="24">
        <v>0</v>
      </c>
    </row>
    <row r="3197" spans="2:8" x14ac:dyDescent="0.3">
      <c r="B3197" t="s">
        <v>2762</v>
      </c>
      <c r="C3197" t="s">
        <v>2763</v>
      </c>
      <c r="D3197" s="28" t="s">
        <v>4105</v>
      </c>
      <c r="E3197" s="28" t="s">
        <v>2692</v>
      </c>
      <c r="F3197" s="13">
        <v>42.7</v>
      </c>
      <c r="G3197" s="13">
        <v>-87.7</v>
      </c>
      <c r="H3197" s="24">
        <v>0</v>
      </c>
    </row>
    <row r="3198" spans="2:8" x14ac:dyDescent="0.3">
      <c r="B3198" t="s">
        <v>9046</v>
      </c>
      <c r="C3198" t="s">
        <v>9047</v>
      </c>
      <c r="D3198" s="28" t="s">
        <v>4105</v>
      </c>
      <c r="E3198" s="28" t="s">
        <v>1203</v>
      </c>
      <c r="F3198" s="13">
        <v>37.9</v>
      </c>
      <c r="G3198" s="13">
        <v>-122.6</v>
      </c>
      <c r="H3198" s="24">
        <v>0</v>
      </c>
    </row>
    <row r="3199" spans="2:8" x14ac:dyDescent="0.3">
      <c r="B3199" t="s">
        <v>3082</v>
      </c>
      <c r="C3199" t="s">
        <v>3083</v>
      </c>
      <c r="D3199" s="28" t="s">
        <v>4105</v>
      </c>
      <c r="E3199" s="28" t="s">
        <v>2692</v>
      </c>
      <c r="F3199" s="13">
        <v>44.4</v>
      </c>
      <c r="G3199" s="13">
        <v>-88.1</v>
      </c>
      <c r="H3199" s="24">
        <v>0</v>
      </c>
    </row>
    <row r="3200" spans="2:8" x14ac:dyDescent="0.3">
      <c r="B3200" t="s">
        <v>2117</v>
      </c>
      <c r="C3200" t="s">
        <v>2118</v>
      </c>
      <c r="D3200" s="28" t="s">
        <v>4105</v>
      </c>
      <c r="E3200" s="28" t="s">
        <v>2096</v>
      </c>
      <c r="F3200" s="13">
        <v>32.700000000000003</v>
      </c>
      <c r="G3200" s="13">
        <v>-108.7</v>
      </c>
      <c r="H3200" s="24">
        <v>0</v>
      </c>
    </row>
    <row r="3201" spans="2:8" x14ac:dyDescent="0.3">
      <c r="B3201" t="s">
        <v>9031</v>
      </c>
      <c r="C3201" t="s">
        <v>9032</v>
      </c>
      <c r="D3201" s="28" t="s">
        <v>4105</v>
      </c>
      <c r="E3201" s="28" t="s">
        <v>1160</v>
      </c>
      <c r="F3201" s="13">
        <v>32.700000000000003</v>
      </c>
      <c r="G3201" s="13">
        <v>-109.9</v>
      </c>
      <c r="H3201" s="24">
        <v>0</v>
      </c>
    </row>
    <row r="3202" spans="2:8" x14ac:dyDescent="0.3">
      <c r="B3202" t="s">
        <v>3622</v>
      </c>
      <c r="C3202" t="s">
        <v>3623</v>
      </c>
      <c r="D3202" s="28" t="s">
        <v>4105</v>
      </c>
      <c r="E3202" s="28" t="s">
        <v>1405</v>
      </c>
      <c r="F3202" s="13">
        <v>40.799999999999997</v>
      </c>
      <c r="G3202" s="13">
        <v>-91</v>
      </c>
      <c r="H3202" s="24">
        <v>0</v>
      </c>
    </row>
    <row r="3203" spans="2:8" x14ac:dyDescent="0.3">
      <c r="B3203" t="s">
        <v>8801</v>
      </c>
      <c r="C3203" t="s">
        <v>8802</v>
      </c>
      <c r="D3203" s="28" t="s">
        <v>1203</v>
      </c>
      <c r="E3203" s="28" t="s">
        <v>1061</v>
      </c>
      <c r="F3203" s="13">
        <v>54.3</v>
      </c>
      <c r="G3203" s="13">
        <v>-125.9</v>
      </c>
      <c r="H3203" s="24">
        <v>0</v>
      </c>
    </row>
    <row r="3204" spans="2:8" x14ac:dyDescent="0.3">
      <c r="B3204" t="s">
        <v>429</v>
      </c>
      <c r="C3204" t="s">
        <v>430</v>
      </c>
      <c r="D3204" s="28" t="s">
        <v>4105</v>
      </c>
      <c r="E3204" s="28" t="s">
        <v>364</v>
      </c>
      <c r="F3204" s="13">
        <v>29.2</v>
      </c>
      <c r="G3204" s="13">
        <v>-97.1</v>
      </c>
      <c r="H3204" s="24">
        <v>0</v>
      </c>
    </row>
    <row r="3205" spans="2:8" x14ac:dyDescent="0.3">
      <c r="B3205" t="s">
        <v>2750</v>
      </c>
      <c r="C3205" t="s">
        <v>2751</v>
      </c>
      <c r="D3205" s="28" t="s">
        <v>4105</v>
      </c>
      <c r="E3205" s="28" t="s">
        <v>2692</v>
      </c>
      <c r="F3205" s="13">
        <v>43.7</v>
      </c>
      <c r="G3205" s="13">
        <v>-89.3</v>
      </c>
      <c r="H3205" s="24">
        <v>0</v>
      </c>
    </row>
    <row r="3206" spans="2:8" x14ac:dyDescent="0.3">
      <c r="B3206" t="s">
        <v>9438</v>
      </c>
      <c r="C3206" t="s">
        <v>9439</v>
      </c>
      <c r="D3206" s="28" t="s">
        <v>4105</v>
      </c>
      <c r="E3206" s="28" t="s">
        <v>1160</v>
      </c>
      <c r="F3206" s="13">
        <v>35</v>
      </c>
      <c r="G3206" s="13">
        <v>-111.8</v>
      </c>
      <c r="H3206" s="24">
        <v>0</v>
      </c>
    </row>
    <row r="3207" spans="2:8" x14ac:dyDescent="0.3">
      <c r="B3207" t="s">
        <v>8725</v>
      </c>
      <c r="C3207" t="s">
        <v>8726</v>
      </c>
      <c r="D3207" s="28" t="s">
        <v>4105</v>
      </c>
      <c r="E3207" s="28" t="s">
        <v>1812</v>
      </c>
      <c r="F3207" s="13">
        <v>48.1</v>
      </c>
      <c r="G3207" s="13">
        <v>-90.8</v>
      </c>
      <c r="H3207" s="24">
        <v>0</v>
      </c>
    </row>
    <row r="3208" spans="2:8" x14ac:dyDescent="0.3">
      <c r="B3208" t="s">
        <v>9396</v>
      </c>
      <c r="C3208" t="s">
        <v>9397</v>
      </c>
      <c r="D3208" s="28" t="s">
        <v>4105</v>
      </c>
      <c r="E3208" s="28" t="s">
        <v>1203</v>
      </c>
      <c r="F3208" s="13">
        <v>36.700000000000003</v>
      </c>
      <c r="G3208" s="13">
        <v>-120.7</v>
      </c>
      <c r="H3208" s="24">
        <v>0</v>
      </c>
    </row>
    <row r="3209" spans="2:8" x14ac:dyDescent="0.3">
      <c r="B3209" t="s">
        <v>7549</v>
      </c>
      <c r="C3209" t="s">
        <v>7550</v>
      </c>
      <c r="D3209" s="28" t="s">
        <v>4105</v>
      </c>
      <c r="E3209" s="28" t="s">
        <v>1203</v>
      </c>
      <c r="F3209" s="13">
        <v>34</v>
      </c>
      <c r="G3209" s="13">
        <v>-118.4</v>
      </c>
      <c r="H3209" s="24">
        <v>0</v>
      </c>
    </row>
    <row r="3210" spans="2:8" x14ac:dyDescent="0.3">
      <c r="B3210" t="s">
        <v>7633</v>
      </c>
      <c r="C3210" t="s">
        <v>7634</v>
      </c>
      <c r="D3210" s="28" t="s">
        <v>4105</v>
      </c>
      <c r="E3210" s="28" t="s">
        <v>1160</v>
      </c>
      <c r="F3210" s="13">
        <v>31.5</v>
      </c>
      <c r="G3210" s="13">
        <v>-110.2</v>
      </c>
      <c r="H3210" s="24">
        <v>0</v>
      </c>
    </row>
    <row r="3211" spans="2:8" x14ac:dyDescent="0.3">
      <c r="B3211" t="s">
        <v>1887</v>
      </c>
      <c r="C3211" t="s">
        <v>1888</v>
      </c>
      <c r="D3211" s="28" t="s">
        <v>4105</v>
      </c>
      <c r="E3211" s="28" t="s">
        <v>1878</v>
      </c>
      <c r="F3211" s="13">
        <v>40.1</v>
      </c>
      <c r="G3211" s="13">
        <v>-91.5</v>
      </c>
      <c r="H3211" s="24">
        <v>0</v>
      </c>
    </row>
    <row r="3212" spans="2:8" x14ac:dyDescent="0.3">
      <c r="B3212" t="s">
        <v>9171</v>
      </c>
      <c r="C3212" t="s">
        <v>9172</v>
      </c>
      <c r="D3212" s="28" t="s">
        <v>4105</v>
      </c>
      <c r="E3212" s="28" t="s">
        <v>1203</v>
      </c>
      <c r="F3212" s="13">
        <v>34.1</v>
      </c>
      <c r="G3212" s="13">
        <v>-118.7</v>
      </c>
      <c r="H3212" s="24">
        <v>0</v>
      </c>
    </row>
    <row r="3213" spans="2:8" x14ac:dyDescent="0.3">
      <c r="B3213" t="s">
        <v>3056</v>
      </c>
      <c r="C3213" t="s">
        <v>3057</v>
      </c>
      <c r="D3213" s="28" t="s">
        <v>4105</v>
      </c>
      <c r="E3213" s="28" t="s">
        <v>2692</v>
      </c>
      <c r="F3213" s="13">
        <v>42.9</v>
      </c>
      <c r="G3213" s="13">
        <v>-87.9</v>
      </c>
      <c r="H3213" s="24">
        <v>0</v>
      </c>
    </row>
    <row r="3214" spans="2:8" x14ac:dyDescent="0.3">
      <c r="B3214" t="s">
        <v>7625</v>
      </c>
      <c r="C3214" t="s">
        <v>7626</v>
      </c>
      <c r="D3214" s="28" t="s">
        <v>4105</v>
      </c>
      <c r="E3214" s="28" t="s">
        <v>1160</v>
      </c>
      <c r="F3214" s="13">
        <v>33.299999999999997</v>
      </c>
      <c r="G3214" s="13">
        <v>-110.7</v>
      </c>
      <c r="H3214" s="24">
        <v>0</v>
      </c>
    </row>
    <row r="3215" spans="2:8" x14ac:dyDescent="0.3">
      <c r="B3215" t="s">
        <v>3889</v>
      </c>
      <c r="C3215" t="s">
        <v>3890</v>
      </c>
      <c r="D3215" s="28" t="s">
        <v>4105</v>
      </c>
      <c r="E3215" s="28" t="s">
        <v>2692</v>
      </c>
      <c r="F3215" s="13">
        <v>42.6</v>
      </c>
      <c r="G3215" s="13">
        <v>-88</v>
      </c>
      <c r="H3215" s="24">
        <v>0</v>
      </c>
    </row>
    <row r="3216" spans="2:8" x14ac:dyDescent="0.3">
      <c r="B3216" t="s">
        <v>9060</v>
      </c>
      <c r="C3216" t="s">
        <v>9061</v>
      </c>
      <c r="D3216" s="28" t="s">
        <v>1203</v>
      </c>
      <c r="E3216" s="28" t="s">
        <v>1061</v>
      </c>
      <c r="F3216" s="13">
        <v>48.7</v>
      </c>
      <c r="G3216" s="13">
        <v>-125.2</v>
      </c>
      <c r="H3216" s="24">
        <v>0</v>
      </c>
    </row>
    <row r="3217" spans="2:8" x14ac:dyDescent="0.3">
      <c r="B3217" t="s">
        <v>8569</v>
      </c>
      <c r="C3217" t="s">
        <v>8570</v>
      </c>
      <c r="D3217" s="28" t="s">
        <v>4105</v>
      </c>
      <c r="E3217" s="28" t="s">
        <v>1203</v>
      </c>
      <c r="F3217" s="13">
        <v>38.700000000000003</v>
      </c>
      <c r="G3217" s="13">
        <v>-122.1</v>
      </c>
      <c r="H3217" s="24">
        <v>0</v>
      </c>
    </row>
    <row r="3218" spans="2:8" x14ac:dyDescent="0.3">
      <c r="B3218" t="s">
        <v>3687</v>
      </c>
      <c r="C3218" t="s">
        <v>3688</v>
      </c>
      <c r="D3218" s="28" t="s">
        <v>4105</v>
      </c>
      <c r="E3218" s="28" t="s">
        <v>1812</v>
      </c>
      <c r="F3218" s="13">
        <v>46.3</v>
      </c>
      <c r="G3218" s="13">
        <v>-93.5</v>
      </c>
      <c r="H3218" s="24">
        <v>0</v>
      </c>
    </row>
    <row r="3219" spans="2:8" x14ac:dyDescent="0.3">
      <c r="B3219" t="s">
        <v>2718</v>
      </c>
      <c r="C3219" t="s">
        <v>2719</v>
      </c>
      <c r="D3219" s="28" t="s">
        <v>4105</v>
      </c>
      <c r="E3219" s="28" t="s">
        <v>2692</v>
      </c>
      <c r="F3219" s="13">
        <v>42.9</v>
      </c>
      <c r="G3219" s="13">
        <v>-88.8</v>
      </c>
      <c r="H3219" s="24">
        <v>0</v>
      </c>
    </row>
    <row r="3220" spans="2:8" x14ac:dyDescent="0.3">
      <c r="B3220" t="s">
        <v>8831</v>
      </c>
      <c r="C3220" t="s">
        <v>8832</v>
      </c>
      <c r="D3220" s="28" t="s">
        <v>4105</v>
      </c>
      <c r="E3220" s="28" t="s">
        <v>1203</v>
      </c>
      <c r="F3220" s="13">
        <v>38.799999999999997</v>
      </c>
      <c r="G3220" s="13">
        <v>-122.4</v>
      </c>
      <c r="H3220" s="24">
        <v>0</v>
      </c>
    </row>
    <row r="3221" spans="2:8" x14ac:dyDescent="0.3">
      <c r="B3221" t="s">
        <v>9185</v>
      </c>
      <c r="C3221" t="s">
        <v>9186</v>
      </c>
      <c r="D3221" s="28" t="s">
        <v>4105</v>
      </c>
      <c r="E3221" s="28" t="s">
        <v>1203</v>
      </c>
      <c r="F3221" s="13">
        <v>36.5</v>
      </c>
      <c r="G3221" s="13">
        <v>-118.9</v>
      </c>
      <c r="H3221" s="24">
        <v>0</v>
      </c>
    </row>
    <row r="3222" spans="2:8" x14ac:dyDescent="0.3">
      <c r="B3222" t="s">
        <v>8723</v>
      </c>
      <c r="C3222" t="s">
        <v>8724</v>
      </c>
      <c r="D3222" s="28" t="s">
        <v>4105</v>
      </c>
      <c r="E3222" s="28" t="s">
        <v>1203</v>
      </c>
      <c r="F3222" s="13">
        <v>33.799999999999997</v>
      </c>
      <c r="G3222" s="13">
        <v>-117.9</v>
      </c>
      <c r="H3222" s="24">
        <v>0</v>
      </c>
    </row>
    <row r="3223" spans="2:8" x14ac:dyDescent="0.3">
      <c r="B3223" t="s">
        <v>1206</v>
      </c>
      <c r="C3223" t="s">
        <v>1207</v>
      </c>
      <c r="D3223" s="28" t="s">
        <v>4105</v>
      </c>
      <c r="E3223" s="28" t="s">
        <v>1203</v>
      </c>
      <c r="F3223" s="13">
        <v>32.6</v>
      </c>
      <c r="G3223" s="13">
        <v>-116.4</v>
      </c>
      <c r="H3223" s="24">
        <v>0</v>
      </c>
    </row>
    <row r="3224" spans="2:8" x14ac:dyDescent="0.3">
      <c r="B3224" t="s">
        <v>1428</v>
      </c>
      <c r="C3224" t="s">
        <v>1429</v>
      </c>
      <c r="D3224" s="28" t="s">
        <v>4105</v>
      </c>
      <c r="E3224" s="28" t="s">
        <v>1405</v>
      </c>
      <c r="F3224" s="13">
        <v>41.2</v>
      </c>
      <c r="G3224" s="13">
        <v>-89.8</v>
      </c>
      <c r="H3224" s="24">
        <v>0</v>
      </c>
    </row>
    <row r="3225" spans="2:8" x14ac:dyDescent="0.3">
      <c r="B3225" t="s">
        <v>9492</v>
      </c>
      <c r="C3225" t="s">
        <v>9493</v>
      </c>
      <c r="D3225" s="28" t="s">
        <v>4105</v>
      </c>
      <c r="E3225" s="28" t="s">
        <v>2096</v>
      </c>
      <c r="F3225" s="13">
        <v>33.299999999999997</v>
      </c>
      <c r="G3225" s="13">
        <v>-107.8</v>
      </c>
      <c r="H3225" s="24">
        <v>0</v>
      </c>
    </row>
    <row r="3226" spans="2:8" x14ac:dyDescent="0.3">
      <c r="B3226" t="s">
        <v>3409</v>
      </c>
      <c r="C3226" t="s">
        <v>3410</v>
      </c>
      <c r="D3226" s="28" t="s">
        <v>4105</v>
      </c>
      <c r="E3226" s="28" t="s">
        <v>1203</v>
      </c>
      <c r="F3226" s="13">
        <v>36.700000000000003</v>
      </c>
      <c r="G3226" s="13">
        <v>-119.7</v>
      </c>
      <c r="H3226" s="24">
        <v>0</v>
      </c>
    </row>
    <row r="3227" spans="2:8" x14ac:dyDescent="0.3">
      <c r="B3227" t="s">
        <v>9187</v>
      </c>
      <c r="C3227" t="s">
        <v>9188</v>
      </c>
      <c r="D3227" s="28" t="s">
        <v>4105</v>
      </c>
      <c r="E3227" s="28" t="s">
        <v>2820</v>
      </c>
      <c r="F3227" s="13">
        <v>55.5</v>
      </c>
      <c r="G3227" s="13">
        <v>-133</v>
      </c>
      <c r="H3227" s="24">
        <v>0</v>
      </c>
    </row>
    <row r="3228" spans="2:8" x14ac:dyDescent="0.3">
      <c r="B3228" t="s">
        <v>6134</v>
      </c>
      <c r="C3228" t="s">
        <v>6135</v>
      </c>
      <c r="D3228" s="28" t="s">
        <v>4105</v>
      </c>
      <c r="E3228" s="28" t="s">
        <v>1203</v>
      </c>
      <c r="F3228" s="13">
        <v>34.200000000000003</v>
      </c>
      <c r="G3228" s="13">
        <v>-119</v>
      </c>
      <c r="H3228" s="24">
        <v>1</v>
      </c>
    </row>
    <row r="3229" spans="2:8" x14ac:dyDescent="0.3">
      <c r="B3229" t="s">
        <v>9350</v>
      </c>
      <c r="C3229" t="s">
        <v>9351</v>
      </c>
      <c r="D3229" s="28" t="s">
        <v>4105</v>
      </c>
      <c r="E3229" s="28" t="s">
        <v>1405</v>
      </c>
      <c r="F3229" s="13">
        <v>39.4</v>
      </c>
      <c r="G3229" s="13">
        <v>-90.3</v>
      </c>
      <c r="H3229" s="24">
        <v>0</v>
      </c>
    </row>
    <row r="3230" spans="2:8" x14ac:dyDescent="0.3">
      <c r="B3230" t="s">
        <v>2772</v>
      </c>
      <c r="C3230" t="s">
        <v>2773</v>
      </c>
      <c r="D3230" s="28" t="s">
        <v>4105</v>
      </c>
      <c r="E3230" s="28" t="s">
        <v>2692</v>
      </c>
      <c r="F3230" s="13">
        <v>44.8</v>
      </c>
      <c r="G3230" s="13">
        <v>-87.3</v>
      </c>
      <c r="H3230" s="24">
        <v>0</v>
      </c>
    </row>
    <row r="3231" spans="2:8" x14ac:dyDescent="0.3">
      <c r="B3231" t="s">
        <v>7034</v>
      </c>
      <c r="C3231" t="s">
        <v>7035</v>
      </c>
      <c r="D3231" s="28" t="s">
        <v>4105</v>
      </c>
      <c r="E3231" s="28" t="s">
        <v>1203</v>
      </c>
      <c r="F3231" s="13">
        <v>34.5</v>
      </c>
      <c r="G3231" s="13">
        <v>-119.1</v>
      </c>
      <c r="H3231" s="24">
        <v>0</v>
      </c>
    </row>
    <row r="3232" spans="2:8" x14ac:dyDescent="0.3">
      <c r="B3232" t="s">
        <v>433</v>
      </c>
      <c r="C3232" t="s">
        <v>434</v>
      </c>
      <c r="D3232" s="28" t="s">
        <v>4105</v>
      </c>
      <c r="E3232" s="28" t="s">
        <v>364</v>
      </c>
      <c r="F3232" s="13">
        <v>29.2</v>
      </c>
      <c r="G3232" s="13">
        <v>-97.7</v>
      </c>
      <c r="H3232" s="24">
        <v>0</v>
      </c>
    </row>
    <row r="3233" spans="2:8" x14ac:dyDescent="0.3">
      <c r="B3233" t="s">
        <v>10576</v>
      </c>
      <c r="C3233" t="s">
        <v>10577</v>
      </c>
      <c r="D3233" s="28" t="s">
        <v>4105</v>
      </c>
      <c r="E3233" s="28" t="s">
        <v>1160</v>
      </c>
      <c r="F3233" s="13">
        <v>33.9</v>
      </c>
      <c r="G3233" s="13">
        <v>-109.5</v>
      </c>
      <c r="H3233" s="24">
        <v>0</v>
      </c>
    </row>
    <row r="3234" spans="2:8" x14ac:dyDescent="0.3">
      <c r="B3234" t="s">
        <v>8946</v>
      </c>
      <c r="C3234" t="s">
        <v>8947</v>
      </c>
      <c r="D3234" s="28" t="s">
        <v>1203</v>
      </c>
      <c r="E3234" s="28" t="s">
        <v>1116</v>
      </c>
      <c r="F3234" s="13">
        <v>48.3</v>
      </c>
      <c r="G3234" s="13">
        <v>-89.1</v>
      </c>
      <c r="H3234" s="24">
        <v>0</v>
      </c>
    </row>
    <row r="3235" spans="2:8" x14ac:dyDescent="0.3">
      <c r="B3235" t="s">
        <v>9211</v>
      </c>
      <c r="C3235" t="s">
        <v>9212</v>
      </c>
      <c r="D3235" s="28" t="s">
        <v>4105</v>
      </c>
      <c r="E3235" s="28" t="s">
        <v>1203</v>
      </c>
      <c r="F3235" s="13">
        <v>36.200000000000003</v>
      </c>
      <c r="G3235" s="13">
        <v>-121.7</v>
      </c>
      <c r="H3235" s="24">
        <v>0</v>
      </c>
    </row>
    <row r="3236" spans="2:8" x14ac:dyDescent="0.3">
      <c r="B3236" t="s">
        <v>3614</v>
      </c>
      <c r="C3236" t="s">
        <v>3615</v>
      </c>
      <c r="D3236" s="28" t="s">
        <v>4105</v>
      </c>
      <c r="E3236" s="28" t="s">
        <v>1405</v>
      </c>
      <c r="F3236" s="13">
        <v>40.299999999999997</v>
      </c>
      <c r="G3236" s="13">
        <v>-91.1</v>
      </c>
      <c r="H3236" s="24">
        <v>0</v>
      </c>
    </row>
    <row r="3237" spans="2:8" x14ac:dyDescent="0.3">
      <c r="B3237" t="s">
        <v>3710</v>
      </c>
      <c r="C3237" t="s">
        <v>3711</v>
      </c>
      <c r="D3237" s="28" t="s">
        <v>4105</v>
      </c>
      <c r="E3237" s="28" t="s">
        <v>1878</v>
      </c>
      <c r="F3237" s="13">
        <v>39.6</v>
      </c>
      <c r="G3237" s="13">
        <v>-92</v>
      </c>
      <c r="H3237" s="24">
        <v>0</v>
      </c>
    </row>
    <row r="3238" spans="2:8" x14ac:dyDescent="0.3">
      <c r="B3238" t="s">
        <v>2522</v>
      </c>
      <c r="C3238" t="s">
        <v>2523</v>
      </c>
      <c r="D3238" s="28" t="s">
        <v>4105</v>
      </c>
      <c r="E3238" s="28" t="s">
        <v>364</v>
      </c>
      <c r="F3238" s="13">
        <v>32.700000000000003</v>
      </c>
      <c r="G3238" s="13">
        <v>-96</v>
      </c>
      <c r="H3238" s="24">
        <v>0</v>
      </c>
    </row>
    <row r="3239" spans="2:8" x14ac:dyDescent="0.3">
      <c r="B3239" t="s">
        <v>8567</v>
      </c>
      <c r="C3239" t="s">
        <v>8568</v>
      </c>
      <c r="D3239" s="28" t="s">
        <v>4105</v>
      </c>
      <c r="E3239" s="28" t="s">
        <v>2692</v>
      </c>
      <c r="F3239" s="13">
        <v>44.5</v>
      </c>
      <c r="G3239" s="13">
        <v>-88</v>
      </c>
      <c r="H3239" s="24">
        <v>0</v>
      </c>
    </row>
    <row r="3240" spans="2:8" x14ac:dyDescent="0.3">
      <c r="B3240" t="s">
        <v>9362</v>
      </c>
      <c r="C3240" t="s">
        <v>9363</v>
      </c>
      <c r="D3240" s="28" t="s">
        <v>4105</v>
      </c>
      <c r="E3240" s="28" t="s">
        <v>1203</v>
      </c>
      <c r="F3240" s="13">
        <v>33.6</v>
      </c>
      <c r="G3240" s="13">
        <v>-116.7</v>
      </c>
      <c r="H3240" s="24">
        <v>0</v>
      </c>
    </row>
    <row r="3241" spans="2:8" x14ac:dyDescent="0.3">
      <c r="B3241" t="s">
        <v>9918</v>
      </c>
      <c r="C3241" t="s">
        <v>9919</v>
      </c>
      <c r="D3241" s="28" t="s">
        <v>4105</v>
      </c>
      <c r="E3241" s="28" t="s">
        <v>364</v>
      </c>
      <c r="F3241" s="13">
        <v>29.3</v>
      </c>
      <c r="G3241" s="13">
        <v>-99.1</v>
      </c>
      <c r="H3241" s="24">
        <v>0</v>
      </c>
    </row>
    <row r="3242" spans="2:8" x14ac:dyDescent="0.3">
      <c r="B3242" t="s">
        <v>9181</v>
      </c>
      <c r="C3242" t="s">
        <v>9182</v>
      </c>
      <c r="D3242" s="28" t="s">
        <v>1203</v>
      </c>
      <c r="E3242" s="28" t="s">
        <v>1130</v>
      </c>
      <c r="F3242" s="13">
        <v>45.6</v>
      </c>
      <c r="G3242" s="13">
        <v>-61.6</v>
      </c>
      <c r="H3242" s="24">
        <v>0</v>
      </c>
    </row>
    <row r="3243" spans="2:8" x14ac:dyDescent="0.3">
      <c r="B3243" t="s">
        <v>1495</v>
      </c>
      <c r="C3243" t="s">
        <v>1496</v>
      </c>
      <c r="D3243" s="28" t="s">
        <v>4105</v>
      </c>
      <c r="E3243" s="28" t="s">
        <v>1468</v>
      </c>
      <c r="F3243" s="13">
        <v>39.700000000000003</v>
      </c>
      <c r="G3243" s="13">
        <v>-87.2</v>
      </c>
      <c r="H3243" s="24">
        <v>0</v>
      </c>
    </row>
    <row r="3244" spans="2:8" x14ac:dyDescent="0.3">
      <c r="B3244" t="s">
        <v>9245</v>
      </c>
      <c r="C3244" t="s">
        <v>9246</v>
      </c>
      <c r="D3244" s="28" t="s">
        <v>4105</v>
      </c>
      <c r="E3244" s="28" t="s">
        <v>1203</v>
      </c>
      <c r="F3244" s="13">
        <v>39.200000000000003</v>
      </c>
      <c r="G3244" s="13">
        <v>-122.8</v>
      </c>
      <c r="H3244" s="24">
        <v>0</v>
      </c>
    </row>
    <row r="3245" spans="2:8" x14ac:dyDescent="0.3">
      <c r="B3245" t="s">
        <v>8979</v>
      </c>
      <c r="C3245" t="s">
        <v>8980</v>
      </c>
      <c r="D3245" s="28" t="s">
        <v>4105</v>
      </c>
      <c r="E3245" s="28" t="s">
        <v>1160</v>
      </c>
      <c r="F3245" s="13">
        <v>32.4</v>
      </c>
      <c r="G3245" s="13">
        <v>-110.7</v>
      </c>
      <c r="H3245" s="24">
        <v>0</v>
      </c>
    </row>
    <row r="3246" spans="2:8" x14ac:dyDescent="0.3">
      <c r="B3246" t="s">
        <v>9814</v>
      </c>
      <c r="C3246" t="s">
        <v>9815</v>
      </c>
      <c r="D3246" s="28" t="s">
        <v>4105</v>
      </c>
      <c r="E3246" s="28" t="s">
        <v>1203</v>
      </c>
      <c r="F3246" s="13">
        <v>34.200000000000003</v>
      </c>
      <c r="G3246" s="13">
        <v>-116.8</v>
      </c>
      <c r="H3246" s="24">
        <v>0</v>
      </c>
    </row>
    <row r="3247" spans="2:8" x14ac:dyDescent="0.3">
      <c r="B3247" t="s">
        <v>9269</v>
      </c>
      <c r="C3247" t="s">
        <v>9270</v>
      </c>
      <c r="D3247" s="28" t="s">
        <v>4105</v>
      </c>
      <c r="E3247" s="28" t="s">
        <v>1405</v>
      </c>
      <c r="F3247" s="13">
        <v>42.1</v>
      </c>
      <c r="G3247" s="13">
        <v>-88.1</v>
      </c>
      <c r="H3247" s="24">
        <v>0</v>
      </c>
    </row>
    <row r="3248" spans="2:8" x14ac:dyDescent="0.3">
      <c r="B3248" t="s">
        <v>9504</v>
      </c>
      <c r="C3248" t="s">
        <v>9505</v>
      </c>
      <c r="D3248" s="28" t="s">
        <v>4105</v>
      </c>
      <c r="E3248" s="28" t="s">
        <v>1878</v>
      </c>
      <c r="F3248" s="13">
        <v>36.799999999999997</v>
      </c>
      <c r="G3248" s="13">
        <v>-92.5</v>
      </c>
      <c r="H3248" s="24">
        <v>0</v>
      </c>
    </row>
    <row r="3249" spans="2:8" x14ac:dyDescent="0.3">
      <c r="B3249" t="s">
        <v>2706</v>
      </c>
      <c r="C3249" t="s">
        <v>2707</v>
      </c>
      <c r="D3249" s="28" t="s">
        <v>4105</v>
      </c>
      <c r="E3249" s="28" t="s">
        <v>2692</v>
      </c>
      <c r="F3249" s="13">
        <v>42.6</v>
      </c>
      <c r="G3249" s="13">
        <v>-88.2</v>
      </c>
      <c r="H3249" s="24">
        <v>0</v>
      </c>
    </row>
    <row r="3250" spans="2:8" x14ac:dyDescent="0.3">
      <c r="B3250" t="s">
        <v>3062</v>
      </c>
      <c r="C3250" t="s">
        <v>3063</v>
      </c>
      <c r="D3250" s="28" t="s">
        <v>4105</v>
      </c>
      <c r="E3250" s="28" t="s">
        <v>1405</v>
      </c>
      <c r="F3250" s="13">
        <v>40.6</v>
      </c>
      <c r="G3250" s="13">
        <v>-89.6</v>
      </c>
      <c r="H3250" s="24">
        <v>0</v>
      </c>
    </row>
    <row r="3251" spans="2:8" x14ac:dyDescent="0.3">
      <c r="B3251" t="s">
        <v>9402</v>
      </c>
      <c r="C3251" t="s">
        <v>9403</v>
      </c>
      <c r="D3251" s="28" t="s">
        <v>1203</v>
      </c>
      <c r="E3251" s="28" t="s">
        <v>1061</v>
      </c>
      <c r="F3251" s="13">
        <v>48.9</v>
      </c>
      <c r="G3251" s="13">
        <v>-123.7</v>
      </c>
      <c r="H3251" s="24">
        <v>0</v>
      </c>
    </row>
    <row r="3252" spans="2:8" x14ac:dyDescent="0.3">
      <c r="B3252" t="s">
        <v>1216</v>
      </c>
      <c r="C3252" t="s">
        <v>1217</v>
      </c>
      <c r="D3252" s="28" t="s">
        <v>4105</v>
      </c>
      <c r="E3252" s="28" t="s">
        <v>1203</v>
      </c>
      <c r="F3252" s="13">
        <v>37.4</v>
      </c>
      <c r="G3252" s="13">
        <v>-122.4</v>
      </c>
      <c r="H3252" s="24">
        <v>1</v>
      </c>
    </row>
    <row r="3253" spans="2:8" x14ac:dyDescent="0.3">
      <c r="B3253" t="s">
        <v>1452</v>
      </c>
      <c r="C3253" t="s">
        <v>1453</v>
      </c>
      <c r="D3253" s="28" t="s">
        <v>4105</v>
      </c>
      <c r="E3253" s="28" t="s">
        <v>1405</v>
      </c>
      <c r="F3253" s="13">
        <v>41.4</v>
      </c>
      <c r="G3253" s="13">
        <v>-87.6</v>
      </c>
      <c r="H3253" s="24">
        <v>0</v>
      </c>
    </row>
    <row r="3254" spans="2:8" x14ac:dyDescent="0.3">
      <c r="B3254" t="s">
        <v>9082</v>
      </c>
      <c r="C3254" t="s">
        <v>9083</v>
      </c>
      <c r="D3254" s="28" t="s">
        <v>4105</v>
      </c>
      <c r="E3254" s="28" t="s">
        <v>1878</v>
      </c>
      <c r="F3254" s="13">
        <v>38.9</v>
      </c>
      <c r="G3254" s="13">
        <v>-92.8</v>
      </c>
      <c r="H3254" s="24">
        <v>0</v>
      </c>
    </row>
    <row r="3255" spans="2:8" x14ac:dyDescent="0.3">
      <c r="B3255" t="s">
        <v>8870</v>
      </c>
      <c r="C3255" t="s">
        <v>8871</v>
      </c>
      <c r="D3255" s="28" t="s">
        <v>4105</v>
      </c>
      <c r="E3255" s="28" t="s">
        <v>1203</v>
      </c>
      <c r="F3255" s="13">
        <v>38</v>
      </c>
      <c r="G3255" s="13">
        <v>-122.5</v>
      </c>
      <c r="H3255" s="24">
        <v>0</v>
      </c>
    </row>
    <row r="3256" spans="2:8" x14ac:dyDescent="0.3">
      <c r="B3256" t="s">
        <v>9311</v>
      </c>
      <c r="C3256" t="s">
        <v>9312</v>
      </c>
      <c r="D3256" s="28" t="s">
        <v>4105</v>
      </c>
      <c r="E3256" s="28" t="s">
        <v>1405</v>
      </c>
      <c r="F3256" s="13">
        <v>41.8</v>
      </c>
      <c r="G3256" s="13">
        <v>-89.5</v>
      </c>
      <c r="H3256" s="24">
        <v>0</v>
      </c>
    </row>
    <row r="3257" spans="2:8" x14ac:dyDescent="0.3">
      <c r="B3257" t="s">
        <v>8981</v>
      </c>
      <c r="C3257" t="s">
        <v>8982</v>
      </c>
      <c r="D3257" s="28" t="s">
        <v>4105</v>
      </c>
      <c r="E3257" s="28" t="s">
        <v>1878</v>
      </c>
      <c r="F3257" s="13">
        <v>39.700000000000003</v>
      </c>
      <c r="G3257" s="13">
        <v>-92.5</v>
      </c>
      <c r="H3257" s="24">
        <v>0</v>
      </c>
    </row>
    <row r="3258" spans="2:8" x14ac:dyDescent="0.3">
      <c r="B3258" t="s">
        <v>9427</v>
      </c>
      <c r="C3258" t="s">
        <v>9428</v>
      </c>
      <c r="D3258" s="28" t="s">
        <v>4105</v>
      </c>
      <c r="E3258" s="28" t="s">
        <v>1405</v>
      </c>
      <c r="F3258" s="13">
        <v>42.3</v>
      </c>
      <c r="G3258" s="13">
        <v>-88.2</v>
      </c>
      <c r="H3258" s="24">
        <v>0</v>
      </c>
    </row>
    <row r="3259" spans="2:8" x14ac:dyDescent="0.3">
      <c r="B3259" t="s">
        <v>9900</v>
      </c>
      <c r="C3259" t="s">
        <v>9901</v>
      </c>
      <c r="D3259" s="28" t="s">
        <v>4105</v>
      </c>
      <c r="E3259" s="28" t="s">
        <v>1160</v>
      </c>
      <c r="F3259" s="13">
        <v>33.6</v>
      </c>
      <c r="G3259" s="13">
        <v>-109.3</v>
      </c>
      <c r="H3259" s="24">
        <v>0</v>
      </c>
    </row>
    <row r="3260" spans="2:8" x14ac:dyDescent="0.3">
      <c r="B3260" t="s">
        <v>7708</v>
      </c>
      <c r="C3260" t="s">
        <v>7709</v>
      </c>
      <c r="D3260" s="28" t="s">
        <v>4105</v>
      </c>
      <c r="E3260" s="28" t="s">
        <v>1203</v>
      </c>
      <c r="F3260" s="13">
        <v>37.299999999999997</v>
      </c>
      <c r="G3260" s="13">
        <v>-122.2</v>
      </c>
      <c r="H3260" s="24">
        <v>0</v>
      </c>
    </row>
    <row r="3261" spans="2:8" x14ac:dyDescent="0.3">
      <c r="B3261" t="s">
        <v>8673</v>
      </c>
      <c r="C3261" t="s">
        <v>8674</v>
      </c>
      <c r="D3261" s="28" t="s">
        <v>1203</v>
      </c>
      <c r="E3261" s="28" t="s">
        <v>1130</v>
      </c>
      <c r="F3261" s="13">
        <v>45</v>
      </c>
      <c r="G3261" s="13">
        <v>-64.599999999999994</v>
      </c>
      <c r="H3261" s="24">
        <v>0</v>
      </c>
    </row>
    <row r="3262" spans="2:8" x14ac:dyDescent="0.3">
      <c r="B3262" t="s">
        <v>9173</v>
      </c>
      <c r="C3262" t="s">
        <v>9174</v>
      </c>
      <c r="D3262" s="28" t="s">
        <v>4105</v>
      </c>
      <c r="E3262" s="28" t="s">
        <v>1878</v>
      </c>
      <c r="F3262" s="13">
        <v>38.200000000000003</v>
      </c>
      <c r="G3262" s="13">
        <v>-92.6</v>
      </c>
      <c r="H3262" s="24">
        <v>0</v>
      </c>
    </row>
    <row r="3263" spans="2:8" x14ac:dyDescent="0.3">
      <c r="B3263" t="s">
        <v>8818</v>
      </c>
      <c r="C3263" t="s">
        <v>8819</v>
      </c>
      <c r="D3263" s="28" t="s">
        <v>1203</v>
      </c>
      <c r="E3263" s="28" t="s">
        <v>1061</v>
      </c>
      <c r="F3263" s="13">
        <v>55.3</v>
      </c>
      <c r="G3263" s="13">
        <v>-123.1</v>
      </c>
      <c r="H3263" s="24">
        <v>0</v>
      </c>
    </row>
    <row r="3264" spans="2:8" x14ac:dyDescent="0.3">
      <c r="B3264" t="s">
        <v>3580</v>
      </c>
      <c r="C3264" t="s">
        <v>3581</v>
      </c>
      <c r="D3264" s="28" t="s">
        <v>4105</v>
      </c>
      <c r="E3264" s="28" t="s">
        <v>1203</v>
      </c>
      <c r="F3264" s="13">
        <v>37.700000000000003</v>
      </c>
      <c r="G3264" s="13">
        <v>-121.5</v>
      </c>
      <c r="H3264" s="24">
        <v>0</v>
      </c>
    </row>
    <row r="3265" spans="2:8" x14ac:dyDescent="0.3">
      <c r="B3265" t="s">
        <v>734</v>
      </c>
      <c r="C3265" t="s">
        <v>735</v>
      </c>
      <c r="D3265" s="28" t="s">
        <v>4105</v>
      </c>
      <c r="E3265" s="28" t="s">
        <v>364</v>
      </c>
      <c r="F3265" s="13">
        <v>33.200000000000003</v>
      </c>
      <c r="G3265" s="13">
        <v>-97.6</v>
      </c>
      <c r="H3265" s="24">
        <v>0</v>
      </c>
    </row>
    <row r="3266" spans="2:8" x14ac:dyDescent="0.3">
      <c r="B3266" t="s">
        <v>9530</v>
      </c>
      <c r="C3266" t="s">
        <v>9531</v>
      </c>
      <c r="D3266" s="28" t="s">
        <v>4105</v>
      </c>
      <c r="E3266" s="28" t="s">
        <v>1203</v>
      </c>
      <c r="F3266" s="13">
        <v>33.799999999999997</v>
      </c>
      <c r="G3266" s="13">
        <v>-117.7</v>
      </c>
      <c r="H3266" s="24">
        <v>0</v>
      </c>
    </row>
    <row r="3267" spans="2:8" x14ac:dyDescent="0.3">
      <c r="B3267" t="s">
        <v>9230</v>
      </c>
      <c r="C3267" t="s">
        <v>9231</v>
      </c>
      <c r="D3267" s="28" t="s">
        <v>1203</v>
      </c>
      <c r="E3267" s="28" t="s">
        <v>1061</v>
      </c>
      <c r="F3267" s="13">
        <v>49.4</v>
      </c>
      <c r="G3267" s="13">
        <v>-123.3</v>
      </c>
      <c r="H3267" s="24">
        <v>0</v>
      </c>
    </row>
    <row r="3268" spans="2:8" x14ac:dyDescent="0.3">
      <c r="B3268" t="s">
        <v>9354</v>
      </c>
      <c r="C3268" t="s">
        <v>9355</v>
      </c>
      <c r="D3268" s="28" t="s">
        <v>1203</v>
      </c>
      <c r="E3268" s="28" t="s">
        <v>1130</v>
      </c>
      <c r="F3268" s="13">
        <v>46.5</v>
      </c>
      <c r="G3268" s="13">
        <v>-61</v>
      </c>
      <c r="H3268" s="24">
        <v>0</v>
      </c>
    </row>
    <row r="3269" spans="2:8" x14ac:dyDescent="0.3">
      <c r="B3269" t="s">
        <v>1923</v>
      </c>
      <c r="C3269" t="s">
        <v>1924</v>
      </c>
      <c r="D3269" s="28" t="s">
        <v>4105</v>
      </c>
      <c r="E3269" s="28" t="s">
        <v>1878</v>
      </c>
      <c r="F3269" s="13">
        <v>37.9</v>
      </c>
      <c r="G3269" s="13">
        <v>-93.3</v>
      </c>
      <c r="H3269" s="24">
        <v>0</v>
      </c>
    </row>
    <row r="3270" spans="2:8" x14ac:dyDescent="0.3">
      <c r="B3270" t="s">
        <v>711</v>
      </c>
      <c r="C3270" t="s">
        <v>712</v>
      </c>
      <c r="D3270" s="28" t="s">
        <v>4105</v>
      </c>
      <c r="E3270" s="28" t="s">
        <v>364</v>
      </c>
      <c r="F3270" s="13">
        <v>28.9</v>
      </c>
      <c r="G3270" s="13">
        <v>-98.4</v>
      </c>
      <c r="H3270" s="24">
        <v>0</v>
      </c>
    </row>
    <row r="3271" spans="2:8" x14ac:dyDescent="0.3">
      <c r="B3271" t="s">
        <v>9086</v>
      </c>
      <c r="C3271" t="s">
        <v>9087</v>
      </c>
      <c r="D3271" s="28" t="s">
        <v>4105</v>
      </c>
      <c r="E3271" s="28" t="s">
        <v>1203</v>
      </c>
      <c r="F3271" s="13">
        <v>37.1</v>
      </c>
      <c r="G3271" s="13">
        <v>-122.1</v>
      </c>
      <c r="H3271" s="24">
        <v>0</v>
      </c>
    </row>
    <row r="3272" spans="2:8" x14ac:dyDescent="0.3">
      <c r="B3272" t="s">
        <v>9609</v>
      </c>
      <c r="C3272" t="s">
        <v>9610</v>
      </c>
      <c r="D3272" s="28" t="s">
        <v>1203</v>
      </c>
      <c r="E3272" s="28" t="s">
        <v>1116</v>
      </c>
      <c r="F3272" s="13">
        <v>46.4</v>
      </c>
      <c r="G3272" s="13">
        <v>-84.5</v>
      </c>
      <c r="H3272" s="24">
        <v>0</v>
      </c>
    </row>
    <row r="3273" spans="2:8" x14ac:dyDescent="0.3">
      <c r="B3273" t="s">
        <v>2483</v>
      </c>
      <c r="C3273" t="s">
        <v>2484</v>
      </c>
      <c r="D3273" s="28" t="s">
        <v>4105</v>
      </c>
      <c r="E3273" s="28" t="s">
        <v>364</v>
      </c>
      <c r="F3273" s="13">
        <v>32.1</v>
      </c>
      <c r="G3273" s="13">
        <v>-96.4</v>
      </c>
      <c r="H3273" s="24">
        <v>0</v>
      </c>
    </row>
    <row r="3274" spans="2:8" x14ac:dyDescent="0.3">
      <c r="B3274" t="s">
        <v>9468</v>
      </c>
      <c r="C3274" t="s">
        <v>9469</v>
      </c>
      <c r="D3274" s="28" t="s">
        <v>1203</v>
      </c>
      <c r="E3274" s="28" t="s">
        <v>1130</v>
      </c>
      <c r="F3274" s="13">
        <v>44.7</v>
      </c>
      <c r="G3274" s="13">
        <v>-63.8</v>
      </c>
      <c r="H3274" s="24">
        <v>0</v>
      </c>
    </row>
    <row r="3275" spans="2:8" x14ac:dyDescent="0.3">
      <c r="B3275" t="s">
        <v>2736</v>
      </c>
      <c r="C3275" t="s">
        <v>2737</v>
      </c>
      <c r="D3275" s="28" t="s">
        <v>4105</v>
      </c>
      <c r="E3275" s="28" t="s">
        <v>2692</v>
      </c>
      <c r="F3275" s="13">
        <v>44</v>
      </c>
      <c r="G3275" s="13">
        <v>-87.6</v>
      </c>
      <c r="H3275" s="24">
        <v>0</v>
      </c>
    </row>
    <row r="3276" spans="2:8" x14ac:dyDescent="0.3">
      <c r="B3276" t="s">
        <v>8859</v>
      </c>
      <c r="C3276" t="s">
        <v>8860</v>
      </c>
      <c r="D3276" s="28" t="s">
        <v>4105</v>
      </c>
      <c r="E3276" s="28" t="s">
        <v>1405</v>
      </c>
      <c r="F3276" s="13">
        <v>42.1</v>
      </c>
      <c r="G3276" s="13">
        <v>-87.9</v>
      </c>
      <c r="H3276" s="24">
        <v>0</v>
      </c>
    </row>
    <row r="3277" spans="2:8" x14ac:dyDescent="0.3">
      <c r="B3277" t="s">
        <v>8497</v>
      </c>
      <c r="C3277" t="s">
        <v>8498</v>
      </c>
      <c r="D3277" s="28" t="s">
        <v>1203</v>
      </c>
      <c r="E3277" s="28" t="s">
        <v>1061</v>
      </c>
      <c r="F3277" s="13">
        <v>54.4</v>
      </c>
      <c r="G3277" s="13">
        <v>-126.6</v>
      </c>
      <c r="H3277" s="24">
        <v>0</v>
      </c>
    </row>
    <row r="3278" spans="2:8" x14ac:dyDescent="0.3">
      <c r="B3278" t="s">
        <v>9104</v>
      </c>
      <c r="C3278" t="s">
        <v>9105</v>
      </c>
      <c r="D3278" s="28" t="s">
        <v>4105</v>
      </c>
      <c r="E3278" s="28" t="s">
        <v>1878</v>
      </c>
      <c r="F3278" s="13">
        <v>39.299999999999997</v>
      </c>
      <c r="G3278" s="13">
        <v>-94.3</v>
      </c>
      <c r="H3278" s="24">
        <v>0</v>
      </c>
    </row>
    <row r="3279" spans="2:8" x14ac:dyDescent="0.3">
      <c r="B3279" t="s">
        <v>9261</v>
      </c>
      <c r="C3279" t="s">
        <v>9262</v>
      </c>
      <c r="D3279" s="28" t="s">
        <v>4105</v>
      </c>
      <c r="E3279" s="28" t="s">
        <v>1759</v>
      </c>
      <c r="F3279" s="13">
        <v>44.8</v>
      </c>
      <c r="G3279" s="13">
        <v>-86</v>
      </c>
      <c r="H3279" s="24">
        <v>0</v>
      </c>
    </row>
    <row r="3280" spans="2:8" x14ac:dyDescent="0.3">
      <c r="B3280" t="s">
        <v>9358</v>
      </c>
      <c r="C3280" t="s">
        <v>9359</v>
      </c>
      <c r="D3280" s="28" t="s">
        <v>4105</v>
      </c>
      <c r="E3280" s="28" t="s">
        <v>1878</v>
      </c>
      <c r="F3280" s="13">
        <v>38.5</v>
      </c>
      <c r="G3280" s="13">
        <v>-92.1</v>
      </c>
      <c r="H3280" s="24">
        <v>0</v>
      </c>
    </row>
    <row r="3281" spans="2:8" x14ac:dyDescent="0.3">
      <c r="B3281" t="s">
        <v>795</v>
      </c>
      <c r="C3281" t="s">
        <v>796</v>
      </c>
      <c r="D3281" s="28" t="s">
        <v>4105</v>
      </c>
      <c r="E3281" s="28" t="s">
        <v>366</v>
      </c>
      <c r="F3281" s="13">
        <v>34.200000000000003</v>
      </c>
      <c r="G3281" s="13">
        <v>-95.7</v>
      </c>
      <c r="H3281" s="24">
        <v>0</v>
      </c>
    </row>
    <row r="3282" spans="2:8" x14ac:dyDescent="0.3">
      <c r="B3282" t="s">
        <v>8900</v>
      </c>
      <c r="C3282" t="s">
        <v>8901</v>
      </c>
      <c r="D3282" s="28" t="s">
        <v>1203</v>
      </c>
      <c r="E3282" s="28" t="s">
        <v>3526</v>
      </c>
      <c r="F3282" s="13">
        <v>61.3</v>
      </c>
      <c r="G3282" s="13">
        <v>-117.6</v>
      </c>
      <c r="H3282" s="24">
        <v>0</v>
      </c>
    </row>
    <row r="3283" spans="2:8" x14ac:dyDescent="0.3">
      <c r="B3283" t="s">
        <v>9191</v>
      </c>
      <c r="C3283" t="s">
        <v>9192</v>
      </c>
      <c r="D3283" s="28" t="s">
        <v>4105</v>
      </c>
      <c r="E3283" s="28" t="s">
        <v>1878</v>
      </c>
      <c r="F3283" s="13">
        <v>39.299999999999997</v>
      </c>
      <c r="G3283" s="13">
        <v>-91.1</v>
      </c>
      <c r="H3283" s="24">
        <v>0</v>
      </c>
    </row>
    <row r="3284" spans="2:8" x14ac:dyDescent="0.3">
      <c r="B3284" t="s">
        <v>8944</v>
      </c>
      <c r="C3284" t="s">
        <v>8945</v>
      </c>
      <c r="D3284" s="28" t="s">
        <v>4105</v>
      </c>
      <c r="E3284" s="28" t="s">
        <v>2279</v>
      </c>
      <c r="F3284" s="13">
        <v>42.3</v>
      </c>
      <c r="G3284" s="13">
        <v>-122.3</v>
      </c>
      <c r="H3284" s="24">
        <v>0</v>
      </c>
    </row>
    <row r="3285" spans="2:8" x14ac:dyDescent="0.3">
      <c r="B3285" t="s">
        <v>3567</v>
      </c>
      <c r="C3285" t="s">
        <v>3568</v>
      </c>
      <c r="D3285" s="28" t="s">
        <v>4105</v>
      </c>
      <c r="E3285" s="28" t="s">
        <v>1203</v>
      </c>
      <c r="F3285" s="13">
        <v>34</v>
      </c>
      <c r="G3285" s="13">
        <v>-118.4</v>
      </c>
      <c r="H3285" s="24">
        <v>0</v>
      </c>
    </row>
    <row r="3286" spans="2:8" x14ac:dyDescent="0.3">
      <c r="B3286" t="s">
        <v>1796</v>
      </c>
      <c r="C3286" t="s">
        <v>1797</v>
      </c>
      <c r="D3286" s="28" t="s">
        <v>4105</v>
      </c>
      <c r="E3286" s="28" t="s">
        <v>1759</v>
      </c>
      <c r="F3286" s="13">
        <v>45.4</v>
      </c>
      <c r="G3286" s="13">
        <v>-84.2</v>
      </c>
      <c r="H3286" s="24">
        <v>0</v>
      </c>
    </row>
    <row r="3287" spans="2:8" x14ac:dyDescent="0.3">
      <c r="B3287" t="s">
        <v>9368</v>
      </c>
      <c r="C3287" t="s">
        <v>9369</v>
      </c>
      <c r="D3287" s="28" t="s">
        <v>4105</v>
      </c>
      <c r="E3287" s="28" t="s">
        <v>1878</v>
      </c>
      <c r="F3287" s="13">
        <v>37</v>
      </c>
      <c r="G3287" s="13">
        <v>-92.7</v>
      </c>
      <c r="H3287" s="24">
        <v>0</v>
      </c>
    </row>
    <row r="3288" spans="2:8" x14ac:dyDescent="0.3">
      <c r="B3288" t="s">
        <v>9303</v>
      </c>
      <c r="C3288" t="s">
        <v>9304</v>
      </c>
      <c r="D3288" s="28" t="s">
        <v>4105</v>
      </c>
      <c r="E3288" s="28" t="s">
        <v>1203</v>
      </c>
      <c r="F3288" s="13">
        <v>39.299999999999997</v>
      </c>
      <c r="G3288" s="13">
        <v>-120.8</v>
      </c>
      <c r="H3288" s="24">
        <v>0</v>
      </c>
    </row>
    <row r="3289" spans="2:8" x14ac:dyDescent="0.3">
      <c r="B3289" t="s">
        <v>9394</v>
      </c>
      <c r="C3289" t="s">
        <v>9395</v>
      </c>
      <c r="D3289" s="28" t="s">
        <v>4105</v>
      </c>
      <c r="E3289" s="28" t="s">
        <v>1759</v>
      </c>
      <c r="F3289" s="13">
        <v>47.1</v>
      </c>
      <c r="G3289" s="13">
        <v>-88.4</v>
      </c>
      <c r="H3289" s="24">
        <v>0</v>
      </c>
    </row>
    <row r="3290" spans="2:8" x14ac:dyDescent="0.3">
      <c r="B3290" t="s">
        <v>9020</v>
      </c>
      <c r="C3290" t="s">
        <v>9021</v>
      </c>
      <c r="D3290" s="28" t="s">
        <v>4105</v>
      </c>
      <c r="E3290" s="28" t="s">
        <v>2096</v>
      </c>
      <c r="F3290" s="13">
        <v>33.299999999999997</v>
      </c>
      <c r="G3290" s="13">
        <v>-108.7</v>
      </c>
      <c r="H3290" s="24">
        <v>0</v>
      </c>
    </row>
    <row r="3291" spans="2:8" x14ac:dyDescent="0.3">
      <c r="B3291" t="s">
        <v>9824</v>
      </c>
      <c r="C3291" t="s">
        <v>9825</v>
      </c>
      <c r="D3291" s="28" t="s">
        <v>4105</v>
      </c>
      <c r="E3291" s="28" t="s">
        <v>1160</v>
      </c>
      <c r="F3291" s="13">
        <v>33.9</v>
      </c>
      <c r="G3291" s="13">
        <v>-109.4</v>
      </c>
      <c r="H3291" s="24">
        <v>0</v>
      </c>
    </row>
    <row r="3292" spans="2:8" x14ac:dyDescent="0.3">
      <c r="B3292" t="s">
        <v>9161</v>
      </c>
      <c r="C3292" t="s">
        <v>9162</v>
      </c>
      <c r="D3292" s="28" t="s">
        <v>4105</v>
      </c>
      <c r="E3292" s="28" t="s">
        <v>1759</v>
      </c>
      <c r="F3292" s="13">
        <v>47.4</v>
      </c>
      <c r="G3292" s="13">
        <v>-87.8</v>
      </c>
      <c r="H3292" s="24">
        <v>0</v>
      </c>
    </row>
    <row r="3293" spans="2:8" x14ac:dyDescent="0.3">
      <c r="B3293" t="s">
        <v>9584</v>
      </c>
      <c r="C3293" t="s">
        <v>9585</v>
      </c>
      <c r="D3293" s="28" t="s">
        <v>4105</v>
      </c>
      <c r="E3293" s="28" t="s">
        <v>1203</v>
      </c>
      <c r="F3293" s="13">
        <v>38.9</v>
      </c>
      <c r="G3293" s="13">
        <v>-122.7</v>
      </c>
      <c r="H3293" s="24">
        <v>0</v>
      </c>
    </row>
    <row r="3294" spans="2:8" x14ac:dyDescent="0.3">
      <c r="B3294" t="s">
        <v>9179</v>
      </c>
      <c r="C3294" t="s">
        <v>9180</v>
      </c>
      <c r="D3294" s="28" t="s">
        <v>1203</v>
      </c>
      <c r="E3294" s="28" t="s">
        <v>1116</v>
      </c>
      <c r="F3294" s="13">
        <v>51.4</v>
      </c>
      <c r="G3294" s="13">
        <v>-90.2</v>
      </c>
      <c r="H3294" s="24">
        <v>0</v>
      </c>
    </row>
    <row r="3295" spans="2:8" x14ac:dyDescent="0.3">
      <c r="B3295" t="s">
        <v>1900</v>
      </c>
      <c r="C3295" t="s">
        <v>1901</v>
      </c>
      <c r="D3295" s="28" t="s">
        <v>4105</v>
      </c>
      <c r="E3295" s="28" t="s">
        <v>1878</v>
      </c>
      <c r="F3295" s="13">
        <v>38.4</v>
      </c>
      <c r="G3295" s="13">
        <v>-91.7</v>
      </c>
      <c r="H3295" s="24">
        <v>0</v>
      </c>
    </row>
    <row r="3296" spans="2:8" x14ac:dyDescent="0.3">
      <c r="B3296" t="s">
        <v>6518</v>
      </c>
      <c r="C3296" t="s">
        <v>9215</v>
      </c>
      <c r="D3296" s="28" t="s">
        <v>4105</v>
      </c>
      <c r="E3296" s="28" t="s">
        <v>364</v>
      </c>
      <c r="F3296" s="13">
        <v>30.5</v>
      </c>
      <c r="G3296" s="13">
        <v>-104.4</v>
      </c>
      <c r="H3296" s="24">
        <v>0</v>
      </c>
    </row>
    <row r="3297" spans="2:8" x14ac:dyDescent="0.3">
      <c r="B3297" t="s">
        <v>8667</v>
      </c>
      <c r="C3297" t="s">
        <v>8668</v>
      </c>
      <c r="D3297" s="28" t="s">
        <v>4105</v>
      </c>
      <c r="E3297" s="28" t="s">
        <v>1203</v>
      </c>
      <c r="F3297" s="13">
        <v>37.700000000000003</v>
      </c>
      <c r="G3297" s="13">
        <v>-122.1</v>
      </c>
      <c r="H3297" s="24">
        <v>0</v>
      </c>
    </row>
    <row r="3298" spans="2:8" x14ac:dyDescent="0.3">
      <c r="B3298" t="s">
        <v>9283</v>
      </c>
      <c r="C3298" t="s">
        <v>9284</v>
      </c>
      <c r="D3298" s="28" t="s">
        <v>4105</v>
      </c>
      <c r="E3298" s="28" t="s">
        <v>2096</v>
      </c>
      <c r="F3298" s="13">
        <v>32.9</v>
      </c>
      <c r="G3298" s="13">
        <v>-108.1</v>
      </c>
      <c r="H3298" s="24">
        <v>0</v>
      </c>
    </row>
    <row r="3299" spans="2:8" x14ac:dyDescent="0.3">
      <c r="B3299" t="s">
        <v>9207</v>
      </c>
      <c r="C3299" t="s">
        <v>9208</v>
      </c>
      <c r="D3299" s="28" t="s">
        <v>4105</v>
      </c>
      <c r="E3299" s="28" t="s">
        <v>1405</v>
      </c>
      <c r="F3299" s="13">
        <v>41.7</v>
      </c>
      <c r="G3299" s="13">
        <v>-88.4</v>
      </c>
      <c r="H3299" s="24">
        <v>0</v>
      </c>
    </row>
    <row r="3300" spans="2:8" x14ac:dyDescent="0.3">
      <c r="B3300" t="s">
        <v>7428</v>
      </c>
      <c r="C3300" t="s">
        <v>7429</v>
      </c>
      <c r="D3300" s="28" t="s">
        <v>4105</v>
      </c>
      <c r="E3300" s="28" t="s">
        <v>1203</v>
      </c>
      <c r="F3300" s="13">
        <v>38.4</v>
      </c>
      <c r="G3300" s="13">
        <v>-122.7</v>
      </c>
      <c r="H3300" s="24">
        <v>0</v>
      </c>
    </row>
    <row r="3301" spans="2:8" x14ac:dyDescent="0.3">
      <c r="B3301" t="s">
        <v>9464</v>
      </c>
      <c r="C3301" t="s">
        <v>9465</v>
      </c>
      <c r="D3301" s="28" t="s">
        <v>4105</v>
      </c>
      <c r="E3301" s="28" t="s">
        <v>1405</v>
      </c>
      <c r="F3301" s="13">
        <v>39.700000000000003</v>
      </c>
      <c r="G3301" s="13">
        <v>-90.2</v>
      </c>
      <c r="H3301" s="24">
        <v>0</v>
      </c>
    </row>
    <row r="3302" spans="2:8" x14ac:dyDescent="0.3">
      <c r="B3302" t="s">
        <v>9014</v>
      </c>
      <c r="C3302" t="s">
        <v>9015</v>
      </c>
      <c r="D3302" s="28" t="s">
        <v>4105</v>
      </c>
      <c r="E3302" s="28" t="s">
        <v>1203</v>
      </c>
      <c r="F3302" s="13">
        <v>39.799999999999997</v>
      </c>
      <c r="G3302" s="13">
        <v>-121.7</v>
      </c>
      <c r="H3302" s="24">
        <v>0</v>
      </c>
    </row>
    <row r="3303" spans="2:8" x14ac:dyDescent="0.3">
      <c r="B3303" t="s">
        <v>9002</v>
      </c>
      <c r="C3303" t="s">
        <v>9003</v>
      </c>
      <c r="D3303" s="28" t="s">
        <v>4105</v>
      </c>
      <c r="E3303" s="28" t="s">
        <v>1759</v>
      </c>
      <c r="F3303" s="13">
        <v>47.2</v>
      </c>
      <c r="G3303" s="13">
        <v>-88.4</v>
      </c>
      <c r="H3303" s="24">
        <v>0</v>
      </c>
    </row>
    <row r="3304" spans="2:8" x14ac:dyDescent="0.3">
      <c r="B3304" t="s">
        <v>9078</v>
      </c>
      <c r="C3304" t="s">
        <v>9079</v>
      </c>
      <c r="D3304" s="28" t="s">
        <v>4105</v>
      </c>
      <c r="E3304" s="28" t="s">
        <v>1878</v>
      </c>
      <c r="F3304" s="13">
        <v>38.799999999999997</v>
      </c>
      <c r="G3304" s="13">
        <v>-91.1</v>
      </c>
      <c r="H3304" s="24">
        <v>0</v>
      </c>
    </row>
    <row r="3305" spans="2:8" x14ac:dyDescent="0.3">
      <c r="B3305" t="s">
        <v>9070</v>
      </c>
      <c r="C3305" t="s">
        <v>9071</v>
      </c>
      <c r="D3305" s="28" t="s">
        <v>4105</v>
      </c>
      <c r="E3305" s="28" t="s">
        <v>1405</v>
      </c>
      <c r="F3305" s="13">
        <v>41.9</v>
      </c>
      <c r="G3305" s="13">
        <v>-88.7</v>
      </c>
      <c r="H3305" s="24">
        <v>0</v>
      </c>
    </row>
    <row r="3306" spans="2:8" x14ac:dyDescent="0.3">
      <c r="B3306" t="s">
        <v>9313</v>
      </c>
      <c r="C3306" t="s">
        <v>9314</v>
      </c>
      <c r="D3306" s="28" t="s">
        <v>4105</v>
      </c>
      <c r="E3306" s="28" t="s">
        <v>1405</v>
      </c>
      <c r="F3306" s="13">
        <v>39.9</v>
      </c>
      <c r="G3306" s="13">
        <v>-91.4</v>
      </c>
      <c r="H3306" s="24">
        <v>0</v>
      </c>
    </row>
    <row r="3307" spans="2:8" x14ac:dyDescent="0.3">
      <c r="B3307" t="s">
        <v>3054</v>
      </c>
      <c r="C3307" t="s">
        <v>3055</v>
      </c>
      <c r="D3307" s="28" t="s">
        <v>4105</v>
      </c>
      <c r="E3307" s="28" t="s">
        <v>1759</v>
      </c>
      <c r="F3307" s="13">
        <v>46.5</v>
      </c>
      <c r="G3307" s="13">
        <v>-87.3</v>
      </c>
      <c r="H3307" s="24">
        <v>0</v>
      </c>
    </row>
    <row r="3308" spans="2:8" x14ac:dyDescent="0.3">
      <c r="B3308" t="s">
        <v>9281</v>
      </c>
      <c r="C3308" t="s">
        <v>9282</v>
      </c>
      <c r="D3308" s="28" t="s">
        <v>4105</v>
      </c>
      <c r="E3308" s="28" t="s">
        <v>1878</v>
      </c>
      <c r="F3308" s="13">
        <v>39.299999999999997</v>
      </c>
      <c r="G3308" s="13">
        <v>-90.9</v>
      </c>
      <c r="H3308" s="24">
        <v>0</v>
      </c>
    </row>
    <row r="3309" spans="2:8" x14ac:dyDescent="0.3">
      <c r="B3309" t="s">
        <v>9279</v>
      </c>
      <c r="C3309" t="s">
        <v>9280</v>
      </c>
      <c r="D3309" s="28" t="s">
        <v>4105</v>
      </c>
      <c r="E3309" s="28" t="s">
        <v>1203</v>
      </c>
      <c r="F3309" s="13">
        <v>37.200000000000003</v>
      </c>
      <c r="G3309" s="13">
        <v>-119.5</v>
      </c>
      <c r="H3309" s="24">
        <v>0</v>
      </c>
    </row>
    <row r="3310" spans="2:8" x14ac:dyDescent="0.3">
      <c r="B3310" t="s">
        <v>2699</v>
      </c>
      <c r="C3310" t="s">
        <v>2700</v>
      </c>
      <c r="D3310" s="28" t="s">
        <v>4105</v>
      </c>
      <c r="E3310" s="28" t="s">
        <v>2692</v>
      </c>
      <c r="F3310" s="13">
        <v>43.4</v>
      </c>
      <c r="G3310" s="13">
        <v>-88.8</v>
      </c>
      <c r="H3310" s="24">
        <v>0</v>
      </c>
    </row>
    <row r="3311" spans="2:8" x14ac:dyDescent="0.3">
      <c r="B3311" t="s">
        <v>9291</v>
      </c>
      <c r="C3311" t="s">
        <v>9292</v>
      </c>
      <c r="D3311" s="28" t="s">
        <v>1203</v>
      </c>
      <c r="E3311" s="28" t="s">
        <v>1061</v>
      </c>
      <c r="F3311" s="13">
        <v>48.3</v>
      </c>
      <c r="G3311" s="13">
        <v>-123.9</v>
      </c>
      <c r="H3311" s="24">
        <v>0</v>
      </c>
    </row>
    <row r="3312" spans="2:8" x14ac:dyDescent="0.3">
      <c r="B3312" t="s">
        <v>9132</v>
      </c>
      <c r="C3312" t="s">
        <v>9133</v>
      </c>
      <c r="D3312" s="28" t="s">
        <v>4105</v>
      </c>
      <c r="E3312" s="28" t="s">
        <v>1878</v>
      </c>
      <c r="F3312" s="13">
        <v>37.6</v>
      </c>
      <c r="G3312" s="13">
        <v>-93.7</v>
      </c>
      <c r="H3312" s="24">
        <v>0</v>
      </c>
    </row>
    <row r="3313" spans="2:8" x14ac:dyDescent="0.3">
      <c r="B3313" t="s">
        <v>8746</v>
      </c>
      <c r="C3313" t="s">
        <v>8747</v>
      </c>
      <c r="D3313" s="28" t="s">
        <v>4105</v>
      </c>
      <c r="E3313" s="28" t="s">
        <v>1203</v>
      </c>
      <c r="F3313" s="13">
        <v>36.4</v>
      </c>
      <c r="G3313" s="13">
        <v>-121.1</v>
      </c>
      <c r="H3313" s="24">
        <v>0</v>
      </c>
    </row>
    <row r="3314" spans="2:8" x14ac:dyDescent="0.3">
      <c r="B3314" t="s">
        <v>2985</v>
      </c>
      <c r="C3314" t="s">
        <v>2986</v>
      </c>
      <c r="D3314" s="28" t="s">
        <v>4105</v>
      </c>
      <c r="E3314" s="28" t="s">
        <v>1878</v>
      </c>
      <c r="F3314" s="13">
        <v>38.700000000000003</v>
      </c>
      <c r="G3314" s="13">
        <v>-90.3</v>
      </c>
      <c r="H3314" s="24">
        <v>0</v>
      </c>
    </row>
    <row r="3315" spans="2:8" x14ac:dyDescent="0.3">
      <c r="B3315" t="s">
        <v>9135</v>
      </c>
      <c r="C3315" t="s">
        <v>9136</v>
      </c>
      <c r="D3315" s="28" t="s">
        <v>4105</v>
      </c>
      <c r="E3315" s="28" t="s">
        <v>2692</v>
      </c>
      <c r="F3315" s="13">
        <v>43.5</v>
      </c>
      <c r="G3315" s="13">
        <v>-87.8</v>
      </c>
      <c r="H3315" s="24">
        <v>0</v>
      </c>
    </row>
    <row r="3316" spans="2:8" x14ac:dyDescent="0.3">
      <c r="B3316" t="s">
        <v>8693</v>
      </c>
      <c r="C3316" t="s">
        <v>8694</v>
      </c>
      <c r="D3316" s="28" t="s">
        <v>4105</v>
      </c>
      <c r="E3316" s="28" t="s">
        <v>1260</v>
      </c>
      <c r="F3316" s="13">
        <v>37.299999999999997</v>
      </c>
      <c r="G3316" s="13">
        <v>-107.5</v>
      </c>
      <c r="H3316" s="24">
        <v>0</v>
      </c>
    </row>
    <row r="3317" spans="2:8" x14ac:dyDescent="0.3">
      <c r="B3317" t="s">
        <v>9617</v>
      </c>
      <c r="C3317" t="s">
        <v>9618</v>
      </c>
      <c r="D3317" s="28" t="s">
        <v>4105</v>
      </c>
      <c r="E3317" s="28" t="s">
        <v>1203</v>
      </c>
      <c r="F3317" s="13">
        <v>39.1</v>
      </c>
      <c r="G3317" s="13">
        <v>-123</v>
      </c>
      <c r="H3317" s="24">
        <v>0</v>
      </c>
    </row>
    <row r="3318" spans="2:8" x14ac:dyDescent="0.3">
      <c r="B3318" t="s">
        <v>8868</v>
      </c>
      <c r="C3318" t="s">
        <v>8869</v>
      </c>
      <c r="D3318" s="28" t="s">
        <v>4105</v>
      </c>
      <c r="E3318" s="28" t="s">
        <v>2692</v>
      </c>
      <c r="F3318" s="13">
        <v>44.8</v>
      </c>
      <c r="G3318" s="13">
        <v>-88.9</v>
      </c>
      <c r="H3318" s="24">
        <v>0</v>
      </c>
    </row>
    <row r="3319" spans="2:8" x14ac:dyDescent="0.3">
      <c r="B3319" t="s">
        <v>1250</v>
      </c>
      <c r="C3319" t="s">
        <v>1251</v>
      </c>
      <c r="D3319" s="28" t="s">
        <v>4105</v>
      </c>
      <c r="E3319" s="28" t="s">
        <v>1203</v>
      </c>
      <c r="F3319" s="13">
        <v>34</v>
      </c>
      <c r="G3319" s="13">
        <v>-118.4</v>
      </c>
      <c r="H3319" s="24">
        <v>0</v>
      </c>
    </row>
    <row r="3320" spans="2:8" x14ac:dyDescent="0.3">
      <c r="B3320" t="s">
        <v>3555</v>
      </c>
      <c r="C3320" t="s">
        <v>3556</v>
      </c>
      <c r="D3320" s="28" t="s">
        <v>4105</v>
      </c>
      <c r="E3320" s="28" t="s">
        <v>1160</v>
      </c>
      <c r="F3320" s="13">
        <v>31.9</v>
      </c>
      <c r="G3320" s="13">
        <v>-111.3</v>
      </c>
      <c r="H3320" s="24">
        <v>0</v>
      </c>
    </row>
    <row r="3321" spans="2:8" x14ac:dyDescent="0.3">
      <c r="B3321" t="s">
        <v>3624</v>
      </c>
      <c r="C3321" t="s">
        <v>3625</v>
      </c>
      <c r="D3321" s="28" t="s">
        <v>4105</v>
      </c>
      <c r="E3321" s="28" t="s">
        <v>1405</v>
      </c>
      <c r="F3321" s="13">
        <v>41.5</v>
      </c>
      <c r="G3321" s="13">
        <v>-88.1</v>
      </c>
      <c r="H3321" s="24">
        <v>0</v>
      </c>
    </row>
    <row r="3322" spans="2:8" x14ac:dyDescent="0.3">
      <c r="B3322" t="s">
        <v>8780</v>
      </c>
      <c r="C3322" t="s">
        <v>8781</v>
      </c>
      <c r="D3322" s="28" t="s">
        <v>1203</v>
      </c>
      <c r="E3322" s="28" t="s">
        <v>1130</v>
      </c>
      <c r="F3322" s="13">
        <v>44.6</v>
      </c>
      <c r="G3322" s="13">
        <v>-63.5</v>
      </c>
      <c r="H3322" s="24">
        <v>0</v>
      </c>
    </row>
    <row r="3323" spans="2:8" x14ac:dyDescent="0.3">
      <c r="B3323" t="s">
        <v>3226</v>
      </c>
      <c r="C3323" t="s">
        <v>3227</v>
      </c>
      <c r="D3323" s="28" t="s">
        <v>4105</v>
      </c>
      <c r="E3323" s="28" t="s">
        <v>1203</v>
      </c>
      <c r="F3323" s="13">
        <v>37.700000000000003</v>
      </c>
      <c r="G3323" s="13">
        <v>-122.4</v>
      </c>
      <c r="H3323" s="24">
        <v>0</v>
      </c>
    </row>
    <row r="3324" spans="2:8" x14ac:dyDescent="0.3">
      <c r="B3324" t="s">
        <v>9016</v>
      </c>
      <c r="C3324" t="s">
        <v>9017</v>
      </c>
      <c r="D3324" s="28" t="s">
        <v>1203</v>
      </c>
      <c r="E3324" s="28" t="s">
        <v>3526</v>
      </c>
      <c r="F3324" s="13">
        <v>60</v>
      </c>
      <c r="G3324" s="13">
        <v>-111.9</v>
      </c>
      <c r="H3324" s="24">
        <v>0</v>
      </c>
    </row>
    <row r="3325" spans="2:8" x14ac:dyDescent="0.3">
      <c r="B3325" t="s">
        <v>519</v>
      </c>
      <c r="C3325" t="s">
        <v>520</v>
      </c>
      <c r="D3325" s="28" t="s">
        <v>4105</v>
      </c>
      <c r="E3325" s="28" t="s">
        <v>364</v>
      </c>
      <c r="F3325" s="13">
        <v>31.3</v>
      </c>
      <c r="G3325" s="13">
        <v>-95.4</v>
      </c>
      <c r="H3325" s="24">
        <v>0</v>
      </c>
    </row>
    <row r="3326" spans="2:8" x14ac:dyDescent="0.3">
      <c r="B3326" t="s">
        <v>9376</v>
      </c>
      <c r="C3326" t="s">
        <v>9377</v>
      </c>
      <c r="D3326" s="28" t="s">
        <v>4105</v>
      </c>
      <c r="E3326" s="28" t="s">
        <v>2692</v>
      </c>
      <c r="F3326" s="13">
        <v>42.5</v>
      </c>
      <c r="G3326" s="13">
        <v>-88.3</v>
      </c>
      <c r="H3326" s="24">
        <v>0</v>
      </c>
    </row>
    <row r="3327" spans="2:8" x14ac:dyDescent="0.3">
      <c r="B3327" t="s">
        <v>9502</v>
      </c>
      <c r="C3327" t="s">
        <v>9503</v>
      </c>
      <c r="D3327" s="28" t="s">
        <v>4105</v>
      </c>
      <c r="E3327" s="28" t="s">
        <v>364</v>
      </c>
      <c r="F3327" s="13">
        <v>29.6</v>
      </c>
      <c r="G3327" s="13">
        <v>-103.1</v>
      </c>
      <c r="H3327" s="24">
        <v>0</v>
      </c>
    </row>
    <row r="3328" spans="2:8" x14ac:dyDescent="0.3">
      <c r="B3328" t="s">
        <v>9514</v>
      </c>
      <c r="C3328" t="s">
        <v>9515</v>
      </c>
      <c r="D3328" s="28" t="s">
        <v>4105</v>
      </c>
      <c r="E3328" s="28" t="s">
        <v>1203</v>
      </c>
      <c r="F3328" s="13">
        <v>38.299999999999997</v>
      </c>
      <c r="G3328" s="13">
        <v>-120.6</v>
      </c>
      <c r="H3328" s="24">
        <v>0</v>
      </c>
    </row>
    <row r="3329" spans="2:8" x14ac:dyDescent="0.3">
      <c r="B3329" t="s">
        <v>3495</v>
      </c>
      <c r="C3329" t="s">
        <v>3496</v>
      </c>
      <c r="D3329" s="28" t="s">
        <v>4105</v>
      </c>
      <c r="E3329" s="28" t="s">
        <v>1405</v>
      </c>
      <c r="F3329" s="13">
        <v>41.9</v>
      </c>
      <c r="G3329" s="13">
        <v>-87.9</v>
      </c>
      <c r="H3329" s="24">
        <v>0</v>
      </c>
    </row>
    <row r="3330" spans="2:8" x14ac:dyDescent="0.3">
      <c r="B3330" t="s">
        <v>9259</v>
      </c>
      <c r="C3330" t="s">
        <v>9260</v>
      </c>
      <c r="D3330" s="28" t="s">
        <v>4105</v>
      </c>
      <c r="E3330" s="28" t="s">
        <v>1405</v>
      </c>
      <c r="F3330" s="13">
        <v>38.799999999999997</v>
      </c>
      <c r="G3330" s="13">
        <v>-90.1</v>
      </c>
      <c r="H3330" s="24">
        <v>0</v>
      </c>
    </row>
    <row r="3331" spans="2:8" x14ac:dyDescent="0.3">
      <c r="B3331" t="s">
        <v>9390</v>
      </c>
      <c r="C3331" t="s">
        <v>9391</v>
      </c>
      <c r="D3331" s="28" t="s">
        <v>4105</v>
      </c>
      <c r="E3331" s="28" t="s">
        <v>1759</v>
      </c>
      <c r="F3331" s="13">
        <v>46.3</v>
      </c>
      <c r="G3331" s="13">
        <v>-86.9</v>
      </c>
      <c r="H3331" s="24">
        <v>0</v>
      </c>
    </row>
    <row r="3332" spans="2:8" x14ac:dyDescent="0.3">
      <c r="B3332" t="s">
        <v>9634</v>
      </c>
      <c r="C3332" t="s">
        <v>9635</v>
      </c>
      <c r="D3332" s="28" t="s">
        <v>4105</v>
      </c>
      <c r="E3332" s="28" t="s">
        <v>364</v>
      </c>
      <c r="F3332" s="13">
        <v>30.5</v>
      </c>
      <c r="G3332" s="13">
        <v>-99.7</v>
      </c>
      <c r="H3332" s="24">
        <v>0</v>
      </c>
    </row>
    <row r="3333" spans="2:8" x14ac:dyDescent="0.3">
      <c r="B3333" t="s">
        <v>8420</v>
      </c>
      <c r="C3333" t="s">
        <v>8421</v>
      </c>
      <c r="D3333" s="28" t="s">
        <v>1203</v>
      </c>
      <c r="E3333" s="28" t="s">
        <v>1061</v>
      </c>
      <c r="F3333" s="13">
        <v>54.2</v>
      </c>
      <c r="G3333" s="13">
        <v>-130.4</v>
      </c>
      <c r="H3333" s="24">
        <v>0</v>
      </c>
    </row>
    <row r="3334" spans="2:8" x14ac:dyDescent="0.3">
      <c r="B3334" t="s">
        <v>9472</v>
      </c>
      <c r="C3334" t="s">
        <v>9473</v>
      </c>
      <c r="D3334" s="28" t="s">
        <v>4105</v>
      </c>
      <c r="E3334" s="28" t="s">
        <v>1878</v>
      </c>
      <c r="F3334" s="13">
        <v>37.1</v>
      </c>
      <c r="G3334" s="13">
        <v>-92.5</v>
      </c>
      <c r="H3334" s="24">
        <v>0</v>
      </c>
    </row>
    <row r="3335" spans="2:8" x14ac:dyDescent="0.3">
      <c r="B3335" t="s">
        <v>775</v>
      </c>
      <c r="C3335" t="s">
        <v>776</v>
      </c>
      <c r="D3335" s="28" t="s">
        <v>4105</v>
      </c>
      <c r="E3335" s="28" t="s">
        <v>364</v>
      </c>
      <c r="F3335" s="13">
        <v>29.3</v>
      </c>
      <c r="G3335" s="13">
        <v>-103.2</v>
      </c>
      <c r="H3335" s="24">
        <v>0</v>
      </c>
    </row>
    <row r="3336" spans="2:8" x14ac:dyDescent="0.3">
      <c r="B3336" t="s">
        <v>9562</v>
      </c>
      <c r="C3336" t="s">
        <v>9563</v>
      </c>
      <c r="D3336" s="28" t="s">
        <v>1203</v>
      </c>
      <c r="E3336" s="28" t="s">
        <v>3527</v>
      </c>
      <c r="F3336" s="13">
        <v>61.1</v>
      </c>
      <c r="G3336" s="13">
        <v>-100.8</v>
      </c>
      <c r="H3336" s="24">
        <v>0</v>
      </c>
    </row>
    <row r="3337" spans="2:8" x14ac:dyDescent="0.3">
      <c r="B3337" t="s">
        <v>417</v>
      </c>
      <c r="C3337" t="s">
        <v>418</v>
      </c>
      <c r="D3337" s="28" t="s">
        <v>4105</v>
      </c>
      <c r="E3337" s="28" t="s">
        <v>364</v>
      </c>
      <c r="F3337" s="13">
        <v>30.5</v>
      </c>
      <c r="G3337" s="13">
        <v>-96.3</v>
      </c>
      <c r="H3337" s="24">
        <v>0</v>
      </c>
    </row>
    <row r="3338" spans="2:8" x14ac:dyDescent="0.3">
      <c r="B3338" t="s">
        <v>8170</v>
      </c>
      <c r="C3338" t="s">
        <v>8171</v>
      </c>
      <c r="D3338" s="28" t="s">
        <v>4105</v>
      </c>
      <c r="E3338" s="28" t="s">
        <v>1203</v>
      </c>
      <c r="F3338" s="13">
        <v>38</v>
      </c>
      <c r="G3338" s="13">
        <v>-122.7</v>
      </c>
      <c r="H3338" s="24">
        <v>0</v>
      </c>
    </row>
    <row r="3339" spans="2:8" x14ac:dyDescent="0.3">
      <c r="B3339" t="s">
        <v>8748</v>
      </c>
      <c r="C3339" t="s">
        <v>8749</v>
      </c>
      <c r="D3339" s="28" t="s">
        <v>1203</v>
      </c>
      <c r="E3339" s="28" t="s">
        <v>1061</v>
      </c>
      <c r="F3339" s="13">
        <v>51.6</v>
      </c>
      <c r="G3339" s="13">
        <v>-127.8</v>
      </c>
      <c r="H3339" s="24">
        <v>0</v>
      </c>
    </row>
    <row r="3340" spans="2:8" x14ac:dyDescent="0.3">
      <c r="B3340" t="s">
        <v>8354</v>
      </c>
      <c r="C3340" t="s">
        <v>8355</v>
      </c>
      <c r="D3340" s="28" t="s">
        <v>4105</v>
      </c>
      <c r="E3340" s="28" t="s">
        <v>2820</v>
      </c>
      <c r="F3340" s="13">
        <v>55</v>
      </c>
      <c r="G3340" s="13">
        <v>-131.5</v>
      </c>
      <c r="H3340" s="24">
        <v>0</v>
      </c>
    </row>
    <row r="3341" spans="2:8" x14ac:dyDescent="0.3">
      <c r="B3341" t="s">
        <v>9490</v>
      </c>
      <c r="C3341" t="s">
        <v>9491</v>
      </c>
      <c r="D3341" s="28" t="s">
        <v>4105</v>
      </c>
      <c r="E3341" s="28" t="s">
        <v>1759</v>
      </c>
      <c r="F3341" s="13">
        <v>44.3</v>
      </c>
      <c r="G3341" s="13">
        <v>-83.8</v>
      </c>
      <c r="H3341" s="24">
        <v>0</v>
      </c>
    </row>
    <row r="3342" spans="2:8" x14ac:dyDescent="0.3">
      <c r="B3342" t="s">
        <v>9346</v>
      </c>
      <c r="C3342" t="s">
        <v>9347</v>
      </c>
      <c r="D3342" s="28" t="s">
        <v>4105</v>
      </c>
      <c r="E3342" s="28" t="s">
        <v>1759</v>
      </c>
      <c r="F3342" s="13">
        <v>44.8</v>
      </c>
      <c r="G3342" s="13">
        <v>-85.8</v>
      </c>
      <c r="H3342" s="24">
        <v>0</v>
      </c>
    </row>
    <row r="3343" spans="2:8" x14ac:dyDescent="0.3">
      <c r="B3343" t="s">
        <v>9141</v>
      </c>
      <c r="C3343" t="s">
        <v>9142</v>
      </c>
      <c r="D3343" s="28" t="s">
        <v>4105</v>
      </c>
      <c r="E3343" s="28" t="s">
        <v>1203</v>
      </c>
      <c r="F3343" s="13">
        <v>36.299999999999997</v>
      </c>
      <c r="G3343" s="13">
        <v>-121.5</v>
      </c>
      <c r="H3343" s="24">
        <v>0</v>
      </c>
    </row>
    <row r="3344" spans="2:8" x14ac:dyDescent="0.3">
      <c r="B3344" t="s">
        <v>10604</v>
      </c>
      <c r="C3344" t="s">
        <v>10605</v>
      </c>
      <c r="D3344" s="28" t="s">
        <v>4105</v>
      </c>
      <c r="E3344" s="28" t="s">
        <v>364</v>
      </c>
      <c r="F3344" s="13">
        <v>26.2</v>
      </c>
      <c r="G3344" s="13">
        <v>-97.3</v>
      </c>
      <c r="H3344" s="24">
        <v>0</v>
      </c>
    </row>
    <row r="3345" spans="2:8" x14ac:dyDescent="0.3">
      <c r="B3345" t="s">
        <v>8142</v>
      </c>
      <c r="C3345" t="s">
        <v>8143</v>
      </c>
      <c r="D3345" s="28" t="s">
        <v>1203</v>
      </c>
      <c r="E3345" s="28" t="s">
        <v>1061</v>
      </c>
      <c r="F3345" s="13">
        <v>51.2</v>
      </c>
      <c r="G3345" s="13">
        <v>-127.8</v>
      </c>
      <c r="H3345" s="24">
        <v>0</v>
      </c>
    </row>
    <row r="3346" spans="2:8" x14ac:dyDescent="0.3">
      <c r="B3346" t="s">
        <v>9329</v>
      </c>
      <c r="C3346" t="s">
        <v>9330</v>
      </c>
      <c r="D3346" s="28" t="s">
        <v>4105</v>
      </c>
      <c r="E3346" s="28" t="s">
        <v>368</v>
      </c>
      <c r="F3346" s="13">
        <v>36.1</v>
      </c>
      <c r="G3346" s="13">
        <v>-94.1</v>
      </c>
      <c r="H3346" s="24">
        <v>0</v>
      </c>
    </row>
    <row r="3347" spans="2:8" x14ac:dyDescent="0.3">
      <c r="B3347" t="s">
        <v>9392</v>
      </c>
      <c r="C3347" t="s">
        <v>9393</v>
      </c>
      <c r="D3347" s="28" t="s">
        <v>4105</v>
      </c>
      <c r="E3347" s="28" t="s">
        <v>1405</v>
      </c>
      <c r="F3347" s="13">
        <v>41.2</v>
      </c>
      <c r="G3347" s="13">
        <v>-89.3</v>
      </c>
      <c r="H3347" s="24">
        <v>0</v>
      </c>
    </row>
    <row r="3348" spans="2:8" x14ac:dyDescent="0.3">
      <c r="B3348" t="s">
        <v>9484</v>
      </c>
      <c r="C3348" t="s">
        <v>9485</v>
      </c>
      <c r="D3348" s="28" t="s">
        <v>4105</v>
      </c>
      <c r="E3348" s="28" t="s">
        <v>1878</v>
      </c>
      <c r="F3348" s="13">
        <v>37.799999999999997</v>
      </c>
      <c r="G3348" s="13">
        <v>-92.2</v>
      </c>
      <c r="H3348" s="24">
        <v>0</v>
      </c>
    </row>
    <row r="3349" spans="2:8" x14ac:dyDescent="0.3">
      <c r="B3349" t="s">
        <v>9719</v>
      </c>
      <c r="C3349" t="s">
        <v>9720</v>
      </c>
      <c r="D3349" s="28" t="s">
        <v>1203</v>
      </c>
      <c r="E3349" s="28" t="s">
        <v>1133</v>
      </c>
      <c r="F3349" s="13">
        <v>47.6</v>
      </c>
      <c r="G3349" s="13">
        <v>-57.6</v>
      </c>
      <c r="H3349" s="24">
        <v>0</v>
      </c>
    </row>
    <row r="3350" spans="2:8" x14ac:dyDescent="0.3">
      <c r="B3350" t="s">
        <v>2752</v>
      </c>
      <c r="C3350" t="s">
        <v>2753</v>
      </c>
      <c r="D3350" s="28" t="s">
        <v>4105</v>
      </c>
      <c r="E3350" s="28" t="s">
        <v>2692</v>
      </c>
      <c r="F3350" s="13">
        <v>44.3</v>
      </c>
      <c r="G3350" s="13">
        <v>-88.7</v>
      </c>
      <c r="H3350" s="24">
        <v>0</v>
      </c>
    </row>
    <row r="3351" spans="2:8" x14ac:dyDescent="0.3">
      <c r="B3351" t="s">
        <v>1434</v>
      </c>
      <c r="C3351" t="s">
        <v>1435</v>
      </c>
      <c r="D3351" s="28" t="s">
        <v>4105</v>
      </c>
      <c r="E3351" s="28" t="s">
        <v>1405</v>
      </c>
      <c r="F3351" s="13">
        <v>40.9</v>
      </c>
      <c r="G3351" s="13">
        <v>-89</v>
      </c>
      <c r="H3351" s="24">
        <v>0</v>
      </c>
    </row>
    <row r="3352" spans="2:8" x14ac:dyDescent="0.3">
      <c r="B3352" t="s">
        <v>2738</v>
      </c>
      <c r="C3352" t="s">
        <v>2739</v>
      </c>
      <c r="D3352" s="28" t="s">
        <v>4105</v>
      </c>
      <c r="E3352" s="28" t="s">
        <v>2692</v>
      </c>
      <c r="F3352" s="13">
        <v>45</v>
      </c>
      <c r="G3352" s="13">
        <v>-87.6</v>
      </c>
      <c r="H3352" s="24">
        <v>0</v>
      </c>
    </row>
    <row r="3353" spans="2:8" x14ac:dyDescent="0.3">
      <c r="B3353" t="s">
        <v>8703</v>
      </c>
      <c r="C3353" t="s">
        <v>8704</v>
      </c>
      <c r="D3353" s="28" t="s">
        <v>4105</v>
      </c>
      <c r="E3353" s="28" t="s">
        <v>1203</v>
      </c>
      <c r="F3353" s="13">
        <v>33.5</v>
      </c>
      <c r="G3353" s="13">
        <v>-117.5</v>
      </c>
      <c r="H3353" s="24">
        <v>0</v>
      </c>
    </row>
    <row r="3354" spans="2:8" x14ac:dyDescent="0.3">
      <c r="B3354" t="s">
        <v>9165</v>
      </c>
      <c r="C3354" t="s">
        <v>9166</v>
      </c>
      <c r="D3354" s="28" t="s">
        <v>4105</v>
      </c>
      <c r="E3354" s="28" t="s">
        <v>1203</v>
      </c>
      <c r="F3354" s="13">
        <v>34.200000000000003</v>
      </c>
      <c r="G3354" s="13">
        <v>-117.7</v>
      </c>
      <c r="H3354" s="24">
        <v>0</v>
      </c>
    </row>
    <row r="3355" spans="2:8" x14ac:dyDescent="0.3">
      <c r="B3355" t="s">
        <v>6893</v>
      </c>
      <c r="C3355" t="s">
        <v>6894</v>
      </c>
      <c r="D3355" s="28" t="s">
        <v>4105</v>
      </c>
      <c r="E3355" s="28" t="s">
        <v>1203</v>
      </c>
      <c r="F3355" s="13">
        <v>32.6</v>
      </c>
      <c r="G3355" s="13">
        <v>-116.4</v>
      </c>
      <c r="H3355" s="24">
        <v>0</v>
      </c>
    </row>
    <row r="3356" spans="2:8" x14ac:dyDescent="0.3">
      <c r="B3356" t="s">
        <v>9372</v>
      </c>
      <c r="C3356" t="s">
        <v>9373</v>
      </c>
      <c r="D3356" s="28" t="s">
        <v>4105</v>
      </c>
      <c r="E3356" s="28" t="s">
        <v>1405</v>
      </c>
      <c r="F3356" s="13">
        <v>40.5</v>
      </c>
      <c r="G3356" s="13">
        <v>-88.9</v>
      </c>
      <c r="H3356" s="24">
        <v>0</v>
      </c>
    </row>
    <row r="3357" spans="2:8" x14ac:dyDescent="0.3">
      <c r="B3357" t="s">
        <v>9200</v>
      </c>
      <c r="C3357" t="s">
        <v>9201</v>
      </c>
      <c r="D3357" s="28" t="s">
        <v>1203</v>
      </c>
      <c r="E3357" s="28" t="s">
        <v>1061</v>
      </c>
      <c r="F3357" s="13">
        <v>49.3</v>
      </c>
      <c r="G3357" s="13">
        <v>-124.1</v>
      </c>
      <c r="H3357" s="24">
        <v>0</v>
      </c>
    </row>
    <row r="3358" spans="2:8" x14ac:dyDescent="0.3">
      <c r="B3358" t="s">
        <v>7916</v>
      </c>
      <c r="C3358" t="s">
        <v>7917</v>
      </c>
      <c r="D3358" s="28" t="s">
        <v>1203</v>
      </c>
      <c r="E3358" s="28" t="s">
        <v>1061</v>
      </c>
      <c r="F3358" s="13">
        <v>54</v>
      </c>
      <c r="G3358" s="13">
        <v>-128.69999999999999</v>
      </c>
      <c r="H3358" s="24">
        <v>0</v>
      </c>
    </row>
    <row r="3359" spans="2:8" x14ac:dyDescent="0.3">
      <c r="B3359" t="s">
        <v>9474</v>
      </c>
      <c r="C3359" t="s">
        <v>9475</v>
      </c>
      <c r="D3359" s="28" t="s">
        <v>4105</v>
      </c>
      <c r="E3359" s="28" t="s">
        <v>1405</v>
      </c>
      <c r="F3359" s="13">
        <v>41.3</v>
      </c>
      <c r="G3359" s="13">
        <v>-88.4</v>
      </c>
      <c r="H3359" s="24">
        <v>0</v>
      </c>
    </row>
    <row r="3360" spans="2:8" x14ac:dyDescent="0.3">
      <c r="B3360" t="s">
        <v>9570</v>
      </c>
      <c r="C3360" t="s">
        <v>9571</v>
      </c>
      <c r="D3360" s="28" t="s">
        <v>4105</v>
      </c>
      <c r="E3360" s="28" t="s">
        <v>1203</v>
      </c>
      <c r="F3360" s="13">
        <v>37.5</v>
      </c>
      <c r="G3360" s="13">
        <v>-121.8</v>
      </c>
      <c r="H3360" s="24">
        <v>0</v>
      </c>
    </row>
    <row r="3361" spans="2:8" x14ac:dyDescent="0.3">
      <c r="B3361" t="s">
        <v>8849</v>
      </c>
      <c r="C3361" t="s">
        <v>8850</v>
      </c>
      <c r="D3361" s="28" t="s">
        <v>4105</v>
      </c>
      <c r="E3361" s="28" t="s">
        <v>1203</v>
      </c>
      <c r="F3361" s="13">
        <v>34</v>
      </c>
      <c r="G3361" s="13">
        <v>-117.6</v>
      </c>
      <c r="H3361" s="24">
        <v>0</v>
      </c>
    </row>
    <row r="3362" spans="2:8" x14ac:dyDescent="0.3">
      <c r="B3362" t="s">
        <v>8593</v>
      </c>
      <c r="C3362" t="s">
        <v>8594</v>
      </c>
      <c r="D3362" s="28" t="s">
        <v>4105</v>
      </c>
      <c r="E3362" s="28" t="s">
        <v>1203</v>
      </c>
      <c r="F3362" s="13">
        <v>34.200000000000003</v>
      </c>
      <c r="G3362" s="13">
        <v>-118.3</v>
      </c>
      <c r="H3362" s="24">
        <v>0</v>
      </c>
    </row>
    <row r="3363" spans="2:8" x14ac:dyDescent="0.3">
      <c r="B3363" t="s">
        <v>3881</v>
      </c>
      <c r="C3363" t="s">
        <v>9408</v>
      </c>
      <c r="D3363" s="28" t="s">
        <v>4105</v>
      </c>
      <c r="E3363" s="28" t="s">
        <v>1405</v>
      </c>
      <c r="F3363" s="13">
        <v>41.3</v>
      </c>
      <c r="G3363" s="13">
        <v>-89.4</v>
      </c>
      <c r="H3363" s="24">
        <v>0</v>
      </c>
    </row>
    <row r="3364" spans="2:8" x14ac:dyDescent="0.3">
      <c r="B3364" t="s">
        <v>1929</v>
      </c>
      <c r="C3364" t="s">
        <v>1930</v>
      </c>
      <c r="D3364" s="28" t="s">
        <v>4105</v>
      </c>
      <c r="E3364" s="28" t="s">
        <v>1878</v>
      </c>
      <c r="F3364" s="13">
        <v>39.6</v>
      </c>
      <c r="G3364" s="13">
        <v>-91.2</v>
      </c>
      <c r="H3364" s="24">
        <v>0</v>
      </c>
    </row>
    <row r="3365" spans="2:8" x14ac:dyDescent="0.3">
      <c r="B3365" t="s">
        <v>9037</v>
      </c>
      <c r="C3365" t="s">
        <v>9038</v>
      </c>
      <c r="D3365" s="28" t="s">
        <v>4105</v>
      </c>
      <c r="E3365" s="28" t="s">
        <v>2279</v>
      </c>
      <c r="F3365" s="13">
        <v>42.2</v>
      </c>
      <c r="G3365" s="13">
        <v>-124</v>
      </c>
      <c r="H3365" s="24">
        <v>0</v>
      </c>
    </row>
    <row r="3366" spans="2:8" x14ac:dyDescent="0.3">
      <c r="B3366" t="s">
        <v>1240</v>
      </c>
      <c r="C3366" t="s">
        <v>1241</v>
      </c>
      <c r="D3366" s="28" t="s">
        <v>4105</v>
      </c>
      <c r="E3366" s="28" t="s">
        <v>1203</v>
      </c>
      <c r="F3366" s="13">
        <v>34.4</v>
      </c>
      <c r="G3366" s="13">
        <v>-119.6</v>
      </c>
      <c r="H3366" s="24">
        <v>0</v>
      </c>
    </row>
    <row r="3367" spans="2:8" x14ac:dyDescent="0.3">
      <c r="B3367" t="s">
        <v>8258</v>
      </c>
      <c r="C3367" t="s">
        <v>8259</v>
      </c>
      <c r="D3367" s="28" t="s">
        <v>1203</v>
      </c>
      <c r="E3367" s="28" t="s">
        <v>1061</v>
      </c>
      <c r="F3367" s="13">
        <v>55.6</v>
      </c>
      <c r="G3367" s="13">
        <v>-121.6</v>
      </c>
      <c r="H3367" s="24">
        <v>0</v>
      </c>
    </row>
    <row r="3368" spans="2:8" x14ac:dyDescent="0.3">
      <c r="B3368" t="s">
        <v>1244</v>
      </c>
      <c r="C3368" t="s">
        <v>1245</v>
      </c>
      <c r="D3368" s="28" t="s">
        <v>4105</v>
      </c>
      <c r="E3368" s="28" t="s">
        <v>1203</v>
      </c>
      <c r="F3368" s="13">
        <v>40.700000000000003</v>
      </c>
      <c r="G3368" s="13">
        <v>-122.4</v>
      </c>
      <c r="H3368" s="24">
        <v>0</v>
      </c>
    </row>
    <row r="3369" spans="2:8" x14ac:dyDescent="0.3">
      <c r="B3369" t="s">
        <v>1436</v>
      </c>
      <c r="C3369" t="s">
        <v>1437</v>
      </c>
      <c r="D3369" s="28" t="s">
        <v>4105</v>
      </c>
      <c r="E3369" s="28" t="s">
        <v>1405</v>
      </c>
      <c r="F3369" s="13">
        <v>42</v>
      </c>
      <c r="G3369" s="13">
        <v>-89.9</v>
      </c>
      <c r="H3369" s="24">
        <v>0</v>
      </c>
    </row>
    <row r="3370" spans="2:8" x14ac:dyDescent="0.3">
      <c r="B3370" t="s">
        <v>10596</v>
      </c>
      <c r="C3370" t="s">
        <v>10597</v>
      </c>
      <c r="D3370" s="28" t="s">
        <v>4105</v>
      </c>
      <c r="E3370" s="28" t="s">
        <v>364</v>
      </c>
      <c r="F3370" s="13">
        <v>26.1</v>
      </c>
      <c r="G3370" s="13">
        <v>-97.3</v>
      </c>
      <c r="H3370" s="24">
        <v>0</v>
      </c>
    </row>
    <row r="3371" spans="2:8" x14ac:dyDescent="0.3">
      <c r="B3371" t="s">
        <v>9321</v>
      </c>
      <c r="C3371" t="s">
        <v>9322</v>
      </c>
      <c r="D3371" s="28" t="s">
        <v>4105</v>
      </c>
      <c r="E3371" s="28" t="s">
        <v>1878</v>
      </c>
      <c r="F3371" s="13">
        <v>38.5</v>
      </c>
      <c r="G3371" s="13">
        <v>-92.1</v>
      </c>
      <c r="H3371" s="24">
        <v>0</v>
      </c>
    </row>
    <row r="3372" spans="2:8" x14ac:dyDescent="0.3">
      <c r="B3372" t="s">
        <v>9315</v>
      </c>
      <c r="C3372" t="s">
        <v>9316</v>
      </c>
      <c r="D3372" s="28" t="s">
        <v>4105</v>
      </c>
      <c r="E3372" s="28" t="s">
        <v>1759</v>
      </c>
      <c r="F3372" s="13">
        <v>45.9</v>
      </c>
      <c r="G3372" s="13">
        <v>-84.8</v>
      </c>
      <c r="H3372" s="24">
        <v>0</v>
      </c>
    </row>
    <row r="3373" spans="2:8" x14ac:dyDescent="0.3">
      <c r="B3373" t="s">
        <v>9658</v>
      </c>
      <c r="C3373" t="s">
        <v>9659</v>
      </c>
      <c r="D3373" s="28" t="s">
        <v>4105</v>
      </c>
      <c r="E3373" s="28" t="s">
        <v>364</v>
      </c>
      <c r="F3373" s="13">
        <v>31.9</v>
      </c>
      <c r="G3373" s="13">
        <v>-104.8</v>
      </c>
      <c r="H3373" s="24">
        <v>0</v>
      </c>
    </row>
    <row r="3374" spans="2:8" x14ac:dyDescent="0.3">
      <c r="B3374" t="s">
        <v>8000</v>
      </c>
      <c r="C3374" t="s">
        <v>8001</v>
      </c>
      <c r="D3374" s="28" t="s">
        <v>4105</v>
      </c>
      <c r="E3374" s="28" t="s">
        <v>1203</v>
      </c>
      <c r="F3374" s="13">
        <v>33.9</v>
      </c>
      <c r="G3374" s="13">
        <v>-117.4</v>
      </c>
      <c r="H3374" s="24">
        <v>0</v>
      </c>
    </row>
    <row r="3375" spans="2:8" x14ac:dyDescent="0.3">
      <c r="B3375" t="s">
        <v>8286</v>
      </c>
      <c r="C3375" t="s">
        <v>8287</v>
      </c>
      <c r="D3375" s="28" t="s">
        <v>1203</v>
      </c>
      <c r="E3375" s="28" t="s">
        <v>1061</v>
      </c>
      <c r="F3375" s="13">
        <v>54.8</v>
      </c>
      <c r="G3375" s="13">
        <v>-127.1</v>
      </c>
      <c r="H3375" s="24">
        <v>0</v>
      </c>
    </row>
    <row r="3376" spans="2:8" x14ac:dyDescent="0.3">
      <c r="B3376" t="s">
        <v>8314</v>
      </c>
      <c r="C3376" t="s">
        <v>8315</v>
      </c>
      <c r="D3376" s="28" t="s">
        <v>4105</v>
      </c>
      <c r="E3376" s="28" t="s">
        <v>1203</v>
      </c>
      <c r="F3376" s="13">
        <v>34.200000000000003</v>
      </c>
      <c r="G3376" s="13">
        <v>-118.4</v>
      </c>
      <c r="H3376" s="24">
        <v>0</v>
      </c>
    </row>
    <row r="3377" spans="2:8" x14ac:dyDescent="0.3">
      <c r="B3377" t="s">
        <v>8972</v>
      </c>
      <c r="C3377" t="s">
        <v>8973</v>
      </c>
      <c r="D3377" s="28" t="s">
        <v>4105</v>
      </c>
      <c r="E3377" s="28" t="s">
        <v>1160</v>
      </c>
      <c r="F3377" s="13">
        <v>31.6</v>
      </c>
      <c r="G3377" s="13">
        <v>-110.4</v>
      </c>
      <c r="H3377" s="24">
        <v>0</v>
      </c>
    </row>
    <row r="3378" spans="2:8" x14ac:dyDescent="0.3">
      <c r="B3378" t="s">
        <v>1776</v>
      </c>
      <c r="C3378" t="s">
        <v>1777</v>
      </c>
      <c r="D3378" s="28" t="s">
        <v>4105</v>
      </c>
      <c r="E3378" s="28" t="s">
        <v>1759</v>
      </c>
      <c r="F3378" s="13">
        <v>45</v>
      </c>
      <c r="G3378" s="13">
        <v>-84.7</v>
      </c>
      <c r="H3378" s="24">
        <v>0</v>
      </c>
    </row>
    <row r="3379" spans="2:8" x14ac:dyDescent="0.3">
      <c r="B3379" t="s">
        <v>9512</v>
      </c>
      <c r="C3379" t="s">
        <v>9513</v>
      </c>
      <c r="D3379" s="28" t="s">
        <v>4105</v>
      </c>
      <c r="E3379" s="28" t="s">
        <v>364</v>
      </c>
      <c r="F3379" s="13">
        <v>29.1</v>
      </c>
      <c r="G3379" s="13">
        <v>-103.5</v>
      </c>
      <c r="H3379" s="24">
        <v>0</v>
      </c>
    </row>
    <row r="3380" spans="2:8" x14ac:dyDescent="0.3">
      <c r="B3380" t="s">
        <v>1907</v>
      </c>
      <c r="C3380" t="s">
        <v>1908</v>
      </c>
      <c r="D3380" s="28" t="s">
        <v>4105</v>
      </c>
      <c r="E3380" s="28" t="s">
        <v>1878</v>
      </c>
      <c r="F3380" s="13">
        <v>37.5</v>
      </c>
      <c r="G3380" s="13">
        <v>-94.2</v>
      </c>
      <c r="H3380" s="24">
        <v>0</v>
      </c>
    </row>
    <row r="3381" spans="2:8" x14ac:dyDescent="0.3">
      <c r="B3381" t="s">
        <v>9691</v>
      </c>
      <c r="C3381" t="s">
        <v>9692</v>
      </c>
      <c r="D3381" s="28" t="s">
        <v>4105</v>
      </c>
      <c r="E3381" s="28" t="s">
        <v>1203</v>
      </c>
      <c r="F3381" s="13">
        <v>34</v>
      </c>
      <c r="G3381" s="13">
        <v>-118.6</v>
      </c>
      <c r="H3381" s="24">
        <v>0</v>
      </c>
    </row>
    <row r="3382" spans="2:8" x14ac:dyDescent="0.3">
      <c r="B3382" t="s">
        <v>9884</v>
      </c>
      <c r="C3382" t="s">
        <v>9885</v>
      </c>
      <c r="D3382" s="28" t="s">
        <v>4105</v>
      </c>
      <c r="E3382" s="28" t="s">
        <v>364</v>
      </c>
      <c r="F3382" s="13">
        <v>32.299999999999997</v>
      </c>
      <c r="G3382" s="13">
        <v>-95.4</v>
      </c>
      <c r="H3382" s="24">
        <v>0</v>
      </c>
    </row>
    <row r="3383" spans="2:8" x14ac:dyDescent="0.3">
      <c r="B3383" t="s">
        <v>9419</v>
      </c>
      <c r="C3383" t="s">
        <v>9420</v>
      </c>
      <c r="D3383" s="28" t="s">
        <v>4105</v>
      </c>
      <c r="E3383" s="28" t="s">
        <v>1878</v>
      </c>
      <c r="F3383" s="13">
        <v>37.799999999999997</v>
      </c>
      <c r="G3383" s="13">
        <v>-90.8</v>
      </c>
      <c r="H3383" s="24">
        <v>0</v>
      </c>
    </row>
    <row r="3384" spans="2:8" x14ac:dyDescent="0.3">
      <c r="B3384" t="s">
        <v>7585</v>
      </c>
      <c r="C3384" t="s">
        <v>7586</v>
      </c>
      <c r="D3384" s="28" t="s">
        <v>4105</v>
      </c>
      <c r="E3384" s="28" t="s">
        <v>1203</v>
      </c>
      <c r="F3384" s="13">
        <v>38.4</v>
      </c>
      <c r="G3384" s="13">
        <v>-122</v>
      </c>
      <c r="H3384" s="24">
        <v>0</v>
      </c>
    </row>
    <row r="3385" spans="2:8" x14ac:dyDescent="0.3">
      <c r="B3385" t="s">
        <v>1454</v>
      </c>
      <c r="C3385" t="s">
        <v>1455</v>
      </c>
      <c r="D3385" s="28" t="s">
        <v>4105</v>
      </c>
      <c r="E3385" s="28" t="s">
        <v>1405</v>
      </c>
      <c r="F3385" s="13">
        <v>41.6</v>
      </c>
      <c r="G3385" s="13">
        <v>-88.9</v>
      </c>
      <c r="H3385" s="24">
        <v>0</v>
      </c>
    </row>
    <row r="3386" spans="2:8" x14ac:dyDescent="0.3">
      <c r="B3386" t="s">
        <v>2235</v>
      </c>
      <c r="C3386" t="s">
        <v>2236</v>
      </c>
      <c r="D3386" s="28" t="s">
        <v>4105</v>
      </c>
      <c r="E3386" s="28" t="s">
        <v>2230</v>
      </c>
      <c r="F3386" s="13">
        <v>41.5</v>
      </c>
      <c r="G3386" s="13">
        <v>-81.099999999999994</v>
      </c>
      <c r="H3386" s="24">
        <v>0</v>
      </c>
    </row>
    <row r="3387" spans="2:8" x14ac:dyDescent="0.3">
      <c r="B3387" t="s">
        <v>3407</v>
      </c>
      <c r="C3387" t="s">
        <v>3408</v>
      </c>
      <c r="D3387" s="28" t="s">
        <v>4105</v>
      </c>
      <c r="E3387" s="28" t="s">
        <v>1203</v>
      </c>
      <c r="F3387" s="13">
        <v>34</v>
      </c>
      <c r="G3387" s="13">
        <v>-118.2</v>
      </c>
      <c r="H3387" s="24">
        <v>0</v>
      </c>
    </row>
    <row r="3388" spans="2:8" x14ac:dyDescent="0.3">
      <c r="B3388" t="s">
        <v>9528</v>
      </c>
      <c r="C3388" t="s">
        <v>9529</v>
      </c>
      <c r="D3388" s="28" t="s">
        <v>4105</v>
      </c>
      <c r="E3388" s="28" t="s">
        <v>1759</v>
      </c>
      <c r="F3388" s="13">
        <v>43.5</v>
      </c>
      <c r="G3388" s="13">
        <v>-84.5</v>
      </c>
      <c r="H3388" s="24">
        <v>0</v>
      </c>
    </row>
    <row r="3389" spans="2:8" x14ac:dyDescent="0.3">
      <c r="B3389" t="s">
        <v>9096</v>
      </c>
      <c r="C3389" t="s">
        <v>9097</v>
      </c>
      <c r="D3389" s="28" t="s">
        <v>1203</v>
      </c>
      <c r="E3389" s="28" t="s">
        <v>1116</v>
      </c>
      <c r="F3389" s="13">
        <v>50.3</v>
      </c>
      <c r="G3389" s="13">
        <v>-88.9</v>
      </c>
      <c r="H3389" s="24">
        <v>0</v>
      </c>
    </row>
    <row r="3390" spans="2:8" x14ac:dyDescent="0.3">
      <c r="B3390" t="s">
        <v>3626</v>
      </c>
      <c r="C3390" t="s">
        <v>3627</v>
      </c>
      <c r="D3390" s="28" t="s">
        <v>4105</v>
      </c>
      <c r="E3390" s="28" t="s">
        <v>1405</v>
      </c>
      <c r="F3390" s="13">
        <v>41.3</v>
      </c>
      <c r="G3390" s="13">
        <v>-88.7</v>
      </c>
      <c r="H3390" s="24">
        <v>0</v>
      </c>
    </row>
    <row r="3391" spans="2:8" x14ac:dyDescent="0.3">
      <c r="B3391" t="s">
        <v>8342</v>
      </c>
      <c r="C3391" t="s">
        <v>8343</v>
      </c>
      <c r="D3391" s="28" t="s">
        <v>4105</v>
      </c>
      <c r="E3391" s="28" t="s">
        <v>1203</v>
      </c>
      <c r="F3391" s="13">
        <v>37.700000000000003</v>
      </c>
      <c r="G3391" s="13">
        <v>-122.2</v>
      </c>
      <c r="H3391" s="24">
        <v>0</v>
      </c>
    </row>
    <row r="3392" spans="2:8" x14ac:dyDescent="0.3">
      <c r="B3392" t="s">
        <v>1432</v>
      </c>
      <c r="C3392" t="s">
        <v>1433</v>
      </c>
      <c r="D3392" s="28" t="s">
        <v>4105</v>
      </c>
      <c r="E3392" s="28" t="s">
        <v>1405</v>
      </c>
      <c r="F3392" s="13">
        <v>40.1</v>
      </c>
      <c r="G3392" s="13">
        <v>-89.3</v>
      </c>
      <c r="H3392" s="24">
        <v>0</v>
      </c>
    </row>
    <row r="3393" spans="2:8" x14ac:dyDescent="0.3">
      <c r="B3393" t="s">
        <v>8820</v>
      </c>
      <c r="C3393" t="s">
        <v>8821</v>
      </c>
      <c r="D3393" s="28" t="s">
        <v>1203</v>
      </c>
      <c r="E3393" s="28" t="s">
        <v>1061</v>
      </c>
      <c r="F3393" s="13">
        <v>53.7</v>
      </c>
      <c r="G3393" s="13">
        <v>-126</v>
      </c>
      <c r="H3393" s="24">
        <v>0</v>
      </c>
    </row>
    <row r="3394" spans="2:8" x14ac:dyDescent="0.3">
      <c r="B3394" t="s">
        <v>7659</v>
      </c>
      <c r="C3394" t="s">
        <v>9574</v>
      </c>
      <c r="D3394" s="28" t="s">
        <v>4105</v>
      </c>
      <c r="E3394" s="28" t="s">
        <v>1759</v>
      </c>
      <c r="F3394" s="13">
        <v>46.6</v>
      </c>
      <c r="G3394" s="13">
        <v>-85</v>
      </c>
      <c r="H3394" s="24">
        <v>0</v>
      </c>
    </row>
    <row r="3395" spans="2:8" x14ac:dyDescent="0.3">
      <c r="B3395" t="s">
        <v>2473</v>
      </c>
      <c r="C3395" t="s">
        <v>2474</v>
      </c>
      <c r="D3395" s="28" t="s">
        <v>4105</v>
      </c>
      <c r="E3395" s="28" t="s">
        <v>364</v>
      </c>
      <c r="F3395" s="13">
        <v>30.3</v>
      </c>
      <c r="G3395" s="13">
        <v>-103.6</v>
      </c>
      <c r="H3395" s="24">
        <v>0</v>
      </c>
    </row>
    <row r="3396" spans="2:8" x14ac:dyDescent="0.3">
      <c r="B3396" t="s">
        <v>9406</v>
      </c>
      <c r="C3396" t="s">
        <v>9407</v>
      </c>
      <c r="D3396" s="28" t="s">
        <v>4105</v>
      </c>
      <c r="E3396" s="28" t="s">
        <v>1203</v>
      </c>
      <c r="F3396" s="13">
        <v>34.1</v>
      </c>
      <c r="G3396" s="13">
        <v>-118.4</v>
      </c>
      <c r="H3396" s="24">
        <v>0</v>
      </c>
    </row>
    <row r="3397" spans="2:8" x14ac:dyDescent="0.3">
      <c r="B3397" t="s">
        <v>3060</v>
      </c>
      <c r="C3397" t="s">
        <v>3061</v>
      </c>
      <c r="D3397" s="28" t="s">
        <v>4105</v>
      </c>
      <c r="E3397" s="28" t="s">
        <v>1759</v>
      </c>
      <c r="F3397" s="13">
        <v>45.5</v>
      </c>
      <c r="G3397" s="13">
        <v>-84.7</v>
      </c>
      <c r="H3397" s="24">
        <v>0</v>
      </c>
    </row>
    <row r="3398" spans="2:8" x14ac:dyDescent="0.3">
      <c r="B3398" t="s">
        <v>1424</v>
      </c>
      <c r="C3398" t="s">
        <v>1425</v>
      </c>
      <c r="D3398" s="28" t="s">
        <v>4105</v>
      </c>
      <c r="E3398" s="28" t="s">
        <v>1405</v>
      </c>
      <c r="F3398" s="13">
        <v>39.700000000000003</v>
      </c>
      <c r="G3398" s="13">
        <v>-90.1</v>
      </c>
      <c r="H3398" s="24">
        <v>0</v>
      </c>
    </row>
    <row r="3399" spans="2:8" x14ac:dyDescent="0.3">
      <c r="B3399" t="s">
        <v>9520</v>
      </c>
      <c r="C3399" t="s">
        <v>9521</v>
      </c>
      <c r="D3399" s="28" t="s">
        <v>1203</v>
      </c>
      <c r="E3399" s="28" t="s">
        <v>1061</v>
      </c>
      <c r="F3399" s="13">
        <v>52.1</v>
      </c>
      <c r="G3399" s="13">
        <v>-127.4</v>
      </c>
      <c r="H3399" s="24">
        <v>0</v>
      </c>
    </row>
    <row r="3400" spans="2:8" x14ac:dyDescent="0.3">
      <c r="B3400" t="s">
        <v>9064</v>
      </c>
      <c r="C3400" t="s">
        <v>9065</v>
      </c>
      <c r="D3400" s="28" t="s">
        <v>1203</v>
      </c>
      <c r="E3400" s="28" t="s">
        <v>1061</v>
      </c>
      <c r="F3400" s="13">
        <v>50.4</v>
      </c>
      <c r="G3400" s="13">
        <v>-126</v>
      </c>
      <c r="H3400" s="24">
        <v>0</v>
      </c>
    </row>
    <row r="3401" spans="2:8" x14ac:dyDescent="0.3">
      <c r="B3401" t="s">
        <v>1191</v>
      </c>
      <c r="C3401" t="s">
        <v>1192</v>
      </c>
      <c r="D3401" s="28" t="s">
        <v>4105</v>
      </c>
      <c r="E3401" s="28" t="s">
        <v>368</v>
      </c>
      <c r="F3401" s="13">
        <v>36.4</v>
      </c>
      <c r="G3401" s="13">
        <v>-92.9</v>
      </c>
      <c r="H3401" s="24">
        <v>0</v>
      </c>
    </row>
    <row r="3402" spans="2:8" x14ac:dyDescent="0.3">
      <c r="B3402" t="s">
        <v>1406</v>
      </c>
      <c r="C3402" t="s">
        <v>1407</v>
      </c>
      <c r="D3402" s="28" t="s">
        <v>4105</v>
      </c>
      <c r="E3402" s="28" t="s">
        <v>1405</v>
      </c>
      <c r="F3402" s="13">
        <v>41.7</v>
      </c>
      <c r="G3402" s="13">
        <v>-88.3</v>
      </c>
      <c r="H3402" s="24">
        <v>0</v>
      </c>
    </row>
    <row r="3403" spans="2:8" x14ac:dyDescent="0.3">
      <c r="B3403" t="s">
        <v>9532</v>
      </c>
      <c r="C3403" t="s">
        <v>9533</v>
      </c>
      <c r="D3403" s="28" t="s">
        <v>4105</v>
      </c>
      <c r="E3403" s="28" t="s">
        <v>1759</v>
      </c>
      <c r="F3403" s="13">
        <v>44.6</v>
      </c>
      <c r="G3403" s="13">
        <v>-84.1</v>
      </c>
      <c r="H3403" s="24">
        <v>0</v>
      </c>
    </row>
    <row r="3404" spans="2:8" x14ac:dyDescent="0.3">
      <c r="B3404" t="s">
        <v>8324</v>
      </c>
      <c r="C3404" t="s">
        <v>8325</v>
      </c>
      <c r="D3404" s="28" t="s">
        <v>4105</v>
      </c>
      <c r="E3404" s="28" t="s">
        <v>1203</v>
      </c>
      <c r="F3404" s="13">
        <v>37.4</v>
      </c>
      <c r="G3404" s="13">
        <v>-122.2</v>
      </c>
      <c r="H3404" s="24">
        <v>0</v>
      </c>
    </row>
    <row r="3405" spans="2:8" x14ac:dyDescent="0.3">
      <c r="B3405" t="s">
        <v>9448</v>
      </c>
      <c r="C3405" t="s">
        <v>9449</v>
      </c>
      <c r="D3405" s="28" t="s">
        <v>4105</v>
      </c>
      <c r="E3405" s="28" t="s">
        <v>1405</v>
      </c>
      <c r="F3405" s="13">
        <v>41.1</v>
      </c>
      <c r="G3405" s="13">
        <v>-90.1</v>
      </c>
      <c r="H3405" s="24">
        <v>0</v>
      </c>
    </row>
    <row r="3406" spans="2:8" x14ac:dyDescent="0.3">
      <c r="B3406" t="s">
        <v>1872</v>
      </c>
      <c r="C3406" t="s">
        <v>2119</v>
      </c>
      <c r="D3406" s="28" t="s">
        <v>4105</v>
      </c>
      <c r="E3406" s="28" t="s">
        <v>2096</v>
      </c>
      <c r="F3406" s="13">
        <v>32.200000000000003</v>
      </c>
      <c r="G3406" s="13">
        <v>-106.7</v>
      </c>
      <c r="H3406" s="24">
        <v>0</v>
      </c>
    </row>
    <row r="3407" spans="2:8" x14ac:dyDescent="0.3">
      <c r="B3407" t="s">
        <v>1426</v>
      </c>
      <c r="C3407" t="s">
        <v>1427</v>
      </c>
      <c r="D3407" s="28" t="s">
        <v>4105</v>
      </c>
      <c r="E3407" s="28" t="s">
        <v>1405</v>
      </c>
      <c r="F3407" s="13">
        <v>39.1</v>
      </c>
      <c r="G3407" s="13">
        <v>-90.3</v>
      </c>
      <c r="H3407" s="24">
        <v>0</v>
      </c>
    </row>
    <row r="3408" spans="2:8" x14ac:dyDescent="0.3">
      <c r="B3408" t="s">
        <v>9432</v>
      </c>
      <c r="C3408" t="s">
        <v>9433</v>
      </c>
      <c r="D3408" s="28" t="s">
        <v>4105</v>
      </c>
      <c r="E3408" s="28" t="s">
        <v>364</v>
      </c>
      <c r="F3408" s="13">
        <v>32.799999999999997</v>
      </c>
      <c r="G3408" s="13">
        <v>-95.8</v>
      </c>
      <c r="H3408" s="24">
        <v>0</v>
      </c>
    </row>
    <row r="3409" spans="2:8" x14ac:dyDescent="0.3">
      <c r="B3409" t="s">
        <v>3066</v>
      </c>
      <c r="C3409" t="s">
        <v>3067</v>
      </c>
      <c r="D3409" s="28" t="s">
        <v>4105</v>
      </c>
      <c r="E3409" s="28" t="s">
        <v>1759</v>
      </c>
      <c r="F3409" s="13">
        <v>46.4</v>
      </c>
      <c r="G3409" s="13">
        <v>-84.3</v>
      </c>
      <c r="H3409" s="24">
        <v>0</v>
      </c>
    </row>
    <row r="3410" spans="2:8" x14ac:dyDescent="0.3">
      <c r="B3410" t="s">
        <v>9434</v>
      </c>
      <c r="C3410" t="s">
        <v>9435</v>
      </c>
      <c r="D3410" s="28" t="s">
        <v>4105</v>
      </c>
      <c r="E3410" s="28" t="s">
        <v>1878</v>
      </c>
      <c r="F3410" s="13">
        <v>38.6</v>
      </c>
      <c r="G3410" s="13">
        <v>-90.6</v>
      </c>
      <c r="H3410" s="24">
        <v>0</v>
      </c>
    </row>
    <row r="3411" spans="2:8" x14ac:dyDescent="0.3">
      <c r="B3411" t="s">
        <v>9466</v>
      </c>
      <c r="C3411" t="s">
        <v>9467</v>
      </c>
      <c r="D3411" s="28" t="s">
        <v>4105</v>
      </c>
      <c r="E3411" s="28" t="s">
        <v>364</v>
      </c>
      <c r="F3411" s="13">
        <v>29.3</v>
      </c>
      <c r="G3411" s="13">
        <v>-103.2</v>
      </c>
      <c r="H3411" s="24">
        <v>0</v>
      </c>
    </row>
    <row r="3412" spans="2:8" x14ac:dyDescent="0.3">
      <c r="B3412" t="s">
        <v>3176</v>
      </c>
      <c r="C3412" t="s">
        <v>3177</v>
      </c>
      <c r="D3412" s="28" t="s">
        <v>4105</v>
      </c>
      <c r="E3412" s="28" t="s">
        <v>1203</v>
      </c>
      <c r="F3412" s="13">
        <v>33.799999999999997</v>
      </c>
      <c r="G3412" s="13">
        <v>-118.1</v>
      </c>
      <c r="H3412" s="24">
        <v>0</v>
      </c>
    </row>
    <row r="3413" spans="2:8" x14ac:dyDescent="0.3">
      <c r="B3413" t="s">
        <v>9285</v>
      </c>
      <c r="C3413" t="s">
        <v>9286</v>
      </c>
      <c r="D3413" s="28" t="s">
        <v>4105</v>
      </c>
      <c r="E3413" s="28" t="s">
        <v>1405</v>
      </c>
      <c r="F3413" s="13">
        <v>41.9</v>
      </c>
      <c r="G3413" s="13">
        <v>-88.2</v>
      </c>
      <c r="H3413" s="24">
        <v>0</v>
      </c>
    </row>
    <row r="3414" spans="2:8" x14ac:dyDescent="0.3">
      <c r="B3414" t="s">
        <v>9237</v>
      </c>
      <c r="C3414" t="s">
        <v>9238</v>
      </c>
      <c r="D3414" s="28" t="s">
        <v>4105</v>
      </c>
      <c r="E3414" s="28" t="s">
        <v>1759</v>
      </c>
      <c r="F3414" s="13">
        <v>42</v>
      </c>
      <c r="G3414" s="13">
        <v>-83.9</v>
      </c>
      <c r="H3414" s="24">
        <v>0</v>
      </c>
    </row>
    <row r="3415" spans="2:8" x14ac:dyDescent="0.3">
      <c r="B3415" t="s">
        <v>1482</v>
      </c>
      <c r="C3415" t="s">
        <v>1483</v>
      </c>
      <c r="D3415" s="28" t="s">
        <v>4105</v>
      </c>
      <c r="E3415" s="28" t="s">
        <v>1468</v>
      </c>
      <c r="F3415" s="13">
        <v>41.6</v>
      </c>
      <c r="G3415" s="13">
        <v>-86.7</v>
      </c>
      <c r="H3415" s="24">
        <v>0</v>
      </c>
    </row>
    <row r="3416" spans="2:8" x14ac:dyDescent="0.3">
      <c r="B3416" t="s">
        <v>3804</v>
      </c>
      <c r="C3416" t="s">
        <v>3805</v>
      </c>
      <c r="D3416" s="28" t="s">
        <v>4105</v>
      </c>
      <c r="E3416" s="28" t="s">
        <v>2319</v>
      </c>
      <c r="F3416" s="13">
        <v>40.799999999999997</v>
      </c>
      <c r="G3416" s="13">
        <v>-75.599999999999994</v>
      </c>
      <c r="H3416" s="24">
        <v>0</v>
      </c>
    </row>
    <row r="3417" spans="2:8" x14ac:dyDescent="0.3">
      <c r="B3417" t="s">
        <v>8884</v>
      </c>
      <c r="C3417" t="s">
        <v>8885</v>
      </c>
      <c r="D3417" s="28" t="s">
        <v>1203</v>
      </c>
      <c r="E3417" s="28" t="s">
        <v>1061</v>
      </c>
      <c r="F3417" s="13">
        <v>50.4</v>
      </c>
      <c r="G3417" s="13">
        <v>-128</v>
      </c>
      <c r="H3417" s="24">
        <v>0</v>
      </c>
    </row>
    <row r="3418" spans="2:8" x14ac:dyDescent="0.3">
      <c r="B3418" t="s">
        <v>9044</v>
      </c>
      <c r="C3418" t="s">
        <v>9045</v>
      </c>
      <c r="D3418" s="28" t="s">
        <v>1203</v>
      </c>
      <c r="E3418" s="28" t="s">
        <v>1133</v>
      </c>
      <c r="F3418" s="13">
        <v>49.7</v>
      </c>
      <c r="G3418" s="13">
        <v>-56.8</v>
      </c>
      <c r="H3418" s="24">
        <v>0</v>
      </c>
    </row>
    <row r="3419" spans="2:8" x14ac:dyDescent="0.3">
      <c r="B3419" t="s">
        <v>489</v>
      </c>
      <c r="C3419" t="s">
        <v>490</v>
      </c>
      <c r="D3419" s="28" t="s">
        <v>4105</v>
      </c>
      <c r="E3419" s="28" t="s">
        <v>365</v>
      </c>
      <c r="F3419" s="13">
        <v>31.3</v>
      </c>
      <c r="G3419" s="13">
        <v>-92.7</v>
      </c>
      <c r="H3419" s="24">
        <v>0</v>
      </c>
    </row>
    <row r="3420" spans="2:8" x14ac:dyDescent="0.3">
      <c r="B3420" t="s">
        <v>9622</v>
      </c>
      <c r="C3420" t="s">
        <v>9623</v>
      </c>
      <c r="D3420" s="28" t="s">
        <v>4105</v>
      </c>
      <c r="E3420" s="28" t="s">
        <v>1759</v>
      </c>
      <c r="F3420" s="13">
        <v>44.5</v>
      </c>
      <c r="G3420" s="13">
        <v>-85.3</v>
      </c>
      <c r="H3420" s="24">
        <v>0</v>
      </c>
    </row>
    <row r="3421" spans="2:8" x14ac:dyDescent="0.3">
      <c r="B3421" t="s">
        <v>9128</v>
      </c>
      <c r="C3421" t="s">
        <v>9129</v>
      </c>
      <c r="D3421" s="28" t="s">
        <v>4105</v>
      </c>
      <c r="E3421" s="28" t="s">
        <v>2692</v>
      </c>
      <c r="F3421" s="13">
        <v>44.4</v>
      </c>
      <c r="G3421" s="13">
        <v>-87.5</v>
      </c>
      <c r="H3421" s="24">
        <v>0</v>
      </c>
    </row>
    <row r="3422" spans="2:8" x14ac:dyDescent="0.3">
      <c r="B3422" t="s">
        <v>9442</v>
      </c>
      <c r="C3422" t="s">
        <v>9443</v>
      </c>
      <c r="D3422" s="28" t="s">
        <v>4105</v>
      </c>
      <c r="E3422" s="28" t="s">
        <v>852</v>
      </c>
      <c r="F3422" s="13">
        <v>32.200000000000003</v>
      </c>
      <c r="G3422" s="13">
        <v>-86.3</v>
      </c>
      <c r="H3422" s="24">
        <v>0</v>
      </c>
    </row>
    <row r="3423" spans="2:8" x14ac:dyDescent="0.3">
      <c r="B3423" t="s">
        <v>3616</v>
      </c>
      <c r="C3423" t="s">
        <v>3617</v>
      </c>
      <c r="D3423" s="28" t="s">
        <v>4105</v>
      </c>
      <c r="E3423" s="28" t="s">
        <v>1405</v>
      </c>
      <c r="F3423" s="13">
        <v>42</v>
      </c>
      <c r="G3423" s="13">
        <v>-88.2</v>
      </c>
      <c r="H3423" s="24">
        <v>0</v>
      </c>
    </row>
    <row r="3424" spans="2:8" x14ac:dyDescent="0.3">
      <c r="B3424" t="s">
        <v>1448</v>
      </c>
      <c r="C3424" t="s">
        <v>1449</v>
      </c>
      <c r="D3424" s="28" t="s">
        <v>4105</v>
      </c>
      <c r="E3424" s="28" t="s">
        <v>1405</v>
      </c>
      <c r="F3424" s="13">
        <v>39.299999999999997</v>
      </c>
      <c r="G3424" s="13">
        <v>-89</v>
      </c>
      <c r="H3424" s="24">
        <v>0</v>
      </c>
    </row>
    <row r="3425" spans="2:8" x14ac:dyDescent="0.3">
      <c r="B3425" t="s">
        <v>9854</v>
      </c>
      <c r="C3425" t="s">
        <v>9855</v>
      </c>
      <c r="D3425" s="28" t="s">
        <v>4105</v>
      </c>
      <c r="E3425" s="28" t="s">
        <v>2820</v>
      </c>
      <c r="F3425" s="13">
        <v>56.9</v>
      </c>
      <c r="G3425" s="13">
        <v>-133.6</v>
      </c>
      <c r="H3425" s="24">
        <v>0</v>
      </c>
    </row>
    <row r="3426" spans="2:8" x14ac:dyDescent="0.3">
      <c r="B3426" t="s">
        <v>421</v>
      </c>
      <c r="C3426" t="s">
        <v>422</v>
      </c>
      <c r="D3426" s="28" t="s">
        <v>4105</v>
      </c>
      <c r="E3426" s="28" t="s">
        <v>364</v>
      </c>
      <c r="F3426" s="13">
        <v>28.3</v>
      </c>
      <c r="G3426" s="13">
        <v>-96.8</v>
      </c>
      <c r="H3426" s="24">
        <v>0</v>
      </c>
    </row>
    <row r="3427" spans="2:8" x14ac:dyDescent="0.3">
      <c r="B3427" t="s">
        <v>9228</v>
      </c>
      <c r="C3427" t="s">
        <v>9229</v>
      </c>
      <c r="D3427" s="28" t="s">
        <v>1203</v>
      </c>
      <c r="E3427" s="28" t="s">
        <v>1116</v>
      </c>
      <c r="F3427" s="13">
        <v>47.3</v>
      </c>
      <c r="G3427" s="13">
        <v>-85.8</v>
      </c>
      <c r="H3427" s="24">
        <v>0</v>
      </c>
    </row>
    <row r="3428" spans="2:8" x14ac:dyDescent="0.3">
      <c r="B3428" t="s">
        <v>3196</v>
      </c>
      <c r="C3428" t="s">
        <v>3197</v>
      </c>
      <c r="D3428" s="28" t="s">
        <v>4105</v>
      </c>
      <c r="E3428" s="28" t="s">
        <v>1203</v>
      </c>
      <c r="F3428" s="13">
        <v>33.9</v>
      </c>
      <c r="G3428" s="13">
        <v>-118.3</v>
      </c>
      <c r="H3428" s="24">
        <v>0</v>
      </c>
    </row>
    <row r="3429" spans="2:8" x14ac:dyDescent="0.3">
      <c r="B3429" t="s">
        <v>9202</v>
      </c>
      <c r="C3429" t="s">
        <v>9203</v>
      </c>
      <c r="D3429" s="28" t="s">
        <v>1203</v>
      </c>
      <c r="E3429" s="28" t="s">
        <v>1061</v>
      </c>
      <c r="F3429" s="13">
        <v>48.4</v>
      </c>
      <c r="G3429" s="13">
        <v>-123.2</v>
      </c>
      <c r="H3429" s="24">
        <v>0</v>
      </c>
    </row>
    <row r="3430" spans="2:8" x14ac:dyDescent="0.3">
      <c r="B3430" t="s">
        <v>9740</v>
      </c>
      <c r="C3430" t="s">
        <v>9741</v>
      </c>
      <c r="D3430" s="28" t="s">
        <v>4105</v>
      </c>
      <c r="E3430" s="28" t="s">
        <v>368</v>
      </c>
      <c r="F3430" s="13">
        <v>36.299999999999997</v>
      </c>
      <c r="G3430" s="13">
        <v>-92.4</v>
      </c>
      <c r="H3430" s="24">
        <v>0</v>
      </c>
    </row>
    <row r="3431" spans="2:8" x14ac:dyDescent="0.3">
      <c r="B3431" t="s">
        <v>9309</v>
      </c>
      <c r="C3431" t="s">
        <v>9310</v>
      </c>
      <c r="D3431" s="28" t="s">
        <v>4105</v>
      </c>
      <c r="E3431" s="28" t="s">
        <v>1878</v>
      </c>
      <c r="F3431" s="13">
        <v>36.5</v>
      </c>
      <c r="G3431" s="13">
        <v>-94</v>
      </c>
      <c r="H3431" s="24">
        <v>0</v>
      </c>
    </row>
    <row r="3432" spans="2:8" x14ac:dyDescent="0.3">
      <c r="B3432" t="s">
        <v>678</v>
      </c>
      <c r="C3432" t="s">
        <v>679</v>
      </c>
      <c r="D3432" s="28" t="s">
        <v>4105</v>
      </c>
      <c r="E3432" s="28" t="s">
        <v>368</v>
      </c>
      <c r="F3432" s="13">
        <v>35.799999999999997</v>
      </c>
      <c r="G3432" s="13">
        <v>-91.7</v>
      </c>
      <c r="H3432" s="24">
        <v>0</v>
      </c>
    </row>
    <row r="3433" spans="2:8" x14ac:dyDescent="0.3">
      <c r="B3433" t="s">
        <v>9656</v>
      </c>
      <c r="C3433" t="s">
        <v>9657</v>
      </c>
      <c r="D3433" s="28" t="s">
        <v>4105</v>
      </c>
      <c r="E3433" s="28" t="s">
        <v>364</v>
      </c>
      <c r="F3433" s="13">
        <v>32.200000000000003</v>
      </c>
      <c r="G3433" s="13">
        <v>-95.7</v>
      </c>
      <c r="H3433" s="24">
        <v>0</v>
      </c>
    </row>
    <row r="3434" spans="2:8" x14ac:dyDescent="0.3">
      <c r="B3434" t="s">
        <v>9189</v>
      </c>
      <c r="C3434" t="s">
        <v>9190</v>
      </c>
      <c r="D3434" s="28" t="s">
        <v>1203</v>
      </c>
      <c r="E3434" s="28" t="s">
        <v>3527</v>
      </c>
      <c r="F3434" s="13">
        <v>65.099999999999994</v>
      </c>
      <c r="G3434" s="13">
        <v>-102.4</v>
      </c>
      <c r="H3434" s="24">
        <v>0</v>
      </c>
    </row>
    <row r="3435" spans="2:8" x14ac:dyDescent="0.3">
      <c r="B3435" t="s">
        <v>9415</v>
      </c>
      <c r="C3435" t="s">
        <v>9416</v>
      </c>
      <c r="D3435" s="28" t="s">
        <v>4105</v>
      </c>
      <c r="E3435" s="28" t="s">
        <v>1878</v>
      </c>
      <c r="F3435" s="13">
        <v>37</v>
      </c>
      <c r="G3435" s="13">
        <v>-93.5</v>
      </c>
      <c r="H3435" s="24">
        <v>0</v>
      </c>
    </row>
    <row r="3436" spans="2:8" x14ac:dyDescent="0.3">
      <c r="B3436" t="s">
        <v>8865</v>
      </c>
      <c r="C3436" t="s">
        <v>1034</v>
      </c>
      <c r="D3436" s="28" t="s">
        <v>1203</v>
      </c>
      <c r="E3436" s="28" t="s">
        <v>12130</v>
      </c>
      <c r="F3436" s="13">
        <v>46.4</v>
      </c>
      <c r="G3436" s="13">
        <v>-64.7</v>
      </c>
      <c r="H3436" s="24">
        <v>0</v>
      </c>
    </row>
    <row r="3437" spans="2:8" x14ac:dyDescent="0.3">
      <c r="B3437" t="s">
        <v>9480</v>
      </c>
      <c r="C3437" t="s">
        <v>9481</v>
      </c>
      <c r="D3437" s="28" t="s">
        <v>4105</v>
      </c>
      <c r="E3437" s="28" t="s">
        <v>1405</v>
      </c>
      <c r="F3437" s="13">
        <v>41.1</v>
      </c>
      <c r="G3437" s="13">
        <v>-88.4</v>
      </c>
      <c r="H3437" s="24">
        <v>0</v>
      </c>
    </row>
    <row r="3438" spans="2:8" x14ac:dyDescent="0.3">
      <c r="B3438" t="s">
        <v>10129</v>
      </c>
      <c r="C3438" t="s">
        <v>10130</v>
      </c>
      <c r="D3438" s="28" t="s">
        <v>4105</v>
      </c>
      <c r="E3438" s="28" t="s">
        <v>1878</v>
      </c>
      <c r="F3438" s="13">
        <v>36.799999999999997</v>
      </c>
      <c r="G3438" s="13">
        <v>-89.6</v>
      </c>
      <c r="H3438" s="24">
        <v>0</v>
      </c>
    </row>
    <row r="3439" spans="2:8" x14ac:dyDescent="0.3">
      <c r="B3439" t="s">
        <v>9374</v>
      </c>
      <c r="C3439" t="s">
        <v>9375</v>
      </c>
      <c r="D3439" s="28" t="s">
        <v>4105</v>
      </c>
      <c r="E3439" s="28" t="s">
        <v>2692</v>
      </c>
      <c r="F3439" s="13">
        <v>44.9</v>
      </c>
      <c r="G3439" s="13">
        <v>-88.3</v>
      </c>
      <c r="H3439" s="24">
        <v>0</v>
      </c>
    </row>
    <row r="3440" spans="2:8" x14ac:dyDescent="0.3">
      <c r="B3440" t="s">
        <v>2960</v>
      </c>
      <c r="C3440" t="s">
        <v>2961</v>
      </c>
      <c r="D3440" s="28" t="s">
        <v>4105</v>
      </c>
      <c r="E3440" s="28" t="s">
        <v>368</v>
      </c>
      <c r="F3440" s="13">
        <v>35.299999999999997</v>
      </c>
      <c r="G3440" s="13">
        <v>-94.3</v>
      </c>
      <c r="H3440" s="24">
        <v>0</v>
      </c>
    </row>
    <row r="3441" spans="2:8" x14ac:dyDescent="0.3">
      <c r="B3441" t="s">
        <v>9364</v>
      </c>
      <c r="C3441" t="s">
        <v>9365</v>
      </c>
      <c r="D3441" s="28" t="s">
        <v>1203</v>
      </c>
      <c r="E3441" s="28" t="s">
        <v>1116</v>
      </c>
      <c r="F3441" s="13">
        <v>49.1</v>
      </c>
      <c r="G3441" s="13">
        <v>-88.3</v>
      </c>
      <c r="H3441" s="24">
        <v>0</v>
      </c>
    </row>
    <row r="3442" spans="2:8" x14ac:dyDescent="0.3">
      <c r="B3442" t="s">
        <v>817</v>
      </c>
      <c r="C3442" t="s">
        <v>818</v>
      </c>
      <c r="D3442" s="28" t="s">
        <v>4105</v>
      </c>
      <c r="E3442" s="28" t="s">
        <v>366</v>
      </c>
      <c r="F3442" s="13">
        <v>34.200000000000003</v>
      </c>
      <c r="G3442" s="13">
        <v>-95.6</v>
      </c>
      <c r="H3442" s="24">
        <v>0</v>
      </c>
    </row>
    <row r="3443" spans="2:8" x14ac:dyDescent="0.3">
      <c r="B3443" t="s">
        <v>8483</v>
      </c>
      <c r="C3443" t="s">
        <v>8484</v>
      </c>
      <c r="D3443" s="28" t="s">
        <v>4105</v>
      </c>
      <c r="E3443" s="28" t="s">
        <v>1203</v>
      </c>
      <c r="F3443" s="13">
        <v>33.799999999999997</v>
      </c>
      <c r="G3443" s="13">
        <v>-117.8</v>
      </c>
      <c r="H3443" s="24">
        <v>0</v>
      </c>
    </row>
    <row r="3444" spans="2:8" x14ac:dyDescent="0.3">
      <c r="B3444" t="s">
        <v>1462</v>
      </c>
      <c r="C3444" t="s">
        <v>1463</v>
      </c>
      <c r="D3444" s="28" t="s">
        <v>4105</v>
      </c>
      <c r="E3444" s="28" t="s">
        <v>1405</v>
      </c>
      <c r="F3444" s="13">
        <v>40</v>
      </c>
      <c r="G3444" s="13">
        <v>-88.2</v>
      </c>
      <c r="H3444" s="24">
        <v>0</v>
      </c>
    </row>
    <row r="3445" spans="2:8" x14ac:dyDescent="0.3">
      <c r="B3445" t="s">
        <v>9209</v>
      </c>
      <c r="C3445" t="s">
        <v>9210</v>
      </c>
      <c r="D3445" s="28" t="s">
        <v>4105</v>
      </c>
      <c r="E3445" s="28" t="s">
        <v>2096</v>
      </c>
      <c r="F3445" s="13">
        <v>32.200000000000003</v>
      </c>
      <c r="G3445" s="13">
        <v>-107.7</v>
      </c>
      <c r="H3445" s="24">
        <v>0</v>
      </c>
    </row>
    <row r="3446" spans="2:8" x14ac:dyDescent="0.3">
      <c r="B3446" t="s">
        <v>9102</v>
      </c>
      <c r="C3446" t="s">
        <v>9103</v>
      </c>
      <c r="D3446" s="28" t="s">
        <v>1203</v>
      </c>
      <c r="E3446" s="28" t="s">
        <v>3526</v>
      </c>
      <c r="F3446" s="13">
        <v>62.7</v>
      </c>
      <c r="G3446" s="13">
        <v>-109.1</v>
      </c>
      <c r="H3446" s="24">
        <v>0</v>
      </c>
    </row>
    <row r="3447" spans="2:8" x14ac:dyDescent="0.3">
      <c r="B3447" t="s">
        <v>9906</v>
      </c>
      <c r="C3447" t="s">
        <v>9907</v>
      </c>
      <c r="D3447" s="28" t="s">
        <v>4105</v>
      </c>
      <c r="E3447" s="28" t="s">
        <v>1759</v>
      </c>
      <c r="F3447" s="13">
        <v>46.1</v>
      </c>
      <c r="G3447" s="13">
        <v>-84.3</v>
      </c>
      <c r="H3447" s="24">
        <v>0</v>
      </c>
    </row>
    <row r="3448" spans="2:8" x14ac:dyDescent="0.3">
      <c r="B3448" t="s">
        <v>1792</v>
      </c>
      <c r="C3448" t="s">
        <v>1793</v>
      </c>
      <c r="D3448" s="28" t="s">
        <v>4105</v>
      </c>
      <c r="E3448" s="28" t="s">
        <v>1759</v>
      </c>
      <c r="F3448" s="13">
        <v>45.9</v>
      </c>
      <c r="G3448" s="13">
        <v>-86.2</v>
      </c>
      <c r="H3448" s="24">
        <v>0</v>
      </c>
    </row>
    <row r="3449" spans="2:8" x14ac:dyDescent="0.3">
      <c r="B3449" t="s">
        <v>9356</v>
      </c>
      <c r="C3449" t="s">
        <v>9357</v>
      </c>
      <c r="D3449" s="28" t="s">
        <v>4105</v>
      </c>
      <c r="E3449" s="28" t="s">
        <v>1405</v>
      </c>
      <c r="F3449" s="13">
        <v>39.799999999999997</v>
      </c>
      <c r="G3449" s="13">
        <v>-88.8</v>
      </c>
      <c r="H3449" s="24">
        <v>0</v>
      </c>
    </row>
    <row r="3450" spans="2:8" x14ac:dyDescent="0.3">
      <c r="B3450" t="s">
        <v>3140</v>
      </c>
      <c r="C3450" t="s">
        <v>3141</v>
      </c>
      <c r="D3450" s="28" t="s">
        <v>4105</v>
      </c>
      <c r="E3450" s="28" t="s">
        <v>3137</v>
      </c>
      <c r="F3450" s="13">
        <v>20.8</v>
      </c>
      <c r="G3450" s="13">
        <v>-156.4</v>
      </c>
      <c r="H3450" s="24">
        <v>0</v>
      </c>
    </row>
    <row r="3451" spans="2:8" x14ac:dyDescent="0.3">
      <c r="B3451" t="s">
        <v>9094</v>
      </c>
      <c r="C3451" t="s">
        <v>9095</v>
      </c>
      <c r="D3451" s="28" t="s">
        <v>4105</v>
      </c>
      <c r="E3451" s="28" t="s">
        <v>1203</v>
      </c>
      <c r="F3451" s="13">
        <v>33.6</v>
      </c>
      <c r="G3451" s="13">
        <v>-117.8</v>
      </c>
      <c r="H3451" s="24">
        <v>0</v>
      </c>
    </row>
    <row r="3452" spans="2:8" x14ac:dyDescent="0.3">
      <c r="B3452" t="s">
        <v>9648</v>
      </c>
      <c r="C3452" t="s">
        <v>9649</v>
      </c>
      <c r="D3452" s="28" t="s">
        <v>1203</v>
      </c>
      <c r="E3452" s="28" t="s">
        <v>1124</v>
      </c>
      <c r="F3452" s="13">
        <v>50.2</v>
      </c>
      <c r="G3452" s="13">
        <v>-64.2</v>
      </c>
      <c r="H3452" s="24">
        <v>0</v>
      </c>
    </row>
    <row r="3453" spans="2:8" x14ac:dyDescent="0.3">
      <c r="B3453" t="s">
        <v>612</v>
      </c>
      <c r="C3453" t="s">
        <v>613</v>
      </c>
      <c r="D3453" s="28" t="s">
        <v>4105</v>
      </c>
      <c r="E3453" s="28" t="s">
        <v>364</v>
      </c>
      <c r="F3453" s="13">
        <v>28</v>
      </c>
      <c r="G3453" s="13">
        <v>-97.8</v>
      </c>
      <c r="H3453" s="24">
        <v>0</v>
      </c>
    </row>
    <row r="3454" spans="2:8" x14ac:dyDescent="0.3">
      <c r="B3454" t="s">
        <v>1757</v>
      </c>
      <c r="C3454" t="s">
        <v>1758</v>
      </c>
      <c r="D3454" s="28" t="s">
        <v>4105</v>
      </c>
      <c r="E3454" s="28" t="s">
        <v>1759</v>
      </c>
      <c r="F3454" s="13">
        <v>42.2</v>
      </c>
      <c r="G3454" s="13">
        <v>-83.6</v>
      </c>
      <c r="H3454" s="24">
        <v>0</v>
      </c>
    </row>
    <row r="3455" spans="2:8" x14ac:dyDescent="0.3">
      <c r="B3455" t="s">
        <v>771</v>
      </c>
      <c r="C3455" t="s">
        <v>772</v>
      </c>
      <c r="D3455" s="28" t="s">
        <v>4105</v>
      </c>
      <c r="E3455" s="28" t="s">
        <v>364</v>
      </c>
      <c r="F3455" s="13">
        <v>33.1</v>
      </c>
      <c r="G3455" s="13">
        <v>-95.6</v>
      </c>
      <c r="H3455" s="24">
        <v>0</v>
      </c>
    </row>
    <row r="3456" spans="2:8" x14ac:dyDescent="0.3">
      <c r="B3456" t="s">
        <v>9764</v>
      </c>
      <c r="C3456" t="s">
        <v>9765</v>
      </c>
      <c r="D3456" s="28" t="s">
        <v>4105</v>
      </c>
      <c r="E3456" s="28" t="s">
        <v>1203</v>
      </c>
      <c r="F3456" s="13">
        <v>38.700000000000003</v>
      </c>
      <c r="G3456" s="13">
        <v>-122.9</v>
      </c>
      <c r="H3456" s="24">
        <v>0</v>
      </c>
    </row>
    <row r="3457" spans="2:8" x14ac:dyDescent="0.3">
      <c r="B3457" t="s">
        <v>9758</v>
      </c>
      <c r="C3457" t="s">
        <v>9759</v>
      </c>
      <c r="D3457" s="28" t="s">
        <v>4105</v>
      </c>
      <c r="E3457" s="28" t="s">
        <v>1160</v>
      </c>
      <c r="F3457" s="13">
        <v>33.700000000000003</v>
      </c>
      <c r="G3457" s="13">
        <v>-109.4</v>
      </c>
      <c r="H3457" s="24">
        <v>0</v>
      </c>
    </row>
    <row r="3458" spans="2:8" x14ac:dyDescent="0.3">
      <c r="B3458" t="s">
        <v>3620</v>
      </c>
      <c r="C3458" t="s">
        <v>9592</v>
      </c>
      <c r="D3458" s="28" t="s">
        <v>4105</v>
      </c>
      <c r="E3458" s="28" t="s">
        <v>1878</v>
      </c>
      <c r="F3458" s="13">
        <v>36.799999999999997</v>
      </c>
      <c r="G3458" s="13">
        <v>-93.4</v>
      </c>
      <c r="H3458" s="24">
        <v>0</v>
      </c>
    </row>
    <row r="3459" spans="2:8" x14ac:dyDescent="0.3">
      <c r="B3459" t="s">
        <v>857</v>
      </c>
      <c r="C3459" t="s">
        <v>858</v>
      </c>
      <c r="D3459" s="28" t="s">
        <v>4105</v>
      </c>
      <c r="E3459" s="28" t="s">
        <v>859</v>
      </c>
      <c r="F3459" s="13">
        <v>36.5</v>
      </c>
      <c r="G3459" s="13">
        <v>-87.3</v>
      </c>
      <c r="H3459" s="24">
        <v>0</v>
      </c>
    </row>
    <row r="3460" spans="2:8" x14ac:dyDescent="0.3">
      <c r="B3460" t="s">
        <v>9674</v>
      </c>
      <c r="C3460" t="s">
        <v>9675</v>
      </c>
      <c r="D3460" s="28" t="s">
        <v>4105</v>
      </c>
      <c r="E3460" s="28" t="s">
        <v>368</v>
      </c>
      <c r="F3460" s="13">
        <v>35.1</v>
      </c>
      <c r="G3460" s="13">
        <v>-93.8</v>
      </c>
      <c r="H3460" s="24">
        <v>0</v>
      </c>
    </row>
    <row r="3461" spans="2:8" x14ac:dyDescent="0.3">
      <c r="B3461" t="s">
        <v>10104</v>
      </c>
      <c r="C3461" t="s">
        <v>10105</v>
      </c>
      <c r="D3461" s="28" t="s">
        <v>4105</v>
      </c>
      <c r="E3461" s="28" t="s">
        <v>1759</v>
      </c>
      <c r="F3461" s="13">
        <v>46.4</v>
      </c>
      <c r="G3461" s="13">
        <v>-84.4</v>
      </c>
      <c r="H3461" s="24">
        <v>0</v>
      </c>
    </row>
    <row r="3462" spans="2:8" x14ac:dyDescent="0.3">
      <c r="B3462" t="s">
        <v>413</v>
      </c>
      <c r="C3462" t="s">
        <v>414</v>
      </c>
      <c r="D3462" s="28" t="s">
        <v>4105</v>
      </c>
      <c r="E3462" s="28" t="s">
        <v>364</v>
      </c>
      <c r="F3462" s="13">
        <v>30.1</v>
      </c>
      <c r="G3462" s="13">
        <v>-96.3</v>
      </c>
      <c r="H3462" s="24">
        <v>0</v>
      </c>
    </row>
    <row r="3463" spans="2:8" x14ac:dyDescent="0.3">
      <c r="B3463" t="s">
        <v>9699</v>
      </c>
      <c r="C3463" t="s">
        <v>9700</v>
      </c>
      <c r="D3463" s="28" t="s">
        <v>4105</v>
      </c>
      <c r="E3463" s="28" t="s">
        <v>1759</v>
      </c>
      <c r="F3463" s="13">
        <v>45.1</v>
      </c>
      <c r="G3463" s="13">
        <v>-85.1</v>
      </c>
      <c r="H3463" s="24">
        <v>0</v>
      </c>
    </row>
    <row r="3464" spans="2:8" x14ac:dyDescent="0.3">
      <c r="B3464" t="s">
        <v>9498</v>
      </c>
      <c r="C3464" t="s">
        <v>9499</v>
      </c>
      <c r="D3464" s="28" t="s">
        <v>4105</v>
      </c>
      <c r="E3464" s="28" t="s">
        <v>1759</v>
      </c>
      <c r="F3464" s="13">
        <v>43.3</v>
      </c>
      <c r="G3464" s="13">
        <v>-83.5</v>
      </c>
      <c r="H3464" s="24">
        <v>0</v>
      </c>
    </row>
    <row r="3465" spans="2:8" x14ac:dyDescent="0.3">
      <c r="B3465" t="s">
        <v>1210</v>
      </c>
      <c r="C3465" t="s">
        <v>1211</v>
      </c>
      <c r="D3465" s="28" t="s">
        <v>4105</v>
      </c>
      <c r="E3465" s="28" t="s">
        <v>1203</v>
      </c>
      <c r="F3465" s="13">
        <v>38.5</v>
      </c>
      <c r="G3465" s="13">
        <v>-121.7</v>
      </c>
      <c r="H3465" s="24">
        <v>0</v>
      </c>
    </row>
    <row r="3466" spans="2:8" x14ac:dyDescent="0.3">
      <c r="B3466" t="s">
        <v>9012</v>
      </c>
      <c r="C3466" t="s">
        <v>9013</v>
      </c>
      <c r="D3466" s="28" t="s">
        <v>4105</v>
      </c>
      <c r="E3466" s="28" t="s">
        <v>1203</v>
      </c>
      <c r="F3466" s="13">
        <v>33.9</v>
      </c>
      <c r="G3466" s="13">
        <v>-118.3</v>
      </c>
      <c r="H3466" s="24">
        <v>0</v>
      </c>
    </row>
    <row r="3467" spans="2:8" x14ac:dyDescent="0.3">
      <c r="B3467" t="s">
        <v>9384</v>
      </c>
      <c r="C3467" t="s">
        <v>9385</v>
      </c>
      <c r="D3467" s="28" t="s">
        <v>1203</v>
      </c>
      <c r="E3467" s="28" t="s">
        <v>1061</v>
      </c>
      <c r="F3467" s="13">
        <v>48.3</v>
      </c>
      <c r="G3467" s="13">
        <v>-123.5</v>
      </c>
      <c r="H3467" s="24">
        <v>0</v>
      </c>
    </row>
    <row r="3468" spans="2:8" x14ac:dyDescent="0.3">
      <c r="B3468" t="s">
        <v>10219</v>
      </c>
      <c r="C3468" t="s">
        <v>10220</v>
      </c>
      <c r="D3468" s="28" t="s">
        <v>4105</v>
      </c>
      <c r="E3468" s="28" t="s">
        <v>365</v>
      </c>
      <c r="F3468" s="13">
        <v>29.8</v>
      </c>
      <c r="G3468" s="13">
        <v>-93.4</v>
      </c>
      <c r="H3468" s="24">
        <v>0</v>
      </c>
    </row>
    <row r="3469" spans="2:8" x14ac:dyDescent="0.3">
      <c r="B3469" t="s">
        <v>9398</v>
      </c>
      <c r="C3469" t="s">
        <v>9399</v>
      </c>
      <c r="D3469" s="28" t="s">
        <v>4105</v>
      </c>
      <c r="E3469" s="28" t="s">
        <v>1878</v>
      </c>
      <c r="F3469" s="13">
        <v>38.6</v>
      </c>
      <c r="G3469" s="13">
        <v>-90.6</v>
      </c>
      <c r="H3469" s="24">
        <v>0</v>
      </c>
    </row>
    <row r="3470" spans="2:8" x14ac:dyDescent="0.3">
      <c r="B3470" t="s">
        <v>3487</v>
      </c>
      <c r="C3470" t="s">
        <v>3488</v>
      </c>
      <c r="D3470" s="28" t="s">
        <v>4105</v>
      </c>
      <c r="E3470" s="28" t="s">
        <v>1759</v>
      </c>
      <c r="F3470" s="13">
        <v>44.3</v>
      </c>
      <c r="G3470" s="13">
        <v>-84.6</v>
      </c>
      <c r="H3470" s="24">
        <v>0</v>
      </c>
    </row>
    <row r="3471" spans="2:8" x14ac:dyDescent="0.3">
      <c r="B3471" t="s">
        <v>728</v>
      </c>
      <c r="C3471" t="s">
        <v>729</v>
      </c>
      <c r="D3471" s="28" t="s">
        <v>4105</v>
      </c>
      <c r="E3471" s="28" t="s">
        <v>368</v>
      </c>
      <c r="F3471" s="13">
        <v>36.299999999999997</v>
      </c>
      <c r="G3471" s="13">
        <v>-92.3</v>
      </c>
      <c r="H3471" s="24">
        <v>0</v>
      </c>
    </row>
    <row r="3472" spans="2:8" x14ac:dyDescent="0.3">
      <c r="B3472" t="s">
        <v>1414</v>
      </c>
      <c r="C3472" t="s">
        <v>1415</v>
      </c>
      <c r="D3472" s="28" t="s">
        <v>4105</v>
      </c>
      <c r="E3472" s="28" t="s">
        <v>1405</v>
      </c>
      <c r="F3472" s="13">
        <v>39.799999999999997</v>
      </c>
      <c r="G3472" s="13">
        <v>-88.9</v>
      </c>
      <c r="H3472" s="24">
        <v>0</v>
      </c>
    </row>
    <row r="3473" spans="2:8" x14ac:dyDescent="0.3">
      <c r="B3473" t="s">
        <v>9072</v>
      </c>
      <c r="C3473" t="s">
        <v>9073</v>
      </c>
      <c r="D3473" s="28" t="s">
        <v>1203</v>
      </c>
      <c r="E3473" s="28" t="s">
        <v>12130</v>
      </c>
      <c r="F3473" s="13">
        <v>45.3</v>
      </c>
      <c r="G3473" s="13">
        <v>-65.8</v>
      </c>
      <c r="H3473" s="24">
        <v>0</v>
      </c>
    </row>
    <row r="3474" spans="2:8" x14ac:dyDescent="0.3">
      <c r="B3474" t="s">
        <v>3146</v>
      </c>
      <c r="C3474" t="s">
        <v>3147</v>
      </c>
      <c r="D3474" s="28" t="s">
        <v>4105</v>
      </c>
      <c r="E3474" s="28" t="s">
        <v>3137</v>
      </c>
      <c r="F3474" s="13">
        <v>21.9</v>
      </c>
      <c r="G3474" s="13">
        <v>-159.30000000000001</v>
      </c>
      <c r="H3474" s="24">
        <v>0</v>
      </c>
    </row>
    <row r="3475" spans="2:8" x14ac:dyDescent="0.3">
      <c r="B3475" t="s">
        <v>8799</v>
      </c>
      <c r="C3475" t="s">
        <v>8800</v>
      </c>
      <c r="D3475" s="28" t="s">
        <v>4105</v>
      </c>
      <c r="E3475" s="28" t="s">
        <v>3137</v>
      </c>
      <c r="F3475" s="13">
        <v>21.6</v>
      </c>
      <c r="G3475" s="13">
        <v>-157.9</v>
      </c>
      <c r="H3475" s="24">
        <v>0</v>
      </c>
    </row>
    <row r="3476" spans="2:8" x14ac:dyDescent="0.3">
      <c r="B3476" t="s">
        <v>666</v>
      </c>
      <c r="C3476" t="s">
        <v>667</v>
      </c>
      <c r="D3476" s="28" t="s">
        <v>4105</v>
      </c>
      <c r="E3476" s="28" t="s">
        <v>364</v>
      </c>
      <c r="F3476" s="13">
        <v>31.7</v>
      </c>
      <c r="G3476" s="13">
        <v>-95.6</v>
      </c>
      <c r="H3476" s="24">
        <v>0</v>
      </c>
    </row>
    <row r="3477" spans="2:8" x14ac:dyDescent="0.3">
      <c r="B3477" t="s">
        <v>1896</v>
      </c>
      <c r="C3477" t="s">
        <v>1897</v>
      </c>
      <c r="D3477" s="28" t="s">
        <v>4105</v>
      </c>
      <c r="E3477" s="28" t="s">
        <v>1878</v>
      </c>
      <c r="F3477" s="13">
        <v>37.700000000000003</v>
      </c>
      <c r="G3477" s="13">
        <v>-90.4</v>
      </c>
      <c r="H3477" s="24">
        <v>0</v>
      </c>
    </row>
    <row r="3478" spans="2:8" x14ac:dyDescent="0.3">
      <c r="B3478" t="s">
        <v>9253</v>
      </c>
      <c r="C3478" t="s">
        <v>9254</v>
      </c>
      <c r="D3478" s="28" t="s">
        <v>4105</v>
      </c>
      <c r="E3478" s="28" t="s">
        <v>1759</v>
      </c>
      <c r="F3478" s="13">
        <v>44</v>
      </c>
      <c r="G3478" s="13">
        <v>-82.9</v>
      </c>
      <c r="H3478" s="24">
        <v>0</v>
      </c>
    </row>
    <row r="3479" spans="2:8" x14ac:dyDescent="0.3">
      <c r="B3479" t="s">
        <v>9516</v>
      </c>
      <c r="C3479" t="s">
        <v>9517</v>
      </c>
      <c r="D3479" s="28" t="s">
        <v>4105</v>
      </c>
      <c r="E3479" s="28" t="s">
        <v>1878</v>
      </c>
      <c r="F3479" s="13">
        <v>38.4</v>
      </c>
      <c r="G3479" s="13">
        <v>-91.3</v>
      </c>
      <c r="H3479" s="24">
        <v>0</v>
      </c>
    </row>
    <row r="3480" spans="2:8" x14ac:dyDescent="0.3">
      <c r="B3480" t="s">
        <v>756</v>
      </c>
      <c r="C3480" t="s">
        <v>757</v>
      </c>
      <c r="D3480" s="28" t="s">
        <v>4105</v>
      </c>
      <c r="E3480" s="28" t="s">
        <v>364</v>
      </c>
      <c r="F3480" s="13">
        <v>31.9</v>
      </c>
      <c r="G3480" s="13">
        <v>-95.2</v>
      </c>
      <c r="H3480" s="24">
        <v>0</v>
      </c>
    </row>
    <row r="3481" spans="2:8" x14ac:dyDescent="0.3">
      <c r="B3481" t="s">
        <v>9337</v>
      </c>
      <c r="C3481" t="s">
        <v>1031</v>
      </c>
      <c r="D3481" s="28" t="s">
        <v>1203</v>
      </c>
      <c r="E3481" s="28" t="s">
        <v>1130</v>
      </c>
      <c r="F3481" s="13">
        <v>43.9</v>
      </c>
      <c r="G3481" s="13">
        <v>-64.599999999999994</v>
      </c>
      <c r="H3481" s="24">
        <v>0</v>
      </c>
    </row>
    <row r="3482" spans="2:8" x14ac:dyDescent="0.3">
      <c r="B3482" t="s">
        <v>9778</v>
      </c>
      <c r="C3482" t="s">
        <v>9779</v>
      </c>
      <c r="D3482" s="28" t="s">
        <v>4105</v>
      </c>
      <c r="E3482" s="28" t="s">
        <v>1759</v>
      </c>
      <c r="F3482" s="13">
        <v>42.7</v>
      </c>
      <c r="G3482" s="13">
        <v>-86</v>
      </c>
      <c r="H3482" s="24">
        <v>0</v>
      </c>
    </row>
    <row r="3483" spans="2:8" x14ac:dyDescent="0.3">
      <c r="B3483" t="s">
        <v>10217</v>
      </c>
      <c r="C3483" t="s">
        <v>10218</v>
      </c>
      <c r="D3483" s="28" t="s">
        <v>4105</v>
      </c>
      <c r="E3483" s="28" t="s">
        <v>1759</v>
      </c>
      <c r="F3483" s="13">
        <v>44.6</v>
      </c>
      <c r="G3483" s="13">
        <v>-84.1</v>
      </c>
      <c r="H3483" s="24">
        <v>0</v>
      </c>
    </row>
    <row r="3484" spans="2:8" x14ac:dyDescent="0.3">
      <c r="B3484" t="s">
        <v>3218</v>
      </c>
      <c r="C3484" t="s">
        <v>3219</v>
      </c>
      <c r="D3484" s="28" t="s">
        <v>4105</v>
      </c>
      <c r="E3484" s="28" t="s">
        <v>1203</v>
      </c>
      <c r="F3484" s="13">
        <v>37.6</v>
      </c>
      <c r="G3484" s="13">
        <v>-122.3</v>
      </c>
      <c r="H3484" s="24">
        <v>0</v>
      </c>
    </row>
    <row r="3485" spans="2:8" x14ac:dyDescent="0.3">
      <c r="B3485" t="s">
        <v>9898</v>
      </c>
      <c r="C3485" t="s">
        <v>9899</v>
      </c>
      <c r="D3485" s="28" t="s">
        <v>4105</v>
      </c>
      <c r="E3485" s="28" t="s">
        <v>1759</v>
      </c>
      <c r="F3485" s="13">
        <v>42.1</v>
      </c>
      <c r="G3485" s="13">
        <v>-86.4</v>
      </c>
      <c r="H3485" s="24">
        <v>0</v>
      </c>
    </row>
    <row r="3486" spans="2:8" x14ac:dyDescent="0.3">
      <c r="B3486" t="s">
        <v>3048</v>
      </c>
      <c r="C3486" t="s">
        <v>3049</v>
      </c>
      <c r="D3486" s="28" t="s">
        <v>4105</v>
      </c>
      <c r="E3486" s="28" t="s">
        <v>1759</v>
      </c>
      <c r="F3486" s="13">
        <v>43.9</v>
      </c>
      <c r="G3486" s="13">
        <v>-84.4</v>
      </c>
      <c r="H3486" s="24">
        <v>0</v>
      </c>
    </row>
    <row r="3487" spans="2:8" x14ac:dyDescent="0.3">
      <c r="B3487" t="s">
        <v>9177</v>
      </c>
      <c r="C3487" t="s">
        <v>9178</v>
      </c>
      <c r="D3487" s="28" t="s">
        <v>1203</v>
      </c>
      <c r="E3487" s="28" t="s">
        <v>1061</v>
      </c>
      <c r="F3487" s="13">
        <v>50.9</v>
      </c>
      <c r="G3487" s="13">
        <v>-127.6</v>
      </c>
      <c r="H3487" s="24">
        <v>0</v>
      </c>
    </row>
    <row r="3488" spans="2:8" x14ac:dyDescent="0.3">
      <c r="B3488" t="s">
        <v>393</v>
      </c>
      <c r="C3488" t="s">
        <v>394</v>
      </c>
      <c r="D3488" s="28" t="s">
        <v>4105</v>
      </c>
      <c r="E3488" s="28" t="s">
        <v>364</v>
      </c>
      <c r="F3488" s="13">
        <v>30.7</v>
      </c>
      <c r="G3488" s="13">
        <v>-95.5</v>
      </c>
      <c r="H3488" s="24">
        <v>0</v>
      </c>
    </row>
    <row r="3489" spans="2:8" x14ac:dyDescent="0.3">
      <c r="B3489" t="s">
        <v>8489</v>
      </c>
      <c r="C3489" t="s">
        <v>8490</v>
      </c>
      <c r="D3489" s="28" t="s">
        <v>4105</v>
      </c>
      <c r="E3489" s="28" t="s">
        <v>1203</v>
      </c>
      <c r="F3489" s="13">
        <v>34.200000000000003</v>
      </c>
      <c r="G3489" s="13">
        <v>-119.2</v>
      </c>
      <c r="H3489" s="24">
        <v>0</v>
      </c>
    </row>
    <row r="3490" spans="2:8" x14ac:dyDescent="0.3">
      <c r="B3490" t="s">
        <v>10368</v>
      </c>
      <c r="C3490" t="s">
        <v>10369</v>
      </c>
      <c r="D3490" s="28" t="s">
        <v>4105</v>
      </c>
      <c r="E3490" s="28" t="s">
        <v>364</v>
      </c>
      <c r="F3490" s="13">
        <v>29.7</v>
      </c>
      <c r="G3490" s="13">
        <v>-94.1</v>
      </c>
      <c r="H3490" s="24">
        <v>0</v>
      </c>
    </row>
    <row r="3491" spans="2:8" x14ac:dyDescent="0.3">
      <c r="B3491" t="s">
        <v>3138</v>
      </c>
      <c r="C3491" t="s">
        <v>3139</v>
      </c>
      <c r="D3491" s="28" t="s">
        <v>4105</v>
      </c>
      <c r="E3491" s="28" t="s">
        <v>364</v>
      </c>
      <c r="F3491" s="13">
        <v>29.3</v>
      </c>
      <c r="G3491" s="13">
        <v>-100.9</v>
      </c>
      <c r="H3491" s="24">
        <v>0</v>
      </c>
    </row>
    <row r="3492" spans="2:8" x14ac:dyDescent="0.3">
      <c r="B3492" t="s">
        <v>9255</v>
      </c>
      <c r="C3492" t="s">
        <v>9256</v>
      </c>
      <c r="D3492" s="28" t="s">
        <v>1203</v>
      </c>
      <c r="E3492" s="28" t="s">
        <v>1133</v>
      </c>
      <c r="F3492" s="13">
        <v>48.9</v>
      </c>
      <c r="G3492" s="13">
        <v>-54.5</v>
      </c>
      <c r="H3492" s="24">
        <v>0</v>
      </c>
    </row>
    <row r="3493" spans="2:8" x14ac:dyDescent="0.3">
      <c r="B3493" t="s">
        <v>1800</v>
      </c>
      <c r="C3493" t="s">
        <v>1801</v>
      </c>
      <c r="D3493" s="28" t="s">
        <v>4105</v>
      </c>
      <c r="E3493" s="28" t="s">
        <v>1759</v>
      </c>
      <c r="F3493" s="13">
        <v>45.3</v>
      </c>
      <c r="G3493" s="13">
        <v>-84.9</v>
      </c>
      <c r="H3493" s="24">
        <v>0</v>
      </c>
    </row>
    <row r="3494" spans="2:8" x14ac:dyDescent="0.3">
      <c r="B3494" t="s">
        <v>9137</v>
      </c>
      <c r="C3494" t="s">
        <v>9138</v>
      </c>
      <c r="D3494" s="28" t="s">
        <v>1203</v>
      </c>
      <c r="E3494" s="28" t="s">
        <v>3548</v>
      </c>
      <c r="F3494" s="13">
        <v>46.4</v>
      </c>
      <c r="G3494" s="13">
        <v>-63</v>
      </c>
      <c r="H3494" s="24">
        <v>0</v>
      </c>
    </row>
    <row r="3495" spans="2:8" x14ac:dyDescent="0.3">
      <c r="B3495" t="s">
        <v>9522</v>
      </c>
      <c r="C3495" t="s">
        <v>9523</v>
      </c>
      <c r="D3495" s="28" t="s">
        <v>4105</v>
      </c>
      <c r="E3495" s="28" t="s">
        <v>1405</v>
      </c>
      <c r="F3495" s="13">
        <v>40.4</v>
      </c>
      <c r="G3495" s="13">
        <v>-87.6</v>
      </c>
      <c r="H3495" s="24">
        <v>0</v>
      </c>
    </row>
    <row r="3496" spans="2:8" x14ac:dyDescent="0.3">
      <c r="B3496" t="s">
        <v>3669</v>
      </c>
      <c r="C3496" t="s">
        <v>3670</v>
      </c>
      <c r="D3496" s="28" t="s">
        <v>4105</v>
      </c>
      <c r="E3496" s="28" t="s">
        <v>1759</v>
      </c>
      <c r="F3496" s="13">
        <v>43.4</v>
      </c>
      <c r="G3496" s="13">
        <v>-83.3</v>
      </c>
      <c r="H3496" s="24">
        <v>0</v>
      </c>
    </row>
    <row r="3497" spans="2:8" x14ac:dyDescent="0.3">
      <c r="B3497" t="s">
        <v>9678</v>
      </c>
      <c r="C3497" t="s">
        <v>9679</v>
      </c>
      <c r="D3497" s="28" t="s">
        <v>4105</v>
      </c>
      <c r="E3497" s="28" t="s">
        <v>1203</v>
      </c>
      <c r="F3497" s="13">
        <v>39.4</v>
      </c>
      <c r="G3497" s="13">
        <v>-121.2</v>
      </c>
      <c r="H3497" s="24">
        <v>0</v>
      </c>
    </row>
    <row r="3498" spans="2:8" x14ac:dyDescent="0.3">
      <c r="B3498" t="s">
        <v>8578</v>
      </c>
      <c r="C3498" t="s">
        <v>1044</v>
      </c>
      <c r="D3498" s="28" t="s">
        <v>1203</v>
      </c>
      <c r="E3498" s="28" t="s">
        <v>3548</v>
      </c>
      <c r="F3498" s="13">
        <v>46.4</v>
      </c>
      <c r="G3498" s="13">
        <v>-63.8</v>
      </c>
      <c r="H3498" s="24">
        <v>0</v>
      </c>
    </row>
    <row r="3499" spans="2:8" x14ac:dyDescent="0.3">
      <c r="B3499" t="s">
        <v>9440</v>
      </c>
      <c r="C3499" t="s">
        <v>9441</v>
      </c>
      <c r="D3499" s="28" t="s">
        <v>1203</v>
      </c>
      <c r="E3499" s="28" t="s">
        <v>1133</v>
      </c>
      <c r="F3499" s="13">
        <v>48.9</v>
      </c>
      <c r="G3499" s="13">
        <v>-54.5</v>
      </c>
      <c r="H3499" s="24">
        <v>0</v>
      </c>
    </row>
    <row r="3500" spans="2:8" x14ac:dyDescent="0.3">
      <c r="B3500" t="s">
        <v>2257</v>
      </c>
      <c r="C3500" t="s">
        <v>2258</v>
      </c>
      <c r="D3500" s="28" t="s">
        <v>4105</v>
      </c>
      <c r="E3500" s="28" t="s">
        <v>2230</v>
      </c>
      <c r="F3500" s="13">
        <v>41.2</v>
      </c>
      <c r="G3500" s="13">
        <v>-80.8</v>
      </c>
      <c r="H3500" s="24">
        <v>0</v>
      </c>
    </row>
    <row r="3501" spans="2:8" x14ac:dyDescent="0.3">
      <c r="B3501" t="s">
        <v>1197</v>
      </c>
      <c r="C3501" t="s">
        <v>1198</v>
      </c>
      <c r="D3501" s="28" t="s">
        <v>4105</v>
      </c>
      <c r="E3501" s="28" t="s">
        <v>368</v>
      </c>
      <c r="F3501" s="13">
        <v>35.299999999999997</v>
      </c>
      <c r="G3501" s="13">
        <v>-93.6</v>
      </c>
      <c r="H3501" s="24">
        <v>0</v>
      </c>
    </row>
    <row r="3502" spans="2:8" x14ac:dyDescent="0.3">
      <c r="B3502" t="s">
        <v>9116</v>
      </c>
      <c r="C3502" t="s">
        <v>9117</v>
      </c>
      <c r="D3502" s="28" t="s">
        <v>1203</v>
      </c>
      <c r="E3502" s="28" t="s">
        <v>1061</v>
      </c>
      <c r="F3502" s="13">
        <v>54.5</v>
      </c>
      <c r="G3502" s="13">
        <v>-130.69999999999999</v>
      </c>
      <c r="H3502" s="24">
        <v>0</v>
      </c>
    </row>
    <row r="3503" spans="2:8" x14ac:dyDescent="0.3">
      <c r="B3503" t="s">
        <v>9582</v>
      </c>
      <c r="C3503" t="s">
        <v>9583</v>
      </c>
      <c r="D3503" s="28" t="s">
        <v>1203</v>
      </c>
      <c r="E3503" s="28" t="s">
        <v>1130</v>
      </c>
      <c r="F3503" s="13">
        <v>45.3</v>
      </c>
      <c r="G3503" s="13">
        <v>-60.9</v>
      </c>
      <c r="H3503" s="24">
        <v>0</v>
      </c>
    </row>
    <row r="3504" spans="2:8" x14ac:dyDescent="0.3">
      <c r="B3504" t="s">
        <v>3673</v>
      </c>
      <c r="C3504" t="s">
        <v>3674</v>
      </c>
      <c r="D3504" s="28" t="s">
        <v>4105</v>
      </c>
      <c r="E3504" s="28" t="s">
        <v>1759</v>
      </c>
      <c r="F3504" s="13">
        <v>44.7</v>
      </c>
      <c r="G3504" s="13">
        <v>-85.1</v>
      </c>
      <c r="H3504" s="24">
        <v>0</v>
      </c>
    </row>
    <row r="3505" spans="2:8" x14ac:dyDescent="0.3">
      <c r="B3505" t="s">
        <v>10028</v>
      </c>
      <c r="C3505" t="s">
        <v>10029</v>
      </c>
      <c r="D3505" s="28" t="s">
        <v>4105</v>
      </c>
      <c r="E3505" s="28" t="s">
        <v>364</v>
      </c>
      <c r="F3505" s="13">
        <v>27.5</v>
      </c>
      <c r="G3505" s="13">
        <v>-98.4</v>
      </c>
      <c r="H3505" s="24">
        <v>1</v>
      </c>
    </row>
    <row r="3506" spans="2:8" x14ac:dyDescent="0.3">
      <c r="B3506" t="s">
        <v>10000</v>
      </c>
      <c r="C3506" t="s">
        <v>10001</v>
      </c>
      <c r="D3506" s="28" t="s">
        <v>4105</v>
      </c>
      <c r="E3506" s="28" t="s">
        <v>1759</v>
      </c>
      <c r="F3506" s="13">
        <v>45</v>
      </c>
      <c r="G3506" s="13">
        <v>-84.7</v>
      </c>
      <c r="H3506" s="24">
        <v>0</v>
      </c>
    </row>
    <row r="3507" spans="2:8" x14ac:dyDescent="0.3">
      <c r="B3507" t="s">
        <v>688</v>
      </c>
      <c r="C3507" t="s">
        <v>689</v>
      </c>
      <c r="D3507" s="28" t="s">
        <v>4105</v>
      </c>
      <c r="E3507" s="28" t="s">
        <v>364</v>
      </c>
      <c r="F3507" s="13">
        <v>31.7</v>
      </c>
      <c r="G3507" s="13">
        <v>-95.7</v>
      </c>
      <c r="H3507" s="24">
        <v>0</v>
      </c>
    </row>
    <row r="3508" spans="2:8" x14ac:dyDescent="0.3">
      <c r="B3508" t="s">
        <v>9074</v>
      </c>
      <c r="C3508" t="s">
        <v>9075</v>
      </c>
      <c r="D3508" s="28" t="s">
        <v>1203</v>
      </c>
      <c r="E3508" s="28" t="s">
        <v>3527</v>
      </c>
      <c r="F3508" s="13">
        <v>68.599999999999994</v>
      </c>
      <c r="G3508" s="13">
        <v>-95.8</v>
      </c>
      <c r="H3508" s="24">
        <v>0</v>
      </c>
    </row>
    <row r="3509" spans="2:8" x14ac:dyDescent="0.3">
      <c r="B3509" t="s">
        <v>438</v>
      </c>
      <c r="C3509" t="s">
        <v>439</v>
      </c>
      <c r="D3509" s="28" t="s">
        <v>4105</v>
      </c>
      <c r="E3509" s="28" t="s">
        <v>364</v>
      </c>
      <c r="F3509" s="13">
        <v>28.8</v>
      </c>
      <c r="G3509" s="13">
        <v>-96.9</v>
      </c>
      <c r="H3509" s="24">
        <v>0</v>
      </c>
    </row>
    <row r="3510" spans="2:8" x14ac:dyDescent="0.3">
      <c r="B3510" t="s">
        <v>9676</v>
      </c>
      <c r="C3510" t="s">
        <v>9677</v>
      </c>
      <c r="D3510" s="28" t="s">
        <v>4105</v>
      </c>
      <c r="E3510" s="28" t="s">
        <v>368</v>
      </c>
      <c r="F3510" s="13">
        <v>35.5</v>
      </c>
      <c r="G3510" s="13">
        <v>-93.8</v>
      </c>
      <c r="H3510" s="24">
        <v>0</v>
      </c>
    </row>
    <row r="3511" spans="2:8" x14ac:dyDescent="0.3">
      <c r="B3511" t="s">
        <v>9746</v>
      </c>
      <c r="C3511" t="s">
        <v>9747</v>
      </c>
      <c r="D3511" s="28" t="s">
        <v>4105</v>
      </c>
      <c r="E3511" s="28" t="s">
        <v>1203</v>
      </c>
      <c r="F3511" s="13">
        <v>34.4</v>
      </c>
      <c r="G3511" s="13">
        <v>-119.6</v>
      </c>
      <c r="H3511" s="24">
        <v>0</v>
      </c>
    </row>
    <row r="3512" spans="2:8" x14ac:dyDescent="0.3">
      <c r="B3512" t="s">
        <v>9295</v>
      </c>
      <c r="C3512" t="s">
        <v>9296</v>
      </c>
      <c r="D3512" s="28" t="s">
        <v>1203</v>
      </c>
      <c r="E3512" s="28" t="s">
        <v>3548</v>
      </c>
      <c r="F3512" s="13">
        <v>46.3</v>
      </c>
      <c r="G3512" s="13">
        <v>-63.1</v>
      </c>
      <c r="H3512" s="24">
        <v>0</v>
      </c>
    </row>
    <row r="3513" spans="2:8" x14ac:dyDescent="0.3">
      <c r="B3513" t="s">
        <v>2265</v>
      </c>
      <c r="C3513" t="s">
        <v>2266</v>
      </c>
      <c r="D3513" s="28" t="s">
        <v>4105</v>
      </c>
      <c r="E3513" s="28" t="s">
        <v>2230</v>
      </c>
      <c r="F3513" s="13">
        <v>40.700000000000003</v>
      </c>
      <c r="G3513" s="13">
        <v>-81.900000000000006</v>
      </c>
      <c r="H3513" s="24">
        <v>0</v>
      </c>
    </row>
    <row r="3514" spans="2:8" x14ac:dyDescent="0.3">
      <c r="B3514" t="s">
        <v>9632</v>
      </c>
      <c r="C3514" t="s">
        <v>9633</v>
      </c>
      <c r="D3514" s="28" t="s">
        <v>4105</v>
      </c>
      <c r="E3514" s="28" t="s">
        <v>2230</v>
      </c>
      <c r="F3514" s="13">
        <v>40.200000000000003</v>
      </c>
      <c r="G3514" s="13">
        <v>-82.6</v>
      </c>
      <c r="H3514" s="24">
        <v>0</v>
      </c>
    </row>
    <row r="3515" spans="2:8" x14ac:dyDescent="0.3">
      <c r="B3515" t="s">
        <v>3343</v>
      </c>
      <c r="C3515" t="s">
        <v>3344</v>
      </c>
      <c r="D3515" s="28" t="s">
        <v>4105</v>
      </c>
      <c r="E3515" s="28" t="s">
        <v>2820</v>
      </c>
      <c r="F3515" s="13">
        <v>55.3</v>
      </c>
      <c r="G3515" s="13">
        <v>-131.69999999999999</v>
      </c>
      <c r="H3515" s="24">
        <v>0</v>
      </c>
    </row>
    <row r="3516" spans="2:8" x14ac:dyDescent="0.3">
      <c r="B3516" t="s">
        <v>9590</v>
      </c>
      <c r="C3516" t="s">
        <v>9591</v>
      </c>
      <c r="D3516" s="28" t="s">
        <v>1203</v>
      </c>
      <c r="E3516" s="28" t="s">
        <v>1061</v>
      </c>
      <c r="F3516" s="13">
        <v>49.1</v>
      </c>
      <c r="G3516" s="13">
        <v>-123.3</v>
      </c>
      <c r="H3516" s="24">
        <v>0</v>
      </c>
    </row>
    <row r="3517" spans="2:8" x14ac:dyDescent="0.3">
      <c r="B3517" t="s">
        <v>10323</v>
      </c>
      <c r="C3517" t="s">
        <v>10324</v>
      </c>
      <c r="D3517" s="28" t="s">
        <v>4105</v>
      </c>
      <c r="E3517" s="28" t="s">
        <v>364</v>
      </c>
      <c r="F3517" s="13">
        <v>29.2</v>
      </c>
      <c r="G3517" s="13">
        <v>-103.3</v>
      </c>
      <c r="H3517" s="24">
        <v>0</v>
      </c>
    </row>
    <row r="3518" spans="2:8" x14ac:dyDescent="0.3">
      <c r="B3518" t="s">
        <v>10408</v>
      </c>
      <c r="C3518" t="s">
        <v>10409</v>
      </c>
      <c r="D3518" s="28" t="s">
        <v>1203</v>
      </c>
      <c r="E3518" s="28" t="s">
        <v>1061</v>
      </c>
      <c r="F3518" s="13">
        <v>52.2</v>
      </c>
      <c r="G3518" s="13">
        <v>-128.69999999999999</v>
      </c>
      <c r="H3518" s="24">
        <v>0</v>
      </c>
    </row>
    <row r="3519" spans="2:8" x14ac:dyDescent="0.3">
      <c r="B3519" t="s">
        <v>8995</v>
      </c>
      <c r="C3519" t="s">
        <v>8996</v>
      </c>
      <c r="D3519" s="28" t="s">
        <v>4105</v>
      </c>
      <c r="E3519" s="28" t="s">
        <v>1203</v>
      </c>
      <c r="F3519" s="13">
        <v>34.4</v>
      </c>
      <c r="G3519" s="13">
        <v>-118.5</v>
      </c>
      <c r="H3519" s="24">
        <v>0</v>
      </c>
    </row>
    <row r="3520" spans="2:8" x14ac:dyDescent="0.3">
      <c r="B3520" t="s">
        <v>10245</v>
      </c>
      <c r="C3520" t="s">
        <v>10246</v>
      </c>
      <c r="D3520" s="28" t="s">
        <v>4105</v>
      </c>
      <c r="E3520" s="28" t="s">
        <v>364</v>
      </c>
      <c r="F3520" s="13">
        <v>28.3</v>
      </c>
      <c r="G3520" s="13">
        <v>-98.1</v>
      </c>
      <c r="H3520" s="24">
        <v>0</v>
      </c>
    </row>
    <row r="3521" spans="2:8" x14ac:dyDescent="0.3">
      <c r="B3521" t="s">
        <v>1786</v>
      </c>
      <c r="C3521" t="s">
        <v>1787</v>
      </c>
      <c r="D3521" s="28" t="s">
        <v>4105</v>
      </c>
      <c r="E3521" s="28" t="s">
        <v>1759</v>
      </c>
      <c r="F3521" s="13">
        <v>44.3</v>
      </c>
      <c r="G3521" s="13">
        <v>-85.2</v>
      </c>
      <c r="H3521" s="24">
        <v>0</v>
      </c>
    </row>
    <row r="3522" spans="2:8" x14ac:dyDescent="0.3">
      <c r="B3522" t="s">
        <v>2336</v>
      </c>
      <c r="C3522" t="s">
        <v>2337</v>
      </c>
      <c r="D3522" s="28" t="s">
        <v>4105</v>
      </c>
      <c r="E3522" s="28" t="s">
        <v>2319</v>
      </c>
      <c r="F3522" s="13">
        <v>41</v>
      </c>
      <c r="G3522" s="13">
        <v>-80</v>
      </c>
      <c r="H3522" s="24">
        <v>0</v>
      </c>
    </row>
    <row r="3523" spans="2:8" x14ac:dyDescent="0.3">
      <c r="B3523" t="s">
        <v>744</v>
      </c>
      <c r="C3523" t="s">
        <v>745</v>
      </c>
      <c r="D3523" s="28" t="s">
        <v>4105</v>
      </c>
      <c r="E3523" s="28" t="s">
        <v>368</v>
      </c>
      <c r="F3523" s="13">
        <v>34.799999999999997</v>
      </c>
      <c r="G3523" s="13">
        <v>-92.2</v>
      </c>
      <c r="H3523" s="24">
        <v>0</v>
      </c>
    </row>
    <row r="3524" spans="2:8" x14ac:dyDescent="0.3">
      <c r="B3524" t="s">
        <v>9601</v>
      </c>
      <c r="C3524" t="s">
        <v>9602</v>
      </c>
      <c r="D3524" s="28" t="s">
        <v>4105</v>
      </c>
      <c r="E3524" s="28" t="s">
        <v>1405</v>
      </c>
      <c r="F3524" s="13">
        <v>40</v>
      </c>
      <c r="G3524" s="13">
        <v>-88.2</v>
      </c>
      <c r="H3524" s="24">
        <v>0</v>
      </c>
    </row>
    <row r="3525" spans="2:8" x14ac:dyDescent="0.3">
      <c r="B3525" t="s">
        <v>3520</v>
      </c>
      <c r="C3525" t="s">
        <v>3521</v>
      </c>
      <c r="D3525" s="28" t="s">
        <v>1203</v>
      </c>
      <c r="E3525" s="28" t="s">
        <v>1061</v>
      </c>
      <c r="F3525" s="13">
        <v>53.5</v>
      </c>
      <c r="G3525" s="13">
        <v>-130.6</v>
      </c>
      <c r="H3525" s="24">
        <v>0</v>
      </c>
    </row>
    <row r="3526" spans="2:8" x14ac:dyDescent="0.3">
      <c r="B3526" t="s">
        <v>10265</v>
      </c>
      <c r="C3526" t="s">
        <v>10266</v>
      </c>
      <c r="D3526" s="28" t="s">
        <v>4105</v>
      </c>
      <c r="E3526" s="28" t="s">
        <v>364</v>
      </c>
      <c r="F3526" s="13">
        <v>26.8</v>
      </c>
      <c r="G3526" s="13">
        <v>-97.7</v>
      </c>
      <c r="H3526" s="24">
        <v>1</v>
      </c>
    </row>
    <row r="3527" spans="2:8" x14ac:dyDescent="0.3">
      <c r="B3527" t="s">
        <v>9323</v>
      </c>
      <c r="C3527" t="s">
        <v>9324</v>
      </c>
      <c r="D3527" s="28" t="s">
        <v>4105</v>
      </c>
      <c r="E3527" s="28" t="s">
        <v>1160</v>
      </c>
      <c r="F3527" s="13">
        <v>31.4</v>
      </c>
      <c r="G3527" s="13">
        <v>-110.8</v>
      </c>
      <c r="H3527" s="24">
        <v>0</v>
      </c>
    </row>
    <row r="3528" spans="2:8" x14ac:dyDescent="0.3">
      <c r="B3528" t="s">
        <v>10072</v>
      </c>
      <c r="C3528" t="s">
        <v>10073</v>
      </c>
      <c r="D3528" s="28" t="s">
        <v>1203</v>
      </c>
      <c r="E3528" s="28" t="s">
        <v>1116</v>
      </c>
      <c r="F3528" s="13">
        <v>46.6</v>
      </c>
      <c r="G3528" s="13">
        <v>-80.8</v>
      </c>
      <c r="H3528" s="24">
        <v>0</v>
      </c>
    </row>
    <row r="3529" spans="2:8" x14ac:dyDescent="0.3">
      <c r="B3529" t="s">
        <v>9366</v>
      </c>
      <c r="C3529" t="s">
        <v>9367</v>
      </c>
      <c r="D3529" s="28" t="s">
        <v>1203</v>
      </c>
      <c r="E3529" s="28" t="s">
        <v>1133</v>
      </c>
      <c r="F3529" s="13">
        <v>49.6</v>
      </c>
      <c r="G3529" s="13">
        <v>-54.8</v>
      </c>
      <c r="H3529" s="24">
        <v>0</v>
      </c>
    </row>
    <row r="3530" spans="2:8" x14ac:dyDescent="0.3">
      <c r="B3530" t="s">
        <v>9556</v>
      </c>
      <c r="C3530" t="s">
        <v>9557</v>
      </c>
      <c r="D3530" s="28" t="s">
        <v>4105</v>
      </c>
      <c r="E3530" s="28" t="s">
        <v>1203</v>
      </c>
      <c r="F3530" s="13">
        <v>39.5</v>
      </c>
      <c r="G3530" s="13">
        <v>-122.3</v>
      </c>
      <c r="H3530" s="24">
        <v>0</v>
      </c>
    </row>
    <row r="3531" spans="2:8" x14ac:dyDescent="0.3">
      <c r="B3531" t="s">
        <v>486</v>
      </c>
      <c r="C3531" t="s">
        <v>487</v>
      </c>
      <c r="D3531" s="28" t="s">
        <v>4105</v>
      </c>
      <c r="E3531" s="28" t="s">
        <v>365</v>
      </c>
      <c r="F3531" s="13">
        <v>29.4</v>
      </c>
      <c r="G3531" s="13">
        <v>-90.3</v>
      </c>
      <c r="H3531" s="24">
        <v>0</v>
      </c>
    </row>
    <row r="3532" spans="2:8" x14ac:dyDescent="0.3">
      <c r="B3532" t="s">
        <v>9902</v>
      </c>
      <c r="C3532" t="s">
        <v>9903</v>
      </c>
      <c r="D3532" s="28" t="s">
        <v>4105</v>
      </c>
      <c r="E3532" s="28" t="s">
        <v>364</v>
      </c>
      <c r="F3532" s="13">
        <v>33.6</v>
      </c>
      <c r="G3532" s="13">
        <v>-95.1</v>
      </c>
      <c r="H3532" s="24">
        <v>0</v>
      </c>
    </row>
    <row r="3533" spans="2:8" x14ac:dyDescent="0.3">
      <c r="B3533" t="s">
        <v>9299</v>
      </c>
      <c r="C3533" t="s">
        <v>9300</v>
      </c>
      <c r="D3533" s="28" t="s">
        <v>1203</v>
      </c>
      <c r="E3533" s="28" t="s">
        <v>1130</v>
      </c>
      <c r="F3533" s="13">
        <v>47.2</v>
      </c>
      <c r="G3533" s="13">
        <v>-60.1</v>
      </c>
      <c r="H3533" s="24">
        <v>0</v>
      </c>
    </row>
    <row r="3534" spans="2:8" x14ac:dyDescent="0.3">
      <c r="B3534" t="s">
        <v>8906</v>
      </c>
      <c r="C3534" t="s">
        <v>8907</v>
      </c>
      <c r="D3534" s="28" t="s">
        <v>4105</v>
      </c>
      <c r="E3534" s="28" t="s">
        <v>3137</v>
      </c>
      <c r="F3534" s="13">
        <v>21.4</v>
      </c>
      <c r="G3534" s="13">
        <v>-158</v>
      </c>
      <c r="H3534" s="24">
        <v>0</v>
      </c>
    </row>
    <row r="3535" spans="2:8" x14ac:dyDescent="0.3">
      <c r="B3535" t="s">
        <v>9378</v>
      </c>
      <c r="C3535" t="s">
        <v>9379</v>
      </c>
      <c r="D3535" s="28" t="s">
        <v>1203</v>
      </c>
      <c r="E3535" s="28" t="s">
        <v>1116</v>
      </c>
      <c r="F3535" s="13">
        <v>44.4</v>
      </c>
      <c r="G3535" s="13">
        <v>-79.5</v>
      </c>
      <c r="H3535" s="24">
        <v>0</v>
      </c>
    </row>
    <row r="3536" spans="2:8" x14ac:dyDescent="0.3">
      <c r="B3536" t="s">
        <v>1412</v>
      </c>
      <c r="C3536" t="s">
        <v>1413</v>
      </c>
      <c r="D3536" s="28" t="s">
        <v>4105</v>
      </c>
      <c r="E3536" s="28" t="s">
        <v>1405</v>
      </c>
      <c r="F3536" s="13">
        <v>40.1</v>
      </c>
      <c r="G3536" s="13">
        <v>-87.6</v>
      </c>
      <c r="H3536" s="24">
        <v>0</v>
      </c>
    </row>
    <row r="3537" spans="2:8" x14ac:dyDescent="0.3">
      <c r="B3537" t="s">
        <v>11461</v>
      </c>
      <c r="C3537" t="s">
        <v>11462</v>
      </c>
      <c r="D3537" s="28" t="s">
        <v>4105</v>
      </c>
      <c r="E3537" s="28" t="s">
        <v>364</v>
      </c>
      <c r="F3537" s="13">
        <v>28.2</v>
      </c>
      <c r="G3537" s="13">
        <v>-96.7</v>
      </c>
      <c r="H3537" s="24">
        <v>0</v>
      </c>
    </row>
    <row r="3538" spans="2:8" x14ac:dyDescent="0.3">
      <c r="B3538" t="s">
        <v>3154</v>
      </c>
      <c r="C3538" t="s">
        <v>3155</v>
      </c>
      <c r="D3538" s="28" t="s">
        <v>4105</v>
      </c>
      <c r="E3538" s="28" t="s">
        <v>364</v>
      </c>
      <c r="F3538" s="13">
        <v>31.8</v>
      </c>
      <c r="G3538" s="13">
        <v>-106.3</v>
      </c>
      <c r="H3538" s="24">
        <v>0</v>
      </c>
    </row>
    <row r="3539" spans="2:8" x14ac:dyDescent="0.3">
      <c r="B3539" t="s">
        <v>9717</v>
      </c>
      <c r="C3539" t="s">
        <v>9718</v>
      </c>
      <c r="D3539" s="28" t="s">
        <v>1203</v>
      </c>
      <c r="E3539" s="28" t="s">
        <v>1116</v>
      </c>
      <c r="F3539" s="13">
        <v>52.2</v>
      </c>
      <c r="G3539" s="13">
        <v>-87.9</v>
      </c>
      <c r="H3539" s="24">
        <v>0</v>
      </c>
    </row>
    <row r="3540" spans="2:8" x14ac:dyDescent="0.3">
      <c r="B3540" t="s">
        <v>9613</v>
      </c>
      <c r="C3540" t="s">
        <v>9614</v>
      </c>
      <c r="D3540" s="28" t="s">
        <v>4105</v>
      </c>
      <c r="E3540" s="28" t="s">
        <v>364</v>
      </c>
      <c r="F3540" s="13">
        <v>29.4</v>
      </c>
      <c r="G3540" s="13">
        <v>-103.4</v>
      </c>
      <c r="H3540" s="24">
        <v>0</v>
      </c>
    </row>
    <row r="3541" spans="2:8" x14ac:dyDescent="0.3">
      <c r="B3541" t="s">
        <v>9458</v>
      </c>
      <c r="C3541" t="s">
        <v>9459</v>
      </c>
      <c r="D3541" s="28" t="s">
        <v>1203</v>
      </c>
      <c r="E3541" s="28" t="s">
        <v>1112</v>
      </c>
      <c r="F3541" s="13">
        <v>56</v>
      </c>
      <c r="G3541" s="13">
        <v>-96.5</v>
      </c>
      <c r="H3541" s="24">
        <v>0</v>
      </c>
    </row>
    <row r="3542" spans="2:8" x14ac:dyDescent="0.3">
      <c r="B3542" t="s">
        <v>1629</v>
      </c>
      <c r="C3542" t="s">
        <v>9577</v>
      </c>
      <c r="D3542" s="28" t="s">
        <v>4105</v>
      </c>
      <c r="E3542" s="28" t="s">
        <v>1878</v>
      </c>
      <c r="F3542" s="13">
        <v>38.5</v>
      </c>
      <c r="G3542" s="13">
        <v>-90.9</v>
      </c>
      <c r="H3542" s="24">
        <v>0</v>
      </c>
    </row>
    <row r="3543" spans="2:8" x14ac:dyDescent="0.3">
      <c r="B3543" t="s">
        <v>9892</v>
      </c>
      <c r="C3543" t="s">
        <v>9893</v>
      </c>
      <c r="D3543" s="28" t="s">
        <v>4105</v>
      </c>
      <c r="E3543" s="28" t="s">
        <v>2096</v>
      </c>
      <c r="F3543" s="13">
        <v>32.6</v>
      </c>
      <c r="G3543" s="13">
        <v>-106.7</v>
      </c>
      <c r="H3543" s="24">
        <v>0</v>
      </c>
    </row>
    <row r="3544" spans="2:8" x14ac:dyDescent="0.3">
      <c r="B3544" t="s">
        <v>8837</v>
      </c>
      <c r="C3544" t="s">
        <v>8838</v>
      </c>
      <c r="D3544" s="28" t="s">
        <v>4105</v>
      </c>
      <c r="E3544" s="28" t="s">
        <v>1203</v>
      </c>
      <c r="F3544" s="13">
        <v>33.9</v>
      </c>
      <c r="G3544" s="13">
        <v>-119.7</v>
      </c>
      <c r="H3544" s="24">
        <v>0</v>
      </c>
    </row>
    <row r="3545" spans="2:8" x14ac:dyDescent="0.3">
      <c r="B3545" t="s">
        <v>450</v>
      </c>
      <c r="C3545" t="s">
        <v>451</v>
      </c>
      <c r="D3545" s="28" t="s">
        <v>4105</v>
      </c>
      <c r="E3545" s="28" t="s">
        <v>364</v>
      </c>
      <c r="F3545" s="13">
        <v>29.2</v>
      </c>
      <c r="G3545" s="13">
        <v>-96.2</v>
      </c>
      <c r="H3545" s="24">
        <v>0</v>
      </c>
    </row>
    <row r="3546" spans="2:8" x14ac:dyDescent="0.3">
      <c r="B3546" t="s">
        <v>1788</v>
      </c>
      <c r="C3546" t="s">
        <v>1789</v>
      </c>
      <c r="D3546" s="28" t="s">
        <v>4105</v>
      </c>
      <c r="E3546" s="28" t="s">
        <v>1759</v>
      </c>
      <c r="F3546" s="13">
        <v>43</v>
      </c>
      <c r="G3546" s="13">
        <v>-83.3</v>
      </c>
      <c r="H3546" s="24">
        <v>0</v>
      </c>
    </row>
    <row r="3547" spans="2:8" x14ac:dyDescent="0.3">
      <c r="B3547" t="s">
        <v>9446</v>
      </c>
      <c r="C3547" t="s">
        <v>9447</v>
      </c>
      <c r="D3547" s="28" t="s">
        <v>4105</v>
      </c>
      <c r="E3547" s="28" t="s">
        <v>1759</v>
      </c>
      <c r="F3547" s="13">
        <v>45.8</v>
      </c>
      <c r="G3547" s="13">
        <v>-84.7</v>
      </c>
      <c r="H3547" s="24">
        <v>0</v>
      </c>
    </row>
    <row r="3548" spans="2:8" x14ac:dyDescent="0.3">
      <c r="B3548" t="s">
        <v>10125</v>
      </c>
      <c r="C3548" t="s">
        <v>10126</v>
      </c>
      <c r="D3548" s="28" t="s">
        <v>4105</v>
      </c>
      <c r="E3548" s="28" t="s">
        <v>1759</v>
      </c>
      <c r="F3548" s="13">
        <v>43.8</v>
      </c>
      <c r="G3548" s="13">
        <v>-85.8</v>
      </c>
      <c r="H3548" s="24">
        <v>0</v>
      </c>
    </row>
    <row r="3549" spans="2:8" x14ac:dyDescent="0.3">
      <c r="B3549" t="s">
        <v>860</v>
      </c>
      <c r="C3549" t="s">
        <v>861</v>
      </c>
      <c r="D3549" s="28" t="s">
        <v>4105</v>
      </c>
      <c r="E3549" s="28" t="s">
        <v>852</v>
      </c>
      <c r="F3549" s="13">
        <v>30.5</v>
      </c>
      <c r="G3549" s="13">
        <v>-87.8</v>
      </c>
      <c r="H3549" s="24">
        <v>0</v>
      </c>
    </row>
    <row r="3550" spans="2:8" x14ac:dyDescent="0.3">
      <c r="B3550" t="s">
        <v>415</v>
      </c>
      <c r="C3550" t="s">
        <v>416</v>
      </c>
      <c r="D3550" s="28" t="s">
        <v>4105</v>
      </c>
      <c r="E3550" s="28" t="s">
        <v>365</v>
      </c>
      <c r="F3550" s="13">
        <v>29.7</v>
      </c>
      <c r="G3550" s="13">
        <v>-92.8</v>
      </c>
      <c r="H3550" s="24">
        <v>0</v>
      </c>
    </row>
    <row r="3551" spans="2:8" x14ac:dyDescent="0.3">
      <c r="B3551" t="s">
        <v>403</v>
      </c>
      <c r="C3551" t="s">
        <v>404</v>
      </c>
      <c r="D3551" s="28" t="s">
        <v>4105</v>
      </c>
      <c r="E3551" s="28" t="s">
        <v>364</v>
      </c>
      <c r="F3551" s="13">
        <v>30.7</v>
      </c>
      <c r="G3551" s="13">
        <v>-95.5</v>
      </c>
      <c r="H3551" s="24">
        <v>0</v>
      </c>
    </row>
    <row r="3552" spans="2:8" x14ac:dyDescent="0.3">
      <c r="B3552" t="s">
        <v>9411</v>
      </c>
      <c r="C3552" t="s">
        <v>9412</v>
      </c>
      <c r="D3552" s="28" t="s">
        <v>1203</v>
      </c>
      <c r="E3552" s="28" t="s">
        <v>1124</v>
      </c>
      <c r="F3552" s="13">
        <v>50.1</v>
      </c>
      <c r="G3552" s="13">
        <v>-61.7</v>
      </c>
      <c r="H3552" s="24">
        <v>0</v>
      </c>
    </row>
    <row r="3553" spans="2:8" x14ac:dyDescent="0.3">
      <c r="B3553" t="s">
        <v>8940</v>
      </c>
      <c r="C3553" t="s">
        <v>8941</v>
      </c>
      <c r="D3553" s="28" t="s">
        <v>4105</v>
      </c>
      <c r="E3553" s="28" t="s">
        <v>3137</v>
      </c>
      <c r="F3553" s="13">
        <v>19.7</v>
      </c>
      <c r="G3553" s="13">
        <v>-155.69999999999999</v>
      </c>
      <c r="H3553" s="24">
        <v>0</v>
      </c>
    </row>
    <row r="3554" spans="2:8" x14ac:dyDescent="0.3">
      <c r="B3554" t="s">
        <v>10295</v>
      </c>
      <c r="C3554" t="s">
        <v>10296</v>
      </c>
      <c r="D3554" s="28" t="s">
        <v>4105</v>
      </c>
      <c r="E3554" s="28" t="s">
        <v>364</v>
      </c>
      <c r="F3554" s="13">
        <v>29.6</v>
      </c>
      <c r="G3554" s="13">
        <v>-96.2</v>
      </c>
      <c r="H3554" s="24">
        <v>0</v>
      </c>
    </row>
    <row r="3555" spans="2:8" x14ac:dyDescent="0.3">
      <c r="B3555" t="s">
        <v>3070</v>
      </c>
      <c r="C3555" t="s">
        <v>3071</v>
      </c>
      <c r="D3555" s="28" t="s">
        <v>4105</v>
      </c>
      <c r="E3555" s="28" t="s">
        <v>1759</v>
      </c>
      <c r="F3555" s="13">
        <v>44.7</v>
      </c>
      <c r="G3555" s="13">
        <v>-85.5</v>
      </c>
      <c r="H3555" s="24">
        <v>0</v>
      </c>
    </row>
    <row r="3556" spans="2:8" x14ac:dyDescent="0.3">
      <c r="B3556" t="s">
        <v>9126</v>
      </c>
      <c r="C3556" t="s">
        <v>9127</v>
      </c>
      <c r="D3556" s="28" t="s">
        <v>1203</v>
      </c>
      <c r="E3556" s="28" t="s">
        <v>3527</v>
      </c>
      <c r="F3556" s="13">
        <v>68.599999999999994</v>
      </c>
      <c r="G3556" s="13">
        <v>-95.8</v>
      </c>
      <c r="H3556" s="24">
        <v>0</v>
      </c>
    </row>
    <row r="3557" spans="2:8" x14ac:dyDescent="0.3">
      <c r="B3557" t="s">
        <v>10765</v>
      </c>
      <c r="C3557" t="s">
        <v>10766</v>
      </c>
      <c r="D3557" s="28" t="s">
        <v>1203</v>
      </c>
      <c r="E3557" s="28" t="s">
        <v>1116</v>
      </c>
      <c r="F3557" s="13">
        <v>44.1</v>
      </c>
      <c r="G3557" s="13">
        <v>-81.599999999999994</v>
      </c>
      <c r="H3557" s="24">
        <v>0</v>
      </c>
    </row>
    <row r="3558" spans="2:8" x14ac:dyDescent="0.3">
      <c r="B3558" t="s">
        <v>1232</v>
      </c>
      <c r="C3558" t="s">
        <v>1233</v>
      </c>
      <c r="D3558" s="28" t="s">
        <v>4105</v>
      </c>
      <c r="E3558" s="28" t="s">
        <v>1203</v>
      </c>
      <c r="F3558" s="13">
        <v>39.700000000000003</v>
      </c>
      <c r="G3558" s="13">
        <v>-122.1</v>
      </c>
      <c r="H3558" s="24">
        <v>0</v>
      </c>
    </row>
    <row r="3559" spans="2:8" x14ac:dyDescent="0.3">
      <c r="B3559" t="s">
        <v>1925</v>
      </c>
      <c r="C3559" t="s">
        <v>1926</v>
      </c>
      <c r="D3559" s="28" t="s">
        <v>4105</v>
      </c>
      <c r="E3559" s="28" t="s">
        <v>1878</v>
      </c>
      <c r="F3559" s="13">
        <v>38.799999999999997</v>
      </c>
      <c r="G3559" s="13">
        <v>-90.5</v>
      </c>
      <c r="H3559" s="24">
        <v>0</v>
      </c>
    </row>
    <row r="3560" spans="2:8" x14ac:dyDescent="0.3">
      <c r="B3560" t="s">
        <v>10801</v>
      </c>
      <c r="C3560" t="s">
        <v>10802</v>
      </c>
      <c r="D3560" s="28" t="s">
        <v>4105</v>
      </c>
      <c r="E3560" s="28" t="s">
        <v>364</v>
      </c>
      <c r="F3560" s="13">
        <v>30.2</v>
      </c>
      <c r="G3560" s="13">
        <v>-95.4</v>
      </c>
      <c r="H3560" s="24">
        <v>0</v>
      </c>
    </row>
    <row r="3561" spans="2:8" x14ac:dyDescent="0.3">
      <c r="B3561" t="s">
        <v>9546</v>
      </c>
      <c r="C3561" t="s">
        <v>9547</v>
      </c>
      <c r="D3561" s="28" t="s">
        <v>4105</v>
      </c>
      <c r="E3561" s="28" t="s">
        <v>3137</v>
      </c>
      <c r="F3561" s="13">
        <v>21.3</v>
      </c>
      <c r="G3561" s="13">
        <v>-157.80000000000001</v>
      </c>
      <c r="H3561" s="24">
        <v>0</v>
      </c>
    </row>
    <row r="3562" spans="2:8" x14ac:dyDescent="0.3">
      <c r="B3562" t="s">
        <v>9640</v>
      </c>
      <c r="C3562" t="s">
        <v>9641</v>
      </c>
      <c r="D3562" s="28" t="s">
        <v>4105</v>
      </c>
      <c r="E3562" s="28" t="s">
        <v>1759</v>
      </c>
      <c r="F3562" s="13">
        <v>43.5</v>
      </c>
      <c r="G3562" s="13">
        <v>-83.1</v>
      </c>
      <c r="H3562" s="24">
        <v>0</v>
      </c>
    </row>
    <row r="3563" spans="2:8" x14ac:dyDescent="0.3">
      <c r="B3563" t="s">
        <v>9935</v>
      </c>
      <c r="C3563" t="s">
        <v>9936</v>
      </c>
      <c r="D3563" s="28" t="s">
        <v>4105</v>
      </c>
      <c r="E3563" s="28" t="s">
        <v>1759</v>
      </c>
      <c r="F3563" s="13">
        <v>45.6</v>
      </c>
      <c r="G3563" s="13">
        <v>-84.4</v>
      </c>
      <c r="H3563" s="24">
        <v>0</v>
      </c>
    </row>
    <row r="3564" spans="2:8" x14ac:dyDescent="0.3">
      <c r="B3564" t="s">
        <v>11363</v>
      </c>
      <c r="C3564" t="s">
        <v>11364</v>
      </c>
      <c r="D3564" s="28" t="s">
        <v>4105</v>
      </c>
      <c r="E3564" s="28" t="s">
        <v>364</v>
      </c>
      <c r="F3564" s="13">
        <v>26.2</v>
      </c>
      <c r="G3564" s="13">
        <v>-97.6</v>
      </c>
      <c r="H3564" s="24">
        <v>0</v>
      </c>
    </row>
    <row r="3565" spans="2:8" x14ac:dyDescent="0.3">
      <c r="B3565" t="s">
        <v>397</v>
      </c>
      <c r="C3565" t="s">
        <v>398</v>
      </c>
      <c r="D3565" s="28" t="s">
        <v>4105</v>
      </c>
      <c r="E3565" s="28" t="s">
        <v>364</v>
      </c>
      <c r="F3565" s="13">
        <v>29.2</v>
      </c>
      <c r="G3565" s="13">
        <v>-94.8</v>
      </c>
      <c r="H3565" s="24">
        <v>1</v>
      </c>
    </row>
    <row r="3566" spans="2:8" x14ac:dyDescent="0.3">
      <c r="B3566" t="s">
        <v>9224</v>
      </c>
      <c r="C3566" t="s">
        <v>9225</v>
      </c>
      <c r="D3566" s="28" t="s">
        <v>1203</v>
      </c>
      <c r="E3566" s="28" t="s">
        <v>3526</v>
      </c>
      <c r="F3566" s="13">
        <v>63.1</v>
      </c>
      <c r="G3566" s="13">
        <v>-117.2</v>
      </c>
      <c r="H3566" s="24">
        <v>0</v>
      </c>
    </row>
    <row r="3567" spans="2:8" x14ac:dyDescent="0.3">
      <c r="B3567" t="s">
        <v>9762</v>
      </c>
      <c r="C3567" t="s">
        <v>9763</v>
      </c>
      <c r="D3567" s="28" t="s">
        <v>4105</v>
      </c>
      <c r="E3567" s="28" t="s">
        <v>368</v>
      </c>
      <c r="F3567" s="13">
        <v>35.1</v>
      </c>
      <c r="G3567" s="13">
        <v>-93.6</v>
      </c>
      <c r="H3567" s="24">
        <v>0</v>
      </c>
    </row>
    <row r="3568" spans="2:8" x14ac:dyDescent="0.3">
      <c r="B3568" t="s">
        <v>9820</v>
      </c>
      <c r="C3568" t="s">
        <v>9821</v>
      </c>
      <c r="D3568" s="28" t="s">
        <v>4105</v>
      </c>
      <c r="E3568" s="28" t="s">
        <v>368</v>
      </c>
      <c r="F3568" s="13">
        <v>35.9</v>
      </c>
      <c r="G3568" s="13">
        <v>-92.7</v>
      </c>
      <c r="H3568" s="24">
        <v>0</v>
      </c>
    </row>
    <row r="3569" spans="2:8" x14ac:dyDescent="0.3">
      <c r="B3569" t="s">
        <v>9417</v>
      </c>
      <c r="C3569" t="s">
        <v>9418</v>
      </c>
      <c r="D3569" s="28" t="s">
        <v>1203</v>
      </c>
      <c r="E3569" s="28" t="s">
        <v>1124</v>
      </c>
      <c r="F3569" s="13">
        <v>50.1</v>
      </c>
      <c r="G3569" s="13">
        <v>-61.8</v>
      </c>
      <c r="H3569" s="24">
        <v>0</v>
      </c>
    </row>
    <row r="3570" spans="2:8" x14ac:dyDescent="0.3">
      <c r="B3570" t="s">
        <v>3671</v>
      </c>
      <c r="C3570" t="s">
        <v>3672</v>
      </c>
      <c r="D3570" s="28" t="s">
        <v>4105</v>
      </c>
      <c r="E3570" s="28" t="s">
        <v>1759</v>
      </c>
      <c r="F3570" s="13">
        <v>45.3</v>
      </c>
      <c r="G3570" s="13">
        <v>-85.2</v>
      </c>
      <c r="H3570" s="24">
        <v>0</v>
      </c>
    </row>
    <row r="3571" spans="2:8" x14ac:dyDescent="0.3">
      <c r="B3571" t="s">
        <v>1782</v>
      </c>
      <c r="C3571" t="s">
        <v>1783</v>
      </c>
      <c r="D3571" s="28" t="s">
        <v>4105</v>
      </c>
      <c r="E3571" s="28" t="s">
        <v>1759</v>
      </c>
      <c r="F3571" s="13">
        <v>42.6</v>
      </c>
      <c r="G3571" s="13">
        <v>-85.2</v>
      </c>
      <c r="H3571" s="24">
        <v>0</v>
      </c>
    </row>
    <row r="3572" spans="2:8" x14ac:dyDescent="0.3">
      <c r="B3572" t="s">
        <v>10099</v>
      </c>
      <c r="C3572" t="s">
        <v>10100</v>
      </c>
      <c r="D3572" s="28" t="s">
        <v>1203</v>
      </c>
      <c r="E3572" s="28" t="s">
        <v>1116</v>
      </c>
      <c r="F3572" s="13">
        <v>46.6</v>
      </c>
      <c r="G3572" s="13">
        <v>-80.8</v>
      </c>
      <c r="H3572" s="24">
        <v>0</v>
      </c>
    </row>
    <row r="3573" spans="2:8" x14ac:dyDescent="0.3">
      <c r="B3573" t="s">
        <v>9018</v>
      </c>
      <c r="C3573" t="s">
        <v>9019</v>
      </c>
      <c r="D3573" s="28" t="s">
        <v>1203</v>
      </c>
      <c r="E3573" s="28" t="s">
        <v>1124</v>
      </c>
      <c r="F3573" s="13">
        <v>47.4</v>
      </c>
      <c r="G3573" s="13">
        <v>-61.7</v>
      </c>
      <c r="H3573" s="24">
        <v>0</v>
      </c>
    </row>
    <row r="3574" spans="2:8" x14ac:dyDescent="0.3">
      <c r="B3574" t="s">
        <v>833</v>
      </c>
      <c r="C3574" t="s">
        <v>834</v>
      </c>
      <c r="D3574" s="28" t="s">
        <v>4105</v>
      </c>
      <c r="E3574" s="28" t="s">
        <v>364</v>
      </c>
      <c r="F3574" s="13">
        <v>33.1</v>
      </c>
      <c r="G3574" s="13">
        <v>-95.2</v>
      </c>
      <c r="H3574" s="24">
        <v>0</v>
      </c>
    </row>
    <row r="3575" spans="2:8" x14ac:dyDescent="0.3">
      <c r="B3575" t="s">
        <v>381</v>
      </c>
      <c r="C3575" t="s">
        <v>382</v>
      </c>
      <c r="D3575" s="28" t="s">
        <v>4105</v>
      </c>
      <c r="E3575" s="28" t="s">
        <v>364</v>
      </c>
      <c r="F3575" s="13">
        <v>29.5</v>
      </c>
      <c r="G3575" s="13">
        <v>-95.2</v>
      </c>
      <c r="H3575" s="24">
        <v>0</v>
      </c>
    </row>
    <row r="3576" spans="2:8" x14ac:dyDescent="0.3">
      <c r="B3576" t="s">
        <v>576</v>
      </c>
      <c r="C3576" t="s">
        <v>577</v>
      </c>
      <c r="D3576" s="28" t="s">
        <v>4105</v>
      </c>
      <c r="E3576" s="28" t="s">
        <v>365</v>
      </c>
      <c r="F3576" s="13">
        <v>32.4</v>
      </c>
      <c r="G3576" s="13">
        <v>-93.8</v>
      </c>
      <c r="H3576" s="24">
        <v>0</v>
      </c>
    </row>
    <row r="3577" spans="2:8" x14ac:dyDescent="0.3">
      <c r="B3577" t="s">
        <v>9454</v>
      </c>
      <c r="C3577" t="s">
        <v>9455</v>
      </c>
      <c r="D3577" s="28" t="s">
        <v>4105</v>
      </c>
      <c r="E3577" s="28" t="s">
        <v>1405</v>
      </c>
      <c r="F3577" s="13">
        <v>39.5</v>
      </c>
      <c r="G3577" s="13">
        <v>-88.6</v>
      </c>
      <c r="H3577" s="24">
        <v>0</v>
      </c>
    </row>
    <row r="3578" spans="2:8" x14ac:dyDescent="0.3">
      <c r="B3578" t="s">
        <v>9710</v>
      </c>
      <c r="C3578" t="s">
        <v>9711</v>
      </c>
      <c r="D3578" s="28" t="s">
        <v>4105</v>
      </c>
      <c r="E3578" s="28" t="s">
        <v>1759</v>
      </c>
      <c r="F3578" s="13">
        <v>42</v>
      </c>
      <c r="G3578" s="13">
        <v>-84.1</v>
      </c>
      <c r="H3578" s="24">
        <v>0</v>
      </c>
    </row>
    <row r="3579" spans="2:8" x14ac:dyDescent="0.3">
      <c r="B3579" t="s">
        <v>9327</v>
      </c>
      <c r="C3579" t="s">
        <v>9328</v>
      </c>
      <c r="D3579" s="28" t="s">
        <v>4105</v>
      </c>
      <c r="E3579" s="28" t="s">
        <v>2820</v>
      </c>
      <c r="F3579" s="13">
        <v>55.4</v>
      </c>
      <c r="G3579" s="13">
        <v>-133.1</v>
      </c>
      <c r="H3579" s="24">
        <v>0</v>
      </c>
    </row>
    <row r="3580" spans="2:8" x14ac:dyDescent="0.3">
      <c r="B3580" t="s">
        <v>9233</v>
      </c>
      <c r="C3580" t="s">
        <v>9234</v>
      </c>
      <c r="D3580" s="28" t="s">
        <v>1203</v>
      </c>
      <c r="E3580" s="28" t="s">
        <v>1116</v>
      </c>
      <c r="F3580" s="13">
        <v>49.7</v>
      </c>
      <c r="G3580" s="13">
        <v>-86.9</v>
      </c>
      <c r="H3580" s="24">
        <v>0</v>
      </c>
    </row>
    <row r="3581" spans="2:8" x14ac:dyDescent="0.3">
      <c r="B3581" t="s">
        <v>9510</v>
      </c>
      <c r="C3581" t="s">
        <v>9511</v>
      </c>
      <c r="D3581" s="28" t="s">
        <v>4105</v>
      </c>
      <c r="E3581" s="28" t="s">
        <v>1759</v>
      </c>
      <c r="F3581" s="13">
        <v>44.8</v>
      </c>
      <c r="G3581" s="13">
        <v>-85.6</v>
      </c>
      <c r="H3581" s="24">
        <v>0</v>
      </c>
    </row>
    <row r="3582" spans="2:8" x14ac:dyDescent="0.3">
      <c r="B3582" t="s">
        <v>9450</v>
      </c>
      <c r="C3582" t="s">
        <v>9451</v>
      </c>
      <c r="D3582" s="28" t="s">
        <v>4105</v>
      </c>
      <c r="E3582" s="28" t="s">
        <v>1468</v>
      </c>
      <c r="F3582" s="13">
        <v>40.799999999999997</v>
      </c>
      <c r="G3582" s="13">
        <v>-85.4</v>
      </c>
      <c r="H3582" s="24">
        <v>0</v>
      </c>
    </row>
    <row r="3583" spans="2:8" x14ac:dyDescent="0.3">
      <c r="B3583" t="s">
        <v>1774</v>
      </c>
      <c r="C3583" t="s">
        <v>1775</v>
      </c>
      <c r="D3583" s="28" t="s">
        <v>4105</v>
      </c>
      <c r="E3583" s="28" t="s">
        <v>1759</v>
      </c>
      <c r="F3583" s="13">
        <v>44.2</v>
      </c>
      <c r="G3583" s="13">
        <v>-83.5</v>
      </c>
      <c r="H3583" s="24">
        <v>0</v>
      </c>
    </row>
    <row r="3584" spans="2:8" x14ac:dyDescent="0.3">
      <c r="B3584" t="s">
        <v>3546</v>
      </c>
      <c r="C3584" t="s">
        <v>9124</v>
      </c>
      <c r="D3584" s="28" t="s">
        <v>1203</v>
      </c>
      <c r="E3584" s="28" t="s">
        <v>3548</v>
      </c>
      <c r="F3584" s="13">
        <v>46.2</v>
      </c>
      <c r="G3584" s="13">
        <v>-63.1</v>
      </c>
      <c r="H3584" s="24">
        <v>0</v>
      </c>
    </row>
    <row r="3585" spans="2:8" x14ac:dyDescent="0.3">
      <c r="B3585" t="s">
        <v>9685</v>
      </c>
      <c r="C3585" t="s">
        <v>9686</v>
      </c>
      <c r="D3585" s="28" t="s">
        <v>4105</v>
      </c>
      <c r="E3585" s="28" t="s">
        <v>1260</v>
      </c>
      <c r="F3585" s="13">
        <v>37.700000000000003</v>
      </c>
      <c r="G3585" s="13">
        <v>-107</v>
      </c>
      <c r="H3585" s="24">
        <v>0</v>
      </c>
    </row>
    <row r="3586" spans="2:8" x14ac:dyDescent="0.3">
      <c r="B3586" t="s">
        <v>3499</v>
      </c>
      <c r="C3586" t="s">
        <v>3500</v>
      </c>
      <c r="D3586" s="28" t="s">
        <v>4105</v>
      </c>
      <c r="E3586" s="28" t="s">
        <v>1759</v>
      </c>
      <c r="F3586" s="13">
        <v>45</v>
      </c>
      <c r="G3586" s="13">
        <v>-83.5</v>
      </c>
      <c r="H3586" s="24">
        <v>0</v>
      </c>
    </row>
    <row r="3587" spans="2:8" x14ac:dyDescent="0.3">
      <c r="B3587" t="s">
        <v>1474</v>
      </c>
      <c r="C3587" t="s">
        <v>1475</v>
      </c>
      <c r="D3587" s="28" t="s">
        <v>4105</v>
      </c>
      <c r="E3587" s="28" t="s">
        <v>1468</v>
      </c>
      <c r="F3587" s="13">
        <v>41.5</v>
      </c>
      <c r="G3587" s="13">
        <v>-85.8</v>
      </c>
      <c r="H3587" s="24">
        <v>0</v>
      </c>
    </row>
    <row r="3588" spans="2:8" x14ac:dyDescent="0.3">
      <c r="B3588" t="s">
        <v>9216</v>
      </c>
      <c r="C3588" t="s">
        <v>9217</v>
      </c>
      <c r="D3588" s="28" t="s">
        <v>1203</v>
      </c>
      <c r="E3588" s="28" t="s">
        <v>1061</v>
      </c>
      <c r="F3588" s="13">
        <v>52.6</v>
      </c>
      <c r="G3588" s="13">
        <v>-128.5</v>
      </c>
      <c r="H3588" s="24">
        <v>0</v>
      </c>
    </row>
    <row r="3589" spans="2:8" x14ac:dyDescent="0.3">
      <c r="B3589" t="s">
        <v>1560</v>
      </c>
      <c r="C3589" t="s">
        <v>9716</v>
      </c>
      <c r="D3589" s="28" t="s">
        <v>4105</v>
      </c>
      <c r="E3589" s="28" t="s">
        <v>2230</v>
      </c>
      <c r="F3589" s="13">
        <v>39.299999999999997</v>
      </c>
      <c r="G3589" s="13">
        <v>-84.5</v>
      </c>
      <c r="H3589" s="24">
        <v>0</v>
      </c>
    </row>
    <row r="3590" spans="2:8" x14ac:dyDescent="0.3">
      <c r="B3590" t="s">
        <v>389</v>
      </c>
      <c r="C3590" t="s">
        <v>390</v>
      </c>
      <c r="D3590" s="28" t="s">
        <v>4105</v>
      </c>
      <c r="E3590" s="28" t="s">
        <v>364</v>
      </c>
      <c r="F3590" s="13">
        <v>30</v>
      </c>
      <c r="G3590" s="13">
        <v>-95.5</v>
      </c>
      <c r="H3590" s="24">
        <v>0</v>
      </c>
    </row>
    <row r="3591" spans="2:8" x14ac:dyDescent="0.3">
      <c r="B3591" t="s">
        <v>9878</v>
      </c>
      <c r="C3591" t="s">
        <v>9879</v>
      </c>
      <c r="D3591" s="28" t="s">
        <v>4105</v>
      </c>
      <c r="E3591" s="28" t="s">
        <v>1759</v>
      </c>
      <c r="F3591" s="13">
        <v>42.2</v>
      </c>
      <c r="G3591" s="13">
        <v>-85.5</v>
      </c>
      <c r="H3591" s="24">
        <v>0</v>
      </c>
    </row>
    <row r="3592" spans="2:8" x14ac:dyDescent="0.3">
      <c r="B3592" t="s">
        <v>9666</v>
      </c>
      <c r="C3592" t="s">
        <v>9667</v>
      </c>
      <c r="D3592" s="28" t="s">
        <v>4105</v>
      </c>
      <c r="E3592" s="28" t="s">
        <v>1203</v>
      </c>
      <c r="F3592" s="13">
        <v>33.9</v>
      </c>
      <c r="G3592" s="13">
        <v>-120</v>
      </c>
      <c r="H3592" s="24">
        <v>0</v>
      </c>
    </row>
    <row r="3593" spans="2:8" x14ac:dyDescent="0.3">
      <c r="B3593" t="s">
        <v>11181</v>
      </c>
      <c r="C3593" t="s">
        <v>11182</v>
      </c>
      <c r="D3593" s="28" t="s">
        <v>4105</v>
      </c>
      <c r="E3593" s="28" t="s">
        <v>364</v>
      </c>
      <c r="F3593" s="13">
        <v>26</v>
      </c>
      <c r="G3593" s="13">
        <v>-98.1</v>
      </c>
      <c r="H3593" s="24">
        <v>0</v>
      </c>
    </row>
    <row r="3594" spans="2:8" x14ac:dyDescent="0.3">
      <c r="B3594" t="s">
        <v>9496</v>
      </c>
      <c r="C3594" t="s">
        <v>9497</v>
      </c>
      <c r="D3594" s="28" t="s">
        <v>4105</v>
      </c>
      <c r="E3594" s="28" t="s">
        <v>1878</v>
      </c>
      <c r="F3594" s="13">
        <v>37.6</v>
      </c>
      <c r="G3594" s="13">
        <v>-91.7</v>
      </c>
      <c r="H3594" s="24">
        <v>0</v>
      </c>
    </row>
    <row r="3595" spans="2:8" x14ac:dyDescent="0.3">
      <c r="B3595" t="s">
        <v>9977</v>
      </c>
      <c r="C3595" t="s">
        <v>9978</v>
      </c>
      <c r="D3595" s="28" t="s">
        <v>4105</v>
      </c>
      <c r="E3595" s="28" t="s">
        <v>1759</v>
      </c>
      <c r="F3595" s="13">
        <v>44.9</v>
      </c>
      <c r="G3595" s="13">
        <v>-84.7</v>
      </c>
      <c r="H3595" s="24">
        <v>0</v>
      </c>
    </row>
    <row r="3596" spans="2:8" x14ac:dyDescent="0.3">
      <c r="B3596" t="s">
        <v>9804</v>
      </c>
      <c r="C3596" t="s">
        <v>9805</v>
      </c>
      <c r="D3596" s="28" t="s">
        <v>1203</v>
      </c>
      <c r="E3596" s="28" t="s">
        <v>1116</v>
      </c>
      <c r="F3596" s="13">
        <v>45.8</v>
      </c>
      <c r="G3596" s="13">
        <v>-82.5</v>
      </c>
      <c r="H3596" s="24">
        <v>0</v>
      </c>
    </row>
    <row r="3597" spans="2:8" x14ac:dyDescent="0.3">
      <c r="B3597" t="s">
        <v>1772</v>
      </c>
      <c r="C3597" t="s">
        <v>1773</v>
      </c>
      <c r="D3597" s="28" t="s">
        <v>4105</v>
      </c>
      <c r="E3597" s="28" t="s">
        <v>1759</v>
      </c>
      <c r="F3597" s="13">
        <v>45.9</v>
      </c>
      <c r="G3597" s="13">
        <v>-83.9</v>
      </c>
      <c r="H3597" s="24">
        <v>0</v>
      </c>
    </row>
    <row r="3598" spans="2:8" x14ac:dyDescent="0.3">
      <c r="B3598" t="s">
        <v>899</v>
      </c>
      <c r="C3598" t="s">
        <v>900</v>
      </c>
      <c r="D3598" s="28" t="s">
        <v>4105</v>
      </c>
      <c r="E3598" s="28" t="s">
        <v>852</v>
      </c>
      <c r="F3598" s="13">
        <v>31.5</v>
      </c>
      <c r="G3598" s="13">
        <v>-87.9</v>
      </c>
      <c r="H3598" s="24">
        <v>0</v>
      </c>
    </row>
    <row r="3599" spans="2:8" x14ac:dyDescent="0.3">
      <c r="B3599" t="s">
        <v>3565</v>
      </c>
      <c r="C3599" t="s">
        <v>3566</v>
      </c>
      <c r="D3599" s="28" t="s">
        <v>4105</v>
      </c>
      <c r="E3599" s="28" t="s">
        <v>368</v>
      </c>
      <c r="F3599" s="13">
        <v>33.9</v>
      </c>
      <c r="G3599" s="13">
        <v>-92.8</v>
      </c>
      <c r="H3599" s="24">
        <v>0</v>
      </c>
    </row>
    <row r="3600" spans="2:8" x14ac:dyDescent="0.3">
      <c r="B3600" t="s">
        <v>3502</v>
      </c>
      <c r="C3600" t="s">
        <v>3503</v>
      </c>
      <c r="D3600" s="28" t="s">
        <v>4105</v>
      </c>
      <c r="E3600" s="28" t="s">
        <v>1759</v>
      </c>
      <c r="F3600" s="13">
        <v>42.8</v>
      </c>
      <c r="G3600" s="13">
        <v>-85.5</v>
      </c>
      <c r="H3600" s="24">
        <v>0</v>
      </c>
    </row>
    <row r="3601" spans="2:8" x14ac:dyDescent="0.3">
      <c r="B3601" t="s">
        <v>9098</v>
      </c>
      <c r="C3601" t="s">
        <v>9099</v>
      </c>
      <c r="D3601" s="28" t="s">
        <v>4105</v>
      </c>
      <c r="E3601" s="28" t="s">
        <v>1203</v>
      </c>
      <c r="F3601" s="13">
        <v>33.299999999999997</v>
      </c>
      <c r="G3601" s="13">
        <v>-116.7</v>
      </c>
      <c r="H3601" s="24">
        <v>0</v>
      </c>
    </row>
    <row r="3602" spans="2:8" x14ac:dyDescent="0.3">
      <c r="B3602" t="s">
        <v>777</v>
      </c>
      <c r="C3602" t="s">
        <v>778</v>
      </c>
      <c r="D3602" s="28" t="s">
        <v>4105</v>
      </c>
      <c r="E3602" s="28" t="s">
        <v>368</v>
      </c>
      <c r="F3602" s="13">
        <v>34.5</v>
      </c>
      <c r="G3602" s="13">
        <v>-94.2</v>
      </c>
      <c r="H3602" s="24">
        <v>0</v>
      </c>
    </row>
    <row r="3603" spans="2:8" x14ac:dyDescent="0.3">
      <c r="B3603" t="s">
        <v>9626</v>
      </c>
      <c r="C3603" t="s">
        <v>9627</v>
      </c>
      <c r="D3603" s="28" t="s">
        <v>4105</v>
      </c>
      <c r="E3603" s="28" t="s">
        <v>1878</v>
      </c>
      <c r="F3603" s="13">
        <v>38.6</v>
      </c>
      <c r="G3603" s="13">
        <v>-90.5</v>
      </c>
      <c r="H3603" s="24">
        <v>0</v>
      </c>
    </row>
    <row r="3604" spans="2:8" x14ac:dyDescent="0.3">
      <c r="B3604" t="s">
        <v>9033</v>
      </c>
      <c r="C3604" t="s">
        <v>9034</v>
      </c>
      <c r="D3604" s="28" t="s">
        <v>1203</v>
      </c>
      <c r="E3604" s="28" t="s">
        <v>1133</v>
      </c>
      <c r="F3604" s="13">
        <v>51</v>
      </c>
      <c r="G3604" s="13">
        <v>-57.1</v>
      </c>
      <c r="H3604" s="24">
        <v>0</v>
      </c>
    </row>
    <row r="3605" spans="2:8" x14ac:dyDescent="0.3">
      <c r="B3605" t="s">
        <v>630</v>
      </c>
      <c r="C3605" t="s">
        <v>631</v>
      </c>
      <c r="D3605" s="28" t="s">
        <v>4105</v>
      </c>
      <c r="E3605" s="28" t="s">
        <v>365</v>
      </c>
      <c r="F3605" s="13">
        <v>32.5</v>
      </c>
      <c r="G3605" s="13">
        <v>-93.7</v>
      </c>
      <c r="H3605" s="24">
        <v>0</v>
      </c>
    </row>
    <row r="3606" spans="2:8" x14ac:dyDescent="0.3">
      <c r="B3606" t="s">
        <v>9636</v>
      </c>
      <c r="C3606" t="s">
        <v>9637</v>
      </c>
      <c r="D3606" s="28" t="s">
        <v>1203</v>
      </c>
      <c r="E3606" s="28" t="s">
        <v>1116</v>
      </c>
      <c r="F3606" s="13">
        <v>42.7</v>
      </c>
      <c r="G3606" s="13">
        <v>-81.2</v>
      </c>
      <c r="H3606" s="24">
        <v>0</v>
      </c>
    </row>
    <row r="3607" spans="2:8" x14ac:dyDescent="0.3">
      <c r="B3607" t="s">
        <v>10261</v>
      </c>
      <c r="C3607" t="s">
        <v>10262</v>
      </c>
      <c r="D3607" s="28" t="s">
        <v>1203</v>
      </c>
      <c r="E3607" s="28" t="s">
        <v>1133</v>
      </c>
      <c r="F3607" s="13">
        <v>47.5</v>
      </c>
      <c r="G3607" s="13">
        <v>-52.7</v>
      </c>
      <c r="H3607" s="24">
        <v>0</v>
      </c>
    </row>
    <row r="3608" spans="2:8" x14ac:dyDescent="0.3">
      <c r="B3608" t="s">
        <v>9660</v>
      </c>
      <c r="C3608" t="s">
        <v>9661</v>
      </c>
      <c r="D3608" s="28" t="s">
        <v>4105</v>
      </c>
      <c r="E3608" s="28" t="s">
        <v>1405</v>
      </c>
      <c r="F3608" s="13">
        <v>39.1</v>
      </c>
      <c r="G3608" s="13">
        <v>-89.1</v>
      </c>
      <c r="H3608" s="24">
        <v>0</v>
      </c>
    </row>
    <row r="3609" spans="2:8" x14ac:dyDescent="0.3">
      <c r="B3609" t="s">
        <v>1476</v>
      </c>
      <c r="C3609" t="s">
        <v>1477</v>
      </c>
      <c r="D3609" s="28" t="s">
        <v>4105</v>
      </c>
      <c r="E3609" s="28" t="s">
        <v>1468</v>
      </c>
      <c r="F3609" s="13">
        <v>39.700000000000003</v>
      </c>
      <c r="G3609" s="13">
        <v>-85.7</v>
      </c>
      <c r="H3609" s="24">
        <v>0</v>
      </c>
    </row>
    <row r="3610" spans="2:8" x14ac:dyDescent="0.3">
      <c r="B3610" t="s">
        <v>1808</v>
      </c>
      <c r="C3610" t="s">
        <v>1809</v>
      </c>
      <c r="D3610" s="28" t="s">
        <v>4105</v>
      </c>
      <c r="E3610" s="28" t="s">
        <v>1759</v>
      </c>
      <c r="F3610" s="13">
        <v>44.2</v>
      </c>
      <c r="G3610" s="13">
        <v>-84.2</v>
      </c>
      <c r="H3610" s="24">
        <v>0</v>
      </c>
    </row>
    <row r="3611" spans="2:8" x14ac:dyDescent="0.3">
      <c r="B3611" t="s">
        <v>9593</v>
      </c>
      <c r="C3611" t="s">
        <v>9594</v>
      </c>
      <c r="D3611" s="28" t="s">
        <v>4105</v>
      </c>
      <c r="E3611" s="28" t="s">
        <v>3137</v>
      </c>
      <c r="F3611" s="13">
        <v>21.6</v>
      </c>
      <c r="G3611" s="13">
        <v>-157.9</v>
      </c>
      <c r="H3611" s="24">
        <v>0</v>
      </c>
    </row>
    <row r="3612" spans="2:8" x14ac:dyDescent="0.3">
      <c r="B3612" t="s">
        <v>431</v>
      </c>
      <c r="C3612" t="s">
        <v>432</v>
      </c>
      <c r="D3612" s="28" t="s">
        <v>4105</v>
      </c>
      <c r="E3612" s="28" t="s">
        <v>364</v>
      </c>
      <c r="F3612" s="13">
        <v>29</v>
      </c>
      <c r="G3612" s="13">
        <v>-96.2</v>
      </c>
      <c r="H3612" s="24">
        <v>0</v>
      </c>
    </row>
    <row r="3613" spans="2:8" x14ac:dyDescent="0.3">
      <c r="B3613" t="s">
        <v>9470</v>
      </c>
      <c r="C3613" t="s">
        <v>9471</v>
      </c>
      <c r="D3613" s="28" t="s">
        <v>4105</v>
      </c>
      <c r="E3613" s="28" t="s">
        <v>2279</v>
      </c>
      <c r="F3613" s="13">
        <v>42.1</v>
      </c>
      <c r="G3613" s="13">
        <v>-124.3</v>
      </c>
      <c r="H3613" s="24">
        <v>0</v>
      </c>
    </row>
    <row r="3614" spans="2:8" x14ac:dyDescent="0.3">
      <c r="B3614" t="s">
        <v>1790</v>
      </c>
      <c r="C3614" t="s">
        <v>1791</v>
      </c>
      <c r="D3614" s="28" t="s">
        <v>4105</v>
      </c>
      <c r="E3614" s="28" t="s">
        <v>1759</v>
      </c>
      <c r="F3614" s="13">
        <v>44.4</v>
      </c>
      <c r="G3614" s="13">
        <v>-84</v>
      </c>
      <c r="H3614" s="24">
        <v>0</v>
      </c>
    </row>
    <row r="3615" spans="2:8" x14ac:dyDescent="0.3">
      <c r="B3615" t="s">
        <v>3144</v>
      </c>
      <c r="C3615" t="s">
        <v>3145</v>
      </c>
      <c r="D3615" s="28" t="s">
        <v>4105</v>
      </c>
      <c r="E3615" s="28" t="s">
        <v>3137</v>
      </c>
      <c r="F3615" s="13">
        <v>21.1</v>
      </c>
      <c r="G3615" s="13">
        <v>-157</v>
      </c>
      <c r="H3615" s="24">
        <v>0</v>
      </c>
    </row>
    <row r="3616" spans="2:8" x14ac:dyDescent="0.3">
      <c r="B3616" t="s">
        <v>8934</v>
      </c>
      <c r="C3616" t="s">
        <v>8935</v>
      </c>
      <c r="D3616" s="28" t="s">
        <v>4105</v>
      </c>
      <c r="E3616" s="28" t="s">
        <v>2279</v>
      </c>
      <c r="F3616" s="13">
        <v>42</v>
      </c>
      <c r="G3616" s="13">
        <v>-124.2</v>
      </c>
      <c r="H3616" s="24">
        <v>0</v>
      </c>
    </row>
    <row r="3617" spans="2:8" x14ac:dyDescent="0.3">
      <c r="B3617" t="s">
        <v>480</v>
      </c>
      <c r="C3617" t="s">
        <v>481</v>
      </c>
      <c r="D3617" s="28" t="s">
        <v>4105</v>
      </c>
      <c r="E3617" s="28" t="s">
        <v>365</v>
      </c>
      <c r="F3617" s="13">
        <v>32.299999999999997</v>
      </c>
      <c r="G3617" s="13">
        <v>-92.9</v>
      </c>
      <c r="H3617" s="24">
        <v>0</v>
      </c>
    </row>
    <row r="3618" spans="2:8" x14ac:dyDescent="0.3">
      <c r="B3618" t="s">
        <v>1450</v>
      </c>
      <c r="C3618" t="s">
        <v>1451</v>
      </c>
      <c r="D3618" s="28" t="s">
        <v>4105</v>
      </c>
      <c r="E3618" s="28" t="s">
        <v>1405</v>
      </c>
      <c r="F3618" s="13">
        <v>39.6</v>
      </c>
      <c r="G3618" s="13">
        <v>-87.6</v>
      </c>
      <c r="H3618" s="24">
        <v>0</v>
      </c>
    </row>
    <row r="3619" spans="2:8" x14ac:dyDescent="0.3">
      <c r="B3619" t="s">
        <v>3676</v>
      </c>
      <c r="C3619" t="s">
        <v>3677</v>
      </c>
      <c r="D3619" s="28" t="s">
        <v>4105</v>
      </c>
      <c r="E3619" s="28" t="s">
        <v>1759</v>
      </c>
      <c r="F3619" s="13">
        <v>42.5</v>
      </c>
      <c r="G3619" s="13">
        <v>-83.6</v>
      </c>
      <c r="H3619" s="24">
        <v>0</v>
      </c>
    </row>
    <row r="3620" spans="2:8" x14ac:dyDescent="0.3">
      <c r="B3620" t="s">
        <v>9701</v>
      </c>
      <c r="C3620" t="s">
        <v>9702</v>
      </c>
      <c r="D3620" s="28" t="s">
        <v>4105</v>
      </c>
      <c r="E3620" s="28" t="s">
        <v>2664</v>
      </c>
      <c r="F3620" s="13">
        <v>39.4</v>
      </c>
      <c r="G3620" s="13">
        <v>-79.5</v>
      </c>
      <c r="H3620" s="24">
        <v>0</v>
      </c>
    </row>
    <row r="3621" spans="2:8" x14ac:dyDescent="0.3">
      <c r="B3621" t="s">
        <v>377</v>
      </c>
      <c r="C3621" t="s">
        <v>378</v>
      </c>
      <c r="D3621" s="28" t="s">
        <v>4105</v>
      </c>
      <c r="E3621" s="28" t="s">
        <v>364</v>
      </c>
      <c r="F3621" s="13">
        <v>29.6</v>
      </c>
      <c r="G3621" s="13">
        <v>-95.2</v>
      </c>
      <c r="H3621" s="24">
        <v>0</v>
      </c>
    </row>
    <row r="3622" spans="2:8" x14ac:dyDescent="0.3">
      <c r="B3622" t="s">
        <v>9723</v>
      </c>
      <c r="C3622" t="s">
        <v>9724</v>
      </c>
      <c r="D3622" s="28" t="s">
        <v>4105</v>
      </c>
      <c r="E3622" s="28" t="s">
        <v>1759</v>
      </c>
      <c r="F3622" s="13">
        <v>42.6</v>
      </c>
      <c r="G3622" s="13">
        <v>-83.2</v>
      </c>
      <c r="H3622" s="24">
        <v>0</v>
      </c>
    </row>
    <row r="3623" spans="2:8" x14ac:dyDescent="0.3">
      <c r="B3623" t="s">
        <v>1511</v>
      </c>
      <c r="C3623" t="s">
        <v>1512</v>
      </c>
      <c r="D3623" s="28" t="s">
        <v>4105</v>
      </c>
      <c r="E3623" s="28" t="s">
        <v>1468</v>
      </c>
      <c r="F3623" s="13">
        <v>40.4</v>
      </c>
      <c r="G3623" s="13">
        <v>-86.9</v>
      </c>
      <c r="H3623" s="24">
        <v>0</v>
      </c>
    </row>
    <row r="3624" spans="2:8" x14ac:dyDescent="0.3">
      <c r="B3624" t="s">
        <v>9605</v>
      </c>
      <c r="C3624" t="s">
        <v>9621</v>
      </c>
      <c r="D3624" s="28" t="s">
        <v>1203</v>
      </c>
      <c r="E3624" s="28" t="s">
        <v>1116</v>
      </c>
      <c r="F3624" s="13">
        <v>53.8</v>
      </c>
      <c r="G3624" s="13">
        <v>-89.9</v>
      </c>
      <c r="H3624" s="24">
        <v>0</v>
      </c>
    </row>
    <row r="3625" spans="2:8" x14ac:dyDescent="0.3">
      <c r="B3625" t="s">
        <v>1794</v>
      </c>
      <c r="C3625" t="s">
        <v>1795</v>
      </c>
      <c r="D3625" s="28" t="s">
        <v>4105</v>
      </c>
      <c r="E3625" s="28" t="s">
        <v>1759</v>
      </c>
      <c r="F3625" s="13">
        <v>46.4</v>
      </c>
      <c r="G3625" s="13">
        <v>-86.6</v>
      </c>
      <c r="H3625" s="24">
        <v>0</v>
      </c>
    </row>
    <row r="3626" spans="2:8" x14ac:dyDescent="0.3">
      <c r="B3626" t="s">
        <v>10495</v>
      </c>
      <c r="C3626" t="s">
        <v>10496</v>
      </c>
      <c r="D3626" s="28" t="s">
        <v>4105</v>
      </c>
      <c r="E3626" s="28" t="s">
        <v>364</v>
      </c>
      <c r="F3626" s="13">
        <v>28.4</v>
      </c>
      <c r="G3626" s="13">
        <v>-99.2</v>
      </c>
      <c r="H3626" s="24">
        <v>0</v>
      </c>
    </row>
    <row r="3627" spans="2:8" x14ac:dyDescent="0.3">
      <c r="B3627" t="s">
        <v>10980</v>
      </c>
      <c r="C3627" t="s">
        <v>10981</v>
      </c>
      <c r="D3627" s="28" t="s">
        <v>4105</v>
      </c>
      <c r="E3627" s="28" t="s">
        <v>364</v>
      </c>
      <c r="F3627" s="13">
        <v>29.1</v>
      </c>
      <c r="G3627" s="13">
        <v>-95.2</v>
      </c>
      <c r="H3627" s="24">
        <v>0</v>
      </c>
    </row>
    <row r="3628" spans="2:8" x14ac:dyDescent="0.3">
      <c r="B3628" t="s">
        <v>9605</v>
      </c>
      <c r="C3628" t="s">
        <v>9606</v>
      </c>
      <c r="D3628" s="28" t="s">
        <v>1203</v>
      </c>
      <c r="E3628" s="28" t="s">
        <v>1116</v>
      </c>
      <c r="F3628" s="13">
        <v>53.8</v>
      </c>
      <c r="G3628" s="13">
        <v>-89.9</v>
      </c>
      <c r="H3628" s="24">
        <v>0</v>
      </c>
    </row>
    <row r="3629" spans="2:8" x14ac:dyDescent="0.3">
      <c r="B3629" t="s">
        <v>9808</v>
      </c>
      <c r="C3629" t="s">
        <v>9809</v>
      </c>
      <c r="D3629" s="28" t="s">
        <v>1203</v>
      </c>
      <c r="E3629" s="28" t="s">
        <v>1133</v>
      </c>
      <c r="F3629" s="13">
        <v>48.5</v>
      </c>
      <c r="G3629" s="13">
        <v>-53.9</v>
      </c>
      <c r="H3629" s="24">
        <v>0</v>
      </c>
    </row>
    <row r="3630" spans="2:8" x14ac:dyDescent="0.3">
      <c r="B3630" t="s">
        <v>10544</v>
      </c>
      <c r="C3630" t="s">
        <v>10545</v>
      </c>
      <c r="D3630" s="28" t="s">
        <v>4105</v>
      </c>
      <c r="E3630" s="28" t="s">
        <v>1160</v>
      </c>
      <c r="F3630" s="13">
        <v>33.799999999999997</v>
      </c>
      <c r="G3630" s="13">
        <v>-109.1</v>
      </c>
      <c r="H3630" s="24">
        <v>0</v>
      </c>
    </row>
    <row r="3631" spans="2:8" x14ac:dyDescent="0.3">
      <c r="B3631" t="s">
        <v>10253</v>
      </c>
      <c r="C3631" t="s">
        <v>10254</v>
      </c>
      <c r="D3631" s="28" t="s">
        <v>4105</v>
      </c>
      <c r="E3631" s="28" t="s">
        <v>364</v>
      </c>
      <c r="F3631" s="13">
        <v>32.1</v>
      </c>
      <c r="G3631" s="13">
        <v>-94.8</v>
      </c>
      <c r="H3631" s="24">
        <v>0</v>
      </c>
    </row>
    <row r="3632" spans="2:8" x14ac:dyDescent="0.3">
      <c r="B3632" t="s">
        <v>444</v>
      </c>
      <c r="C3632" t="s">
        <v>445</v>
      </c>
      <c r="D3632" s="28" t="s">
        <v>4105</v>
      </c>
      <c r="E3632" s="28" t="s">
        <v>364</v>
      </c>
      <c r="F3632" s="13">
        <v>28.7</v>
      </c>
      <c r="G3632" s="13">
        <v>-96.2</v>
      </c>
      <c r="H3632" s="24">
        <v>0</v>
      </c>
    </row>
    <row r="3633" spans="2:8" x14ac:dyDescent="0.3">
      <c r="B3633" t="s">
        <v>9904</v>
      </c>
      <c r="C3633" t="s">
        <v>9905</v>
      </c>
      <c r="D3633" s="28" t="s">
        <v>4105</v>
      </c>
      <c r="E3633" s="28" t="s">
        <v>364</v>
      </c>
      <c r="F3633" s="13">
        <v>26.3</v>
      </c>
      <c r="G3633" s="13">
        <v>-98.3</v>
      </c>
      <c r="H3633" s="24">
        <v>0</v>
      </c>
    </row>
    <row r="3634" spans="2:8" x14ac:dyDescent="0.3">
      <c r="B3634" t="s">
        <v>501</v>
      </c>
      <c r="C3634" t="s">
        <v>502</v>
      </c>
      <c r="D3634" s="28" t="s">
        <v>4105</v>
      </c>
      <c r="E3634" s="28" t="s">
        <v>365</v>
      </c>
      <c r="F3634" s="13">
        <v>31.3</v>
      </c>
      <c r="G3634" s="13">
        <v>-92.5</v>
      </c>
      <c r="H3634" s="24">
        <v>0</v>
      </c>
    </row>
    <row r="3635" spans="2:8" x14ac:dyDescent="0.3">
      <c r="B3635" t="s">
        <v>3035</v>
      </c>
      <c r="C3635" t="s">
        <v>3036</v>
      </c>
      <c r="D3635" s="28" t="s">
        <v>4105</v>
      </c>
      <c r="E3635" s="28" t="s">
        <v>1759</v>
      </c>
      <c r="F3635" s="13">
        <v>44.2</v>
      </c>
      <c r="G3635" s="13">
        <v>-85.3</v>
      </c>
      <c r="H3635" s="24">
        <v>0</v>
      </c>
    </row>
    <row r="3636" spans="2:8" x14ac:dyDescent="0.3">
      <c r="B3636" t="s">
        <v>9429</v>
      </c>
      <c r="C3636" t="s">
        <v>9430</v>
      </c>
      <c r="D3636" s="28" t="s">
        <v>4105</v>
      </c>
      <c r="E3636" s="28" t="s">
        <v>1405</v>
      </c>
      <c r="F3636" s="13">
        <v>39.4</v>
      </c>
      <c r="G3636" s="13">
        <v>-88.2</v>
      </c>
      <c r="H3636" s="24">
        <v>0</v>
      </c>
    </row>
    <row r="3637" spans="2:8" x14ac:dyDescent="0.3">
      <c r="B3637" t="s">
        <v>1766</v>
      </c>
      <c r="C3637" t="s">
        <v>1767</v>
      </c>
      <c r="D3637" s="28" t="s">
        <v>4105</v>
      </c>
      <c r="E3637" s="28" t="s">
        <v>1759</v>
      </c>
      <c r="F3637" s="13">
        <v>42.3</v>
      </c>
      <c r="G3637" s="13">
        <v>-85.9</v>
      </c>
      <c r="H3637" s="24">
        <v>0</v>
      </c>
    </row>
    <row r="3638" spans="2:8" x14ac:dyDescent="0.3">
      <c r="B3638" t="s">
        <v>10110</v>
      </c>
      <c r="C3638" t="s">
        <v>10111</v>
      </c>
      <c r="D3638" s="28" t="s">
        <v>4105</v>
      </c>
      <c r="E3638" s="28" t="s">
        <v>1759</v>
      </c>
      <c r="F3638" s="13">
        <v>43</v>
      </c>
      <c r="G3638" s="13">
        <v>-83.3</v>
      </c>
      <c r="H3638" s="24">
        <v>0</v>
      </c>
    </row>
    <row r="3639" spans="2:8" x14ac:dyDescent="0.3">
      <c r="B3639" t="s">
        <v>2237</v>
      </c>
      <c r="C3639" t="s">
        <v>2238</v>
      </c>
      <c r="D3639" s="28" t="s">
        <v>4105</v>
      </c>
      <c r="E3639" s="28" t="s">
        <v>2230</v>
      </c>
      <c r="F3639" s="13">
        <v>39.700000000000003</v>
      </c>
      <c r="G3639" s="13">
        <v>-84.6</v>
      </c>
      <c r="H3639" s="24">
        <v>0</v>
      </c>
    </row>
    <row r="3640" spans="2:8" x14ac:dyDescent="0.3">
      <c r="B3640" t="s">
        <v>9839</v>
      </c>
      <c r="C3640" t="s">
        <v>9840</v>
      </c>
      <c r="D3640" s="28" t="s">
        <v>4105</v>
      </c>
      <c r="E3640" s="28" t="s">
        <v>364</v>
      </c>
      <c r="F3640" s="13">
        <v>32.799999999999997</v>
      </c>
      <c r="G3640" s="13">
        <v>-95.5</v>
      </c>
      <c r="H3640" s="24">
        <v>0</v>
      </c>
    </row>
    <row r="3641" spans="2:8" x14ac:dyDescent="0.3">
      <c r="B3641" t="s">
        <v>9118</v>
      </c>
      <c r="C3641" t="s">
        <v>9119</v>
      </c>
      <c r="D3641" s="28" t="s">
        <v>1203</v>
      </c>
      <c r="E3641" s="28" t="s">
        <v>1061</v>
      </c>
      <c r="F3641" s="13">
        <v>54.1</v>
      </c>
      <c r="G3641" s="13">
        <v>-130.30000000000001</v>
      </c>
      <c r="H3641" s="24">
        <v>0</v>
      </c>
    </row>
    <row r="3642" spans="2:8" x14ac:dyDescent="0.3">
      <c r="B3642" t="s">
        <v>9575</v>
      </c>
      <c r="C3642" t="s">
        <v>9576</v>
      </c>
      <c r="D3642" s="28" t="s">
        <v>1203</v>
      </c>
      <c r="E3642" s="28" t="s">
        <v>3548</v>
      </c>
      <c r="F3642" s="13">
        <v>46.4</v>
      </c>
      <c r="G3642" s="13">
        <v>-62.5</v>
      </c>
      <c r="H3642" s="24">
        <v>0</v>
      </c>
    </row>
    <row r="3643" spans="2:8" x14ac:dyDescent="0.3">
      <c r="B3643" t="s">
        <v>9788</v>
      </c>
      <c r="C3643" t="s">
        <v>9789</v>
      </c>
      <c r="D3643" s="28" t="s">
        <v>4105</v>
      </c>
      <c r="E3643" s="28" t="s">
        <v>1405</v>
      </c>
      <c r="F3643" s="13">
        <v>41.1</v>
      </c>
      <c r="G3643" s="13">
        <v>-87.8</v>
      </c>
      <c r="H3643" s="24">
        <v>0</v>
      </c>
    </row>
    <row r="3644" spans="2:8" x14ac:dyDescent="0.3">
      <c r="B3644" t="s">
        <v>9956</v>
      </c>
      <c r="C3644" t="s">
        <v>9957</v>
      </c>
      <c r="D3644" s="28" t="s">
        <v>4105</v>
      </c>
      <c r="E3644" s="28" t="s">
        <v>1759</v>
      </c>
      <c r="F3644" s="13">
        <v>43.6</v>
      </c>
      <c r="G3644" s="13">
        <v>-84</v>
      </c>
      <c r="H3644" s="24">
        <v>0</v>
      </c>
    </row>
    <row r="3645" spans="2:8" x14ac:dyDescent="0.3">
      <c r="B3645" t="s">
        <v>9721</v>
      </c>
      <c r="C3645" t="s">
        <v>9722</v>
      </c>
      <c r="D3645" s="28" t="s">
        <v>4105</v>
      </c>
      <c r="E3645" s="28" t="s">
        <v>1759</v>
      </c>
      <c r="F3645" s="13">
        <v>43.8</v>
      </c>
      <c r="G3645" s="13">
        <v>-82.6</v>
      </c>
      <c r="H3645" s="24">
        <v>0</v>
      </c>
    </row>
    <row r="3646" spans="2:8" x14ac:dyDescent="0.3">
      <c r="B3646" t="s">
        <v>2972</v>
      </c>
      <c r="C3646" t="s">
        <v>2973</v>
      </c>
      <c r="D3646" s="28" t="s">
        <v>4105</v>
      </c>
      <c r="E3646" s="28" t="s">
        <v>368</v>
      </c>
      <c r="F3646" s="13">
        <v>33.4</v>
      </c>
      <c r="G3646" s="13">
        <v>-94</v>
      </c>
      <c r="H3646" s="24">
        <v>0</v>
      </c>
    </row>
    <row r="3647" spans="2:8" x14ac:dyDescent="0.3">
      <c r="B3647" t="s">
        <v>2884</v>
      </c>
      <c r="C3647" t="s">
        <v>2885</v>
      </c>
      <c r="D3647" s="28" t="s">
        <v>4105</v>
      </c>
      <c r="E3647" s="28" t="s">
        <v>364</v>
      </c>
      <c r="F3647" s="13">
        <v>25.9</v>
      </c>
      <c r="G3647" s="13">
        <v>-97.4</v>
      </c>
      <c r="H3647" s="24">
        <v>0</v>
      </c>
    </row>
    <row r="3648" spans="2:8" x14ac:dyDescent="0.3">
      <c r="B3648" t="s">
        <v>7714</v>
      </c>
      <c r="C3648" t="s">
        <v>7715</v>
      </c>
      <c r="D3648" s="28" t="s">
        <v>4105</v>
      </c>
      <c r="E3648" s="28" t="s">
        <v>1203</v>
      </c>
      <c r="F3648" s="13">
        <v>34.1</v>
      </c>
      <c r="G3648" s="13">
        <v>-118.5</v>
      </c>
      <c r="H3648" s="24">
        <v>0</v>
      </c>
    </row>
    <row r="3649" spans="2:8" x14ac:dyDescent="0.3">
      <c r="B3649" t="s">
        <v>1770</v>
      </c>
      <c r="C3649" t="s">
        <v>1771</v>
      </c>
      <c r="D3649" s="28" t="s">
        <v>4105</v>
      </c>
      <c r="E3649" s="28" t="s">
        <v>1759</v>
      </c>
      <c r="F3649" s="13">
        <v>42.3</v>
      </c>
      <c r="G3649" s="13">
        <v>-83.2</v>
      </c>
      <c r="H3649" s="24">
        <v>0</v>
      </c>
    </row>
    <row r="3650" spans="2:8" x14ac:dyDescent="0.3">
      <c r="B3650" t="s">
        <v>10580</v>
      </c>
      <c r="C3650" t="s">
        <v>10581</v>
      </c>
      <c r="D3650" s="28" t="s">
        <v>4105</v>
      </c>
      <c r="E3650" s="28" t="s">
        <v>364</v>
      </c>
      <c r="F3650" s="13">
        <v>33</v>
      </c>
      <c r="G3650" s="13">
        <v>-94.8</v>
      </c>
      <c r="H3650" s="24">
        <v>0</v>
      </c>
    </row>
    <row r="3651" spans="2:8" x14ac:dyDescent="0.3">
      <c r="B3651" t="s">
        <v>9380</v>
      </c>
      <c r="C3651" t="s">
        <v>9381</v>
      </c>
      <c r="D3651" s="28" t="s">
        <v>1203</v>
      </c>
      <c r="E3651" s="28" t="s">
        <v>1061</v>
      </c>
      <c r="F3651" s="13">
        <v>54.3</v>
      </c>
      <c r="G3651" s="13">
        <v>-130.80000000000001</v>
      </c>
      <c r="H3651" s="24">
        <v>0</v>
      </c>
    </row>
    <row r="3652" spans="2:8" x14ac:dyDescent="0.3">
      <c r="B3652" t="s">
        <v>10207</v>
      </c>
      <c r="C3652" t="s">
        <v>10208</v>
      </c>
      <c r="D3652" s="28" t="s">
        <v>1203</v>
      </c>
      <c r="E3652" s="28" t="s">
        <v>1116</v>
      </c>
      <c r="F3652" s="13">
        <v>45.2</v>
      </c>
      <c r="G3652" s="13">
        <v>-81.599999999999994</v>
      </c>
      <c r="H3652" s="24">
        <v>0</v>
      </c>
    </row>
    <row r="3653" spans="2:8" x14ac:dyDescent="0.3">
      <c r="B3653" t="s">
        <v>9983</v>
      </c>
      <c r="C3653" t="s">
        <v>9984</v>
      </c>
      <c r="D3653" s="28" t="s">
        <v>1203</v>
      </c>
      <c r="E3653" s="28" t="s">
        <v>1133</v>
      </c>
      <c r="F3653" s="13">
        <v>48.6</v>
      </c>
      <c r="G3653" s="13">
        <v>-53.1</v>
      </c>
      <c r="H3653" s="24">
        <v>0</v>
      </c>
    </row>
    <row r="3654" spans="2:8" x14ac:dyDescent="0.3">
      <c r="B3654" t="s">
        <v>10171</v>
      </c>
      <c r="C3654" t="s">
        <v>10172</v>
      </c>
      <c r="D3654" s="28" t="s">
        <v>4105</v>
      </c>
      <c r="E3654" s="28" t="s">
        <v>364</v>
      </c>
      <c r="F3654" s="13">
        <v>26.5</v>
      </c>
      <c r="G3654" s="13">
        <v>-98.1</v>
      </c>
      <c r="H3654" s="24">
        <v>1</v>
      </c>
    </row>
    <row r="3655" spans="2:8" x14ac:dyDescent="0.3">
      <c r="B3655" t="s">
        <v>427</v>
      </c>
      <c r="C3655" t="s">
        <v>428</v>
      </c>
      <c r="D3655" s="28" t="s">
        <v>4105</v>
      </c>
      <c r="E3655" s="28" t="s">
        <v>365</v>
      </c>
      <c r="F3655" s="13">
        <v>31.4</v>
      </c>
      <c r="G3655" s="13">
        <v>-93.2</v>
      </c>
      <c r="H3655" s="24">
        <v>0</v>
      </c>
    </row>
    <row r="3656" spans="2:8" x14ac:dyDescent="0.3">
      <c r="B3656" t="s">
        <v>3882</v>
      </c>
      <c r="C3656" t="s">
        <v>9431</v>
      </c>
      <c r="D3656" s="28" t="s">
        <v>1203</v>
      </c>
      <c r="E3656" s="28" t="s">
        <v>1116</v>
      </c>
      <c r="F3656" s="13">
        <v>44.2</v>
      </c>
      <c r="G3656" s="13">
        <v>-79.3</v>
      </c>
      <c r="H3656" s="24">
        <v>0</v>
      </c>
    </row>
    <row r="3657" spans="2:8" x14ac:dyDescent="0.3">
      <c r="B3657" t="s">
        <v>9193</v>
      </c>
      <c r="C3657" t="s">
        <v>9194</v>
      </c>
      <c r="D3657" s="28" t="s">
        <v>1203</v>
      </c>
      <c r="E3657" s="28" t="s">
        <v>12130</v>
      </c>
      <c r="F3657" s="13">
        <v>46.1</v>
      </c>
      <c r="G3657" s="13">
        <v>-64.599999999999994</v>
      </c>
      <c r="H3657" s="24">
        <v>0</v>
      </c>
    </row>
    <row r="3658" spans="2:8" x14ac:dyDescent="0.3">
      <c r="B3658" t="s">
        <v>1377</v>
      </c>
      <c r="C3658" t="s">
        <v>1378</v>
      </c>
      <c r="D3658" s="28" t="s">
        <v>4105</v>
      </c>
      <c r="E3658" s="28" t="s">
        <v>1004</v>
      </c>
      <c r="F3658" s="13">
        <v>33.700000000000003</v>
      </c>
      <c r="G3658" s="13">
        <v>-82.7</v>
      </c>
      <c r="H3658" s="24">
        <v>0</v>
      </c>
    </row>
    <row r="3659" spans="2:8" x14ac:dyDescent="0.3">
      <c r="B3659" t="s">
        <v>10062</v>
      </c>
      <c r="C3659" t="s">
        <v>10063</v>
      </c>
      <c r="D3659" s="28" t="s">
        <v>4105</v>
      </c>
      <c r="E3659" s="28" t="s">
        <v>1759</v>
      </c>
      <c r="F3659" s="13">
        <v>42.3</v>
      </c>
      <c r="G3659" s="13">
        <v>-84</v>
      </c>
      <c r="H3659" s="24">
        <v>0</v>
      </c>
    </row>
    <row r="3660" spans="2:8" x14ac:dyDescent="0.3">
      <c r="B3660" t="s">
        <v>905</v>
      </c>
      <c r="C3660" t="s">
        <v>906</v>
      </c>
      <c r="D3660" s="28" t="s">
        <v>4105</v>
      </c>
      <c r="E3660" s="28" t="s">
        <v>852</v>
      </c>
      <c r="F3660" s="13">
        <v>32.5</v>
      </c>
      <c r="G3660" s="13">
        <v>-85.4</v>
      </c>
      <c r="H3660" s="24">
        <v>0</v>
      </c>
    </row>
    <row r="3661" spans="2:8" x14ac:dyDescent="0.3">
      <c r="B3661" t="s">
        <v>3068</v>
      </c>
      <c r="C3661" t="s">
        <v>3069</v>
      </c>
      <c r="D3661" s="28" t="s">
        <v>4105</v>
      </c>
      <c r="E3661" s="28" t="s">
        <v>1468</v>
      </c>
      <c r="F3661" s="13">
        <v>41.7</v>
      </c>
      <c r="G3661" s="13">
        <v>-86.3</v>
      </c>
      <c r="H3661" s="24">
        <v>0</v>
      </c>
    </row>
    <row r="3662" spans="2:8" x14ac:dyDescent="0.3">
      <c r="B3662" t="s">
        <v>1760</v>
      </c>
      <c r="C3662" t="s">
        <v>1761</v>
      </c>
      <c r="D3662" s="28" t="s">
        <v>4105</v>
      </c>
      <c r="E3662" s="28" t="s">
        <v>1759</v>
      </c>
      <c r="F3662" s="13">
        <v>43.8</v>
      </c>
      <c r="G3662" s="13">
        <v>-82.9</v>
      </c>
      <c r="H3662" s="24">
        <v>0</v>
      </c>
    </row>
    <row r="3663" spans="2:8" x14ac:dyDescent="0.3">
      <c r="B3663" t="s">
        <v>9307</v>
      </c>
      <c r="C3663" t="s">
        <v>9308</v>
      </c>
      <c r="D3663" s="28" t="s">
        <v>4105</v>
      </c>
      <c r="E3663" s="28" t="s">
        <v>3137</v>
      </c>
      <c r="F3663" s="13">
        <v>19.5</v>
      </c>
      <c r="G3663" s="13">
        <v>-155.5</v>
      </c>
      <c r="H3663" s="24">
        <v>0</v>
      </c>
    </row>
    <row r="3664" spans="2:8" x14ac:dyDescent="0.3">
      <c r="B3664" t="s">
        <v>391</v>
      </c>
      <c r="C3664" t="s">
        <v>392</v>
      </c>
      <c r="D3664" s="28" t="s">
        <v>4105</v>
      </c>
      <c r="E3664" s="28" t="s">
        <v>364</v>
      </c>
      <c r="F3664" s="13">
        <v>30.7</v>
      </c>
      <c r="G3664" s="13">
        <v>-94.1</v>
      </c>
      <c r="H3664" s="24">
        <v>0</v>
      </c>
    </row>
    <row r="3665" spans="2:8" x14ac:dyDescent="0.3">
      <c r="B3665" t="s">
        <v>3680</v>
      </c>
      <c r="C3665" t="s">
        <v>3681</v>
      </c>
      <c r="D3665" s="28" t="s">
        <v>4105</v>
      </c>
      <c r="E3665" s="28" t="s">
        <v>1759</v>
      </c>
      <c r="F3665" s="13">
        <v>43.1</v>
      </c>
      <c r="G3665" s="13">
        <v>-82.8</v>
      </c>
      <c r="H3665" s="24">
        <v>0</v>
      </c>
    </row>
    <row r="3666" spans="2:8" x14ac:dyDescent="0.3">
      <c r="B3666" t="s">
        <v>9599</v>
      </c>
      <c r="C3666" t="s">
        <v>9600</v>
      </c>
      <c r="D3666" s="28" t="s">
        <v>1203</v>
      </c>
      <c r="E3666" s="28" t="s">
        <v>1124</v>
      </c>
      <c r="F3666" s="13">
        <v>50.1</v>
      </c>
      <c r="G3666" s="13">
        <v>-60</v>
      </c>
      <c r="H3666" s="24">
        <v>0</v>
      </c>
    </row>
    <row r="3667" spans="2:8" x14ac:dyDescent="0.3">
      <c r="B3667" t="s">
        <v>9796</v>
      </c>
      <c r="C3667" t="s">
        <v>9797</v>
      </c>
      <c r="D3667" s="28" t="s">
        <v>4105</v>
      </c>
      <c r="E3667" s="28" t="s">
        <v>1759</v>
      </c>
      <c r="F3667" s="13">
        <v>44.9</v>
      </c>
      <c r="G3667" s="13">
        <v>-84.7</v>
      </c>
      <c r="H3667" s="24">
        <v>0</v>
      </c>
    </row>
    <row r="3668" spans="2:8" x14ac:dyDescent="0.3">
      <c r="B3668" t="s">
        <v>1804</v>
      </c>
      <c r="C3668" t="s">
        <v>1805</v>
      </c>
      <c r="D3668" s="28" t="s">
        <v>4105</v>
      </c>
      <c r="E3668" s="28" t="s">
        <v>1759</v>
      </c>
      <c r="F3668" s="13">
        <v>41.9</v>
      </c>
      <c r="G3668" s="13">
        <v>-85.6</v>
      </c>
      <c r="H3668" s="24">
        <v>0</v>
      </c>
    </row>
    <row r="3669" spans="2:8" x14ac:dyDescent="0.3">
      <c r="B3669" t="s">
        <v>9338</v>
      </c>
      <c r="C3669" t="s">
        <v>9339</v>
      </c>
      <c r="D3669" s="28" t="s">
        <v>4105</v>
      </c>
      <c r="E3669" s="28" t="s">
        <v>2820</v>
      </c>
      <c r="F3669" s="13">
        <v>56.3</v>
      </c>
      <c r="G3669" s="13">
        <v>-132.80000000000001</v>
      </c>
      <c r="H3669" s="24">
        <v>0</v>
      </c>
    </row>
    <row r="3670" spans="2:8" x14ac:dyDescent="0.3">
      <c r="B3670" t="s">
        <v>9664</v>
      </c>
      <c r="C3670" t="s">
        <v>9665</v>
      </c>
      <c r="D3670" s="28" t="s">
        <v>4105</v>
      </c>
      <c r="E3670" s="28" t="s">
        <v>3137</v>
      </c>
      <c r="F3670" s="13">
        <v>19.600000000000001</v>
      </c>
      <c r="G3670" s="13">
        <v>-155.69999999999999</v>
      </c>
      <c r="H3670" s="24">
        <v>0</v>
      </c>
    </row>
    <row r="3671" spans="2:8" x14ac:dyDescent="0.3">
      <c r="B3671" t="s">
        <v>9544</v>
      </c>
      <c r="C3671" t="s">
        <v>9545</v>
      </c>
      <c r="D3671" s="28" t="s">
        <v>1203</v>
      </c>
      <c r="E3671" s="28" t="s">
        <v>1116</v>
      </c>
      <c r="F3671" s="13">
        <v>54.9</v>
      </c>
      <c r="G3671" s="13">
        <v>-85.4</v>
      </c>
      <c r="H3671" s="24">
        <v>0</v>
      </c>
    </row>
    <row r="3672" spans="2:8" x14ac:dyDescent="0.3">
      <c r="B3672" t="s">
        <v>9460</v>
      </c>
      <c r="C3672" t="s">
        <v>9461</v>
      </c>
      <c r="D3672" s="28" t="s">
        <v>1203</v>
      </c>
      <c r="E3672" s="28" t="s">
        <v>1133</v>
      </c>
      <c r="F3672" s="13">
        <v>51.3</v>
      </c>
      <c r="G3672" s="13">
        <v>-56.1</v>
      </c>
      <c r="H3672" s="24">
        <v>0</v>
      </c>
    </row>
    <row r="3673" spans="2:8" x14ac:dyDescent="0.3">
      <c r="B3673" t="s">
        <v>8863</v>
      </c>
      <c r="C3673" t="s">
        <v>8864</v>
      </c>
      <c r="D3673" s="28" t="s">
        <v>1203</v>
      </c>
      <c r="E3673" s="28" t="s">
        <v>1130</v>
      </c>
      <c r="F3673" s="13">
        <v>43.8</v>
      </c>
      <c r="G3673" s="13">
        <v>-66</v>
      </c>
      <c r="H3673" s="24">
        <v>0</v>
      </c>
    </row>
    <row r="3674" spans="2:8" x14ac:dyDescent="0.3">
      <c r="B3674" t="s">
        <v>9597</v>
      </c>
      <c r="C3674" t="s">
        <v>9598</v>
      </c>
      <c r="D3674" s="28" t="s">
        <v>4105</v>
      </c>
      <c r="E3674" s="28" t="s">
        <v>2124</v>
      </c>
      <c r="F3674" s="13">
        <v>43.2</v>
      </c>
      <c r="G3674" s="13">
        <v>-79</v>
      </c>
      <c r="H3674" s="24">
        <v>0</v>
      </c>
    </row>
    <row r="3675" spans="2:8" x14ac:dyDescent="0.3">
      <c r="B3675" t="s">
        <v>9595</v>
      </c>
      <c r="C3675" t="s">
        <v>9596</v>
      </c>
      <c r="D3675" s="28" t="s">
        <v>4105</v>
      </c>
      <c r="E3675" s="28" t="s">
        <v>1759</v>
      </c>
      <c r="F3675" s="13">
        <v>42.1</v>
      </c>
      <c r="G3675" s="13">
        <v>-84</v>
      </c>
      <c r="H3675" s="24">
        <v>0</v>
      </c>
    </row>
    <row r="3676" spans="2:8" x14ac:dyDescent="0.3">
      <c r="B3676" t="s">
        <v>1136</v>
      </c>
      <c r="C3676" t="s">
        <v>1137</v>
      </c>
      <c r="D3676" s="28" t="s">
        <v>1203</v>
      </c>
      <c r="E3676" s="28" t="s">
        <v>1133</v>
      </c>
      <c r="F3676" s="13">
        <v>53.7</v>
      </c>
      <c r="G3676" s="13">
        <v>-57</v>
      </c>
      <c r="H3676" s="24">
        <v>0</v>
      </c>
    </row>
    <row r="3677" spans="2:8" x14ac:dyDescent="0.3">
      <c r="B3677" t="s">
        <v>10087</v>
      </c>
      <c r="C3677" t="s">
        <v>10088</v>
      </c>
      <c r="D3677" s="28" t="s">
        <v>4105</v>
      </c>
      <c r="E3677" s="28" t="s">
        <v>1468</v>
      </c>
      <c r="F3677" s="13">
        <v>40.9</v>
      </c>
      <c r="G3677" s="13">
        <v>-86.8</v>
      </c>
      <c r="H3677" s="24">
        <v>0</v>
      </c>
    </row>
    <row r="3678" spans="2:8" x14ac:dyDescent="0.3">
      <c r="B3678" t="s">
        <v>10123</v>
      </c>
      <c r="C3678" t="s">
        <v>10124</v>
      </c>
      <c r="D3678" s="28" t="s">
        <v>4105</v>
      </c>
      <c r="E3678" s="28" t="s">
        <v>1004</v>
      </c>
      <c r="F3678" s="13">
        <v>31.4</v>
      </c>
      <c r="G3678" s="13">
        <v>-83.4</v>
      </c>
      <c r="H3678" s="24">
        <v>0</v>
      </c>
    </row>
    <row r="3679" spans="2:8" x14ac:dyDescent="0.3">
      <c r="B3679" t="s">
        <v>9436</v>
      </c>
      <c r="C3679" t="s">
        <v>9437</v>
      </c>
      <c r="D3679" s="28" t="s">
        <v>4105</v>
      </c>
      <c r="E3679" s="28" t="s">
        <v>1405</v>
      </c>
      <c r="F3679" s="13">
        <v>38.5</v>
      </c>
      <c r="G3679" s="13">
        <v>-90.1</v>
      </c>
      <c r="H3679" s="24">
        <v>0</v>
      </c>
    </row>
    <row r="3680" spans="2:8" x14ac:dyDescent="0.3">
      <c r="B3680" t="s">
        <v>10379</v>
      </c>
      <c r="C3680" t="s">
        <v>10380</v>
      </c>
      <c r="D3680" s="28" t="s">
        <v>4105</v>
      </c>
      <c r="E3680" s="28" t="s">
        <v>1759</v>
      </c>
      <c r="F3680" s="13">
        <v>42.6</v>
      </c>
      <c r="G3680" s="13">
        <v>-83.4</v>
      </c>
      <c r="H3680" s="24">
        <v>0</v>
      </c>
    </row>
    <row r="3681" spans="2:8" x14ac:dyDescent="0.3">
      <c r="B3681" t="s">
        <v>2886</v>
      </c>
      <c r="C3681" t="s">
        <v>2887</v>
      </c>
      <c r="D3681" s="28" t="s">
        <v>4105</v>
      </c>
      <c r="E3681" s="28" t="s">
        <v>364</v>
      </c>
      <c r="F3681" s="13">
        <v>26.1</v>
      </c>
      <c r="G3681" s="13">
        <v>-98.2</v>
      </c>
      <c r="H3681" s="24">
        <v>0</v>
      </c>
    </row>
    <row r="3682" spans="2:8" x14ac:dyDescent="0.3">
      <c r="B3682" t="s">
        <v>10167</v>
      </c>
      <c r="C3682" t="s">
        <v>10168</v>
      </c>
      <c r="D3682" s="28" t="s">
        <v>4105</v>
      </c>
      <c r="E3682" s="28" t="s">
        <v>1468</v>
      </c>
      <c r="F3682" s="13">
        <v>40.9</v>
      </c>
      <c r="G3682" s="13">
        <v>-87.1</v>
      </c>
      <c r="H3682" s="24">
        <v>0</v>
      </c>
    </row>
    <row r="3683" spans="2:8" x14ac:dyDescent="0.3">
      <c r="B3683" t="s">
        <v>9550</v>
      </c>
      <c r="C3683" t="s">
        <v>9551</v>
      </c>
      <c r="D3683" s="28" t="s">
        <v>4105</v>
      </c>
      <c r="E3683" s="28" t="s">
        <v>3137</v>
      </c>
      <c r="F3683" s="13">
        <v>21.5</v>
      </c>
      <c r="G3683" s="13">
        <v>-158.19999999999999</v>
      </c>
      <c r="H3683" s="24">
        <v>0</v>
      </c>
    </row>
    <row r="3684" spans="2:8" x14ac:dyDescent="0.3">
      <c r="B3684" t="s">
        <v>10043</v>
      </c>
      <c r="C3684" t="s">
        <v>10044</v>
      </c>
      <c r="D3684" s="28" t="s">
        <v>4105</v>
      </c>
      <c r="E3684" s="28" t="s">
        <v>364</v>
      </c>
      <c r="F3684" s="13">
        <v>32.6</v>
      </c>
      <c r="G3684" s="13">
        <v>-94.1</v>
      </c>
      <c r="H3684" s="24">
        <v>0</v>
      </c>
    </row>
    <row r="3685" spans="2:8" x14ac:dyDescent="0.3">
      <c r="B3685" t="s">
        <v>672</v>
      </c>
      <c r="C3685" t="s">
        <v>727</v>
      </c>
      <c r="D3685" s="28" t="s">
        <v>4105</v>
      </c>
      <c r="E3685" s="28" t="s">
        <v>364</v>
      </c>
      <c r="F3685" s="13">
        <v>32.4</v>
      </c>
      <c r="G3685" s="13">
        <v>-94.3</v>
      </c>
      <c r="H3685" s="24">
        <v>0</v>
      </c>
    </row>
    <row r="3686" spans="2:8" x14ac:dyDescent="0.3">
      <c r="B3686" t="s">
        <v>9748</v>
      </c>
      <c r="C3686" t="s">
        <v>9749</v>
      </c>
      <c r="D3686" s="28" t="s">
        <v>4105</v>
      </c>
      <c r="E3686" s="28" t="s">
        <v>1468</v>
      </c>
      <c r="F3686" s="13">
        <v>41.4</v>
      </c>
      <c r="G3686" s="13">
        <v>-87</v>
      </c>
      <c r="H3686" s="24">
        <v>0</v>
      </c>
    </row>
    <row r="3687" spans="2:8" x14ac:dyDescent="0.3">
      <c r="B3687" t="s">
        <v>3903</v>
      </c>
      <c r="C3687" t="s">
        <v>3904</v>
      </c>
      <c r="D3687" s="28" t="s">
        <v>4105</v>
      </c>
      <c r="E3687" s="28" t="s">
        <v>1468</v>
      </c>
      <c r="F3687" s="13">
        <v>40.4</v>
      </c>
      <c r="G3687" s="13">
        <v>-86.9</v>
      </c>
      <c r="H3687" s="24">
        <v>0</v>
      </c>
    </row>
    <row r="3688" spans="2:8" x14ac:dyDescent="0.3">
      <c r="B3688" t="s">
        <v>9776</v>
      </c>
      <c r="C3688" t="s">
        <v>9777</v>
      </c>
      <c r="D3688" s="28" t="s">
        <v>4105</v>
      </c>
      <c r="E3688" s="28" t="s">
        <v>1405</v>
      </c>
      <c r="F3688" s="13">
        <v>39.4</v>
      </c>
      <c r="G3688" s="13">
        <v>-88.7</v>
      </c>
      <c r="H3688" s="24">
        <v>0</v>
      </c>
    </row>
    <row r="3689" spans="2:8" x14ac:dyDescent="0.3">
      <c r="B3689" t="s">
        <v>9794</v>
      </c>
      <c r="C3689" t="s">
        <v>9795</v>
      </c>
      <c r="D3689" s="28" t="s">
        <v>1203</v>
      </c>
      <c r="E3689" s="28" t="s">
        <v>1116</v>
      </c>
      <c r="F3689" s="13">
        <v>48.6</v>
      </c>
      <c r="G3689" s="13">
        <v>-86.2</v>
      </c>
      <c r="H3689" s="24">
        <v>0</v>
      </c>
    </row>
    <row r="3690" spans="2:8" x14ac:dyDescent="0.3">
      <c r="B3690" t="s">
        <v>3058</v>
      </c>
      <c r="C3690" t="s">
        <v>3059</v>
      </c>
      <c r="D3690" s="28" t="s">
        <v>4105</v>
      </c>
      <c r="E3690" s="28" t="s">
        <v>1759</v>
      </c>
      <c r="F3690" s="13">
        <v>43.1</v>
      </c>
      <c r="G3690" s="13">
        <v>-86.2</v>
      </c>
      <c r="H3690" s="24">
        <v>0</v>
      </c>
    </row>
    <row r="3691" spans="2:8" x14ac:dyDescent="0.3">
      <c r="B3691" t="s">
        <v>545</v>
      </c>
      <c r="C3691" t="s">
        <v>546</v>
      </c>
      <c r="D3691" s="28" t="s">
        <v>4105</v>
      </c>
      <c r="E3691" s="28" t="s">
        <v>364</v>
      </c>
      <c r="F3691" s="13">
        <v>31.2</v>
      </c>
      <c r="G3691" s="13">
        <v>-95.9</v>
      </c>
      <c r="H3691" s="24">
        <v>0</v>
      </c>
    </row>
    <row r="3692" spans="2:8" x14ac:dyDescent="0.3">
      <c r="B3692" t="s">
        <v>10052</v>
      </c>
      <c r="C3692" t="s">
        <v>10053</v>
      </c>
      <c r="D3692" s="28" t="s">
        <v>4105</v>
      </c>
      <c r="E3692" s="28" t="s">
        <v>1759</v>
      </c>
      <c r="F3692" s="13">
        <v>43.6</v>
      </c>
      <c r="G3692" s="13">
        <v>-84.2</v>
      </c>
      <c r="H3692" s="24">
        <v>0</v>
      </c>
    </row>
    <row r="3693" spans="2:8" x14ac:dyDescent="0.3">
      <c r="B3693" t="s">
        <v>9644</v>
      </c>
      <c r="C3693" t="s">
        <v>9645</v>
      </c>
      <c r="D3693" s="28" t="s">
        <v>1203</v>
      </c>
      <c r="E3693" s="28" t="s">
        <v>1112</v>
      </c>
      <c r="F3693" s="13">
        <v>58.7</v>
      </c>
      <c r="G3693" s="13">
        <v>-98.5</v>
      </c>
      <c r="H3693" s="24">
        <v>0</v>
      </c>
    </row>
    <row r="3694" spans="2:8" x14ac:dyDescent="0.3">
      <c r="B3694" t="s">
        <v>9586</v>
      </c>
      <c r="C3694" t="s">
        <v>9587</v>
      </c>
      <c r="D3694" s="28" t="s">
        <v>1203</v>
      </c>
      <c r="E3694" s="28" t="s">
        <v>1061</v>
      </c>
      <c r="F3694" s="13">
        <v>53</v>
      </c>
      <c r="G3694" s="13">
        <v>-131.6</v>
      </c>
      <c r="H3694" s="24">
        <v>0</v>
      </c>
    </row>
    <row r="3695" spans="2:8" x14ac:dyDescent="0.3">
      <c r="B3695" t="s">
        <v>9672</v>
      </c>
      <c r="C3695" t="s">
        <v>9673</v>
      </c>
      <c r="D3695" s="28" t="s">
        <v>4105</v>
      </c>
      <c r="E3695" s="28" t="s">
        <v>1468</v>
      </c>
      <c r="F3695" s="13">
        <v>40</v>
      </c>
      <c r="G3695" s="13">
        <v>-87.5</v>
      </c>
      <c r="H3695" s="24">
        <v>0</v>
      </c>
    </row>
    <row r="3696" spans="2:8" x14ac:dyDescent="0.3">
      <c r="B3696" t="s">
        <v>10141</v>
      </c>
      <c r="C3696" t="s">
        <v>10142</v>
      </c>
      <c r="D3696" s="28" t="s">
        <v>1203</v>
      </c>
      <c r="E3696" s="28" t="s">
        <v>1133</v>
      </c>
      <c r="F3696" s="13">
        <v>47.6</v>
      </c>
      <c r="G3696" s="13">
        <v>-52.7</v>
      </c>
      <c r="H3696" s="24">
        <v>0</v>
      </c>
    </row>
    <row r="3697" spans="2:8" x14ac:dyDescent="0.3">
      <c r="B3697" t="s">
        <v>9199</v>
      </c>
      <c r="C3697" t="s">
        <v>1030</v>
      </c>
      <c r="D3697" s="28" t="s">
        <v>1203</v>
      </c>
      <c r="E3697" s="28" t="s">
        <v>1130</v>
      </c>
      <c r="F3697" s="13">
        <v>43.4</v>
      </c>
      <c r="G3697" s="13">
        <v>-65.400000000000006</v>
      </c>
      <c r="H3697" s="24">
        <v>0</v>
      </c>
    </row>
    <row r="3698" spans="2:8" x14ac:dyDescent="0.3">
      <c r="B3698" t="s">
        <v>409</v>
      </c>
      <c r="C3698" t="s">
        <v>410</v>
      </c>
      <c r="D3698" s="28" t="s">
        <v>4105</v>
      </c>
      <c r="E3698" s="28" t="s">
        <v>365</v>
      </c>
      <c r="F3698" s="13">
        <v>29.8</v>
      </c>
      <c r="G3698" s="13">
        <v>-93.4</v>
      </c>
      <c r="H3698" s="24">
        <v>0</v>
      </c>
    </row>
    <row r="3699" spans="2:8" x14ac:dyDescent="0.3">
      <c r="B3699" t="s">
        <v>9708</v>
      </c>
      <c r="C3699" t="s">
        <v>9709</v>
      </c>
      <c r="D3699" s="28" t="s">
        <v>1203</v>
      </c>
      <c r="E3699" s="28" t="s">
        <v>1116</v>
      </c>
      <c r="F3699" s="13">
        <v>48.5</v>
      </c>
      <c r="G3699" s="13">
        <v>-81.3</v>
      </c>
      <c r="H3699" s="24">
        <v>0</v>
      </c>
    </row>
    <row r="3700" spans="2:8" x14ac:dyDescent="0.3">
      <c r="B3700" t="s">
        <v>9603</v>
      </c>
      <c r="C3700" t="s">
        <v>9604</v>
      </c>
      <c r="D3700" s="28" t="s">
        <v>1203</v>
      </c>
      <c r="E3700" s="28" t="s">
        <v>1130</v>
      </c>
      <c r="F3700" s="13">
        <v>44.6</v>
      </c>
      <c r="G3700" s="13">
        <v>-63.5</v>
      </c>
      <c r="H3700" s="24">
        <v>0</v>
      </c>
    </row>
    <row r="3701" spans="2:8" x14ac:dyDescent="0.3">
      <c r="B3701" t="s">
        <v>9997</v>
      </c>
      <c r="C3701" t="s">
        <v>9998</v>
      </c>
      <c r="D3701" s="28" t="s">
        <v>4105</v>
      </c>
      <c r="E3701" s="28" t="s">
        <v>2230</v>
      </c>
      <c r="F3701" s="13">
        <v>39.700000000000003</v>
      </c>
      <c r="G3701" s="13">
        <v>-82.6</v>
      </c>
      <c r="H3701" s="24">
        <v>0</v>
      </c>
    </row>
    <row r="3702" spans="2:8" x14ac:dyDescent="0.3">
      <c r="B3702" t="s">
        <v>1230</v>
      </c>
      <c r="C3702" t="s">
        <v>1231</v>
      </c>
      <c r="D3702" s="28" t="s">
        <v>4105</v>
      </c>
      <c r="E3702" s="28" t="s">
        <v>1203</v>
      </c>
      <c r="F3702" s="13">
        <v>33.6</v>
      </c>
      <c r="G3702" s="13">
        <v>-117.8</v>
      </c>
      <c r="H3702" s="24">
        <v>0</v>
      </c>
    </row>
    <row r="3703" spans="2:8" x14ac:dyDescent="0.3">
      <c r="B3703" t="s">
        <v>371</v>
      </c>
      <c r="C3703" t="s">
        <v>372</v>
      </c>
      <c r="D3703" s="28" t="s">
        <v>4105</v>
      </c>
      <c r="E3703" s="28" t="s">
        <v>364</v>
      </c>
      <c r="F3703" s="13">
        <v>29.4</v>
      </c>
      <c r="G3703" s="13">
        <v>-95</v>
      </c>
      <c r="H3703" s="24">
        <v>0</v>
      </c>
    </row>
    <row r="3704" spans="2:8" x14ac:dyDescent="0.3">
      <c r="B3704" t="s">
        <v>1768</v>
      </c>
      <c r="C3704" t="s">
        <v>1769</v>
      </c>
      <c r="D3704" s="28" t="s">
        <v>4105</v>
      </c>
      <c r="E3704" s="28" t="s">
        <v>1759</v>
      </c>
      <c r="F3704" s="13">
        <v>41.9</v>
      </c>
      <c r="G3704" s="13">
        <v>-84.9</v>
      </c>
      <c r="H3704" s="24">
        <v>0</v>
      </c>
    </row>
    <row r="3705" spans="2:8" x14ac:dyDescent="0.3">
      <c r="B3705" t="s">
        <v>9689</v>
      </c>
      <c r="C3705" t="s">
        <v>9690</v>
      </c>
      <c r="D3705" s="28" t="s">
        <v>4105</v>
      </c>
      <c r="E3705" s="28" t="s">
        <v>2664</v>
      </c>
      <c r="F3705" s="13">
        <v>39.4</v>
      </c>
      <c r="G3705" s="13">
        <v>-79</v>
      </c>
      <c r="H3705" s="24">
        <v>0</v>
      </c>
    </row>
    <row r="3706" spans="2:8" x14ac:dyDescent="0.3">
      <c r="B3706" t="s">
        <v>1460</v>
      </c>
      <c r="C3706" t="s">
        <v>1461</v>
      </c>
      <c r="D3706" s="28" t="s">
        <v>4105</v>
      </c>
      <c r="E3706" s="28" t="s">
        <v>1405</v>
      </c>
      <c r="F3706" s="13">
        <v>39.700000000000003</v>
      </c>
      <c r="G3706" s="13">
        <v>-88.2</v>
      </c>
      <c r="H3706" s="24">
        <v>0</v>
      </c>
    </row>
    <row r="3707" spans="2:8" x14ac:dyDescent="0.3">
      <c r="B3707" t="s">
        <v>1764</v>
      </c>
      <c r="C3707" t="s">
        <v>1765</v>
      </c>
      <c r="D3707" s="28" t="s">
        <v>4105</v>
      </c>
      <c r="E3707" s="28" t="s">
        <v>1759</v>
      </c>
      <c r="F3707" s="13">
        <v>43.7</v>
      </c>
      <c r="G3707" s="13">
        <v>-85.4</v>
      </c>
      <c r="H3707" s="24">
        <v>0</v>
      </c>
    </row>
    <row r="3708" spans="2:8" x14ac:dyDescent="0.3">
      <c r="B3708" t="s">
        <v>537</v>
      </c>
      <c r="C3708" t="s">
        <v>538</v>
      </c>
      <c r="D3708" s="28" t="s">
        <v>4105</v>
      </c>
      <c r="E3708" s="28" t="s">
        <v>364</v>
      </c>
      <c r="F3708" s="13">
        <v>27.7</v>
      </c>
      <c r="G3708" s="13">
        <v>-97.5</v>
      </c>
      <c r="H3708" s="24">
        <v>0</v>
      </c>
    </row>
    <row r="3709" spans="2:8" x14ac:dyDescent="0.3">
      <c r="B3709" t="s">
        <v>1464</v>
      </c>
      <c r="C3709" t="s">
        <v>1465</v>
      </c>
      <c r="D3709" s="28" t="s">
        <v>4105</v>
      </c>
      <c r="E3709" s="28" t="s">
        <v>1405</v>
      </c>
      <c r="F3709" s="13">
        <v>39.4</v>
      </c>
      <c r="G3709" s="13">
        <v>-88.5</v>
      </c>
      <c r="H3709" s="24">
        <v>0</v>
      </c>
    </row>
    <row r="3710" spans="2:8" x14ac:dyDescent="0.3">
      <c r="B3710" t="s">
        <v>9482</v>
      </c>
      <c r="C3710" t="s">
        <v>9483</v>
      </c>
      <c r="D3710" s="28" t="s">
        <v>4105</v>
      </c>
      <c r="E3710" s="28" t="s">
        <v>1468</v>
      </c>
      <c r="F3710" s="13">
        <v>39.4</v>
      </c>
      <c r="G3710" s="13">
        <v>-86</v>
      </c>
      <c r="H3710" s="24">
        <v>0</v>
      </c>
    </row>
    <row r="3711" spans="2:8" x14ac:dyDescent="0.3">
      <c r="B3711" t="s">
        <v>9714</v>
      </c>
      <c r="C3711" t="s">
        <v>9715</v>
      </c>
      <c r="D3711" s="28" t="s">
        <v>1203</v>
      </c>
      <c r="E3711" s="28" t="s">
        <v>1116</v>
      </c>
      <c r="F3711" s="13">
        <v>48.5</v>
      </c>
      <c r="G3711" s="13">
        <v>-81.3</v>
      </c>
      <c r="H3711" s="24">
        <v>0</v>
      </c>
    </row>
    <row r="3712" spans="2:8" x14ac:dyDescent="0.3">
      <c r="B3712" t="s">
        <v>1909</v>
      </c>
      <c r="C3712" t="s">
        <v>1910</v>
      </c>
      <c r="D3712" s="28" t="s">
        <v>4105</v>
      </c>
      <c r="E3712" s="28" t="s">
        <v>1878</v>
      </c>
      <c r="F3712" s="13">
        <v>37.5</v>
      </c>
      <c r="G3712" s="13">
        <v>-91.8</v>
      </c>
      <c r="H3712" s="24">
        <v>0</v>
      </c>
    </row>
    <row r="3713" spans="2:8" x14ac:dyDescent="0.3">
      <c r="B3713" t="s">
        <v>10019</v>
      </c>
      <c r="C3713" t="s">
        <v>10020</v>
      </c>
      <c r="D3713" s="28" t="s">
        <v>4105</v>
      </c>
      <c r="E3713" s="28" t="s">
        <v>365</v>
      </c>
      <c r="F3713" s="13">
        <v>31.5</v>
      </c>
      <c r="G3713" s="13">
        <v>-92.4</v>
      </c>
      <c r="H3713" s="24">
        <v>0</v>
      </c>
    </row>
    <row r="3714" spans="2:8" x14ac:dyDescent="0.3">
      <c r="B3714" t="s">
        <v>9931</v>
      </c>
      <c r="C3714" t="s">
        <v>9932</v>
      </c>
      <c r="D3714" s="28" t="s">
        <v>4105</v>
      </c>
      <c r="E3714" s="28" t="s">
        <v>1468</v>
      </c>
      <c r="F3714" s="13">
        <v>41.3</v>
      </c>
      <c r="G3714" s="13">
        <v>-86.3</v>
      </c>
      <c r="H3714" s="24">
        <v>0</v>
      </c>
    </row>
    <row r="3715" spans="2:8" x14ac:dyDescent="0.3">
      <c r="B3715" t="s">
        <v>9973</v>
      </c>
      <c r="C3715" t="s">
        <v>9974</v>
      </c>
      <c r="D3715" s="28" t="s">
        <v>4105</v>
      </c>
      <c r="E3715" s="28" t="s">
        <v>1759</v>
      </c>
      <c r="F3715" s="13">
        <v>42.3</v>
      </c>
      <c r="G3715" s="13">
        <v>-85.2</v>
      </c>
      <c r="H3715" s="24">
        <v>0</v>
      </c>
    </row>
    <row r="3716" spans="2:8" x14ac:dyDescent="0.3">
      <c r="B3716" t="s">
        <v>9452</v>
      </c>
      <c r="C3716" t="s">
        <v>9453</v>
      </c>
      <c r="D3716" s="28" t="s">
        <v>1203</v>
      </c>
      <c r="E3716" s="28" t="s">
        <v>3527</v>
      </c>
      <c r="F3716" s="13">
        <v>68.8</v>
      </c>
      <c r="G3716" s="13">
        <v>-93.4</v>
      </c>
      <c r="H3716" s="24">
        <v>0</v>
      </c>
    </row>
    <row r="3717" spans="2:8" x14ac:dyDescent="0.3">
      <c r="B3717" t="s">
        <v>9985</v>
      </c>
      <c r="C3717" t="s">
        <v>9986</v>
      </c>
      <c r="D3717" s="28" t="s">
        <v>4105</v>
      </c>
      <c r="E3717" s="28" t="s">
        <v>3137</v>
      </c>
      <c r="F3717" s="13">
        <v>20.5</v>
      </c>
      <c r="G3717" s="13">
        <v>-156.5</v>
      </c>
      <c r="H3717" s="24">
        <v>0</v>
      </c>
    </row>
    <row r="3718" spans="2:8" x14ac:dyDescent="0.3">
      <c r="B3718" t="s">
        <v>9662</v>
      </c>
      <c r="C3718" t="s">
        <v>9663</v>
      </c>
      <c r="D3718" s="28" t="s">
        <v>4105</v>
      </c>
      <c r="E3718" s="28" t="s">
        <v>1759</v>
      </c>
      <c r="F3718" s="13">
        <v>44</v>
      </c>
      <c r="G3718" s="13">
        <v>-83.8</v>
      </c>
      <c r="H3718" s="24">
        <v>0</v>
      </c>
    </row>
    <row r="3719" spans="2:8" x14ac:dyDescent="0.3">
      <c r="B3719" t="s">
        <v>9766</v>
      </c>
      <c r="C3719" t="s">
        <v>9767</v>
      </c>
      <c r="D3719" s="28" t="s">
        <v>4105</v>
      </c>
      <c r="E3719" s="28" t="s">
        <v>3137</v>
      </c>
      <c r="F3719" s="13">
        <v>20.6</v>
      </c>
      <c r="G3719" s="13">
        <v>-156</v>
      </c>
      <c r="H3719" s="24">
        <v>0</v>
      </c>
    </row>
    <row r="3720" spans="2:8" x14ac:dyDescent="0.3">
      <c r="B3720" t="s">
        <v>9784</v>
      </c>
      <c r="C3720" t="s">
        <v>9785</v>
      </c>
      <c r="D3720" s="28" t="s">
        <v>1203</v>
      </c>
      <c r="E3720" s="28" t="s">
        <v>1133</v>
      </c>
      <c r="F3720" s="13">
        <v>49.9</v>
      </c>
      <c r="G3720" s="13">
        <v>-55.6</v>
      </c>
      <c r="H3720" s="24">
        <v>0</v>
      </c>
    </row>
    <row r="3721" spans="2:8" x14ac:dyDescent="0.3">
      <c r="B3721" t="s">
        <v>754</v>
      </c>
      <c r="C3721" t="s">
        <v>755</v>
      </c>
      <c r="D3721" s="28" t="s">
        <v>4105</v>
      </c>
      <c r="E3721" s="28" t="s">
        <v>364</v>
      </c>
      <c r="F3721" s="13">
        <v>32.299999999999997</v>
      </c>
      <c r="G3721" s="13">
        <v>-94.7</v>
      </c>
      <c r="H3721" s="24">
        <v>0</v>
      </c>
    </row>
    <row r="3722" spans="2:8" x14ac:dyDescent="0.3">
      <c r="B3722" t="s">
        <v>1119</v>
      </c>
      <c r="C3722" t="s">
        <v>1120</v>
      </c>
      <c r="D3722" s="28" t="s">
        <v>1203</v>
      </c>
      <c r="E3722" s="28" t="s">
        <v>1116</v>
      </c>
      <c r="F3722" s="13">
        <v>43.7</v>
      </c>
      <c r="G3722" s="13">
        <v>-80.3</v>
      </c>
      <c r="H3722" s="24">
        <v>0</v>
      </c>
    </row>
    <row r="3723" spans="2:8" x14ac:dyDescent="0.3">
      <c r="B3723" t="s">
        <v>3678</v>
      </c>
      <c r="C3723" t="s">
        <v>3679</v>
      </c>
      <c r="D3723" s="28" t="s">
        <v>4105</v>
      </c>
      <c r="E3723" s="28" t="s">
        <v>1759</v>
      </c>
      <c r="F3723" s="13">
        <v>41.8</v>
      </c>
      <c r="G3723" s="13">
        <v>-86.2</v>
      </c>
      <c r="H3723" s="24">
        <v>0</v>
      </c>
    </row>
    <row r="3724" spans="2:8" x14ac:dyDescent="0.3">
      <c r="B3724" t="s">
        <v>9548</v>
      </c>
      <c r="C3724" t="s">
        <v>9549</v>
      </c>
      <c r="D3724" s="28" t="s">
        <v>4105</v>
      </c>
      <c r="E3724" s="28" t="s">
        <v>2230</v>
      </c>
      <c r="F3724" s="13">
        <v>39.5</v>
      </c>
      <c r="G3724" s="13">
        <v>-83.4</v>
      </c>
      <c r="H3724" s="24">
        <v>0</v>
      </c>
    </row>
    <row r="3725" spans="2:8" x14ac:dyDescent="0.3">
      <c r="B3725" t="s">
        <v>9876</v>
      </c>
      <c r="C3725" t="s">
        <v>9877</v>
      </c>
      <c r="D3725" s="28" t="s">
        <v>4105</v>
      </c>
      <c r="E3725" s="28" t="s">
        <v>3137</v>
      </c>
      <c r="F3725" s="13">
        <v>19.5</v>
      </c>
      <c r="G3725" s="13">
        <v>-155.5</v>
      </c>
      <c r="H3725" s="24">
        <v>0</v>
      </c>
    </row>
    <row r="3726" spans="2:8" x14ac:dyDescent="0.3">
      <c r="B3726" t="s">
        <v>9642</v>
      </c>
      <c r="C3726" t="s">
        <v>9643</v>
      </c>
      <c r="D3726" s="28" t="s">
        <v>4105</v>
      </c>
      <c r="E3726" s="28" t="s">
        <v>3137</v>
      </c>
      <c r="F3726" s="13">
        <v>19.7</v>
      </c>
      <c r="G3726" s="13">
        <v>-156</v>
      </c>
      <c r="H3726" s="24">
        <v>0</v>
      </c>
    </row>
    <row r="3727" spans="2:8" x14ac:dyDescent="0.3">
      <c r="B3727" t="s">
        <v>1723</v>
      </c>
      <c r="C3727" t="s">
        <v>1724</v>
      </c>
      <c r="D3727" s="28" t="s">
        <v>4105</v>
      </c>
      <c r="E3727" s="28" t="s">
        <v>1711</v>
      </c>
      <c r="F3727" s="13">
        <v>36.700000000000003</v>
      </c>
      <c r="G3727" s="13">
        <v>-86.2</v>
      </c>
      <c r="H3727" s="24">
        <v>0</v>
      </c>
    </row>
    <row r="3728" spans="2:8" x14ac:dyDescent="0.3">
      <c r="B3728" t="s">
        <v>10032</v>
      </c>
      <c r="C3728" t="s">
        <v>10033</v>
      </c>
      <c r="D3728" s="28" t="s">
        <v>4105</v>
      </c>
      <c r="E3728" s="28" t="s">
        <v>1759</v>
      </c>
      <c r="F3728" s="13">
        <v>43.2</v>
      </c>
      <c r="G3728" s="13">
        <v>-82.5</v>
      </c>
      <c r="H3728" s="24">
        <v>0</v>
      </c>
    </row>
    <row r="3729" spans="2:8" x14ac:dyDescent="0.3">
      <c r="B3729" t="s">
        <v>1138</v>
      </c>
      <c r="C3729" t="s">
        <v>1139</v>
      </c>
      <c r="D3729" s="28" t="s">
        <v>1203</v>
      </c>
      <c r="E3729" s="28" t="s">
        <v>1133</v>
      </c>
      <c r="F3729" s="13">
        <v>53.3</v>
      </c>
      <c r="G3729" s="13">
        <v>-60.4</v>
      </c>
      <c r="H3729" s="24">
        <v>0</v>
      </c>
    </row>
    <row r="3730" spans="2:8" x14ac:dyDescent="0.3">
      <c r="B3730" t="s">
        <v>9822</v>
      </c>
      <c r="C3730" t="s">
        <v>9823</v>
      </c>
      <c r="D3730" s="28" t="s">
        <v>1203</v>
      </c>
      <c r="E3730" s="28" t="s">
        <v>1116</v>
      </c>
      <c r="F3730" s="13">
        <v>43.6</v>
      </c>
      <c r="G3730" s="13">
        <v>-80.400000000000006</v>
      </c>
      <c r="H3730" s="24">
        <v>0</v>
      </c>
    </row>
    <row r="3731" spans="2:8" x14ac:dyDescent="0.3">
      <c r="B3731" t="s">
        <v>9806</v>
      </c>
      <c r="C3731" t="s">
        <v>9807</v>
      </c>
      <c r="D3731" s="28" t="s">
        <v>4105</v>
      </c>
      <c r="E3731" s="28" t="s">
        <v>1759</v>
      </c>
      <c r="F3731" s="13">
        <v>42</v>
      </c>
      <c r="G3731" s="13">
        <v>-83.6</v>
      </c>
      <c r="H3731" s="24">
        <v>0</v>
      </c>
    </row>
    <row r="3732" spans="2:8" x14ac:dyDescent="0.3">
      <c r="B3732" t="s">
        <v>3044</v>
      </c>
      <c r="C3732" t="s">
        <v>3045</v>
      </c>
      <c r="D3732" s="28" t="s">
        <v>4105</v>
      </c>
      <c r="E3732" s="28" t="s">
        <v>1759</v>
      </c>
      <c r="F3732" s="13">
        <v>42.9</v>
      </c>
      <c r="G3732" s="13">
        <v>-83.7</v>
      </c>
      <c r="H3732" s="24">
        <v>0</v>
      </c>
    </row>
    <row r="3733" spans="2:8" x14ac:dyDescent="0.3">
      <c r="B3733" t="s">
        <v>1780</v>
      </c>
      <c r="C3733" t="s">
        <v>1781</v>
      </c>
      <c r="D3733" s="28" t="s">
        <v>4105</v>
      </c>
      <c r="E3733" s="28" t="s">
        <v>1759</v>
      </c>
      <c r="F3733" s="13">
        <v>44.4</v>
      </c>
      <c r="G3733" s="13">
        <v>-83.7</v>
      </c>
      <c r="H3733" s="24">
        <v>0</v>
      </c>
    </row>
    <row r="3734" spans="2:8" x14ac:dyDescent="0.3">
      <c r="B3734" t="s">
        <v>466</v>
      </c>
      <c r="C3734" t="s">
        <v>467</v>
      </c>
      <c r="D3734" s="28" t="s">
        <v>4105</v>
      </c>
      <c r="E3734" s="28" t="s">
        <v>364</v>
      </c>
      <c r="F3734" s="13">
        <v>30.9</v>
      </c>
      <c r="G3734" s="13">
        <v>-95.9</v>
      </c>
      <c r="H3734" s="24">
        <v>0</v>
      </c>
    </row>
    <row r="3735" spans="2:8" x14ac:dyDescent="0.3">
      <c r="B3735" t="s">
        <v>750</v>
      </c>
      <c r="C3735" t="s">
        <v>751</v>
      </c>
      <c r="D3735" s="28" t="s">
        <v>4105</v>
      </c>
      <c r="E3735" s="28" t="s">
        <v>364</v>
      </c>
      <c r="F3735" s="13">
        <v>32.5</v>
      </c>
      <c r="G3735" s="13">
        <v>-94.5</v>
      </c>
      <c r="H3735" s="24">
        <v>0</v>
      </c>
    </row>
    <row r="3736" spans="2:8" x14ac:dyDescent="0.3">
      <c r="B3736" t="s">
        <v>10777</v>
      </c>
      <c r="C3736" t="s">
        <v>10778</v>
      </c>
      <c r="D3736" s="28" t="s">
        <v>4105</v>
      </c>
      <c r="E3736" s="28" t="s">
        <v>364</v>
      </c>
      <c r="F3736" s="13">
        <v>26.4</v>
      </c>
      <c r="G3736" s="13">
        <v>-97.7</v>
      </c>
      <c r="H3736" s="24">
        <v>1</v>
      </c>
    </row>
    <row r="3737" spans="2:8" x14ac:dyDescent="0.3">
      <c r="B3737" t="s">
        <v>9866</v>
      </c>
      <c r="C3737" t="s">
        <v>9867</v>
      </c>
      <c r="D3737" s="28" t="s">
        <v>4105</v>
      </c>
      <c r="E3737" s="28" t="s">
        <v>3137</v>
      </c>
      <c r="F3737" s="13">
        <v>20.7</v>
      </c>
      <c r="G3737" s="13">
        <v>-156.30000000000001</v>
      </c>
      <c r="H3737" s="24">
        <v>0</v>
      </c>
    </row>
    <row r="3738" spans="2:8" x14ac:dyDescent="0.3">
      <c r="B3738" t="s">
        <v>9360</v>
      </c>
      <c r="C3738" t="s">
        <v>9361</v>
      </c>
      <c r="D3738" s="28" t="s">
        <v>1203</v>
      </c>
      <c r="E3738" s="28" t="s">
        <v>1116</v>
      </c>
      <c r="F3738" s="13">
        <v>43.4</v>
      </c>
      <c r="G3738" s="13">
        <v>-80.3</v>
      </c>
      <c r="H3738" s="24">
        <v>0</v>
      </c>
    </row>
    <row r="3739" spans="2:8" x14ac:dyDescent="0.3">
      <c r="B3739" t="s">
        <v>399</v>
      </c>
      <c r="C3739" t="s">
        <v>400</v>
      </c>
      <c r="D3739" s="28" t="s">
        <v>4105</v>
      </c>
      <c r="E3739" s="28" t="s">
        <v>364</v>
      </c>
      <c r="F3739" s="13">
        <v>30.3</v>
      </c>
      <c r="G3739" s="13">
        <v>-95.4</v>
      </c>
      <c r="H3739" s="24">
        <v>0</v>
      </c>
    </row>
    <row r="3740" spans="2:8" x14ac:dyDescent="0.3">
      <c r="B3740" t="s">
        <v>10010</v>
      </c>
      <c r="C3740" t="s">
        <v>10011</v>
      </c>
      <c r="D3740" s="28" t="s">
        <v>4105</v>
      </c>
      <c r="E3740" s="28" t="s">
        <v>1405</v>
      </c>
      <c r="F3740" s="13">
        <v>40.700000000000003</v>
      </c>
      <c r="G3740" s="13">
        <v>-87.7</v>
      </c>
      <c r="H3740" s="24">
        <v>0</v>
      </c>
    </row>
    <row r="3741" spans="2:8" x14ac:dyDescent="0.3">
      <c r="B3741" t="s">
        <v>9836</v>
      </c>
      <c r="C3741" t="s">
        <v>9837</v>
      </c>
      <c r="D3741" s="28" t="s">
        <v>4105</v>
      </c>
      <c r="E3741" s="28" t="s">
        <v>2230</v>
      </c>
      <c r="F3741" s="13">
        <v>40.799999999999997</v>
      </c>
      <c r="G3741" s="13">
        <v>-81.8</v>
      </c>
      <c r="H3741" s="24">
        <v>0</v>
      </c>
    </row>
    <row r="3742" spans="2:8" x14ac:dyDescent="0.3">
      <c r="B3742" t="s">
        <v>3064</v>
      </c>
      <c r="C3742" t="s">
        <v>3065</v>
      </c>
      <c r="D3742" s="28" t="s">
        <v>4105</v>
      </c>
      <c r="E3742" s="28" t="s">
        <v>1759</v>
      </c>
      <c r="F3742" s="13">
        <v>43.5</v>
      </c>
      <c r="G3742" s="13">
        <v>-84</v>
      </c>
      <c r="H3742" s="24">
        <v>0</v>
      </c>
    </row>
    <row r="3743" spans="2:8" x14ac:dyDescent="0.3">
      <c r="B3743" t="s">
        <v>9462</v>
      </c>
      <c r="C3743" t="s">
        <v>9463</v>
      </c>
      <c r="D3743" s="28" t="s">
        <v>1203</v>
      </c>
      <c r="E3743" s="28" t="s">
        <v>1116</v>
      </c>
      <c r="F3743" s="13">
        <v>45</v>
      </c>
      <c r="G3743" s="13">
        <v>-77.8</v>
      </c>
      <c r="H3743" s="24">
        <v>0</v>
      </c>
    </row>
    <row r="3744" spans="2:8" x14ac:dyDescent="0.3">
      <c r="B3744" t="s">
        <v>1117</v>
      </c>
      <c r="C3744" t="s">
        <v>1118</v>
      </c>
      <c r="D3744" s="28" t="s">
        <v>1203</v>
      </c>
      <c r="E3744" s="28" t="s">
        <v>1116</v>
      </c>
      <c r="F3744" s="13">
        <v>42.5</v>
      </c>
      <c r="G3744" s="13">
        <v>-81.599999999999994</v>
      </c>
      <c r="H3744" s="24">
        <v>0</v>
      </c>
    </row>
    <row r="3745" spans="2:8" x14ac:dyDescent="0.3">
      <c r="B3745" t="s">
        <v>787</v>
      </c>
      <c r="C3745" t="s">
        <v>788</v>
      </c>
      <c r="D3745" s="28" t="s">
        <v>4105</v>
      </c>
      <c r="E3745" s="28" t="s">
        <v>368</v>
      </c>
      <c r="F3745" s="13">
        <v>35.6</v>
      </c>
      <c r="G3745" s="13">
        <v>-94.1</v>
      </c>
      <c r="H3745" s="24">
        <v>0</v>
      </c>
    </row>
    <row r="3746" spans="2:8" x14ac:dyDescent="0.3">
      <c r="B3746" t="s">
        <v>2247</v>
      </c>
      <c r="C3746" t="s">
        <v>2248</v>
      </c>
      <c r="D3746" s="28" t="s">
        <v>4105</v>
      </c>
      <c r="E3746" s="28" t="s">
        <v>2230</v>
      </c>
      <c r="F3746" s="13">
        <v>39.700000000000003</v>
      </c>
      <c r="G3746" s="13">
        <v>-82.2</v>
      </c>
      <c r="H3746" s="24">
        <v>0</v>
      </c>
    </row>
    <row r="3747" spans="2:8" x14ac:dyDescent="0.3">
      <c r="B3747" t="s">
        <v>3040</v>
      </c>
      <c r="C3747" t="s">
        <v>3041</v>
      </c>
      <c r="D3747" s="28" t="s">
        <v>4105</v>
      </c>
      <c r="E3747" s="28" t="s">
        <v>1759</v>
      </c>
      <c r="F3747" s="13">
        <v>42.4</v>
      </c>
      <c r="G3747" s="13">
        <v>-83</v>
      </c>
      <c r="H3747" s="24">
        <v>0</v>
      </c>
    </row>
    <row r="3748" spans="2:8" x14ac:dyDescent="0.3">
      <c r="B3748" t="s">
        <v>2107</v>
      </c>
      <c r="C3748" t="s">
        <v>2108</v>
      </c>
      <c r="D3748" s="28" t="s">
        <v>4105</v>
      </c>
      <c r="E3748" s="28" t="s">
        <v>2096</v>
      </c>
      <c r="F3748" s="13">
        <v>32.9</v>
      </c>
      <c r="G3748" s="13">
        <v>-105.8</v>
      </c>
      <c r="H3748" s="24">
        <v>0</v>
      </c>
    </row>
    <row r="3749" spans="2:8" x14ac:dyDescent="0.3">
      <c r="B3749" t="s">
        <v>10325</v>
      </c>
      <c r="C3749" t="s">
        <v>10326</v>
      </c>
      <c r="D3749" s="28" t="s">
        <v>4105</v>
      </c>
      <c r="E3749" s="28" t="s">
        <v>3137</v>
      </c>
      <c r="F3749" s="13">
        <v>20.7</v>
      </c>
      <c r="G3749" s="13">
        <v>-156</v>
      </c>
      <c r="H3749" s="24">
        <v>0</v>
      </c>
    </row>
    <row r="3750" spans="2:8" x14ac:dyDescent="0.3">
      <c r="B3750" t="s">
        <v>1919</v>
      </c>
      <c r="C3750" t="s">
        <v>1920</v>
      </c>
      <c r="D3750" s="28" t="s">
        <v>4105</v>
      </c>
      <c r="E3750" s="28" t="s">
        <v>1878</v>
      </c>
      <c r="F3750" s="13">
        <v>36.6</v>
      </c>
      <c r="G3750" s="13">
        <v>-93.1</v>
      </c>
      <c r="H3750" s="24">
        <v>0</v>
      </c>
    </row>
    <row r="3751" spans="2:8" x14ac:dyDescent="0.3">
      <c r="B3751" t="s">
        <v>10008</v>
      </c>
      <c r="C3751" t="s">
        <v>10009</v>
      </c>
      <c r="D3751" s="28" t="s">
        <v>4105</v>
      </c>
      <c r="E3751" s="28" t="s">
        <v>3137</v>
      </c>
      <c r="F3751" s="13">
        <v>21.9</v>
      </c>
      <c r="G3751" s="13">
        <v>-159.4</v>
      </c>
      <c r="H3751" s="24">
        <v>0</v>
      </c>
    </row>
    <row r="3752" spans="2:8" x14ac:dyDescent="0.3">
      <c r="B3752" t="s">
        <v>442</v>
      </c>
      <c r="C3752" t="s">
        <v>443</v>
      </c>
      <c r="D3752" s="28" t="s">
        <v>4105</v>
      </c>
      <c r="E3752" s="28" t="s">
        <v>364</v>
      </c>
      <c r="F3752" s="13">
        <v>31.2</v>
      </c>
      <c r="G3752" s="13">
        <v>-94.7</v>
      </c>
      <c r="H3752" s="24">
        <v>0</v>
      </c>
    </row>
    <row r="3753" spans="2:8" x14ac:dyDescent="0.3">
      <c r="B3753" t="s">
        <v>9944</v>
      </c>
      <c r="C3753" t="s">
        <v>9945</v>
      </c>
      <c r="D3753" s="28" t="s">
        <v>4105</v>
      </c>
      <c r="E3753" s="28" t="s">
        <v>2230</v>
      </c>
      <c r="F3753" s="13">
        <v>41.2</v>
      </c>
      <c r="G3753" s="13">
        <v>-84.3</v>
      </c>
      <c r="H3753" s="24">
        <v>0</v>
      </c>
    </row>
    <row r="3754" spans="2:8" x14ac:dyDescent="0.3">
      <c r="B3754" t="s">
        <v>1169</v>
      </c>
      <c r="C3754" t="s">
        <v>1170</v>
      </c>
      <c r="D3754" s="28" t="s">
        <v>4105</v>
      </c>
      <c r="E3754" s="28" t="s">
        <v>1160</v>
      </c>
      <c r="F3754" s="13">
        <v>32.200000000000003</v>
      </c>
      <c r="G3754" s="13">
        <v>-109.8</v>
      </c>
      <c r="H3754" s="24">
        <v>0</v>
      </c>
    </row>
    <row r="3755" spans="2:8" x14ac:dyDescent="0.3">
      <c r="B3755" t="s">
        <v>9860</v>
      </c>
      <c r="C3755" t="s">
        <v>9861</v>
      </c>
      <c r="D3755" s="28" t="s">
        <v>1203</v>
      </c>
      <c r="E3755" s="28" t="s">
        <v>3526</v>
      </c>
      <c r="F3755" s="13">
        <v>61.7</v>
      </c>
      <c r="G3755" s="13">
        <v>-121.2</v>
      </c>
      <c r="H3755" s="24">
        <v>0</v>
      </c>
    </row>
    <row r="3756" spans="2:8" x14ac:dyDescent="0.3">
      <c r="B3756" t="s">
        <v>9488</v>
      </c>
      <c r="C3756" t="s">
        <v>9489</v>
      </c>
      <c r="D3756" s="28" t="s">
        <v>1203</v>
      </c>
      <c r="E3756" s="28" t="s">
        <v>3526</v>
      </c>
      <c r="F3756" s="13">
        <v>64.099999999999994</v>
      </c>
      <c r="G3756" s="13">
        <v>-117.3</v>
      </c>
      <c r="H3756" s="24">
        <v>0</v>
      </c>
    </row>
    <row r="3757" spans="2:8" x14ac:dyDescent="0.3">
      <c r="B3757" t="s">
        <v>10485</v>
      </c>
      <c r="C3757" t="s">
        <v>10486</v>
      </c>
      <c r="D3757" s="28" t="s">
        <v>4105</v>
      </c>
      <c r="E3757" s="28" t="s">
        <v>1759</v>
      </c>
      <c r="F3757" s="13">
        <v>41.9</v>
      </c>
      <c r="G3757" s="13">
        <v>-84</v>
      </c>
      <c r="H3757" s="24">
        <v>0</v>
      </c>
    </row>
    <row r="3758" spans="2:8" x14ac:dyDescent="0.3">
      <c r="B3758" t="s">
        <v>9580</v>
      </c>
      <c r="C3758" t="s">
        <v>9581</v>
      </c>
      <c r="D3758" s="28" t="s">
        <v>4105</v>
      </c>
      <c r="E3758" s="28" t="s">
        <v>2124</v>
      </c>
      <c r="F3758" s="13">
        <v>42.4</v>
      </c>
      <c r="G3758" s="13">
        <v>-79.2</v>
      </c>
      <c r="H3758" s="24">
        <v>0</v>
      </c>
    </row>
    <row r="3759" spans="2:8" x14ac:dyDescent="0.3">
      <c r="B3759" t="s">
        <v>1484</v>
      </c>
      <c r="C3759" t="s">
        <v>1485</v>
      </c>
      <c r="D3759" s="28" t="s">
        <v>4105</v>
      </c>
      <c r="E3759" s="28" t="s">
        <v>1468</v>
      </c>
      <c r="F3759" s="13">
        <v>40.5</v>
      </c>
      <c r="G3759" s="13">
        <v>-85.6</v>
      </c>
      <c r="H3759" s="24">
        <v>0</v>
      </c>
    </row>
    <row r="3760" spans="2:8" x14ac:dyDescent="0.3">
      <c r="B3760" t="s">
        <v>9774</v>
      </c>
      <c r="C3760" t="s">
        <v>9775</v>
      </c>
      <c r="D3760" s="28" t="s">
        <v>4105</v>
      </c>
      <c r="E3760" s="28" t="s">
        <v>2820</v>
      </c>
      <c r="F3760" s="13">
        <v>59.4</v>
      </c>
      <c r="G3760" s="13">
        <v>-136.30000000000001</v>
      </c>
      <c r="H3760" s="24">
        <v>0</v>
      </c>
    </row>
    <row r="3761" spans="2:8" x14ac:dyDescent="0.3">
      <c r="B3761" t="s">
        <v>3050</v>
      </c>
      <c r="C3761" t="s">
        <v>3051</v>
      </c>
      <c r="D3761" s="28" t="s">
        <v>4105</v>
      </c>
      <c r="E3761" s="28" t="s">
        <v>1759</v>
      </c>
      <c r="F3761" s="13">
        <v>42.2</v>
      </c>
      <c r="G3761" s="13">
        <v>-84.4</v>
      </c>
      <c r="H3761" s="24">
        <v>0</v>
      </c>
    </row>
    <row r="3762" spans="2:8" x14ac:dyDescent="0.3">
      <c r="B3762" t="s">
        <v>9615</v>
      </c>
      <c r="C3762" t="s">
        <v>9616</v>
      </c>
      <c r="D3762" s="28" t="s">
        <v>4105</v>
      </c>
      <c r="E3762" s="28" t="s">
        <v>3137</v>
      </c>
      <c r="F3762" s="13">
        <v>19.3</v>
      </c>
      <c r="G3762" s="13">
        <v>-155.19999999999999</v>
      </c>
      <c r="H3762" s="24">
        <v>0</v>
      </c>
    </row>
    <row r="3763" spans="2:8" x14ac:dyDescent="0.3">
      <c r="B3763" t="s">
        <v>9964</v>
      </c>
      <c r="C3763" t="s">
        <v>9965</v>
      </c>
      <c r="D3763" s="28" t="s">
        <v>1203</v>
      </c>
      <c r="E3763" s="28" t="s">
        <v>1116</v>
      </c>
      <c r="F3763" s="13">
        <v>45.9</v>
      </c>
      <c r="G3763" s="13">
        <v>-81.400000000000006</v>
      </c>
      <c r="H3763" s="24">
        <v>0</v>
      </c>
    </row>
    <row r="3764" spans="2:8" x14ac:dyDescent="0.3">
      <c r="B3764" t="s">
        <v>375</v>
      </c>
      <c r="C3764" t="s">
        <v>376</v>
      </c>
      <c r="D3764" s="28" t="s">
        <v>4105</v>
      </c>
      <c r="E3764" s="28" t="s">
        <v>364</v>
      </c>
      <c r="F3764" s="13">
        <v>30.2</v>
      </c>
      <c r="G3764" s="13">
        <v>-94.1</v>
      </c>
      <c r="H3764" s="24">
        <v>0</v>
      </c>
    </row>
    <row r="3765" spans="2:8" x14ac:dyDescent="0.3">
      <c r="B3765" t="s">
        <v>554</v>
      </c>
      <c r="C3765" t="s">
        <v>555</v>
      </c>
      <c r="D3765" s="28" t="s">
        <v>4105</v>
      </c>
      <c r="E3765" s="28" t="s">
        <v>365</v>
      </c>
      <c r="F3765" s="13">
        <v>32.799999999999997</v>
      </c>
      <c r="G3765" s="13">
        <v>-93</v>
      </c>
      <c r="H3765" s="24">
        <v>0</v>
      </c>
    </row>
    <row r="3766" spans="2:8" x14ac:dyDescent="0.3">
      <c r="B3766" t="s">
        <v>384</v>
      </c>
      <c r="C3766" t="s">
        <v>385</v>
      </c>
      <c r="D3766" s="28" t="s">
        <v>4105</v>
      </c>
      <c r="E3766" s="28" t="s">
        <v>364</v>
      </c>
      <c r="F3766" s="13">
        <v>29.9</v>
      </c>
      <c r="G3766" s="13">
        <v>-95.3</v>
      </c>
      <c r="H3766" s="24">
        <v>0</v>
      </c>
    </row>
    <row r="3767" spans="2:8" x14ac:dyDescent="0.3">
      <c r="B3767" t="s">
        <v>9568</v>
      </c>
      <c r="C3767" t="s">
        <v>9569</v>
      </c>
      <c r="D3767" s="28" t="s">
        <v>1203</v>
      </c>
      <c r="E3767" s="28" t="s">
        <v>1116</v>
      </c>
      <c r="F3767" s="13">
        <v>42.9</v>
      </c>
      <c r="G3767" s="13">
        <v>-79.3</v>
      </c>
      <c r="H3767" s="24">
        <v>0</v>
      </c>
    </row>
    <row r="3768" spans="2:8" x14ac:dyDescent="0.3">
      <c r="B3768" t="s">
        <v>9937</v>
      </c>
      <c r="C3768" t="s">
        <v>9938</v>
      </c>
      <c r="D3768" s="28" t="s">
        <v>1203</v>
      </c>
      <c r="E3768" s="28" t="s">
        <v>1130</v>
      </c>
      <c r="F3768" s="13">
        <v>45.7</v>
      </c>
      <c r="G3768" s="13">
        <v>-62.6</v>
      </c>
      <c r="H3768" s="24">
        <v>0</v>
      </c>
    </row>
    <row r="3769" spans="2:8" x14ac:dyDescent="0.3">
      <c r="B3769" t="s">
        <v>9325</v>
      </c>
      <c r="C3769" t="s">
        <v>9326</v>
      </c>
      <c r="D3769" s="28" t="s">
        <v>1203</v>
      </c>
      <c r="E3769" s="28" t="s">
        <v>1116</v>
      </c>
      <c r="F3769" s="13">
        <v>44.2</v>
      </c>
      <c r="G3769" s="13">
        <v>-78.3</v>
      </c>
      <c r="H3769" s="24">
        <v>0</v>
      </c>
    </row>
    <row r="3770" spans="2:8" x14ac:dyDescent="0.3">
      <c r="B3770" t="s">
        <v>1489</v>
      </c>
      <c r="C3770" t="s">
        <v>1490</v>
      </c>
      <c r="D3770" s="28" t="s">
        <v>4105</v>
      </c>
      <c r="E3770" s="28" t="s">
        <v>1468</v>
      </c>
      <c r="F3770" s="13">
        <v>39.799999999999997</v>
      </c>
      <c r="G3770" s="13">
        <v>-85.3</v>
      </c>
      <c r="H3770" s="24">
        <v>0</v>
      </c>
    </row>
    <row r="3771" spans="2:8" x14ac:dyDescent="0.3">
      <c r="B3771" t="s">
        <v>3905</v>
      </c>
      <c r="C3771" t="s">
        <v>3906</v>
      </c>
      <c r="D3771" s="28" t="s">
        <v>4105</v>
      </c>
      <c r="E3771" s="28" t="s">
        <v>1759</v>
      </c>
      <c r="F3771" s="13">
        <v>42.7</v>
      </c>
      <c r="G3771" s="13">
        <v>-84.5</v>
      </c>
      <c r="H3771" s="24">
        <v>0</v>
      </c>
    </row>
    <row r="3772" spans="2:8" x14ac:dyDescent="0.3">
      <c r="B3772" t="s">
        <v>9536</v>
      </c>
      <c r="C3772" t="s">
        <v>9537</v>
      </c>
      <c r="D3772" s="28" t="s">
        <v>1203</v>
      </c>
      <c r="E3772" s="28" t="s">
        <v>1116</v>
      </c>
      <c r="F3772" s="13">
        <v>43.5</v>
      </c>
      <c r="G3772" s="13">
        <v>-80.2</v>
      </c>
      <c r="H3772" s="24">
        <v>0</v>
      </c>
    </row>
    <row r="3773" spans="2:8" x14ac:dyDescent="0.3">
      <c r="B3773" t="s">
        <v>9828</v>
      </c>
      <c r="C3773" t="s">
        <v>9829</v>
      </c>
      <c r="D3773" s="28" t="s">
        <v>1203</v>
      </c>
      <c r="E3773" s="28" t="s">
        <v>1116</v>
      </c>
      <c r="F3773" s="13">
        <v>44.2</v>
      </c>
      <c r="G3773" s="13">
        <v>-79.7</v>
      </c>
      <c r="H3773" s="24">
        <v>0</v>
      </c>
    </row>
    <row r="3774" spans="2:8" x14ac:dyDescent="0.3">
      <c r="B3774" t="s">
        <v>10743</v>
      </c>
      <c r="C3774" t="s">
        <v>10744</v>
      </c>
      <c r="D3774" s="28" t="s">
        <v>1203</v>
      </c>
      <c r="E3774" s="28" t="s">
        <v>1116</v>
      </c>
      <c r="F3774" s="13">
        <v>43.7</v>
      </c>
      <c r="G3774" s="13">
        <v>-81.7</v>
      </c>
      <c r="H3774" s="24">
        <v>0</v>
      </c>
    </row>
    <row r="3775" spans="2:8" x14ac:dyDescent="0.3">
      <c r="B3775" t="s">
        <v>9735</v>
      </c>
      <c r="C3775" t="s">
        <v>9736</v>
      </c>
      <c r="D3775" s="28" t="s">
        <v>4105</v>
      </c>
      <c r="E3775" s="28" t="s">
        <v>2230</v>
      </c>
      <c r="F3775" s="13">
        <v>41.4</v>
      </c>
      <c r="G3775" s="13">
        <v>-84.5</v>
      </c>
      <c r="H3775" s="24">
        <v>0</v>
      </c>
    </row>
    <row r="3776" spans="2:8" x14ac:dyDescent="0.3">
      <c r="B3776" t="s">
        <v>10045</v>
      </c>
      <c r="C3776" t="s">
        <v>10046</v>
      </c>
      <c r="D3776" s="28" t="s">
        <v>4105</v>
      </c>
      <c r="E3776" s="28" t="s">
        <v>365</v>
      </c>
      <c r="F3776" s="13">
        <v>32.799999999999997</v>
      </c>
      <c r="G3776" s="13">
        <v>-93</v>
      </c>
      <c r="H3776" s="24">
        <v>0</v>
      </c>
    </row>
    <row r="3777" spans="2:8" x14ac:dyDescent="0.3">
      <c r="B3777" t="s">
        <v>11016</v>
      </c>
      <c r="C3777" t="s">
        <v>11017</v>
      </c>
      <c r="D3777" s="28" t="s">
        <v>4105</v>
      </c>
      <c r="E3777" s="28" t="s">
        <v>364</v>
      </c>
      <c r="F3777" s="13">
        <v>30.3</v>
      </c>
      <c r="G3777" s="13">
        <v>-95</v>
      </c>
      <c r="H3777" s="24">
        <v>0</v>
      </c>
    </row>
    <row r="3778" spans="2:8" x14ac:dyDescent="0.3">
      <c r="B3778" t="s">
        <v>9687</v>
      </c>
      <c r="C3778" t="s">
        <v>9688</v>
      </c>
      <c r="D3778" s="28" t="s">
        <v>1203</v>
      </c>
      <c r="E3778" s="28" t="s">
        <v>1130</v>
      </c>
      <c r="F3778" s="13">
        <v>44.8</v>
      </c>
      <c r="G3778" s="13">
        <v>-62.3</v>
      </c>
      <c r="H3778" s="24">
        <v>0</v>
      </c>
    </row>
    <row r="3779" spans="2:8" x14ac:dyDescent="0.3">
      <c r="B3779" t="s">
        <v>9987</v>
      </c>
      <c r="C3779" t="s">
        <v>9988</v>
      </c>
      <c r="D3779" s="28" t="s">
        <v>4105</v>
      </c>
      <c r="E3779" s="28" t="s">
        <v>365</v>
      </c>
      <c r="F3779" s="13">
        <v>32.5</v>
      </c>
      <c r="G3779" s="13">
        <v>-92.6</v>
      </c>
      <c r="H3779" s="24">
        <v>0</v>
      </c>
    </row>
    <row r="3780" spans="2:8" x14ac:dyDescent="0.3">
      <c r="B3780" t="s">
        <v>9518</v>
      </c>
      <c r="C3780" t="s">
        <v>9519</v>
      </c>
      <c r="D3780" s="28" t="s">
        <v>4105</v>
      </c>
      <c r="E3780" s="28" t="s">
        <v>2230</v>
      </c>
      <c r="F3780" s="13">
        <v>40</v>
      </c>
      <c r="G3780" s="13">
        <v>-83.7</v>
      </c>
      <c r="H3780" s="24">
        <v>0</v>
      </c>
    </row>
    <row r="3781" spans="2:8" x14ac:dyDescent="0.3">
      <c r="B3781" t="s">
        <v>10259</v>
      </c>
      <c r="C3781" t="s">
        <v>10260</v>
      </c>
      <c r="D3781" s="28" t="s">
        <v>4105</v>
      </c>
      <c r="E3781" s="28" t="s">
        <v>365</v>
      </c>
      <c r="F3781" s="13">
        <v>31</v>
      </c>
      <c r="G3781" s="13">
        <v>-93.1</v>
      </c>
      <c r="H3781" s="24">
        <v>0</v>
      </c>
    </row>
    <row r="3782" spans="2:8" x14ac:dyDescent="0.3">
      <c r="B3782" t="s">
        <v>10175</v>
      </c>
      <c r="C3782" t="s">
        <v>10176</v>
      </c>
      <c r="D3782" s="28" t="s">
        <v>1203</v>
      </c>
      <c r="E3782" s="28" t="s">
        <v>1116</v>
      </c>
      <c r="F3782" s="13">
        <v>45.6</v>
      </c>
      <c r="G3782" s="13">
        <v>-82.9</v>
      </c>
      <c r="H3782" s="24">
        <v>0</v>
      </c>
    </row>
    <row r="3783" spans="2:8" x14ac:dyDescent="0.3">
      <c r="B3783" t="s">
        <v>10477</v>
      </c>
      <c r="C3783" t="s">
        <v>10478</v>
      </c>
      <c r="D3783" s="28" t="s">
        <v>1203</v>
      </c>
      <c r="E3783" s="28" t="s">
        <v>1116</v>
      </c>
      <c r="F3783" s="13">
        <v>42.1</v>
      </c>
      <c r="G3783" s="13">
        <v>-83.1</v>
      </c>
      <c r="H3783" s="24">
        <v>0</v>
      </c>
    </row>
    <row r="3784" spans="2:8" x14ac:dyDescent="0.3">
      <c r="B3784" t="s">
        <v>9697</v>
      </c>
      <c r="C3784" t="s">
        <v>9698</v>
      </c>
      <c r="D3784" s="28" t="s">
        <v>1203</v>
      </c>
      <c r="E3784" s="28" t="s">
        <v>1116</v>
      </c>
      <c r="F3784" s="13">
        <v>42.8</v>
      </c>
      <c r="G3784" s="13">
        <v>-80.5</v>
      </c>
      <c r="H3784" s="24">
        <v>0</v>
      </c>
    </row>
    <row r="3785" spans="2:8" x14ac:dyDescent="0.3">
      <c r="B3785" t="s">
        <v>9578</v>
      </c>
      <c r="C3785" t="s">
        <v>9579</v>
      </c>
      <c r="D3785" s="28" t="s">
        <v>1203</v>
      </c>
      <c r="E3785" s="28" t="s">
        <v>1116</v>
      </c>
      <c r="F3785" s="13">
        <v>45.5</v>
      </c>
      <c r="G3785" s="13">
        <v>-78.2</v>
      </c>
      <c r="H3785" s="24">
        <v>0</v>
      </c>
    </row>
    <row r="3786" spans="2:8" x14ac:dyDescent="0.3">
      <c r="B3786" t="s">
        <v>369</v>
      </c>
      <c r="C3786" t="s">
        <v>370</v>
      </c>
      <c r="D3786" s="28" t="s">
        <v>4105</v>
      </c>
      <c r="E3786" s="28" t="s">
        <v>364</v>
      </c>
      <c r="F3786" s="13">
        <v>29.9</v>
      </c>
      <c r="G3786" s="13">
        <v>-94</v>
      </c>
      <c r="H3786" s="24">
        <v>0</v>
      </c>
    </row>
    <row r="3787" spans="2:8" x14ac:dyDescent="0.3">
      <c r="B3787" t="s">
        <v>831</v>
      </c>
      <c r="C3787" t="s">
        <v>832</v>
      </c>
      <c r="D3787" s="28" t="s">
        <v>4105</v>
      </c>
      <c r="E3787" s="28" t="s">
        <v>364</v>
      </c>
      <c r="F3787" s="13">
        <v>33.1</v>
      </c>
      <c r="G3787" s="13">
        <v>-95</v>
      </c>
      <c r="H3787" s="24">
        <v>0</v>
      </c>
    </row>
    <row r="3788" spans="2:8" x14ac:dyDescent="0.3">
      <c r="B3788" t="s">
        <v>407</v>
      </c>
      <c r="C3788" t="s">
        <v>408</v>
      </c>
      <c r="D3788" s="28" t="s">
        <v>4105</v>
      </c>
      <c r="E3788" s="28" t="s">
        <v>364</v>
      </c>
      <c r="F3788" s="13">
        <v>29.1</v>
      </c>
      <c r="G3788" s="13">
        <v>-95.4</v>
      </c>
      <c r="H3788" s="24">
        <v>0</v>
      </c>
    </row>
    <row r="3789" spans="2:8" x14ac:dyDescent="0.3">
      <c r="B3789" t="s">
        <v>10002</v>
      </c>
      <c r="C3789" t="s">
        <v>10003</v>
      </c>
      <c r="D3789" s="28" t="s">
        <v>4105</v>
      </c>
      <c r="E3789" s="28" t="s">
        <v>1759</v>
      </c>
      <c r="F3789" s="13">
        <v>42.5</v>
      </c>
      <c r="G3789" s="13">
        <v>-84.6</v>
      </c>
      <c r="H3789" s="24">
        <v>0</v>
      </c>
    </row>
    <row r="3790" spans="2:8" x14ac:dyDescent="0.3">
      <c r="B3790" t="s">
        <v>9908</v>
      </c>
      <c r="C3790" t="s">
        <v>9909</v>
      </c>
      <c r="D3790" s="28" t="s">
        <v>4105</v>
      </c>
      <c r="E3790" s="28" t="s">
        <v>364</v>
      </c>
      <c r="F3790" s="13">
        <v>26.2</v>
      </c>
      <c r="G3790" s="13">
        <v>-97.8</v>
      </c>
      <c r="H3790" s="24">
        <v>0</v>
      </c>
    </row>
    <row r="3791" spans="2:8" x14ac:dyDescent="0.3">
      <c r="B3791" t="s">
        <v>448</v>
      </c>
      <c r="C3791" t="s">
        <v>449</v>
      </c>
      <c r="D3791" s="28" t="s">
        <v>4105</v>
      </c>
      <c r="E3791" s="28" t="s">
        <v>365</v>
      </c>
      <c r="F3791" s="13">
        <v>29.7</v>
      </c>
      <c r="G3791" s="13">
        <v>-92.2</v>
      </c>
      <c r="H3791" s="24">
        <v>0</v>
      </c>
    </row>
    <row r="3792" spans="2:8" x14ac:dyDescent="0.3">
      <c r="B3792" t="s">
        <v>3776</v>
      </c>
      <c r="C3792" t="s">
        <v>9737</v>
      </c>
      <c r="D3792" s="28" t="s">
        <v>4105</v>
      </c>
      <c r="E3792" s="28" t="s">
        <v>2230</v>
      </c>
      <c r="F3792" s="13">
        <v>41.5</v>
      </c>
      <c r="G3792" s="13">
        <v>-84.6</v>
      </c>
      <c r="H3792" s="24">
        <v>0</v>
      </c>
    </row>
    <row r="3793" spans="2:8" x14ac:dyDescent="0.3">
      <c r="B3793" t="s">
        <v>10149</v>
      </c>
      <c r="C3793" t="s">
        <v>10150</v>
      </c>
      <c r="D3793" s="28" t="s">
        <v>4105</v>
      </c>
      <c r="E3793" s="28" t="s">
        <v>365</v>
      </c>
      <c r="F3793" s="13">
        <v>31.4</v>
      </c>
      <c r="G3793" s="13">
        <v>-93.1</v>
      </c>
      <c r="H3793" s="24">
        <v>0</v>
      </c>
    </row>
    <row r="3794" spans="2:8" x14ac:dyDescent="0.3">
      <c r="B3794" t="s">
        <v>3781</v>
      </c>
      <c r="C3794" t="s">
        <v>3782</v>
      </c>
      <c r="D3794" s="28" t="s">
        <v>4105</v>
      </c>
      <c r="E3794" s="28" t="s">
        <v>2230</v>
      </c>
      <c r="F3794" s="13">
        <v>41.2</v>
      </c>
      <c r="G3794" s="13">
        <v>-80.7</v>
      </c>
      <c r="H3794" s="24">
        <v>0</v>
      </c>
    </row>
    <row r="3795" spans="2:8" x14ac:dyDescent="0.3">
      <c r="B3795" t="s">
        <v>9540</v>
      </c>
      <c r="C3795" t="s">
        <v>9541</v>
      </c>
      <c r="D3795" s="28" t="s">
        <v>1203</v>
      </c>
      <c r="E3795" s="28" t="s">
        <v>3548</v>
      </c>
      <c r="F3795" s="13">
        <v>47</v>
      </c>
      <c r="G3795" s="13">
        <v>-64</v>
      </c>
      <c r="H3795" s="24">
        <v>0</v>
      </c>
    </row>
    <row r="3796" spans="2:8" x14ac:dyDescent="0.3">
      <c r="B3796" t="s">
        <v>9818</v>
      </c>
      <c r="C3796" t="s">
        <v>9819</v>
      </c>
      <c r="D3796" s="28" t="s">
        <v>4105</v>
      </c>
      <c r="E3796" s="28" t="s">
        <v>1405</v>
      </c>
      <c r="F3796" s="13">
        <v>38.4</v>
      </c>
      <c r="G3796" s="13">
        <v>-88.9</v>
      </c>
      <c r="H3796" s="24">
        <v>0</v>
      </c>
    </row>
    <row r="3797" spans="2:8" x14ac:dyDescent="0.3">
      <c r="B3797" t="s">
        <v>10702</v>
      </c>
      <c r="C3797" t="s">
        <v>10703</v>
      </c>
      <c r="D3797" s="28" t="s">
        <v>4105</v>
      </c>
      <c r="E3797" s="28" t="s">
        <v>1759</v>
      </c>
      <c r="F3797" s="13">
        <v>42.8</v>
      </c>
      <c r="G3797" s="13">
        <v>-83.8</v>
      </c>
      <c r="H3797" s="24">
        <v>0</v>
      </c>
    </row>
    <row r="3798" spans="2:8" x14ac:dyDescent="0.3">
      <c r="B3798" t="s">
        <v>10161</v>
      </c>
      <c r="C3798" t="s">
        <v>10162</v>
      </c>
      <c r="D3798" s="28" t="s">
        <v>4105</v>
      </c>
      <c r="E3798" s="28" t="s">
        <v>1468</v>
      </c>
      <c r="F3798" s="13">
        <v>41.5</v>
      </c>
      <c r="G3798" s="13">
        <v>-85.7</v>
      </c>
      <c r="H3798" s="24">
        <v>0</v>
      </c>
    </row>
    <row r="3799" spans="2:8" x14ac:dyDescent="0.3">
      <c r="B3799" t="s">
        <v>10041</v>
      </c>
      <c r="C3799" t="s">
        <v>10042</v>
      </c>
      <c r="D3799" s="28" t="s">
        <v>4105</v>
      </c>
      <c r="E3799" s="28" t="s">
        <v>1405</v>
      </c>
      <c r="F3799" s="13">
        <v>37.9</v>
      </c>
      <c r="G3799" s="13">
        <v>-89.9</v>
      </c>
      <c r="H3799" s="24">
        <v>0</v>
      </c>
    </row>
    <row r="3800" spans="2:8" x14ac:dyDescent="0.3">
      <c r="B3800" t="s">
        <v>10586</v>
      </c>
      <c r="C3800" t="s">
        <v>10587</v>
      </c>
      <c r="D3800" s="28" t="s">
        <v>4105</v>
      </c>
      <c r="E3800" s="28" t="s">
        <v>1759</v>
      </c>
      <c r="F3800" s="13">
        <v>42.9</v>
      </c>
      <c r="G3800" s="13">
        <v>-83.9</v>
      </c>
      <c r="H3800" s="24">
        <v>0</v>
      </c>
    </row>
    <row r="3801" spans="2:8" x14ac:dyDescent="0.3">
      <c r="B3801" t="s">
        <v>9966</v>
      </c>
      <c r="C3801" t="s">
        <v>1052</v>
      </c>
      <c r="D3801" s="28" t="s">
        <v>1203</v>
      </c>
      <c r="E3801" s="28" t="s">
        <v>1124</v>
      </c>
      <c r="F3801" s="13">
        <v>49.8</v>
      </c>
      <c r="G3801" s="13">
        <v>-64.3</v>
      </c>
      <c r="H3801" s="24">
        <v>0</v>
      </c>
    </row>
    <row r="3802" spans="2:8" x14ac:dyDescent="0.3">
      <c r="B3802" t="s">
        <v>9850</v>
      </c>
      <c r="C3802" t="s">
        <v>9851</v>
      </c>
      <c r="D3802" s="28" t="s">
        <v>4105</v>
      </c>
      <c r="E3802" s="28" t="s">
        <v>1468</v>
      </c>
      <c r="F3802" s="13">
        <v>39.200000000000003</v>
      </c>
      <c r="G3802" s="13">
        <v>-87.3</v>
      </c>
      <c r="H3802" s="24">
        <v>0</v>
      </c>
    </row>
    <row r="3803" spans="2:8" x14ac:dyDescent="0.3">
      <c r="B3803" t="s">
        <v>9967</v>
      </c>
      <c r="C3803" t="s">
        <v>9968</v>
      </c>
      <c r="D3803" s="28" t="s">
        <v>4105</v>
      </c>
      <c r="E3803" s="28" t="s">
        <v>859</v>
      </c>
      <c r="F3803" s="13">
        <v>35.6</v>
      </c>
      <c r="G3803" s="13">
        <v>-85.3</v>
      </c>
      <c r="H3803" s="24">
        <v>0</v>
      </c>
    </row>
    <row r="3804" spans="2:8" x14ac:dyDescent="0.3">
      <c r="B3804" t="s">
        <v>600</v>
      </c>
      <c r="C3804" t="s">
        <v>601</v>
      </c>
      <c r="D3804" s="28" t="s">
        <v>4105</v>
      </c>
      <c r="E3804" s="28" t="s">
        <v>364</v>
      </c>
      <c r="F3804" s="13">
        <v>32.1</v>
      </c>
      <c r="G3804" s="13">
        <v>-94.3</v>
      </c>
      <c r="H3804" s="24">
        <v>0</v>
      </c>
    </row>
    <row r="3805" spans="2:8" x14ac:dyDescent="0.3">
      <c r="B3805" t="s">
        <v>9922</v>
      </c>
      <c r="C3805" t="s">
        <v>9923</v>
      </c>
      <c r="D3805" s="28" t="s">
        <v>4105</v>
      </c>
      <c r="E3805" s="28" t="s">
        <v>2820</v>
      </c>
      <c r="F3805" s="13">
        <v>58.4</v>
      </c>
      <c r="G3805" s="13">
        <v>-134.5</v>
      </c>
      <c r="H3805" s="24">
        <v>0</v>
      </c>
    </row>
    <row r="3806" spans="2:8" x14ac:dyDescent="0.3">
      <c r="B3806" t="s">
        <v>10169</v>
      </c>
      <c r="C3806" t="s">
        <v>10170</v>
      </c>
      <c r="D3806" s="28" t="s">
        <v>4105</v>
      </c>
      <c r="E3806" s="28" t="s">
        <v>1203</v>
      </c>
      <c r="F3806" s="13">
        <v>40.200000000000003</v>
      </c>
      <c r="G3806" s="13">
        <v>-124.2</v>
      </c>
      <c r="H3806" s="24">
        <v>0</v>
      </c>
    </row>
    <row r="3807" spans="2:8" x14ac:dyDescent="0.3">
      <c r="B3807" t="s">
        <v>10366</v>
      </c>
      <c r="C3807" t="s">
        <v>10367</v>
      </c>
      <c r="D3807" s="28" t="s">
        <v>4105</v>
      </c>
      <c r="E3807" s="28" t="s">
        <v>368</v>
      </c>
      <c r="F3807" s="13">
        <v>34.200000000000003</v>
      </c>
      <c r="G3807" s="13">
        <v>-93</v>
      </c>
      <c r="H3807" s="24">
        <v>0</v>
      </c>
    </row>
    <row r="3808" spans="2:8" x14ac:dyDescent="0.3">
      <c r="B3808" t="s">
        <v>10095</v>
      </c>
      <c r="C3808" t="s">
        <v>10096</v>
      </c>
      <c r="D3808" s="28" t="s">
        <v>4105</v>
      </c>
      <c r="E3808" s="28" t="s">
        <v>1759</v>
      </c>
      <c r="F3808" s="13">
        <v>44</v>
      </c>
      <c r="G3808" s="13">
        <v>-82.7</v>
      </c>
      <c r="H3808" s="24">
        <v>0</v>
      </c>
    </row>
    <row r="3809" spans="2:8" x14ac:dyDescent="0.3">
      <c r="B3809" t="s">
        <v>1486</v>
      </c>
      <c r="C3809" t="s">
        <v>1487</v>
      </c>
      <c r="D3809" s="28" t="s">
        <v>4105</v>
      </c>
      <c r="E3809" s="28" t="s">
        <v>1468</v>
      </c>
      <c r="F3809" s="13">
        <v>39.4</v>
      </c>
      <c r="G3809" s="13">
        <v>-86.4</v>
      </c>
      <c r="H3809" s="24">
        <v>0</v>
      </c>
    </row>
    <row r="3810" spans="2:8" x14ac:dyDescent="0.3">
      <c r="B3810" t="s">
        <v>9695</v>
      </c>
      <c r="C3810" t="s">
        <v>9696</v>
      </c>
      <c r="D3810" s="28" t="s">
        <v>4105</v>
      </c>
      <c r="E3810" s="28" t="s">
        <v>367</v>
      </c>
      <c r="F3810" s="13">
        <v>31.9</v>
      </c>
      <c r="G3810" s="13">
        <v>-90.3</v>
      </c>
      <c r="H3810" s="24">
        <v>0</v>
      </c>
    </row>
    <row r="3811" spans="2:8" x14ac:dyDescent="0.3">
      <c r="B3811" t="s">
        <v>440</v>
      </c>
      <c r="C3811" t="s">
        <v>441</v>
      </c>
      <c r="D3811" s="28" t="s">
        <v>4105</v>
      </c>
      <c r="E3811" s="28" t="s">
        <v>365</v>
      </c>
      <c r="F3811" s="13">
        <v>30.1</v>
      </c>
      <c r="G3811" s="13">
        <v>-93.2</v>
      </c>
      <c r="H3811" s="24">
        <v>0</v>
      </c>
    </row>
    <row r="3812" spans="2:8" x14ac:dyDescent="0.3">
      <c r="B3812" t="s">
        <v>9754</v>
      </c>
      <c r="C3812" t="s">
        <v>9755</v>
      </c>
      <c r="D3812" s="28" t="s">
        <v>4105</v>
      </c>
      <c r="E3812" s="28" t="s">
        <v>2319</v>
      </c>
      <c r="F3812" s="13">
        <v>40.799999999999997</v>
      </c>
      <c r="G3812" s="13">
        <v>-79.900000000000006</v>
      </c>
      <c r="H3812" s="24">
        <v>0</v>
      </c>
    </row>
    <row r="3813" spans="2:8" x14ac:dyDescent="0.3">
      <c r="B3813" t="s">
        <v>9752</v>
      </c>
      <c r="C3813" t="s">
        <v>9753</v>
      </c>
      <c r="D3813" s="28" t="s">
        <v>1203</v>
      </c>
      <c r="E3813" s="28" t="s">
        <v>1133</v>
      </c>
      <c r="F3813" s="13">
        <v>50.7</v>
      </c>
      <c r="G3813" s="13">
        <v>-56.1</v>
      </c>
      <c r="H3813" s="24">
        <v>0</v>
      </c>
    </row>
    <row r="3814" spans="2:8" x14ac:dyDescent="0.3">
      <c r="B3814" t="s">
        <v>9910</v>
      </c>
      <c r="C3814" t="s">
        <v>9911</v>
      </c>
      <c r="D3814" s="28" t="s">
        <v>1203</v>
      </c>
      <c r="E3814" s="28" t="s">
        <v>1116</v>
      </c>
      <c r="F3814" s="13">
        <v>44.2</v>
      </c>
      <c r="G3814" s="13">
        <v>-79.7</v>
      </c>
      <c r="H3814" s="24">
        <v>0</v>
      </c>
    </row>
    <row r="3815" spans="2:8" x14ac:dyDescent="0.3">
      <c r="B3815" t="s">
        <v>10275</v>
      </c>
      <c r="C3815" t="s">
        <v>10276</v>
      </c>
      <c r="D3815" s="28" t="s">
        <v>4105</v>
      </c>
      <c r="E3815" s="28" t="s">
        <v>1468</v>
      </c>
      <c r="F3815" s="13">
        <v>39.799999999999997</v>
      </c>
      <c r="G3815" s="13">
        <v>-86.2</v>
      </c>
      <c r="H3815" s="24">
        <v>0</v>
      </c>
    </row>
    <row r="3816" spans="2:8" x14ac:dyDescent="0.3">
      <c r="B3816" t="s">
        <v>3794</v>
      </c>
      <c r="C3816" t="s">
        <v>3795</v>
      </c>
      <c r="D3816" s="28" t="s">
        <v>4105</v>
      </c>
      <c r="E3816" s="28" t="s">
        <v>2319</v>
      </c>
      <c r="F3816" s="13">
        <v>40.5</v>
      </c>
      <c r="G3816" s="13">
        <v>-79.8</v>
      </c>
      <c r="H3816" s="24">
        <v>0</v>
      </c>
    </row>
    <row r="3817" spans="2:8" x14ac:dyDescent="0.3">
      <c r="B3817" t="s">
        <v>9670</v>
      </c>
      <c r="C3817" t="s">
        <v>9671</v>
      </c>
      <c r="D3817" s="28" t="s">
        <v>4105</v>
      </c>
      <c r="E3817" s="28" t="s">
        <v>1004</v>
      </c>
      <c r="F3817" s="13">
        <v>34.9</v>
      </c>
      <c r="G3817" s="13">
        <v>-83.4</v>
      </c>
      <c r="H3817" s="24">
        <v>0</v>
      </c>
    </row>
    <row r="3818" spans="2:8" x14ac:dyDescent="0.3">
      <c r="B3818" t="s">
        <v>460</v>
      </c>
      <c r="C3818" t="s">
        <v>461</v>
      </c>
      <c r="D3818" s="28" t="s">
        <v>4105</v>
      </c>
      <c r="E3818" s="28" t="s">
        <v>365</v>
      </c>
      <c r="F3818" s="13">
        <v>30.2</v>
      </c>
      <c r="G3818" s="13">
        <v>-92.6</v>
      </c>
      <c r="H3818" s="24">
        <v>0</v>
      </c>
    </row>
    <row r="3819" spans="2:8" x14ac:dyDescent="0.3">
      <c r="B3819" t="s">
        <v>9950</v>
      </c>
      <c r="C3819" t="s">
        <v>9951</v>
      </c>
      <c r="D3819" s="28" t="s">
        <v>4105</v>
      </c>
      <c r="E3819" s="28" t="s">
        <v>1759</v>
      </c>
      <c r="F3819" s="13">
        <v>43.4</v>
      </c>
      <c r="G3819" s="13">
        <v>-86</v>
      </c>
      <c r="H3819" s="24">
        <v>0</v>
      </c>
    </row>
    <row r="3820" spans="2:8" x14ac:dyDescent="0.3">
      <c r="B3820" t="s">
        <v>9386</v>
      </c>
      <c r="C3820" t="s">
        <v>9387</v>
      </c>
      <c r="D3820" s="28" t="s">
        <v>4105</v>
      </c>
      <c r="E3820" s="28" t="s">
        <v>1203</v>
      </c>
      <c r="F3820" s="13">
        <v>34</v>
      </c>
      <c r="G3820" s="13">
        <v>-118.9</v>
      </c>
      <c r="H3820" s="24">
        <v>0</v>
      </c>
    </row>
    <row r="3821" spans="2:8" x14ac:dyDescent="0.3">
      <c r="B3821" t="s">
        <v>9782</v>
      </c>
      <c r="C3821" t="s">
        <v>9783</v>
      </c>
      <c r="D3821" s="28" t="s">
        <v>1203</v>
      </c>
      <c r="E3821" s="28" t="s">
        <v>1061</v>
      </c>
      <c r="F3821" s="13">
        <v>49.2</v>
      </c>
      <c r="G3821" s="13">
        <v>-123.8</v>
      </c>
      <c r="H3821" s="24">
        <v>0</v>
      </c>
    </row>
    <row r="3822" spans="2:8" x14ac:dyDescent="0.3">
      <c r="B3822" t="s">
        <v>9858</v>
      </c>
      <c r="C3822" t="s">
        <v>9859</v>
      </c>
      <c r="D3822" s="28" t="s">
        <v>4105</v>
      </c>
      <c r="E3822" s="28" t="s">
        <v>1878</v>
      </c>
      <c r="F3822" s="13">
        <v>38.200000000000003</v>
      </c>
      <c r="G3822" s="13">
        <v>-90.3</v>
      </c>
      <c r="H3822" s="24">
        <v>0</v>
      </c>
    </row>
    <row r="3823" spans="2:8" x14ac:dyDescent="0.3">
      <c r="B3823" t="s">
        <v>10870</v>
      </c>
      <c r="C3823" t="s">
        <v>10871</v>
      </c>
      <c r="D3823" s="28" t="s">
        <v>4105</v>
      </c>
      <c r="E3823" s="28" t="s">
        <v>364</v>
      </c>
      <c r="F3823" s="13">
        <v>32.700000000000003</v>
      </c>
      <c r="G3823" s="13">
        <v>-94.9</v>
      </c>
      <c r="H3823" s="24">
        <v>0</v>
      </c>
    </row>
    <row r="3824" spans="2:8" x14ac:dyDescent="0.3">
      <c r="B3824" t="s">
        <v>529</v>
      </c>
      <c r="C3824" t="s">
        <v>530</v>
      </c>
      <c r="D3824" s="28" t="s">
        <v>4105</v>
      </c>
      <c r="E3824" s="28" t="s">
        <v>365</v>
      </c>
      <c r="F3824" s="13">
        <v>31.3</v>
      </c>
      <c r="G3824" s="13">
        <v>-92.2</v>
      </c>
      <c r="H3824" s="24">
        <v>0</v>
      </c>
    </row>
    <row r="3825" spans="2:8" x14ac:dyDescent="0.3">
      <c r="B3825" t="s">
        <v>9703</v>
      </c>
      <c r="C3825" t="s">
        <v>9704</v>
      </c>
      <c r="D3825" s="28" t="s">
        <v>4105</v>
      </c>
      <c r="E3825" s="28" t="s">
        <v>2820</v>
      </c>
      <c r="F3825" s="13">
        <v>59.2</v>
      </c>
      <c r="G3825" s="13">
        <v>-135.4</v>
      </c>
      <c r="H3825" s="24">
        <v>0</v>
      </c>
    </row>
    <row r="3826" spans="2:8" x14ac:dyDescent="0.3">
      <c r="B3826" t="s">
        <v>9494</v>
      </c>
      <c r="C3826" t="s">
        <v>9495</v>
      </c>
      <c r="D3826" s="28" t="s">
        <v>1203</v>
      </c>
      <c r="E3826" s="28" t="s">
        <v>12130</v>
      </c>
      <c r="F3826" s="13">
        <v>48</v>
      </c>
      <c r="G3826" s="13">
        <v>-64.5</v>
      </c>
      <c r="H3826" s="24">
        <v>0</v>
      </c>
    </row>
    <row r="3827" spans="2:8" x14ac:dyDescent="0.3">
      <c r="B3827" t="s">
        <v>9084</v>
      </c>
      <c r="C3827" t="s">
        <v>9085</v>
      </c>
      <c r="D3827" s="28" t="s">
        <v>1203</v>
      </c>
      <c r="E3827" s="28" t="s">
        <v>1130</v>
      </c>
      <c r="F3827" s="13">
        <v>43.8</v>
      </c>
      <c r="G3827" s="13">
        <v>-66</v>
      </c>
      <c r="H3827" s="24">
        <v>0</v>
      </c>
    </row>
    <row r="3828" spans="2:8" x14ac:dyDescent="0.3">
      <c r="B3828" t="s">
        <v>1456</v>
      </c>
      <c r="C3828" t="s">
        <v>1457</v>
      </c>
      <c r="D3828" s="28" t="s">
        <v>4105</v>
      </c>
      <c r="E3828" s="28" t="s">
        <v>1405</v>
      </c>
      <c r="F3828" s="13">
        <v>38.6</v>
      </c>
      <c r="G3828" s="13">
        <v>-88.9</v>
      </c>
      <c r="H3828" s="24">
        <v>0</v>
      </c>
    </row>
    <row r="3829" spans="2:8" x14ac:dyDescent="0.3">
      <c r="B3829" t="s">
        <v>3630</v>
      </c>
      <c r="C3829" t="s">
        <v>3631</v>
      </c>
      <c r="D3829" s="28" t="s">
        <v>4105</v>
      </c>
      <c r="E3829" s="28" t="s">
        <v>1468</v>
      </c>
      <c r="F3829" s="13">
        <v>40.799999999999997</v>
      </c>
      <c r="G3829" s="13">
        <v>-84.9</v>
      </c>
      <c r="H3829" s="24">
        <v>0</v>
      </c>
    </row>
    <row r="3830" spans="2:8" x14ac:dyDescent="0.3">
      <c r="B3830" t="s">
        <v>10589</v>
      </c>
      <c r="C3830" t="s">
        <v>10590</v>
      </c>
      <c r="D3830" s="28" t="s">
        <v>4105</v>
      </c>
      <c r="E3830" s="28" t="s">
        <v>1405</v>
      </c>
      <c r="F3830" s="13">
        <v>37</v>
      </c>
      <c r="G3830" s="13">
        <v>-89.1</v>
      </c>
      <c r="H3830" s="24">
        <v>0</v>
      </c>
    </row>
    <row r="3831" spans="2:8" x14ac:dyDescent="0.3">
      <c r="B3831" t="s">
        <v>9890</v>
      </c>
      <c r="C3831" t="s">
        <v>9891</v>
      </c>
      <c r="D3831" s="28" t="s">
        <v>1203</v>
      </c>
      <c r="E3831" s="28" t="s">
        <v>1116</v>
      </c>
      <c r="F3831" s="13">
        <v>49.4</v>
      </c>
      <c r="G3831" s="13">
        <v>-82.4</v>
      </c>
      <c r="H3831" s="24">
        <v>0</v>
      </c>
    </row>
    <row r="3832" spans="2:8" x14ac:dyDescent="0.3">
      <c r="B3832" t="s">
        <v>748</v>
      </c>
      <c r="C3832" t="s">
        <v>749</v>
      </c>
      <c r="D3832" s="28" t="s">
        <v>4105</v>
      </c>
      <c r="E3832" s="28" t="s">
        <v>364</v>
      </c>
      <c r="F3832" s="13">
        <v>32.4</v>
      </c>
      <c r="G3832" s="13">
        <v>-94.7</v>
      </c>
      <c r="H3832" s="24">
        <v>0</v>
      </c>
    </row>
    <row r="3833" spans="2:8" x14ac:dyDescent="0.3">
      <c r="B3833" t="s">
        <v>3046</v>
      </c>
      <c r="C3833" t="s">
        <v>3047</v>
      </c>
      <c r="D3833" s="28" t="s">
        <v>4105</v>
      </c>
      <c r="E3833" s="28" t="s">
        <v>1468</v>
      </c>
      <c r="F3833" s="13">
        <v>40.9</v>
      </c>
      <c r="G3833" s="13">
        <v>-85.2</v>
      </c>
      <c r="H3833" s="24">
        <v>0</v>
      </c>
    </row>
    <row r="3834" spans="2:8" x14ac:dyDescent="0.3">
      <c r="B3834" t="s">
        <v>10197</v>
      </c>
      <c r="C3834" t="s">
        <v>10198</v>
      </c>
      <c r="D3834" s="28" t="s">
        <v>4105</v>
      </c>
      <c r="E3834" s="28" t="s">
        <v>368</v>
      </c>
      <c r="F3834" s="13">
        <v>34.200000000000003</v>
      </c>
      <c r="G3834" s="13">
        <v>-93.1</v>
      </c>
      <c r="H3834" s="24">
        <v>0</v>
      </c>
    </row>
    <row r="3835" spans="2:8" x14ac:dyDescent="0.3">
      <c r="B3835" t="s">
        <v>387</v>
      </c>
      <c r="C3835" t="s">
        <v>388</v>
      </c>
      <c r="D3835" s="28" t="s">
        <v>4105</v>
      </c>
      <c r="E3835" s="28" t="s">
        <v>364</v>
      </c>
      <c r="F3835" s="13">
        <v>30.2</v>
      </c>
      <c r="G3835" s="13">
        <v>-93.7</v>
      </c>
      <c r="H3835" s="24">
        <v>0</v>
      </c>
    </row>
    <row r="3836" spans="2:8" x14ac:dyDescent="0.3">
      <c r="B3836" t="s">
        <v>11676</v>
      </c>
      <c r="C3836" t="s">
        <v>11677</v>
      </c>
      <c r="D3836" s="28" t="s">
        <v>4105</v>
      </c>
      <c r="E3836" s="28" t="s">
        <v>364</v>
      </c>
      <c r="F3836" s="13">
        <v>26.5</v>
      </c>
      <c r="G3836" s="13">
        <v>-98</v>
      </c>
      <c r="H3836" s="24">
        <v>0</v>
      </c>
    </row>
    <row r="3837" spans="2:8" x14ac:dyDescent="0.3">
      <c r="B3837" t="s">
        <v>9882</v>
      </c>
      <c r="C3837" t="s">
        <v>9883</v>
      </c>
      <c r="D3837" s="28" t="s">
        <v>4105</v>
      </c>
      <c r="E3837" s="28" t="s">
        <v>2230</v>
      </c>
      <c r="F3837" s="13">
        <v>40</v>
      </c>
      <c r="G3837" s="13">
        <v>-82.4</v>
      </c>
      <c r="H3837" s="24">
        <v>0</v>
      </c>
    </row>
    <row r="3838" spans="2:8" x14ac:dyDescent="0.3">
      <c r="B3838" t="s">
        <v>3777</v>
      </c>
      <c r="C3838" t="s">
        <v>3778</v>
      </c>
      <c r="D3838" s="28" t="s">
        <v>4105</v>
      </c>
      <c r="E3838" s="28" t="s">
        <v>2230</v>
      </c>
      <c r="F3838" s="13">
        <v>39.6</v>
      </c>
      <c r="G3838" s="13">
        <v>-82.9</v>
      </c>
      <c r="H3838" s="24">
        <v>0</v>
      </c>
    </row>
    <row r="3839" spans="2:8" x14ac:dyDescent="0.3">
      <c r="B3839" t="s">
        <v>10097</v>
      </c>
      <c r="C3839" t="s">
        <v>10098</v>
      </c>
      <c r="D3839" s="28" t="s">
        <v>4105</v>
      </c>
      <c r="E3839" s="28" t="s">
        <v>368</v>
      </c>
      <c r="F3839" s="13">
        <v>35.200000000000003</v>
      </c>
      <c r="G3839" s="13">
        <v>-93</v>
      </c>
      <c r="H3839" s="24">
        <v>0</v>
      </c>
    </row>
    <row r="3840" spans="2:8" x14ac:dyDescent="0.3">
      <c r="B3840" t="s">
        <v>9727</v>
      </c>
      <c r="C3840" t="s">
        <v>9728</v>
      </c>
      <c r="D3840" s="28" t="s">
        <v>4105</v>
      </c>
      <c r="E3840" s="28" t="s">
        <v>3137</v>
      </c>
      <c r="F3840" s="13">
        <v>21.4</v>
      </c>
      <c r="G3840" s="13">
        <v>-158.1</v>
      </c>
      <c r="H3840" s="24">
        <v>0</v>
      </c>
    </row>
    <row r="3841" spans="2:8" x14ac:dyDescent="0.3">
      <c r="B3841" t="s">
        <v>1199</v>
      </c>
      <c r="C3841" t="s">
        <v>1200</v>
      </c>
      <c r="D3841" s="28" t="s">
        <v>4105</v>
      </c>
      <c r="E3841" s="28" t="s">
        <v>368</v>
      </c>
      <c r="F3841" s="13">
        <v>34.9</v>
      </c>
      <c r="G3841" s="13">
        <v>-94</v>
      </c>
      <c r="H3841" s="24">
        <v>0</v>
      </c>
    </row>
    <row r="3842" spans="2:8" x14ac:dyDescent="0.3">
      <c r="B3842" t="s">
        <v>10690</v>
      </c>
      <c r="C3842" t="s">
        <v>10691</v>
      </c>
      <c r="D3842" s="28" t="s">
        <v>4105</v>
      </c>
      <c r="E3842" s="28" t="s">
        <v>364</v>
      </c>
      <c r="F3842" s="13">
        <v>31.3</v>
      </c>
      <c r="G3842" s="13">
        <v>-94.8</v>
      </c>
      <c r="H3842" s="24">
        <v>0</v>
      </c>
    </row>
    <row r="3843" spans="2:8" x14ac:dyDescent="0.3">
      <c r="B3843" t="s">
        <v>6669</v>
      </c>
      <c r="C3843" t="s">
        <v>6670</v>
      </c>
      <c r="D3843" s="28" t="s">
        <v>4105</v>
      </c>
      <c r="E3843" s="28" t="s">
        <v>2096</v>
      </c>
      <c r="F3843" s="13">
        <v>33.1</v>
      </c>
      <c r="G3843" s="13">
        <v>-108.2</v>
      </c>
      <c r="H3843" s="24">
        <v>0</v>
      </c>
    </row>
    <row r="3844" spans="2:8" x14ac:dyDescent="0.3">
      <c r="B3844" t="s">
        <v>9624</v>
      </c>
      <c r="C3844" t="s">
        <v>9625</v>
      </c>
      <c r="D3844" s="28" t="s">
        <v>1203</v>
      </c>
      <c r="E3844" s="28" t="s">
        <v>1061</v>
      </c>
      <c r="F3844" s="13">
        <v>58.8</v>
      </c>
      <c r="G3844" s="13">
        <v>-122.6</v>
      </c>
      <c r="H3844" s="24">
        <v>0</v>
      </c>
    </row>
    <row r="3845" spans="2:8" x14ac:dyDescent="0.3">
      <c r="B3845" t="s">
        <v>10114</v>
      </c>
      <c r="C3845" t="s">
        <v>10115</v>
      </c>
      <c r="D3845" s="28" t="s">
        <v>4105</v>
      </c>
      <c r="E3845" s="28" t="s">
        <v>1759</v>
      </c>
      <c r="F3845" s="13">
        <v>42.9</v>
      </c>
      <c r="G3845" s="13">
        <v>-82.4</v>
      </c>
      <c r="H3845" s="24">
        <v>0</v>
      </c>
    </row>
    <row r="3846" spans="2:8" x14ac:dyDescent="0.3">
      <c r="B3846" t="s">
        <v>1798</v>
      </c>
      <c r="C3846" t="s">
        <v>1799</v>
      </c>
      <c r="D3846" s="28" t="s">
        <v>4105</v>
      </c>
      <c r="E3846" s="28" t="s">
        <v>1759</v>
      </c>
      <c r="F3846" s="13">
        <v>43</v>
      </c>
      <c r="G3846" s="13">
        <v>-84.1</v>
      </c>
      <c r="H3846" s="24">
        <v>0</v>
      </c>
    </row>
    <row r="3847" spans="2:8" x14ac:dyDescent="0.3">
      <c r="B3847" t="s">
        <v>1472</v>
      </c>
      <c r="C3847" t="s">
        <v>1473</v>
      </c>
      <c r="D3847" s="28" t="s">
        <v>4105</v>
      </c>
      <c r="E3847" s="28" t="s">
        <v>1468</v>
      </c>
      <c r="F3847" s="13">
        <v>40.200000000000003</v>
      </c>
      <c r="G3847" s="13">
        <v>-86.5</v>
      </c>
      <c r="H3847" s="24">
        <v>0</v>
      </c>
    </row>
    <row r="3848" spans="2:8" x14ac:dyDescent="0.3">
      <c r="B3848" t="s">
        <v>10085</v>
      </c>
      <c r="C3848" t="s">
        <v>10086</v>
      </c>
      <c r="D3848" s="28" t="s">
        <v>4105</v>
      </c>
      <c r="E3848" s="28" t="s">
        <v>365</v>
      </c>
      <c r="F3848" s="13">
        <v>31.1</v>
      </c>
      <c r="G3848" s="13">
        <v>-92.6</v>
      </c>
      <c r="H3848" s="24">
        <v>0</v>
      </c>
    </row>
    <row r="3849" spans="2:8" x14ac:dyDescent="0.3">
      <c r="B3849" t="s">
        <v>9940</v>
      </c>
      <c r="C3849" t="s">
        <v>9941</v>
      </c>
      <c r="D3849" s="28" t="s">
        <v>4105</v>
      </c>
      <c r="E3849" s="28" t="s">
        <v>2230</v>
      </c>
      <c r="F3849" s="13">
        <v>41</v>
      </c>
      <c r="G3849" s="13">
        <v>-81.400000000000006</v>
      </c>
      <c r="H3849" s="24">
        <v>0</v>
      </c>
    </row>
    <row r="3850" spans="2:8" x14ac:dyDescent="0.3">
      <c r="B3850" t="s">
        <v>1195</v>
      </c>
      <c r="C3850" t="s">
        <v>1196</v>
      </c>
      <c r="D3850" s="28" t="s">
        <v>4105</v>
      </c>
      <c r="E3850" s="28" t="s">
        <v>368</v>
      </c>
      <c r="F3850" s="13">
        <v>36.200000000000003</v>
      </c>
      <c r="G3850" s="13">
        <v>-90.9</v>
      </c>
      <c r="H3850" s="24">
        <v>0</v>
      </c>
    </row>
    <row r="3851" spans="2:8" x14ac:dyDescent="0.3">
      <c r="B3851" t="s">
        <v>725</v>
      </c>
      <c r="C3851" t="s">
        <v>726</v>
      </c>
      <c r="D3851" s="28" t="s">
        <v>4105</v>
      </c>
      <c r="E3851" s="28" t="s">
        <v>364</v>
      </c>
      <c r="F3851" s="13">
        <v>26.5</v>
      </c>
      <c r="G3851" s="13">
        <v>-97.4</v>
      </c>
      <c r="H3851" s="24">
        <v>0</v>
      </c>
    </row>
    <row r="3852" spans="2:8" x14ac:dyDescent="0.3">
      <c r="B3852" t="s">
        <v>10203</v>
      </c>
      <c r="C3852" t="s">
        <v>10204</v>
      </c>
      <c r="D3852" s="28" t="s">
        <v>4105</v>
      </c>
      <c r="E3852" s="28" t="s">
        <v>365</v>
      </c>
      <c r="F3852" s="13">
        <v>31.9</v>
      </c>
      <c r="G3852" s="13">
        <v>-92.7</v>
      </c>
      <c r="H3852" s="24">
        <v>0</v>
      </c>
    </row>
    <row r="3853" spans="2:8" x14ac:dyDescent="0.3">
      <c r="B3853" t="s">
        <v>10852</v>
      </c>
      <c r="C3853" t="s">
        <v>10853</v>
      </c>
      <c r="D3853" s="28" t="s">
        <v>4105</v>
      </c>
      <c r="E3853" s="28" t="s">
        <v>2820</v>
      </c>
      <c r="F3853" s="13">
        <v>57</v>
      </c>
      <c r="G3853" s="13">
        <v>-135.30000000000001</v>
      </c>
      <c r="H3853" s="24">
        <v>0</v>
      </c>
    </row>
    <row r="3854" spans="2:8" x14ac:dyDescent="0.3">
      <c r="B3854" t="s">
        <v>9812</v>
      </c>
      <c r="C3854" t="s">
        <v>9813</v>
      </c>
      <c r="D3854" s="28" t="s">
        <v>4105</v>
      </c>
      <c r="E3854" s="28" t="s">
        <v>1878</v>
      </c>
      <c r="F3854" s="13">
        <v>36.799999999999997</v>
      </c>
      <c r="G3854" s="13">
        <v>-91.9</v>
      </c>
      <c r="H3854" s="24">
        <v>0</v>
      </c>
    </row>
    <row r="3855" spans="2:8" x14ac:dyDescent="0.3">
      <c r="B3855" t="s">
        <v>3142</v>
      </c>
      <c r="C3855" t="s">
        <v>3143</v>
      </c>
      <c r="D3855" s="28" t="s">
        <v>4105</v>
      </c>
      <c r="E3855" s="28" t="s">
        <v>3137</v>
      </c>
      <c r="F3855" s="13">
        <v>21.3</v>
      </c>
      <c r="G3855" s="13">
        <v>-157.9</v>
      </c>
      <c r="H3855" s="24">
        <v>0</v>
      </c>
    </row>
    <row r="3856" spans="2:8" x14ac:dyDescent="0.3">
      <c r="B3856" t="s">
        <v>3443</v>
      </c>
      <c r="C3856" t="s">
        <v>3444</v>
      </c>
      <c r="D3856" s="28" t="s">
        <v>4105</v>
      </c>
      <c r="E3856" s="28" t="s">
        <v>2230</v>
      </c>
      <c r="F3856" s="13">
        <v>39.9</v>
      </c>
      <c r="G3856" s="13">
        <v>-81.8</v>
      </c>
      <c r="H3856" s="24">
        <v>0</v>
      </c>
    </row>
    <row r="3857" spans="2:8" x14ac:dyDescent="0.3">
      <c r="B3857" t="s">
        <v>10649</v>
      </c>
      <c r="C3857" t="s">
        <v>10650</v>
      </c>
      <c r="D3857" s="28" t="s">
        <v>1203</v>
      </c>
      <c r="E3857" s="28" t="s">
        <v>1116</v>
      </c>
      <c r="F3857" s="13">
        <v>43</v>
      </c>
      <c r="G3857" s="13">
        <v>-82.3</v>
      </c>
      <c r="H3857" s="24">
        <v>0</v>
      </c>
    </row>
    <row r="3858" spans="2:8" x14ac:dyDescent="0.3">
      <c r="B3858" t="s">
        <v>456</v>
      </c>
      <c r="C3858" t="s">
        <v>457</v>
      </c>
      <c r="D3858" s="28" t="s">
        <v>4105</v>
      </c>
      <c r="E3858" s="28" t="s">
        <v>365</v>
      </c>
      <c r="F3858" s="13">
        <v>31.8</v>
      </c>
      <c r="G3858" s="13">
        <v>-93</v>
      </c>
      <c r="H3858" s="24">
        <v>0</v>
      </c>
    </row>
    <row r="3859" spans="2:8" x14ac:dyDescent="0.3">
      <c r="B3859" t="s">
        <v>10076</v>
      </c>
      <c r="C3859" t="s">
        <v>10077</v>
      </c>
      <c r="D3859" s="28" t="s">
        <v>4105</v>
      </c>
      <c r="E3859" s="28" t="s">
        <v>2820</v>
      </c>
      <c r="F3859" s="13">
        <v>58.3</v>
      </c>
      <c r="G3859" s="13">
        <v>-134.1</v>
      </c>
      <c r="H3859" s="24">
        <v>0</v>
      </c>
    </row>
    <row r="3860" spans="2:8" x14ac:dyDescent="0.3">
      <c r="B3860" t="s">
        <v>9693</v>
      </c>
      <c r="C3860" t="s">
        <v>9694</v>
      </c>
      <c r="D3860" s="28" t="s">
        <v>4105</v>
      </c>
      <c r="E3860" s="28" t="s">
        <v>1468</v>
      </c>
      <c r="F3860" s="13">
        <v>40</v>
      </c>
      <c r="G3860" s="13">
        <v>-86.8</v>
      </c>
      <c r="H3860" s="24">
        <v>0</v>
      </c>
    </row>
    <row r="3861" spans="2:8" x14ac:dyDescent="0.3">
      <c r="B3861" t="s">
        <v>9952</v>
      </c>
      <c r="C3861" t="s">
        <v>9953</v>
      </c>
      <c r="D3861" s="28" t="s">
        <v>1203</v>
      </c>
      <c r="E3861" s="28" t="s">
        <v>1124</v>
      </c>
      <c r="F3861" s="13">
        <v>50.2</v>
      </c>
      <c r="G3861" s="13">
        <v>-63.6</v>
      </c>
      <c r="H3861" s="24">
        <v>0</v>
      </c>
    </row>
    <row r="3862" spans="2:8" x14ac:dyDescent="0.3">
      <c r="B3862" t="s">
        <v>1416</v>
      </c>
      <c r="C3862" t="s">
        <v>1417</v>
      </c>
      <c r="D3862" s="28" t="s">
        <v>4105</v>
      </c>
      <c r="E3862" s="28" t="s">
        <v>1405</v>
      </c>
      <c r="F3862" s="13">
        <v>39.1</v>
      </c>
      <c r="G3862" s="13">
        <v>-88.6</v>
      </c>
      <c r="H3862" s="24">
        <v>0</v>
      </c>
    </row>
    <row r="3863" spans="2:8" x14ac:dyDescent="0.3">
      <c r="B3863" t="s">
        <v>9845</v>
      </c>
      <c r="C3863" t="s">
        <v>9846</v>
      </c>
      <c r="D3863" s="28" t="s">
        <v>4105</v>
      </c>
      <c r="E3863" s="28" t="s">
        <v>1711</v>
      </c>
      <c r="F3863" s="13">
        <v>38.4</v>
      </c>
      <c r="G3863" s="13">
        <v>-83.7</v>
      </c>
      <c r="H3863" s="24">
        <v>0</v>
      </c>
    </row>
    <row r="3864" spans="2:8" x14ac:dyDescent="0.3">
      <c r="B3864" t="s">
        <v>2259</v>
      </c>
      <c r="C3864" t="s">
        <v>2260</v>
      </c>
      <c r="D3864" s="28" t="s">
        <v>4105</v>
      </c>
      <c r="E3864" s="28" t="s">
        <v>2230</v>
      </c>
      <c r="F3864" s="13">
        <v>41.5</v>
      </c>
      <c r="G3864" s="13">
        <v>-84.1</v>
      </c>
      <c r="H3864" s="24">
        <v>0</v>
      </c>
    </row>
    <row r="3865" spans="2:8" x14ac:dyDescent="0.3">
      <c r="B3865" t="s">
        <v>618</v>
      </c>
      <c r="C3865" t="s">
        <v>619</v>
      </c>
      <c r="D3865" s="28" t="s">
        <v>4105</v>
      </c>
      <c r="E3865" s="28" t="s">
        <v>364</v>
      </c>
      <c r="F3865" s="13">
        <v>28</v>
      </c>
      <c r="G3865" s="13">
        <v>-97</v>
      </c>
      <c r="H3865" s="24">
        <v>0</v>
      </c>
    </row>
    <row r="3866" spans="2:8" x14ac:dyDescent="0.3">
      <c r="B3866" t="s">
        <v>10728</v>
      </c>
      <c r="C3866" t="s">
        <v>10729</v>
      </c>
      <c r="D3866" s="28" t="s">
        <v>4105</v>
      </c>
      <c r="E3866" s="28" t="s">
        <v>368</v>
      </c>
      <c r="F3866" s="13">
        <v>34.1</v>
      </c>
      <c r="G3866" s="13">
        <v>-93</v>
      </c>
      <c r="H3866" s="24">
        <v>0</v>
      </c>
    </row>
    <row r="3867" spans="2:8" x14ac:dyDescent="0.3">
      <c r="B3867" t="s">
        <v>458</v>
      </c>
      <c r="C3867" t="s">
        <v>459</v>
      </c>
      <c r="D3867" s="28" t="s">
        <v>4105</v>
      </c>
      <c r="E3867" s="28" t="s">
        <v>365</v>
      </c>
      <c r="F3867" s="13">
        <v>30.6</v>
      </c>
      <c r="G3867" s="13">
        <v>-92.7</v>
      </c>
      <c r="H3867" s="24">
        <v>0</v>
      </c>
    </row>
    <row r="3868" spans="2:8" x14ac:dyDescent="0.3">
      <c r="B3868" t="s">
        <v>1778</v>
      </c>
      <c r="C3868" t="s">
        <v>1779</v>
      </c>
      <c r="D3868" s="28" t="s">
        <v>4105</v>
      </c>
      <c r="E3868" s="28" t="s">
        <v>1759</v>
      </c>
      <c r="F3868" s="13">
        <v>42.4</v>
      </c>
      <c r="G3868" s="13">
        <v>-82.8</v>
      </c>
      <c r="H3868" s="24">
        <v>0</v>
      </c>
    </row>
    <row r="3869" spans="2:8" x14ac:dyDescent="0.3">
      <c r="B3869" t="s">
        <v>9413</v>
      </c>
      <c r="C3869" t="s">
        <v>9414</v>
      </c>
      <c r="D3869" s="28" t="s">
        <v>4105</v>
      </c>
      <c r="E3869" s="28" t="s">
        <v>2096</v>
      </c>
      <c r="F3869" s="13">
        <v>31.9</v>
      </c>
      <c r="G3869" s="13">
        <v>-108.7</v>
      </c>
      <c r="H3869" s="24">
        <v>0</v>
      </c>
    </row>
    <row r="3870" spans="2:8" x14ac:dyDescent="0.3">
      <c r="B3870" t="s">
        <v>2587</v>
      </c>
      <c r="C3870" t="s">
        <v>2588</v>
      </c>
      <c r="D3870" s="28" t="s">
        <v>4105</v>
      </c>
      <c r="E3870" s="28" t="s">
        <v>2576</v>
      </c>
      <c r="F3870" s="13">
        <v>38.4</v>
      </c>
      <c r="G3870" s="13">
        <v>-78.900000000000006</v>
      </c>
      <c r="H3870" s="24">
        <v>0</v>
      </c>
    </row>
    <row r="3871" spans="2:8" x14ac:dyDescent="0.3">
      <c r="B3871" t="s">
        <v>10305</v>
      </c>
      <c r="C3871" t="s">
        <v>10306</v>
      </c>
      <c r="D3871" s="28" t="s">
        <v>4105</v>
      </c>
      <c r="E3871" s="28" t="s">
        <v>2820</v>
      </c>
      <c r="F3871" s="13">
        <v>57.8</v>
      </c>
      <c r="G3871" s="13">
        <v>-135.1</v>
      </c>
      <c r="H3871" s="24">
        <v>0</v>
      </c>
    </row>
    <row r="3872" spans="2:8" x14ac:dyDescent="0.3">
      <c r="B3872" t="s">
        <v>646</v>
      </c>
      <c r="C3872" t="s">
        <v>647</v>
      </c>
      <c r="D3872" s="28" t="s">
        <v>4105</v>
      </c>
      <c r="E3872" s="28" t="s">
        <v>368</v>
      </c>
      <c r="F3872" s="13">
        <v>33.200000000000003</v>
      </c>
      <c r="G3872" s="13">
        <v>-92.8</v>
      </c>
      <c r="H3872" s="24">
        <v>0</v>
      </c>
    </row>
    <row r="3873" spans="2:8" x14ac:dyDescent="0.3">
      <c r="B3873" t="s">
        <v>10522</v>
      </c>
      <c r="C3873" t="s">
        <v>10523</v>
      </c>
      <c r="D3873" s="28" t="s">
        <v>4105</v>
      </c>
      <c r="E3873" s="28" t="s">
        <v>1759</v>
      </c>
      <c r="F3873" s="13">
        <v>42.2</v>
      </c>
      <c r="G3873" s="13">
        <v>-83.7</v>
      </c>
      <c r="H3873" s="24">
        <v>0</v>
      </c>
    </row>
    <row r="3874" spans="2:8" x14ac:dyDescent="0.3">
      <c r="B3874" t="s">
        <v>10631</v>
      </c>
      <c r="C3874" t="s">
        <v>10632</v>
      </c>
      <c r="D3874" s="28" t="s">
        <v>1203</v>
      </c>
      <c r="E3874" s="28" t="s">
        <v>1116</v>
      </c>
      <c r="F3874" s="13">
        <v>43</v>
      </c>
      <c r="G3874" s="13">
        <v>-82.3</v>
      </c>
      <c r="H3874" s="24">
        <v>0</v>
      </c>
    </row>
    <row r="3875" spans="2:8" x14ac:dyDescent="0.3">
      <c r="B3875" t="s">
        <v>2640</v>
      </c>
      <c r="C3875" t="s">
        <v>10588</v>
      </c>
      <c r="D3875" s="28" t="s">
        <v>4105</v>
      </c>
      <c r="E3875" s="28" t="s">
        <v>1759</v>
      </c>
      <c r="F3875" s="13">
        <v>41.9</v>
      </c>
      <c r="G3875" s="13">
        <v>-83.4</v>
      </c>
      <c r="H3875" s="24">
        <v>0</v>
      </c>
    </row>
    <row r="3876" spans="2:8" x14ac:dyDescent="0.3">
      <c r="B3876" t="s">
        <v>648</v>
      </c>
      <c r="C3876" t="s">
        <v>649</v>
      </c>
      <c r="D3876" s="28" t="s">
        <v>4105</v>
      </c>
      <c r="E3876" s="28" t="s">
        <v>364</v>
      </c>
      <c r="F3876" s="13">
        <v>27.5</v>
      </c>
      <c r="G3876" s="13">
        <v>-97.8</v>
      </c>
      <c r="H3876" s="24">
        <v>0</v>
      </c>
    </row>
    <row r="3877" spans="2:8" x14ac:dyDescent="0.3">
      <c r="B3877" t="s">
        <v>9297</v>
      </c>
      <c r="C3877" t="s">
        <v>9298</v>
      </c>
      <c r="D3877" s="28" t="s">
        <v>4105</v>
      </c>
      <c r="E3877" s="28" t="s">
        <v>3137</v>
      </c>
      <c r="F3877" s="13">
        <v>20</v>
      </c>
      <c r="G3877" s="13">
        <v>-155.6</v>
      </c>
      <c r="H3877" s="24">
        <v>0</v>
      </c>
    </row>
    <row r="3878" spans="2:8" x14ac:dyDescent="0.3">
      <c r="B3878" t="s">
        <v>10905</v>
      </c>
      <c r="C3878" t="s">
        <v>10906</v>
      </c>
      <c r="D3878" s="28" t="s">
        <v>4105</v>
      </c>
      <c r="E3878" s="28" t="s">
        <v>364</v>
      </c>
      <c r="F3878" s="13">
        <v>27.5</v>
      </c>
      <c r="G3878" s="13">
        <v>-99.4</v>
      </c>
      <c r="H3878" s="24">
        <v>0</v>
      </c>
    </row>
    <row r="3879" spans="2:8" x14ac:dyDescent="0.3">
      <c r="B3879" t="s">
        <v>2931</v>
      </c>
      <c r="C3879" t="s">
        <v>2932</v>
      </c>
      <c r="D3879" s="28" t="s">
        <v>4105</v>
      </c>
      <c r="E3879" s="28" t="s">
        <v>2664</v>
      </c>
      <c r="F3879" s="13">
        <v>39.200000000000003</v>
      </c>
      <c r="G3879" s="13">
        <v>-81.5</v>
      </c>
      <c r="H3879" s="24">
        <v>0</v>
      </c>
    </row>
    <row r="3880" spans="2:8" x14ac:dyDescent="0.3">
      <c r="B3880" t="s">
        <v>11196</v>
      </c>
      <c r="C3880" t="s">
        <v>11197</v>
      </c>
      <c r="D3880" s="28" t="s">
        <v>1203</v>
      </c>
      <c r="E3880" s="28" t="s">
        <v>1116</v>
      </c>
      <c r="F3880" s="13">
        <v>46.2</v>
      </c>
      <c r="G3880" s="13">
        <v>-82</v>
      </c>
      <c r="H3880" s="24">
        <v>0</v>
      </c>
    </row>
    <row r="3881" spans="2:8" x14ac:dyDescent="0.3">
      <c r="B3881" t="s">
        <v>9993</v>
      </c>
      <c r="C3881" t="s">
        <v>9994</v>
      </c>
      <c r="D3881" s="28" t="s">
        <v>1203</v>
      </c>
      <c r="E3881" s="28" t="s">
        <v>1116</v>
      </c>
      <c r="F3881" s="13">
        <v>44.4</v>
      </c>
      <c r="G3881" s="13">
        <v>-79.599999999999994</v>
      </c>
      <c r="H3881" s="24">
        <v>0</v>
      </c>
    </row>
    <row r="3882" spans="2:8" x14ac:dyDescent="0.3">
      <c r="B3882" t="s">
        <v>9786</v>
      </c>
      <c r="C3882" t="s">
        <v>9787</v>
      </c>
      <c r="D3882" s="28" t="s">
        <v>4105</v>
      </c>
      <c r="E3882" s="28" t="s">
        <v>1468</v>
      </c>
      <c r="F3882" s="13">
        <v>40.200000000000003</v>
      </c>
      <c r="G3882" s="13">
        <v>-86.1</v>
      </c>
      <c r="H3882" s="24">
        <v>0</v>
      </c>
    </row>
    <row r="3883" spans="2:8" x14ac:dyDescent="0.3">
      <c r="B3883" t="s">
        <v>9810</v>
      </c>
      <c r="C3883" t="s">
        <v>9811</v>
      </c>
      <c r="D3883" s="28" t="s">
        <v>1203</v>
      </c>
      <c r="E3883" s="28" t="s">
        <v>3527</v>
      </c>
      <c r="F3883" s="13">
        <v>74.7</v>
      </c>
      <c r="G3883" s="13">
        <v>-94.9</v>
      </c>
      <c r="H3883" s="24">
        <v>0</v>
      </c>
    </row>
    <row r="3884" spans="2:8" x14ac:dyDescent="0.3">
      <c r="B3884" t="s">
        <v>672</v>
      </c>
      <c r="C3884" t="s">
        <v>673</v>
      </c>
      <c r="D3884" s="28" t="s">
        <v>4105</v>
      </c>
      <c r="E3884" s="28" t="s">
        <v>368</v>
      </c>
      <c r="F3884" s="13">
        <v>35.9</v>
      </c>
      <c r="G3884" s="13">
        <v>-92.6</v>
      </c>
      <c r="H3884" s="24">
        <v>0</v>
      </c>
    </row>
    <row r="3885" spans="2:8" x14ac:dyDescent="0.3">
      <c r="B3885" t="s">
        <v>10108</v>
      </c>
      <c r="C3885" t="s">
        <v>10109</v>
      </c>
      <c r="D3885" s="28" t="s">
        <v>4105</v>
      </c>
      <c r="E3885" s="28" t="s">
        <v>1468</v>
      </c>
      <c r="F3885" s="13">
        <v>40.200000000000003</v>
      </c>
      <c r="G3885" s="13">
        <v>-86.9</v>
      </c>
      <c r="H3885" s="24">
        <v>0</v>
      </c>
    </row>
    <row r="3886" spans="2:8" x14ac:dyDescent="0.3">
      <c r="B3886" t="s">
        <v>3744</v>
      </c>
      <c r="C3886" t="s">
        <v>3745</v>
      </c>
      <c r="D3886" s="28" t="s">
        <v>4105</v>
      </c>
      <c r="E3886" s="28" t="s">
        <v>2076</v>
      </c>
      <c r="F3886" s="13">
        <v>43.5</v>
      </c>
      <c r="G3886" s="13">
        <v>-71.400000000000006</v>
      </c>
      <c r="H3886" s="24">
        <v>0</v>
      </c>
    </row>
    <row r="3887" spans="2:8" x14ac:dyDescent="0.3">
      <c r="B3887" t="s">
        <v>10012</v>
      </c>
      <c r="C3887" t="s">
        <v>10013</v>
      </c>
      <c r="D3887" s="28" t="s">
        <v>4105</v>
      </c>
      <c r="E3887" s="28" t="s">
        <v>2230</v>
      </c>
      <c r="F3887" s="13">
        <v>39.200000000000003</v>
      </c>
      <c r="G3887" s="13">
        <v>-82.3</v>
      </c>
      <c r="H3887" s="24">
        <v>0</v>
      </c>
    </row>
    <row r="3888" spans="2:8" x14ac:dyDescent="0.3">
      <c r="B3888" t="s">
        <v>3563</v>
      </c>
      <c r="C3888" t="s">
        <v>3564</v>
      </c>
      <c r="D3888" s="28" t="s">
        <v>4105</v>
      </c>
      <c r="E3888" s="28" t="s">
        <v>368</v>
      </c>
      <c r="F3888" s="13">
        <v>35.799999999999997</v>
      </c>
      <c r="G3888" s="13">
        <v>-92</v>
      </c>
      <c r="H3888" s="24">
        <v>0</v>
      </c>
    </row>
    <row r="3889" spans="2:8" x14ac:dyDescent="0.3">
      <c r="B3889" t="s">
        <v>10177</v>
      </c>
      <c r="C3889" t="s">
        <v>10178</v>
      </c>
      <c r="D3889" s="28" t="s">
        <v>4105</v>
      </c>
      <c r="E3889" s="28" t="s">
        <v>1468</v>
      </c>
      <c r="F3889" s="13">
        <v>40.4</v>
      </c>
      <c r="G3889" s="13">
        <v>-86.1</v>
      </c>
      <c r="H3889" s="24">
        <v>0</v>
      </c>
    </row>
    <row r="3890" spans="2:8" x14ac:dyDescent="0.3">
      <c r="B3890" t="s">
        <v>2255</v>
      </c>
      <c r="C3890" t="s">
        <v>2256</v>
      </c>
      <c r="D3890" s="28" t="s">
        <v>4105</v>
      </c>
      <c r="E3890" s="28" t="s">
        <v>2230</v>
      </c>
      <c r="F3890" s="13">
        <v>40.799999999999997</v>
      </c>
      <c r="G3890" s="13">
        <v>-84.5</v>
      </c>
      <c r="H3890" s="24">
        <v>0</v>
      </c>
    </row>
    <row r="3891" spans="2:8" x14ac:dyDescent="0.3">
      <c r="B3891" t="s">
        <v>2499</v>
      </c>
      <c r="C3891" t="s">
        <v>2500</v>
      </c>
      <c r="D3891" s="28" t="s">
        <v>4105</v>
      </c>
      <c r="E3891" s="28" t="s">
        <v>364</v>
      </c>
      <c r="F3891" s="13">
        <v>26.1</v>
      </c>
      <c r="G3891" s="13">
        <v>-98.2</v>
      </c>
      <c r="H3891" s="24">
        <v>0</v>
      </c>
    </row>
    <row r="3892" spans="2:8" x14ac:dyDescent="0.3">
      <c r="B3892" t="s">
        <v>10874</v>
      </c>
      <c r="C3892" t="s">
        <v>10875</v>
      </c>
      <c r="D3892" s="28" t="s">
        <v>1203</v>
      </c>
      <c r="E3892" s="28" t="s">
        <v>1116</v>
      </c>
      <c r="F3892" s="13">
        <v>42.3</v>
      </c>
      <c r="G3892" s="13">
        <v>-82.9</v>
      </c>
      <c r="H3892" s="24">
        <v>0</v>
      </c>
    </row>
    <row r="3893" spans="2:8" x14ac:dyDescent="0.3">
      <c r="B3893" t="s">
        <v>10297</v>
      </c>
      <c r="C3893" t="s">
        <v>10298</v>
      </c>
      <c r="D3893" s="28" t="s">
        <v>1203</v>
      </c>
      <c r="E3893" s="28" t="s">
        <v>1116</v>
      </c>
      <c r="F3893" s="13">
        <v>43</v>
      </c>
      <c r="G3893" s="13">
        <v>-81.099999999999994</v>
      </c>
      <c r="H3893" s="24">
        <v>0</v>
      </c>
    </row>
    <row r="3894" spans="2:8" x14ac:dyDescent="0.3">
      <c r="B3894" t="s">
        <v>9552</v>
      </c>
      <c r="C3894" t="s">
        <v>9553</v>
      </c>
      <c r="D3894" s="28" t="s">
        <v>4105</v>
      </c>
      <c r="E3894" s="28" t="s">
        <v>1004</v>
      </c>
      <c r="F3894" s="13">
        <v>33.299999999999997</v>
      </c>
      <c r="G3894" s="13">
        <v>-84.9</v>
      </c>
      <c r="H3894" s="24">
        <v>0</v>
      </c>
    </row>
    <row r="3895" spans="2:8" x14ac:dyDescent="0.3">
      <c r="B3895" t="s">
        <v>9864</v>
      </c>
      <c r="C3895" t="s">
        <v>9865</v>
      </c>
      <c r="D3895" s="28" t="s">
        <v>4105</v>
      </c>
      <c r="E3895" s="28" t="s">
        <v>2664</v>
      </c>
      <c r="F3895" s="13">
        <v>38.9</v>
      </c>
      <c r="G3895" s="13">
        <v>-81.5</v>
      </c>
      <c r="H3895" s="24">
        <v>0</v>
      </c>
    </row>
    <row r="3896" spans="2:8" x14ac:dyDescent="0.3">
      <c r="B3896" t="s">
        <v>1072</v>
      </c>
      <c r="C3896" t="s">
        <v>1073</v>
      </c>
      <c r="D3896" s="28" t="s">
        <v>1203</v>
      </c>
      <c r="E3896" s="28" t="s">
        <v>1061</v>
      </c>
      <c r="F3896" s="13">
        <v>54.2</v>
      </c>
      <c r="G3896" s="13">
        <v>-133</v>
      </c>
      <c r="H3896" s="24">
        <v>0</v>
      </c>
    </row>
    <row r="3897" spans="2:8" x14ac:dyDescent="0.3">
      <c r="B3897" t="s">
        <v>1493</v>
      </c>
      <c r="C3897" t="s">
        <v>1494</v>
      </c>
      <c r="D3897" s="28" t="s">
        <v>4105</v>
      </c>
      <c r="E3897" s="28" t="s">
        <v>1468</v>
      </c>
      <c r="F3897" s="13">
        <v>41</v>
      </c>
      <c r="G3897" s="13">
        <v>-86.2</v>
      </c>
      <c r="H3897" s="24">
        <v>0</v>
      </c>
    </row>
    <row r="3898" spans="2:8" x14ac:dyDescent="0.3">
      <c r="B3898" t="s">
        <v>2228</v>
      </c>
      <c r="C3898" t="s">
        <v>2229</v>
      </c>
      <c r="D3898" s="28" t="s">
        <v>4105</v>
      </c>
      <c r="E3898" s="28" t="s">
        <v>2230</v>
      </c>
      <c r="F3898" s="13">
        <v>40.299999999999997</v>
      </c>
      <c r="G3898" s="13">
        <v>-83.7</v>
      </c>
      <c r="H3898" s="24">
        <v>0</v>
      </c>
    </row>
    <row r="3899" spans="2:8" x14ac:dyDescent="0.3">
      <c r="B3899" t="s">
        <v>10112</v>
      </c>
      <c r="C3899" t="s">
        <v>10113</v>
      </c>
      <c r="D3899" s="28" t="s">
        <v>4105</v>
      </c>
      <c r="E3899" s="28" t="s">
        <v>2230</v>
      </c>
      <c r="F3899" s="13">
        <v>40.299999999999997</v>
      </c>
      <c r="G3899" s="13">
        <v>-80.599999999999994</v>
      </c>
      <c r="H3899" s="24">
        <v>0</v>
      </c>
    </row>
    <row r="3900" spans="2:8" x14ac:dyDescent="0.3">
      <c r="B3900" t="s">
        <v>2958</v>
      </c>
      <c r="C3900" t="s">
        <v>2959</v>
      </c>
      <c r="D3900" s="28" t="s">
        <v>4105</v>
      </c>
      <c r="E3900" s="28" t="s">
        <v>368</v>
      </c>
      <c r="F3900" s="13">
        <v>34.700000000000003</v>
      </c>
      <c r="G3900" s="13">
        <v>-92.2</v>
      </c>
      <c r="H3900" s="24">
        <v>0</v>
      </c>
    </row>
    <row r="3901" spans="2:8" x14ac:dyDescent="0.3">
      <c r="B3901" t="s">
        <v>10153</v>
      </c>
      <c r="C3901" t="s">
        <v>10154</v>
      </c>
      <c r="D3901" s="28" t="s">
        <v>1203</v>
      </c>
      <c r="E3901" s="28" t="s">
        <v>1116</v>
      </c>
      <c r="F3901" s="13">
        <v>44.5</v>
      </c>
      <c r="G3901" s="13">
        <v>-80.2</v>
      </c>
      <c r="H3901" s="24">
        <v>0</v>
      </c>
    </row>
    <row r="3902" spans="2:8" x14ac:dyDescent="0.3">
      <c r="B3902" t="s">
        <v>862</v>
      </c>
      <c r="C3902" t="s">
        <v>863</v>
      </c>
      <c r="D3902" s="28" t="s">
        <v>4105</v>
      </c>
      <c r="E3902" s="28" t="s">
        <v>852</v>
      </c>
      <c r="F3902" s="13">
        <v>30.2</v>
      </c>
      <c r="G3902" s="13">
        <v>-88</v>
      </c>
      <c r="H3902" s="24">
        <v>0</v>
      </c>
    </row>
    <row r="3903" spans="2:8" x14ac:dyDescent="0.3">
      <c r="B3903" t="s">
        <v>517</v>
      </c>
      <c r="C3903" t="s">
        <v>518</v>
      </c>
      <c r="D3903" s="28" t="s">
        <v>4105</v>
      </c>
      <c r="E3903" s="28" t="s">
        <v>365</v>
      </c>
      <c r="F3903" s="13">
        <v>31.3</v>
      </c>
      <c r="G3903" s="13">
        <v>-92.4</v>
      </c>
      <c r="H3903" s="24">
        <v>0</v>
      </c>
    </row>
    <row r="3904" spans="2:8" x14ac:dyDescent="0.3">
      <c r="B3904" t="s">
        <v>10139</v>
      </c>
      <c r="C3904" t="s">
        <v>10140</v>
      </c>
      <c r="D3904" s="28" t="s">
        <v>4105</v>
      </c>
      <c r="E3904" s="28" t="s">
        <v>2319</v>
      </c>
      <c r="F3904" s="13">
        <v>40.1</v>
      </c>
      <c r="G3904" s="13">
        <v>-79.400000000000006</v>
      </c>
      <c r="H3904" s="24">
        <v>0</v>
      </c>
    </row>
    <row r="3905" spans="2:8" x14ac:dyDescent="0.3">
      <c r="B3905" t="s">
        <v>9725</v>
      </c>
      <c r="C3905" t="s">
        <v>9726</v>
      </c>
      <c r="D3905" s="28" t="s">
        <v>4105</v>
      </c>
      <c r="E3905" s="28" t="s">
        <v>2230</v>
      </c>
      <c r="F3905" s="13">
        <v>39</v>
      </c>
      <c r="G3905" s="13">
        <v>-82.7</v>
      </c>
      <c r="H3905" s="24">
        <v>0</v>
      </c>
    </row>
    <row r="3906" spans="2:8" x14ac:dyDescent="0.3">
      <c r="B3906" t="s">
        <v>9868</v>
      </c>
      <c r="C3906" t="s">
        <v>9869</v>
      </c>
      <c r="D3906" s="28" t="s">
        <v>1203</v>
      </c>
      <c r="E3906" s="28" t="s">
        <v>1061</v>
      </c>
      <c r="F3906" s="13">
        <v>49.4</v>
      </c>
      <c r="G3906" s="13">
        <v>-124.4</v>
      </c>
      <c r="H3906" s="24">
        <v>0</v>
      </c>
    </row>
    <row r="3907" spans="2:8" x14ac:dyDescent="0.3">
      <c r="B3907" t="s">
        <v>3602</v>
      </c>
      <c r="C3907" t="s">
        <v>3603</v>
      </c>
      <c r="D3907" s="28" t="s">
        <v>4105</v>
      </c>
      <c r="E3907" s="28" t="s">
        <v>1004</v>
      </c>
      <c r="F3907" s="13">
        <v>33.5</v>
      </c>
      <c r="G3907" s="13">
        <v>-84.3</v>
      </c>
      <c r="H3907" s="24">
        <v>0</v>
      </c>
    </row>
    <row r="3908" spans="2:8" x14ac:dyDescent="0.3">
      <c r="B3908" t="s">
        <v>1507</v>
      </c>
      <c r="C3908" t="s">
        <v>1508</v>
      </c>
      <c r="D3908" s="28" t="s">
        <v>4105</v>
      </c>
      <c r="E3908" s="28" t="s">
        <v>1468</v>
      </c>
      <c r="F3908" s="13">
        <v>41.4</v>
      </c>
      <c r="G3908" s="13">
        <v>-86.9</v>
      </c>
      <c r="H3908" s="24">
        <v>0</v>
      </c>
    </row>
    <row r="3909" spans="2:8" x14ac:dyDescent="0.3">
      <c r="B3909" t="s">
        <v>10034</v>
      </c>
      <c r="C3909" t="s">
        <v>10035</v>
      </c>
      <c r="D3909" s="28" t="s">
        <v>4105</v>
      </c>
      <c r="E3909" s="28" t="s">
        <v>1468</v>
      </c>
      <c r="F3909" s="13">
        <v>40.200000000000003</v>
      </c>
      <c r="G3909" s="13">
        <v>-85.1</v>
      </c>
      <c r="H3909" s="24">
        <v>0</v>
      </c>
    </row>
    <row r="3910" spans="2:8" x14ac:dyDescent="0.3">
      <c r="B3910" t="s">
        <v>10185</v>
      </c>
      <c r="C3910" t="s">
        <v>10186</v>
      </c>
      <c r="D3910" s="28" t="s">
        <v>4105</v>
      </c>
      <c r="E3910" s="28" t="s">
        <v>1468</v>
      </c>
      <c r="F3910" s="13">
        <v>39.4</v>
      </c>
      <c r="G3910" s="13">
        <v>-87.4</v>
      </c>
      <c r="H3910" s="24">
        <v>0</v>
      </c>
    </row>
    <row r="3911" spans="2:8" x14ac:dyDescent="0.3">
      <c r="B3911" t="s">
        <v>10121</v>
      </c>
      <c r="C3911" t="s">
        <v>10122</v>
      </c>
      <c r="D3911" s="28" t="s">
        <v>4105</v>
      </c>
      <c r="E3911" s="28" t="s">
        <v>1468</v>
      </c>
      <c r="F3911" s="13">
        <v>39.4</v>
      </c>
      <c r="G3911" s="13">
        <v>-87.3</v>
      </c>
      <c r="H3911" s="24">
        <v>0</v>
      </c>
    </row>
    <row r="3912" spans="2:8" x14ac:dyDescent="0.3">
      <c r="B3912" t="s">
        <v>1140</v>
      </c>
      <c r="C3912" t="s">
        <v>1141</v>
      </c>
      <c r="D3912" s="28" t="s">
        <v>4105</v>
      </c>
      <c r="E3912" s="28" t="s">
        <v>852</v>
      </c>
      <c r="F3912" s="13">
        <v>33.4</v>
      </c>
      <c r="G3912" s="13">
        <v>-87.3</v>
      </c>
      <c r="H3912" s="24">
        <v>0</v>
      </c>
    </row>
    <row r="3913" spans="2:8" x14ac:dyDescent="0.3">
      <c r="B3913" t="s">
        <v>9340</v>
      </c>
      <c r="C3913" t="s">
        <v>9341</v>
      </c>
      <c r="D3913" s="28" t="s">
        <v>1203</v>
      </c>
      <c r="E3913" s="28" t="s">
        <v>3527</v>
      </c>
      <c r="F3913" s="13">
        <v>69.099999999999994</v>
      </c>
      <c r="G3913" s="13">
        <v>-105.1</v>
      </c>
      <c r="H3913" s="24">
        <v>0</v>
      </c>
    </row>
    <row r="3914" spans="2:8" x14ac:dyDescent="0.3">
      <c r="B3914" t="s">
        <v>9790</v>
      </c>
      <c r="C3914" t="s">
        <v>9791</v>
      </c>
      <c r="D3914" s="28" t="s">
        <v>4105</v>
      </c>
      <c r="E3914" s="28" t="s">
        <v>2319</v>
      </c>
      <c r="F3914" s="13">
        <v>40.5</v>
      </c>
      <c r="G3914" s="13">
        <v>-80.2</v>
      </c>
      <c r="H3914" s="24">
        <v>0</v>
      </c>
    </row>
    <row r="3915" spans="2:8" x14ac:dyDescent="0.3">
      <c r="B3915" t="s">
        <v>472</v>
      </c>
      <c r="C3915" t="s">
        <v>473</v>
      </c>
      <c r="D3915" s="28" t="s">
        <v>4105</v>
      </c>
      <c r="E3915" s="28" t="s">
        <v>365</v>
      </c>
      <c r="F3915" s="13">
        <v>31.2</v>
      </c>
      <c r="G3915" s="13">
        <v>-92.4</v>
      </c>
      <c r="H3915" s="24">
        <v>0</v>
      </c>
    </row>
    <row r="3916" spans="2:8" x14ac:dyDescent="0.3">
      <c r="B3916" t="s">
        <v>10315</v>
      </c>
      <c r="C3916" t="s">
        <v>10316</v>
      </c>
      <c r="D3916" s="28" t="s">
        <v>4105</v>
      </c>
      <c r="E3916" s="28" t="s">
        <v>2230</v>
      </c>
      <c r="F3916" s="13">
        <v>41.5</v>
      </c>
      <c r="G3916" s="13">
        <v>-83.4</v>
      </c>
      <c r="H3916" s="24">
        <v>0</v>
      </c>
    </row>
    <row r="3917" spans="2:8" x14ac:dyDescent="0.3">
      <c r="B3917" t="s">
        <v>9756</v>
      </c>
      <c r="C3917" t="s">
        <v>9757</v>
      </c>
      <c r="D3917" s="28" t="s">
        <v>4105</v>
      </c>
      <c r="E3917" s="28" t="s">
        <v>2820</v>
      </c>
      <c r="F3917" s="13">
        <v>56.8</v>
      </c>
      <c r="G3917" s="13">
        <v>-132.9</v>
      </c>
      <c r="H3917" s="24">
        <v>0</v>
      </c>
    </row>
    <row r="3918" spans="2:8" x14ac:dyDescent="0.3">
      <c r="B3918" t="s">
        <v>2263</v>
      </c>
      <c r="C3918" t="s">
        <v>2264</v>
      </c>
      <c r="D3918" s="28" t="s">
        <v>4105</v>
      </c>
      <c r="E3918" s="28" t="s">
        <v>2230</v>
      </c>
      <c r="F3918" s="13">
        <v>40.1</v>
      </c>
      <c r="G3918" s="13">
        <v>-82.9</v>
      </c>
      <c r="H3918" s="24">
        <v>0</v>
      </c>
    </row>
    <row r="3919" spans="2:8" x14ac:dyDescent="0.3">
      <c r="B3919" t="s">
        <v>1466</v>
      </c>
      <c r="C3919" t="s">
        <v>1467</v>
      </c>
      <c r="D3919" s="28" t="s">
        <v>4105</v>
      </c>
      <c r="E3919" s="28" t="s">
        <v>1468</v>
      </c>
      <c r="F3919" s="13">
        <v>41.6</v>
      </c>
      <c r="G3919" s="13">
        <v>-85</v>
      </c>
      <c r="H3919" s="24">
        <v>0</v>
      </c>
    </row>
    <row r="3920" spans="2:8" x14ac:dyDescent="0.3">
      <c r="B3920" t="s">
        <v>9981</v>
      </c>
      <c r="C3920" t="s">
        <v>9982</v>
      </c>
      <c r="D3920" s="28" t="s">
        <v>4105</v>
      </c>
      <c r="E3920" s="28" t="s">
        <v>366</v>
      </c>
      <c r="F3920" s="13">
        <v>34.299999999999997</v>
      </c>
      <c r="G3920" s="13">
        <v>-94.8</v>
      </c>
      <c r="H3920" s="24">
        <v>0</v>
      </c>
    </row>
    <row r="3921" spans="2:8" x14ac:dyDescent="0.3">
      <c r="B3921" t="s">
        <v>10625</v>
      </c>
      <c r="C3921" t="s">
        <v>10626</v>
      </c>
      <c r="D3921" s="28" t="s">
        <v>1203</v>
      </c>
      <c r="E3921" s="28" t="s">
        <v>1116</v>
      </c>
      <c r="F3921" s="13">
        <v>42.4</v>
      </c>
      <c r="G3921" s="13">
        <v>-81.8</v>
      </c>
      <c r="H3921" s="24">
        <v>0</v>
      </c>
    </row>
    <row r="3922" spans="2:8" x14ac:dyDescent="0.3">
      <c r="B3922" t="s">
        <v>632</v>
      </c>
      <c r="C3922" t="s">
        <v>633</v>
      </c>
      <c r="D3922" s="28" t="s">
        <v>4105</v>
      </c>
      <c r="E3922" s="28" t="s">
        <v>368</v>
      </c>
      <c r="F3922" s="13">
        <v>35.6</v>
      </c>
      <c r="G3922" s="13">
        <v>-91.2</v>
      </c>
      <c r="H3922" s="24">
        <v>0</v>
      </c>
    </row>
    <row r="3923" spans="2:8" x14ac:dyDescent="0.3">
      <c r="B3923" t="s">
        <v>10056</v>
      </c>
      <c r="C3923" t="s">
        <v>10057</v>
      </c>
      <c r="D3923" s="28" t="s">
        <v>1203</v>
      </c>
      <c r="E3923" s="28" t="s">
        <v>12130</v>
      </c>
      <c r="F3923" s="13">
        <v>47.8</v>
      </c>
      <c r="G3923" s="13">
        <v>-64.8</v>
      </c>
      <c r="H3923" s="24">
        <v>0</v>
      </c>
    </row>
    <row r="3924" spans="2:8" x14ac:dyDescent="0.3">
      <c r="B3924" t="s">
        <v>9830</v>
      </c>
      <c r="C3924" t="s">
        <v>9831</v>
      </c>
      <c r="D3924" s="28" t="s">
        <v>1203</v>
      </c>
      <c r="E3924" s="28" t="s">
        <v>1061</v>
      </c>
      <c r="F3924" s="13">
        <v>54.3</v>
      </c>
      <c r="G3924" s="13">
        <v>-130.6</v>
      </c>
      <c r="H3924" s="24">
        <v>0</v>
      </c>
    </row>
    <row r="3925" spans="2:8" x14ac:dyDescent="0.3">
      <c r="B3925" t="s">
        <v>2241</v>
      </c>
      <c r="C3925" t="s">
        <v>2242</v>
      </c>
      <c r="D3925" s="28" t="s">
        <v>4105</v>
      </c>
      <c r="E3925" s="28" t="s">
        <v>2230</v>
      </c>
      <c r="F3925" s="13">
        <v>40.700000000000003</v>
      </c>
      <c r="G3925" s="13">
        <v>-84.1</v>
      </c>
      <c r="H3925" s="24">
        <v>0</v>
      </c>
    </row>
    <row r="3926" spans="2:8" x14ac:dyDescent="0.3">
      <c r="B3926" t="s">
        <v>3427</v>
      </c>
      <c r="C3926" t="s">
        <v>3428</v>
      </c>
      <c r="D3926" s="28" t="s">
        <v>4105</v>
      </c>
      <c r="E3926" s="28" t="s">
        <v>2230</v>
      </c>
      <c r="F3926" s="13">
        <v>39.1</v>
      </c>
      <c r="G3926" s="13">
        <v>-84.4</v>
      </c>
      <c r="H3926" s="24">
        <v>0</v>
      </c>
    </row>
    <row r="3927" spans="2:8" x14ac:dyDescent="0.3">
      <c r="B3927" t="s">
        <v>10795</v>
      </c>
      <c r="C3927" t="s">
        <v>10796</v>
      </c>
      <c r="D3927" s="28" t="s">
        <v>4105</v>
      </c>
      <c r="E3927" s="28" t="s">
        <v>1727</v>
      </c>
      <c r="F3927" s="13">
        <v>45.6</v>
      </c>
      <c r="G3927" s="13">
        <v>-68.599999999999994</v>
      </c>
      <c r="H3927" s="24">
        <v>0</v>
      </c>
    </row>
    <row r="3928" spans="2:8" x14ac:dyDescent="0.3">
      <c r="B3928" t="s">
        <v>10406</v>
      </c>
      <c r="C3928" t="s">
        <v>10407</v>
      </c>
      <c r="D3928" s="28" t="s">
        <v>4105</v>
      </c>
      <c r="E3928" s="28" t="s">
        <v>2230</v>
      </c>
      <c r="F3928" s="13">
        <v>40</v>
      </c>
      <c r="G3928" s="13">
        <v>-83</v>
      </c>
      <c r="H3928" s="24">
        <v>0</v>
      </c>
    </row>
    <row r="3929" spans="2:8" x14ac:dyDescent="0.3">
      <c r="B3929" t="s">
        <v>1939</v>
      </c>
      <c r="C3929" t="s">
        <v>1940</v>
      </c>
      <c r="D3929" s="28" t="s">
        <v>4105</v>
      </c>
      <c r="E3929" s="28" t="s">
        <v>1878</v>
      </c>
      <c r="F3929" s="13">
        <v>36.700000000000003</v>
      </c>
      <c r="G3929" s="13">
        <v>-91.8</v>
      </c>
      <c r="H3929" s="24">
        <v>0</v>
      </c>
    </row>
    <row r="3930" spans="2:8" x14ac:dyDescent="0.3">
      <c r="B3930" t="s">
        <v>9744</v>
      </c>
      <c r="C3930" t="s">
        <v>9745</v>
      </c>
      <c r="D3930" s="28" t="s">
        <v>4105</v>
      </c>
      <c r="E3930" s="28" t="s">
        <v>2230</v>
      </c>
      <c r="F3930" s="13">
        <v>39.1</v>
      </c>
      <c r="G3930" s="13">
        <v>-84.6</v>
      </c>
      <c r="H3930" s="24">
        <v>0</v>
      </c>
    </row>
    <row r="3931" spans="2:8" x14ac:dyDescent="0.3">
      <c r="B3931" t="s">
        <v>10195</v>
      </c>
      <c r="C3931" t="s">
        <v>10196</v>
      </c>
      <c r="D3931" s="28" t="s">
        <v>4105</v>
      </c>
      <c r="E3931" s="28" t="s">
        <v>1468</v>
      </c>
      <c r="F3931" s="13">
        <v>40.5</v>
      </c>
      <c r="G3931" s="13">
        <v>-86.3</v>
      </c>
      <c r="H3931" s="24">
        <v>0</v>
      </c>
    </row>
    <row r="3932" spans="2:8" x14ac:dyDescent="0.3">
      <c r="B3932" t="s">
        <v>8556</v>
      </c>
      <c r="C3932" t="s">
        <v>9939</v>
      </c>
      <c r="D3932" s="28" t="s">
        <v>4105</v>
      </c>
      <c r="E3932" s="28" t="s">
        <v>2230</v>
      </c>
      <c r="F3932" s="13">
        <v>38.700000000000003</v>
      </c>
      <c r="G3932" s="13">
        <v>-82.4</v>
      </c>
      <c r="H3932" s="24">
        <v>0</v>
      </c>
    </row>
    <row r="3933" spans="2:8" x14ac:dyDescent="0.3">
      <c r="B3933" t="s">
        <v>9928</v>
      </c>
      <c r="C3933" t="s">
        <v>9929</v>
      </c>
      <c r="D3933" s="28" t="s">
        <v>4105</v>
      </c>
      <c r="E3933" s="28" t="s">
        <v>2820</v>
      </c>
      <c r="F3933" s="13">
        <v>58.3</v>
      </c>
      <c r="G3933" s="13">
        <v>-134.69999999999999</v>
      </c>
      <c r="H3933" s="24">
        <v>0</v>
      </c>
    </row>
    <row r="3934" spans="2:8" x14ac:dyDescent="0.3">
      <c r="B3934" t="s">
        <v>10412</v>
      </c>
      <c r="C3934" t="s">
        <v>10413</v>
      </c>
      <c r="D3934" s="28" t="s">
        <v>4105</v>
      </c>
      <c r="E3934" s="28" t="s">
        <v>368</v>
      </c>
      <c r="F3934" s="13">
        <v>34.6</v>
      </c>
      <c r="G3934" s="13">
        <v>-93</v>
      </c>
      <c r="H3934" s="24">
        <v>0</v>
      </c>
    </row>
    <row r="3935" spans="2:8" x14ac:dyDescent="0.3">
      <c r="B3935" t="s">
        <v>10526</v>
      </c>
      <c r="C3935" t="s">
        <v>10527</v>
      </c>
      <c r="D3935" s="28" t="s">
        <v>1203</v>
      </c>
      <c r="E3935" s="28" t="s">
        <v>1116</v>
      </c>
      <c r="F3935" s="13">
        <v>42</v>
      </c>
      <c r="G3935" s="13">
        <v>-82.9</v>
      </c>
      <c r="H3935" s="24">
        <v>0</v>
      </c>
    </row>
    <row r="3936" spans="2:8" x14ac:dyDescent="0.3">
      <c r="B3936" t="s">
        <v>10299</v>
      </c>
      <c r="C3936" t="s">
        <v>10300</v>
      </c>
      <c r="D3936" s="28" t="s">
        <v>1203</v>
      </c>
      <c r="E3936" s="28" t="s">
        <v>1116</v>
      </c>
      <c r="F3936" s="13">
        <v>43</v>
      </c>
      <c r="G3936" s="13">
        <v>-81.099999999999994</v>
      </c>
      <c r="H3936" s="24">
        <v>0</v>
      </c>
    </row>
    <row r="3937" spans="2:8" x14ac:dyDescent="0.3">
      <c r="B3937" t="s">
        <v>10444</v>
      </c>
      <c r="C3937" t="s">
        <v>10445</v>
      </c>
      <c r="D3937" s="28" t="s">
        <v>1203</v>
      </c>
      <c r="E3937" s="28" t="s">
        <v>1061</v>
      </c>
      <c r="F3937" s="13">
        <v>54.2</v>
      </c>
      <c r="G3937" s="13">
        <v>-133</v>
      </c>
      <c r="H3937" s="24">
        <v>0</v>
      </c>
    </row>
    <row r="3938" spans="2:8" x14ac:dyDescent="0.3">
      <c r="B3938" t="s">
        <v>9958</v>
      </c>
      <c r="C3938" t="s">
        <v>9959</v>
      </c>
      <c r="D3938" s="28" t="s">
        <v>1203</v>
      </c>
      <c r="E3938" s="28" t="s">
        <v>1116</v>
      </c>
      <c r="F3938" s="13">
        <v>43.1</v>
      </c>
      <c r="G3938" s="13">
        <v>-79.900000000000006</v>
      </c>
      <c r="H3938" s="24">
        <v>0</v>
      </c>
    </row>
    <row r="3939" spans="2:8" x14ac:dyDescent="0.3">
      <c r="B3939" t="s">
        <v>580</v>
      </c>
      <c r="C3939" t="s">
        <v>581</v>
      </c>
      <c r="D3939" s="28" t="s">
        <v>4105</v>
      </c>
      <c r="E3939" s="28" t="s">
        <v>367</v>
      </c>
      <c r="F3939" s="13">
        <v>31.5</v>
      </c>
      <c r="G3939" s="13">
        <v>-91.3</v>
      </c>
      <c r="H3939" s="24">
        <v>0</v>
      </c>
    </row>
    <row r="3940" spans="2:8" x14ac:dyDescent="0.3">
      <c r="B3940" t="s">
        <v>588</v>
      </c>
      <c r="C3940" t="s">
        <v>589</v>
      </c>
      <c r="D3940" s="28" t="s">
        <v>4105</v>
      </c>
      <c r="E3940" s="28" t="s">
        <v>368</v>
      </c>
      <c r="F3940" s="13">
        <v>35.799999999999997</v>
      </c>
      <c r="G3940" s="13">
        <v>-90.6</v>
      </c>
      <c r="H3940" s="24">
        <v>0</v>
      </c>
    </row>
    <row r="3941" spans="2:8" x14ac:dyDescent="0.3">
      <c r="B3941" t="s">
        <v>10199</v>
      </c>
      <c r="C3941" t="s">
        <v>10200</v>
      </c>
      <c r="D3941" s="28" t="s">
        <v>4105</v>
      </c>
      <c r="E3941" s="28" t="s">
        <v>1468</v>
      </c>
      <c r="F3941" s="13">
        <v>39.4</v>
      </c>
      <c r="G3941" s="13">
        <v>-87.3</v>
      </c>
      <c r="H3941" s="24">
        <v>0</v>
      </c>
    </row>
    <row r="3942" spans="2:8" x14ac:dyDescent="0.3">
      <c r="B3942" t="s">
        <v>3808</v>
      </c>
      <c r="C3942" t="s">
        <v>3809</v>
      </c>
      <c r="D3942" s="28" t="s">
        <v>4105</v>
      </c>
      <c r="E3942" s="28" t="s">
        <v>2319</v>
      </c>
      <c r="F3942" s="13">
        <v>40.6</v>
      </c>
      <c r="G3942" s="13">
        <v>-79.7</v>
      </c>
      <c r="H3942" s="24">
        <v>0</v>
      </c>
    </row>
    <row r="3943" spans="2:8" x14ac:dyDescent="0.3">
      <c r="B3943" t="s">
        <v>10534</v>
      </c>
      <c r="C3943" t="s">
        <v>10535</v>
      </c>
      <c r="D3943" s="28" t="s">
        <v>4105</v>
      </c>
      <c r="E3943" s="28" t="s">
        <v>2230</v>
      </c>
      <c r="F3943" s="13">
        <v>39.4</v>
      </c>
      <c r="G3943" s="13">
        <v>-83.8</v>
      </c>
      <c r="H3943" s="24">
        <v>0</v>
      </c>
    </row>
    <row r="3944" spans="2:8" x14ac:dyDescent="0.3">
      <c r="B3944" t="s">
        <v>9738</v>
      </c>
      <c r="C3944" t="s">
        <v>9739</v>
      </c>
      <c r="D3944" s="28" t="s">
        <v>1203</v>
      </c>
      <c r="E3944" s="28" t="s">
        <v>1116</v>
      </c>
      <c r="F3944" s="13">
        <v>43.1</v>
      </c>
      <c r="G3944" s="13">
        <v>-79.400000000000006</v>
      </c>
      <c r="H3944" s="24">
        <v>0</v>
      </c>
    </row>
    <row r="3945" spans="2:8" x14ac:dyDescent="0.3">
      <c r="B3945" t="s">
        <v>511</v>
      </c>
      <c r="C3945" t="s">
        <v>512</v>
      </c>
      <c r="D3945" s="28" t="s">
        <v>4105</v>
      </c>
      <c r="E3945" s="28" t="s">
        <v>365</v>
      </c>
      <c r="F3945" s="13">
        <v>30</v>
      </c>
      <c r="G3945" s="13">
        <v>-91</v>
      </c>
      <c r="H3945" s="24">
        <v>0</v>
      </c>
    </row>
    <row r="3946" spans="2:8" x14ac:dyDescent="0.3">
      <c r="B3946" t="s">
        <v>9916</v>
      </c>
      <c r="C3946" t="s">
        <v>9917</v>
      </c>
      <c r="D3946" s="28" t="s">
        <v>4105</v>
      </c>
      <c r="E3946" s="28" t="s">
        <v>859</v>
      </c>
      <c r="F3946" s="13">
        <v>36.299999999999997</v>
      </c>
      <c r="G3946" s="13">
        <v>-82.2</v>
      </c>
      <c r="H3946" s="24">
        <v>0</v>
      </c>
    </row>
    <row r="3947" spans="2:8" x14ac:dyDescent="0.3">
      <c r="B3947" t="s">
        <v>10133</v>
      </c>
      <c r="C3947" t="s">
        <v>10134</v>
      </c>
      <c r="D3947" s="28" t="s">
        <v>4105</v>
      </c>
      <c r="E3947" s="28" t="s">
        <v>2230</v>
      </c>
      <c r="F3947" s="13">
        <v>41.3</v>
      </c>
      <c r="G3947" s="13">
        <v>-82.1</v>
      </c>
      <c r="H3947" s="24">
        <v>0</v>
      </c>
    </row>
    <row r="3948" spans="2:8" x14ac:dyDescent="0.3">
      <c r="B3948" t="s">
        <v>11824</v>
      </c>
      <c r="C3948" t="s">
        <v>11825</v>
      </c>
      <c r="D3948" s="28" t="s">
        <v>4105</v>
      </c>
      <c r="E3948" s="28" t="s">
        <v>364</v>
      </c>
      <c r="F3948" s="13">
        <v>26.5</v>
      </c>
      <c r="G3948" s="13">
        <v>-98</v>
      </c>
      <c r="H3948" s="24">
        <v>0</v>
      </c>
    </row>
    <row r="3949" spans="2:8" x14ac:dyDescent="0.3">
      <c r="B3949" t="s">
        <v>594</v>
      </c>
      <c r="C3949" t="s">
        <v>595</v>
      </c>
      <c r="D3949" s="28" t="s">
        <v>4105</v>
      </c>
      <c r="E3949" s="28" t="s">
        <v>365</v>
      </c>
      <c r="F3949" s="13">
        <v>31.9</v>
      </c>
      <c r="G3949" s="13">
        <v>-91.2</v>
      </c>
      <c r="H3949" s="24">
        <v>0</v>
      </c>
    </row>
    <row r="3950" spans="2:8" x14ac:dyDescent="0.3">
      <c r="B3950" t="s">
        <v>10017</v>
      </c>
      <c r="C3950" t="s">
        <v>10018</v>
      </c>
      <c r="D3950" s="28" t="s">
        <v>1203</v>
      </c>
      <c r="E3950" s="28" t="s">
        <v>1116</v>
      </c>
      <c r="F3950" s="13">
        <v>51.3</v>
      </c>
      <c r="G3950" s="13">
        <v>-80.599999999999994</v>
      </c>
      <c r="H3950" s="24">
        <v>0</v>
      </c>
    </row>
    <row r="3951" spans="2:8" x14ac:dyDescent="0.3">
      <c r="B3951" t="s">
        <v>1148</v>
      </c>
      <c r="C3951" t="s">
        <v>1149</v>
      </c>
      <c r="D3951" s="28" t="s">
        <v>4105</v>
      </c>
      <c r="E3951" s="28" t="s">
        <v>852</v>
      </c>
      <c r="F3951" s="13">
        <v>32.4</v>
      </c>
      <c r="G3951" s="13">
        <v>-87.2</v>
      </c>
      <c r="H3951" s="24">
        <v>0</v>
      </c>
    </row>
    <row r="3952" spans="2:8" x14ac:dyDescent="0.3">
      <c r="B3952" t="s">
        <v>1602</v>
      </c>
      <c r="C3952" t="s">
        <v>9999</v>
      </c>
      <c r="D3952" s="28" t="s">
        <v>4105</v>
      </c>
      <c r="E3952" s="28" t="s">
        <v>1405</v>
      </c>
      <c r="F3952" s="13">
        <v>38.9</v>
      </c>
      <c r="G3952" s="13">
        <v>-88.1</v>
      </c>
      <c r="H3952" s="24">
        <v>0</v>
      </c>
    </row>
    <row r="3953" spans="2:8" x14ac:dyDescent="0.3">
      <c r="B3953" t="s">
        <v>9874</v>
      </c>
      <c r="C3953" t="s">
        <v>9875</v>
      </c>
      <c r="D3953" s="28" t="s">
        <v>4105</v>
      </c>
      <c r="E3953" s="28" t="s">
        <v>2230</v>
      </c>
      <c r="F3953" s="13">
        <v>38.799999999999997</v>
      </c>
      <c r="G3953" s="13">
        <v>-82.9</v>
      </c>
      <c r="H3953" s="24">
        <v>0</v>
      </c>
    </row>
    <row r="3954" spans="2:8" x14ac:dyDescent="0.3">
      <c r="B3954" t="s">
        <v>10301</v>
      </c>
      <c r="C3954" t="s">
        <v>10302</v>
      </c>
      <c r="D3954" s="28" t="s">
        <v>4105</v>
      </c>
      <c r="E3954" s="28" t="s">
        <v>2319</v>
      </c>
      <c r="F3954" s="13">
        <v>40.5</v>
      </c>
      <c r="G3954" s="13">
        <v>-80</v>
      </c>
      <c r="H3954" s="24">
        <v>0</v>
      </c>
    </row>
    <row r="3955" spans="2:8" x14ac:dyDescent="0.3">
      <c r="B3955" t="s">
        <v>10074</v>
      </c>
      <c r="C3955" t="s">
        <v>10075</v>
      </c>
      <c r="D3955" s="28" t="s">
        <v>4105</v>
      </c>
      <c r="E3955" s="28" t="s">
        <v>1468</v>
      </c>
      <c r="F3955" s="13">
        <v>38.9</v>
      </c>
      <c r="G3955" s="13">
        <v>-85.3</v>
      </c>
      <c r="H3955" s="24">
        <v>0</v>
      </c>
    </row>
    <row r="3956" spans="2:8" x14ac:dyDescent="0.3">
      <c r="B3956" t="s">
        <v>10846</v>
      </c>
      <c r="C3956" t="s">
        <v>10847</v>
      </c>
      <c r="D3956" s="28" t="s">
        <v>4105</v>
      </c>
      <c r="E3956" s="28" t="s">
        <v>364</v>
      </c>
      <c r="F3956" s="13">
        <v>30.5</v>
      </c>
      <c r="G3956" s="13">
        <v>-94.3</v>
      </c>
      <c r="H3956" s="24">
        <v>0</v>
      </c>
    </row>
    <row r="3957" spans="2:8" x14ac:dyDescent="0.3">
      <c r="B3957" t="s">
        <v>10360</v>
      </c>
      <c r="C3957" t="s">
        <v>10361</v>
      </c>
      <c r="D3957" s="28" t="s">
        <v>4105</v>
      </c>
      <c r="E3957" s="28" t="s">
        <v>1405</v>
      </c>
      <c r="F3957" s="13">
        <v>39</v>
      </c>
      <c r="G3957" s="13">
        <v>-87.7</v>
      </c>
      <c r="H3957" s="24">
        <v>0</v>
      </c>
    </row>
    <row r="3958" spans="2:8" x14ac:dyDescent="0.3">
      <c r="B3958" t="s">
        <v>482</v>
      </c>
      <c r="C3958" t="s">
        <v>483</v>
      </c>
      <c r="D3958" s="28" t="s">
        <v>4105</v>
      </c>
      <c r="E3958" s="28" t="s">
        <v>365</v>
      </c>
      <c r="F3958" s="13">
        <v>30.2</v>
      </c>
      <c r="G3958" s="13">
        <v>-91.9</v>
      </c>
      <c r="H3958" s="24">
        <v>0</v>
      </c>
    </row>
    <row r="3959" spans="2:8" x14ac:dyDescent="0.3">
      <c r="B3959" t="s">
        <v>9542</v>
      </c>
      <c r="C3959" t="s">
        <v>9543</v>
      </c>
      <c r="D3959" s="28" t="s">
        <v>4105</v>
      </c>
      <c r="E3959" s="28" t="s">
        <v>1004</v>
      </c>
      <c r="F3959" s="13">
        <v>32.5</v>
      </c>
      <c r="G3959" s="13">
        <v>-84.9</v>
      </c>
      <c r="H3959" s="24">
        <v>0</v>
      </c>
    </row>
    <row r="3960" spans="2:8" x14ac:dyDescent="0.3">
      <c r="B3960" t="s">
        <v>11557</v>
      </c>
      <c r="C3960" t="s">
        <v>11558</v>
      </c>
      <c r="D3960" s="28" t="s">
        <v>4105</v>
      </c>
      <c r="E3960" s="28" t="s">
        <v>364</v>
      </c>
      <c r="F3960" s="13">
        <v>26.5</v>
      </c>
      <c r="G3960" s="13">
        <v>-99.1</v>
      </c>
      <c r="H3960" s="24">
        <v>0</v>
      </c>
    </row>
    <row r="3961" spans="2:8" x14ac:dyDescent="0.3">
      <c r="B3961" t="s">
        <v>6506</v>
      </c>
      <c r="C3961" t="s">
        <v>10016</v>
      </c>
      <c r="D3961" s="28" t="s">
        <v>1203</v>
      </c>
      <c r="E3961" s="28" t="s">
        <v>1133</v>
      </c>
      <c r="F3961" s="13">
        <v>48.3</v>
      </c>
      <c r="G3961" s="13">
        <v>-53.9</v>
      </c>
      <c r="H3961" s="24">
        <v>0</v>
      </c>
    </row>
    <row r="3962" spans="2:8" x14ac:dyDescent="0.3">
      <c r="B3962" t="s">
        <v>9886</v>
      </c>
      <c r="C3962" t="s">
        <v>9887</v>
      </c>
      <c r="D3962" s="28" t="s">
        <v>4105</v>
      </c>
      <c r="E3962" s="28" t="s">
        <v>2664</v>
      </c>
      <c r="F3962" s="13">
        <v>39.200000000000003</v>
      </c>
      <c r="G3962" s="13">
        <v>-81</v>
      </c>
      <c r="H3962" s="24">
        <v>0</v>
      </c>
    </row>
    <row r="3963" spans="2:8" x14ac:dyDescent="0.3">
      <c r="B3963" t="s">
        <v>497</v>
      </c>
      <c r="C3963" t="s">
        <v>498</v>
      </c>
      <c r="D3963" s="28" t="s">
        <v>4105</v>
      </c>
      <c r="E3963" s="28" t="s">
        <v>364</v>
      </c>
      <c r="F3963" s="13">
        <v>31.8</v>
      </c>
      <c r="G3963" s="13">
        <v>-94.1</v>
      </c>
      <c r="H3963" s="24">
        <v>0</v>
      </c>
    </row>
    <row r="3964" spans="2:8" x14ac:dyDescent="0.3">
      <c r="B3964" t="s">
        <v>556</v>
      </c>
      <c r="C3964" t="s">
        <v>557</v>
      </c>
      <c r="D3964" s="28" t="s">
        <v>4105</v>
      </c>
      <c r="E3964" s="28" t="s">
        <v>368</v>
      </c>
      <c r="F3964" s="13">
        <v>34.1</v>
      </c>
      <c r="G3964" s="13">
        <v>-91.9</v>
      </c>
      <c r="H3964" s="24">
        <v>0</v>
      </c>
    </row>
    <row r="3965" spans="2:8" x14ac:dyDescent="0.3">
      <c r="B3965" t="s">
        <v>9960</v>
      </c>
      <c r="C3965" t="s">
        <v>9961</v>
      </c>
      <c r="D3965" s="28" t="s">
        <v>1203</v>
      </c>
      <c r="E3965" s="28" t="s">
        <v>1116</v>
      </c>
      <c r="F3965" s="13">
        <v>44.6</v>
      </c>
      <c r="G3965" s="13">
        <v>-79.400000000000006</v>
      </c>
      <c r="H3965" s="24">
        <v>0</v>
      </c>
    </row>
    <row r="3966" spans="2:8" x14ac:dyDescent="0.3">
      <c r="B3966" t="s">
        <v>535</v>
      </c>
      <c r="C3966" t="s">
        <v>536</v>
      </c>
      <c r="D3966" s="28" t="s">
        <v>4105</v>
      </c>
      <c r="E3966" s="28" t="s">
        <v>364</v>
      </c>
      <c r="F3966" s="13">
        <v>27.7</v>
      </c>
      <c r="G3966" s="13">
        <v>-97.5</v>
      </c>
      <c r="H3966" s="24">
        <v>0</v>
      </c>
    </row>
    <row r="3967" spans="2:8" x14ac:dyDescent="0.3">
      <c r="B3967" t="s">
        <v>11218</v>
      </c>
      <c r="C3967" t="s">
        <v>11219</v>
      </c>
      <c r="D3967" s="28" t="s">
        <v>4105</v>
      </c>
      <c r="E3967" s="28" t="s">
        <v>3137</v>
      </c>
      <c r="F3967" s="13">
        <v>20.8</v>
      </c>
      <c r="G3967" s="13">
        <v>-157</v>
      </c>
      <c r="H3967" s="24">
        <v>0</v>
      </c>
    </row>
    <row r="3968" spans="2:8" x14ac:dyDescent="0.3">
      <c r="B3968" t="s">
        <v>10473</v>
      </c>
      <c r="C3968" t="s">
        <v>10474</v>
      </c>
      <c r="D3968" s="28" t="s">
        <v>4105</v>
      </c>
      <c r="E3968" s="28" t="s">
        <v>368</v>
      </c>
      <c r="F3968" s="13">
        <v>34.9</v>
      </c>
      <c r="G3968" s="13">
        <v>-93.1</v>
      </c>
      <c r="H3968" s="24">
        <v>0</v>
      </c>
    </row>
    <row r="3969" spans="2:8" x14ac:dyDescent="0.3">
      <c r="B3969" t="s">
        <v>2025</v>
      </c>
      <c r="C3969" t="s">
        <v>9847</v>
      </c>
      <c r="D3969" s="28" t="s">
        <v>4105</v>
      </c>
      <c r="E3969" s="28" t="s">
        <v>2230</v>
      </c>
      <c r="F3969" s="13">
        <v>41.3</v>
      </c>
      <c r="G3969" s="13">
        <v>-83.1</v>
      </c>
      <c r="H3969" s="24">
        <v>0</v>
      </c>
    </row>
    <row r="3970" spans="2:8" x14ac:dyDescent="0.3">
      <c r="B3970" t="s">
        <v>2595</v>
      </c>
      <c r="C3970" t="s">
        <v>2596</v>
      </c>
      <c r="D3970" s="28" t="s">
        <v>4105</v>
      </c>
      <c r="E3970" s="28" t="s">
        <v>2576</v>
      </c>
      <c r="F3970" s="13">
        <v>38</v>
      </c>
      <c r="G3970" s="13">
        <v>-78</v>
      </c>
      <c r="H3970" s="24">
        <v>0</v>
      </c>
    </row>
    <row r="3971" spans="2:8" x14ac:dyDescent="0.3">
      <c r="B3971" t="s">
        <v>2662</v>
      </c>
      <c r="C3971" t="s">
        <v>2663</v>
      </c>
      <c r="D3971" s="28" t="s">
        <v>4105</v>
      </c>
      <c r="E3971" s="28" t="s">
        <v>2664</v>
      </c>
      <c r="F3971" s="13">
        <v>39.200000000000003</v>
      </c>
      <c r="G3971" s="13">
        <v>-79.3</v>
      </c>
      <c r="H3971" s="24">
        <v>0</v>
      </c>
    </row>
    <row r="3972" spans="2:8" x14ac:dyDescent="0.3">
      <c r="B3972" t="s">
        <v>872</v>
      </c>
      <c r="C3972" t="s">
        <v>873</v>
      </c>
      <c r="D3972" s="28" t="s">
        <v>4105</v>
      </c>
      <c r="E3972" s="28" t="s">
        <v>859</v>
      </c>
      <c r="F3972" s="13">
        <v>35</v>
      </c>
      <c r="G3972" s="13">
        <v>-89.9</v>
      </c>
      <c r="H3972" s="24">
        <v>0</v>
      </c>
    </row>
    <row r="3973" spans="2:8" x14ac:dyDescent="0.3">
      <c r="B3973" t="s">
        <v>2818</v>
      </c>
      <c r="C3973" t="s">
        <v>2819</v>
      </c>
      <c r="D3973" s="28" t="s">
        <v>4105</v>
      </c>
      <c r="E3973" s="28" t="s">
        <v>2820</v>
      </c>
      <c r="F3973" s="13">
        <v>58.3</v>
      </c>
      <c r="G3973" s="13">
        <v>-134.6</v>
      </c>
      <c r="H3973" s="24">
        <v>0</v>
      </c>
    </row>
    <row r="3974" spans="2:8" x14ac:dyDescent="0.3">
      <c r="B3974" t="s">
        <v>10309</v>
      </c>
      <c r="C3974" t="s">
        <v>10310</v>
      </c>
      <c r="D3974" s="28" t="s">
        <v>1203</v>
      </c>
      <c r="E3974" s="28" t="s">
        <v>1116</v>
      </c>
      <c r="F3974" s="13">
        <v>51.2</v>
      </c>
      <c r="G3974" s="13">
        <v>-80.599999999999994</v>
      </c>
      <c r="H3974" s="24">
        <v>0</v>
      </c>
    </row>
    <row r="3975" spans="2:8" x14ac:dyDescent="0.3">
      <c r="B3975" t="s">
        <v>9770</v>
      </c>
      <c r="C3975" t="s">
        <v>9771</v>
      </c>
      <c r="D3975" s="28" t="s">
        <v>4105</v>
      </c>
      <c r="E3975" s="28" t="s">
        <v>365</v>
      </c>
      <c r="F3975" s="13">
        <v>29.7</v>
      </c>
      <c r="G3975" s="13">
        <v>-90.1</v>
      </c>
      <c r="H3975" s="24">
        <v>0</v>
      </c>
    </row>
    <row r="3976" spans="2:8" x14ac:dyDescent="0.3">
      <c r="B3976" t="s">
        <v>10026</v>
      </c>
      <c r="C3976" t="s">
        <v>10027</v>
      </c>
      <c r="D3976" s="28" t="s">
        <v>4105</v>
      </c>
      <c r="E3976" s="28" t="s">
        <v>1468</v>
      </c>
      <c r="F3976" s="13">
        <v>39</v>
      </c>
      <c r="G3976" s="13">
        <v>-85.5</v>
      </c>
      <c r="H3976" s="24">
        <v>0</v>
      </c>
    </row>
    <row r="3977" spans="2:8" x14ac:dyDescent="0.3">
      <c r="B3977" t="s">
        <v>10116</v>
      </c>
      <c r="C3977" t="s">
        <v>10117</v>
      </c>
      <c r="D3977" s="28" t="s">
        <v>1203</v>
      </c>
      <c r="E3977" s="28" t="s">
        <v>1116</v>
      </c>
      <c r="F3977" s="13">
        <v>43.7</v>
      </c>
      <c r="G3977" s="13">
        <v>-79.400000000000006</v>
      </c>
      <c r="H3977" s="24">
        <v>0</v>
      </c>
    </row>
    <row r="3978" spans="2:8" x14ac:dyDescent="0.3">
      <c r="B3978" t="s">
        <v>3700</v>
      </c>
      <c r="C3978" t="s">
        <v>3701</v>
      </c>
      <c r="D3978" s="28" t="s">
        <v>4105</v>
      </c>
      <c r="E3978" s="28" t="s">
        <v>367</v>
      </c>
      <c r="F3978" s="13">
        <v>32.200000000000003</v>
      </c>
      <c r="G3978" s="13">
        <v>-90.5</v>
      </c>
      <c r="H3978" s="24">
        <v>0</v>
      </c>
    </row>
    <row r="3979" spans="2:8" x14ac:dyDescent="0.3">
      <c r="B3979" t="s">
        <v>10233</v>
      </c>
      <c r="C3979" t="s">
        <v>10234</v>
      </c>
      <c r="D3979" s="28" t="s">
        <v>4105</v>
      </c>
      <c r="E3979" s="28" t="s">
        <v>364</v>
      </c>
      <c r="F3979" s="13">
        <v>27.6</v>
      </c>
      <c r="G3979" s="13">
        <v>-97.1</v>
      </c>
      <c r="H3979" s="24">
        <v>0</v>
      </c>
    </row>
    <row r="3980" spans="2:8" x14ac:dyDescent="0.3">
      <c r="B3980" t="s">
        <v>10223</v>
      </c>
      <c r="C3980" t="s">
        <v>10224</v>
      </c>
      <c r="D3980" s="28" t="s">
        <v>4105</v>
      </c>
      <c r="E3980" s="28" t="s">
        <v>1405</v>
      </c>
      <c r="F3980" s="13">
        <v>38.700000000000003</v>
      </c>
      <c r="G3980" s="13">
        <v>-87.6</v>
      </c>
      <c r="H3980" s="24">
        <v>0</v>
      </c>
    </row>
    <row r="3981" spans="2:8" x14ac:dyDescent="0.3">
      <c r="B3981" t="s">
        <v>10023</v>
      </c>
      <c r="C3981" t="s">
        <v>10024</v>
      </c>
      <c r="D3981" s="28" t="s">
        <v>4105</v>
      </c>
      <c r="E3981" s="28" t="s">
        <v>2664</v>
      </c>
      <c r="F3981" s="13">
        <v>39.299999999999997</v>
      </c>
      <c r="G3981" s="13">
        <v>-80</v>
      </c>
      <c r="H3981" s="24">
        <v>0</v>
      </c>
    </row>
    <row r="3982" spans="2:8" x14ac:dyDescent="0.3">
      <c r="B3982" t="s">
        <v>10080</v>
      </c>
      <c r="C3982" t="s">
        <v>10081</v>
      </c>
      <c r="D3982" s="28" t="s">
        <v>4105</v>
      </c>
      <c r="E3982" s="28" t="s">
        <v>1203</v>
      </c>
      <c r="F3982" s="13">
        <v>33</v>
      </c>
      <c r="G3982" s="13">
        <v>-116.8</v>
      </c>
      <c r="H3982" s="24">
        <v>0</v>
      </c>
    </row>
    <row r="3983" spans="2:8" x14ac:dyDescent="0.3">
      <c r="B3983" t="s">
        <v>1144</v>
      </c>
      <c r="C3983" t="s">
        <v>1145</v>
      </c>
      <c r="D3983" s="28" t="s">
        <v>4105</v>
      </c>
      <c r="E3983" s="28" t="s">
        <v>852</v>
      </c>
      <c r="F3983" s="13">
        <v>32.6</v>
      </c>
      <c r="G3983" s="13">
        <v>-87.5</v>
      </c>
      <c r="H3983" s="24">
        <v>0</v>
      </c>
    </row>
    <row r="3984" spans="2:8" x14ac:dyDescent="0.3">
      <c r="B3984" t="s">
        <v>1491</v>
      </c>
      <c r="C3984" t="s">
        <v>1492</v>
      </c>
      <c r="D3984" s="28" t="s">
        <v>4105</v>
      </c>
      <c r="E3984" s="28" t="s">
        <v>1468</v>
      </c>
      <c r="F3984" s="13">
        <v>38.799999999999997</v>
      </c>
      <c r="G3984" s="13">
        <v>-86.5</v>
      </c>
      <c r="H3984" s="24">
        <v>0</v>
      </c>
    </row>
    <row r="3985" spans="2:8" x14ac:dyDescent="0.3">
      <c r="B3985" t="s">
        <v>2249</v>
      </c>
      <c r="C3985" t="s">
        <v>2250</v>
      </c>
      <c r="D3985" s="28" t="s">
        <v>4105</v>
      </c>
      <c r="E3985" s="28" t="s">
        <v>2230</v>
      </c>
      <c r="F3985" s="13">
        <v>41.2</v>
      </c>
      <c r="G3985" s="13">
        <v>-82.6</v>
      </c>
      <c r="H3985" s="24">
        <v>0</v>
      </c>
    </row>
    <row r="3986" spans="2:8" x14ac:dyDescent="0.3">
      <c r="B3986" t="s">
        <v>3038</v>
      </c>
      <c r="C3986" t="s">
        <v>3039</v>
      </c>
      <c r="D3986" s="28" t="s">
        <v>4105</v>
      </c>
      <c r="E3986" s="28" t="s">
        <v>2230</v>
      </c>
      <c r="F3986" s="13">
        <v>39.9</v>
      </c>
      <c r="G3986" s="13">
        <v>-82.8</v>
      </c>
      <c r="H3986" s="24">
        <v>0</v>
      </c>
    </row>
    <row r="3987" spans="2:8" x14ac:dyDescent="0.3">
      <c r="B3987" t="s">
        <v>9856</v>
      </c>
      <c r="C3987" t="s">
        <v>9857</v>
      </c>
      <c r="D3987" s="28" t="s">
        <v>1203</v>
      </c>
      <c r="E3987" s="28" t="s">
        <v>1124</v>
      </c>
      <c r="F3987" s="13">
        <v>53.6</v>
      </c>
      <c r="G3987" s="13">
        <v>-77.7</v>
      </c>
      <c r="H3987" s="24">
        <v>0</v>
      </c>
    </row>
    <row r="3988" spans="2:8" x14ac:dyDescent="0.3">
      <c r="B3988" t="s">
        <v>3806</v>
      </c>
      <c r="C3988" t="s">
        <v>3807</v>
      </c>
      <c r="D3988" s="28" t="s">
        <v>4105</v>
      </c>
      <c r="E3988" s="28" t="s">
        <v>2319</v>
      </c>
      <c r="F3988" s="13">
        <v>40.6</v>
      </c>
      <c r="G3988" s="13">
        <v>-80.3</v>
      </c>
      <c r="H3988" s="24">
        <v>0</v>
      </c>
    </row>
    <row r="3989" spans="2:8" x14ac:dyDescent="0.3">
      <c r="B3989" t="s">
        <v>9652</v>
      </c>
      <c r="C3989" t="s">
        <v>9653</v>
      </c>
      <c r="D3989" s="28" t="s">
        <v>4105</v>
      </c>
      <c r="E3989" s="28" t="s">
        <v>2124</v>
      </c>
      <c r="F3989" s="13">
        <v>43.1</v>
      </c>
      <c r="G3989" s="13">
        <v>-78.900000000000006</v>
      </c>
      <c r="H3989" s="24">
        <v>0</v>
      </c>
    </row>
    <row r="3990" spans="2:8" x14ac:dyDescent="0.3">
      <c r="B3990" t="s">
        <v>10635</v>
      </c>
      <c r="C3990" t="s">
        <v>10636</v>
      </c>
      <c r="D3990" s="28" t="s">
        <v>4105</v>
      </c>
      <c r="E3990" s="28" t="s">
        <v>1878</v>
      </c>
      <c r="F3990" s="13">
        <v>36.9</v>
      </c>
      <c r="G3990" s="13">
        <v>-90.2</v>
      </c>
      <c r="H3990" s="24">
        <v>0</v>
      </c>
    </row>
    <row r="3991" spans="2:8" x14ac:dyDescent="0.3">
      <c r="B3991" t="s">
        <v>9995</v>
      </c>
      <c r="C3991" t="s">
        <v>9996</v>
      </c>
      <c r="D3991" s="28" t="s">
        <v>4105</v>
      </c>
      <c r="E3991" s="28" t="s">
        <v>2319</v>
      </c>
      <c r="F3991" s="13">
        <v>41.8</v>
      </c>
      <c r="G3991" s="13">
        <v>-80.400000000000006</v>
      </c>
      <c r="H3991" s="24">
        <v>0</v>
      </c>
    </row>
    <row r="3992" spans="2:8" x14ac:dyDescent="0.3">
      <c r="B3992" t="s">
        <v>3836</v>
      </c>
      <c r="C3992" t="s">
        <v>3837</v>
      </c>
      <c r="D3992" s="28" t="s">
        <v>4105</v>
      </c>
      <c r="E3992" s="28" t="s">
        <v>859</v>
      </c>
      <c r="F3992" s="13">
        <v>36.5</v>
      </c>
      <c r="G3992" s="13">
        <v>-84.5</v>
      </c>
      <c r="H3992" s="24">
        <v>0</v>
      </c>
    </row>
    <row r="3993" spans="2:8" x14ac:dyDescent="0.3">
      <c r="B3993" t="s">
        <v>10956</v>
      </c>
      <c r="C3993" t="s">
        <v>10957</v>
      </c>
      <c r="D3993" s="28" t="s">
        <v>1203</v>
      </c>
      <c r="E3993" s="28" t="s">
        <v>1116</v>
      </c>
      <c r="F3993" s="13">
        <v>47.7</v>
      </c>
      <c r="G3993" s="13">
        <v>-79.8</v>
      </c>
      <c r="H3993" s="24">
        <v>0</v>
      </c>
    </row>
    <row r="3994" spans="2:8" x14ac:dyDescent="0.3">
      <c r="B3994" t="s">
        <v>8786</v>
      </c>
      <c r="C3994" t="s">
        <v>8787</v>
      </c>
      <c r="D3994" s="28" t="s">
        <v>4105</v>
      </c>
      <c r="E3994" s="28" t="s">
        <v>1203</v>
      </c>
      <c r="F3994" s="13">
        <v>33.700000000000003</v>
      </c>
      <c r="G3994" s="13">
        <v>-117.7</v>
      </c>
      <c r="H3994" s="24">
        <v>0</v>
      </c>
    </row>
    <row r="3995" spans="2:8" x14ac:dyDescent="0.3">
      <c r="B3995" t="s">
        <v>624</v>
      </c>
      <c r="C3995" t="s">
        <v>625</v>
      </c>
      <c r="D3995" s="28" t="s">
        <v>4105</v>
      </c>
      <c r="E3995" s="28" t="s">
        <v>364</v>
      </c>
      <c r="F3995" s="13">
        <v>27.5</v>
      </c>
      <c r="G3995" s="13">
        <v>-97.8</v>
      </c>
      <c r="H3995" s="24">
        <v>0</v>
      </c>
    </row>
    <row r="3996" spans="2:8" x14ac:dyDescent="0.3">
      <c r="B3996" t="s">
        <v>10165</v>
      </c>
      <c r="C3996" t="s">
        <v>10166</v>
      </c>
      <c r="D3996" s="28" t="s">
        <v>1203</v>
      </c>
      <c r="E3996" s="28" t="s">
        <v>1116</v>
      </c>
      <c r="F3996" s="13">
        <v>42.2</v>
      </c>
      <c r="G3996" s="13">
        <v>-81.900000000000006</v>
      </c>
      <c r="H3996" s="24">
        <v>0</v>
      </c>
    </row>
    <row r="3997" spans="2:8" x14ac:dyDescent="0.3">
      <c r="B3997" t="s">
        <v>10860</v>
      </c>
      <c r="C3997" t="s">
        <v>10861</v>
      </c>
      <c r="D3997" s="28" t="s">
        <v>1203</v>
      </c>
      <c r="E3997" s="28" t="s">
        <v>1133</v>
      </c>
      <c r="F3997" s="13">
        <v>58.3</v>
      </c>
      <c r="G3997" s="13">
        <v>-62.5</v>
      </c>
      <c r="H3997" s="24">
        <v>0</v>
      </c>
    </row>
    <row r="3998" spans="2:8" x14ac:dyDescent="0.3">
      <c r="B3998" t="s">
        <v>723</v>
      </c>
      <c r="C3998" t="s">
        <v>724</v>
      </c>
      <c r="D3998" s="28" t="s">
        <v>4105</v>
      </c>
      <c r="E3998" s="28" t="s">
        <v>364</v>
      </c>
      <c r="F3998" s="13">
        <v>32.1</v>
      </c>
      <c r="G3998" s="13">
        <v>-94.7</v>
      </c>
      <c r="H3998" s="24">
        <v>0</v>
      </c>
    </row>
    <row r="3999" spans="2:8" x14ac:dyDescent="0.3">
      <c r="B3999" t="s">
        <v>3497</v>
      </c>
      <c r="C3999" t="s">
        <v>3498</v>
      </c>
      <c r="D3999" s="28" t="s">
        <v>4105</v>
      </c>
      <c r="E3999" s="28" t="s">
        <v>1759</v>
      </c>
      <c r="F3999" s="13">
        <v>42.2</v>
      </c>
      <c r="G3999" s="13">
        <v>-83.3</v>
      </c>
      <c r="H3999" s="24">
        <v>0</v>
      </c>
    </row>
    <row r="4000" spans="2:8" x14ac:dyDescent="0.3">
      <c r="B4000" t="s">
        <v>10083</v>
      </c>
      <c r="C4000" t="s">
        <v>10084</v>
      </c>
      <c r="D4000" s="28" t="s">
        <v>4105</v>
      </c>
      <c r="E4000" s="28" t="s">
        <v>1759</v>
      </c>
      <c r="F4000" s="13">
        <v>41.9</v>
      </c>
      <c r="G4000" s="13">
        <v>-83.6</v>
      </c>
      <c r="H4000" s="24">
        <v>0</v>
      </c>
    </row>
    <row r="4001" spans="2:8" x14ac:dyDescent="0.3">
      <c r="B4001" t="s">
        <v>10739</v>
      </c>
      <c r="C4001" t="s">
        <v>10740</v>
      </c>
      <c r="D4001" s="28" t="s">
        <v>4105</v>
      </c>
      <c r="E4001" s="28" t="s">
        <v>1759</v>
      </c>
      <c r="F4001" s="13">
        <v>41.8</v>
      </c>
      <c r="G4001" s="13">
        <v>-84</v>
      </c>
      <c r="H4001" s="24">
        <v>0</v>
      </c>
    </row>
    <row r="4002" spans="2:8" x14ac:dyDescent="0.3">
      <c r="B4002" t="s">
        <v>1156</v>
      </c>
      <c r="C4002" t="s">
        <v>1157</v>
      </c>
      <c r="D4002" s="28" t="s">
        <v>4105</v>
      </c>
      <c r="E4002" s="28" t="s">
        <v>852</v>
      </c>
      <c r="F4002" s="13">
        <v>32.4</v>
      </c>
      <c r="G4002" s="13">
        <v>-87</v>
      </c>
      <c r="H4002" s="24">
        <v>0</v>
      </c>
    </row>
    <row r="4003" spans="2:8" x14ac:dyDescent="0.3">
      <c r="B4003" t="s">
        <v>379</v>
      </c>
      <c r="C4003" t="s">
        <v>380</v>
      </c>
      <c r="D4003" s="28" t="s">
        <v>4105</v>
      </c>
      <c r="E4003" s="28" t="s">
        <v>364</v>
      </c>
      <c r="F4003" s="13">
        <v>30</v>
      </c>
      <c r="G4003" s="13">
        <v>-94</v>
      </c>
      <c r="H4003" s="24">
        <v>0</v>
      </c>
    </row>
    <row r="4004" spans="2:8" x14ac:dyDescent="0.3">
      <c r="B4004" t="s">
        <v>662</v>
      </c>
      <c r="C4004" t="s">
        <v>663</v>
      </c>
      <c r="D4004" s="28" t="s">
        <v>4105</v>
      </c>
      <c r="E4004" s="28" t="s">
        <v>365</v>
      </c>
      <c r="F4004" s="13">
        <v>31.4</v>
      </c>
      <c r="G4004" s="13">
        <v>-91.8</v>
      </c>
      <c r="H4004" s="24">
        <v>0</v>
      </c>
    </row>
    <row r="4005" spans="2:8" x14ac:dyDescent="0.3">
      <c r="B4005" t="s">
        <v>3493</v>
      </c>
      <c r="C4005" t="s">
        <v>3494</v>
      </c>
      <c r="D4005" s="28" t="s">
        <v>4105</v>
      </c>
      <c r="E4005" s="28" t="s">
        <v>2230</v>
      </c>
      <c r="F4005" s="13">
        <v>41.5</v>
      </c>
      <c r="G4005" s="13">
        <v>-83.8</v>
      </c>
      <c r="H4005" s="24">
        <v>0</v>
      </c>
    </row>
    <row r="4006" spans="2:8" x14ac:dyDescent="0.3">
      <c r="B4006" t="s">
        <v>1503</v>
      </c>
      <c r="C4006" t="s">
        <v>1504</v>
      </c>
      <c r="D4006" s="28" t="s">
        <v>4105</v>
      </c>
      <c r="E4006" s="28" t="s">
        <v>1468</v>
      </c>
      <c r="F4006" s="13">
        <v>39.200000000000003</v>
      </c>
      <c r="G4006" s="13">
        <v>-86.7</v>
      </c>
      <c r="H4006" s="24">
        <v>0</v>
      </c>
    </row>
    <row r="4007" spans="2:8" x14ac:dyDescent="0.3">
      <c r="B4007" t="s">
        <v>9780</v>
      </c>
      <c r="C4007" t="s">
        <v>9781</v>
      </c>
      <c r="D4007" s="28" t="s">
        <v>4105</v>
      </c>
      <c r="E4007" s="28" t="s">
        <v>1711</v>
      </c>
      <c r="F4007" s="13">
        <v>38.299999999999997</v>
      </c>
      <c r="G4007" s="13">
        <v>-84.3</v>
      </c>
      <c r="H4007" s="24">
        <v>0</v>
      </c>
    </row>
    <row r="4008" spans="2:8" x14ac:dyDescent="0.3">
      <c r="B4008" t="s">
        <v>10582</v>
      </c>
      <c r="C4008" t="s">
        <v>10583</v>
      </c>
      <c r="D4008" s="28" t="s">
        <v>4105</v>
      </c>
      <c r="E4008" s="28" t="s">
        <v>2230</v>
      </c>
      <c r="F4008" s="13">
        <v>40.700000000000003</v>
      </c>
      <c r="G4008" s="13">
        <v>-81.900000000000006</v>
      </c>
      <c r="H4008" s="24">
        <v>0</v>
      </c>
    </row>
    <row r="4009" spans="2:8" x14ac:dyDescent="0.3">
      <c r="B4009" t="s">
        <v>1446</v>
      </c>
      <c r="C4009" t="s">
        <v>1447</v>
      </c>
      <c r="D4009" s="28" t="s">
        <v>4105</v>
      </c>
      <c r="E4009" s="28" t="s">
        <v>1405</v>
      </c>
      <c r="F4009" s="13">
        <v>38.9</v>
      </c>
      <c r="G4009" s="13">
        <v>-87.6</v>
      </c>
      <c r="H4009" s="24">
        <v>0</v>
      </c>
    </row>
    <row r="4010" spans="2:8" x14ac:dyDescent="0.3">
      <c r="B4010" t="s">
        <v>2829</v>
      </c>
      <c r="C4010" t="s">
        <v>2830</v>
      </c>
      <c r="D4010" s="28" t="s">
        <v>4105</v>
      </c>
      <c r="E4010" s="28" t="s">
        <v>2664</v>
      </c>
      <c r="F4010" s="13">
        <v>39.299999999999997</v>
      </c>
      <c r="G4010" s="13">
        <v>-81.400000000000006</v>
      </c>
      <c r="H4010" s="24">
        <v>0</v>
      </c>
    </row>
    <row r="4011" spans="2:8" x14ac:dyDescent="0.3">
      <c r="B4011" t="s">
        <v>12011</v>
      </c>
      <c r="C4011" t="s">
        <v>12012</v>
      </c>
      <c r="D4011" s="28" t="s">
        <v>4105</v>
      </c>
      <c r="E4011" s="28" t="s">
        <v>364</v>
      </c>
      <c r="F4011" s="13">
        <v>27.7</v>
      </c>
      <c r="G4011" s="13">
        <v>-98</v>
      </c>
      <c r="H4011" s="24">
        <v>0</v>
      </c>
    </row>
    <row r="4012" spans="2:8" x14ac:dyDescent="0.3">
      <c r="B4012" t="s">
        <v>2513</v>
      </c>
      <c r="C4012" t="s">
        <v>2514</v>
      </c>
      <c r="D4012" s="28" t="s">
        <v>4105</v>
      </c>
      <c r="E4012" s="28" t="s">
        <v>364</v>
      </c>
      <c r="F4012" s="13">
        <v>26.3</v>
      </c>
      <c r="G4012" s="13">
        <v>-98.8</v>
      </c>
      <c r="H4012" s="24">
        <v>0</v>
      </c>
    </row>
    <row r="4013" spans="2:8" x14ac:dyDescent="0.3">
      <c r="B4013" t="s">
        <v>9630</v>
      </c>
      <c r="C4013" t="s">
        <v>9631</v>
      </c>
      <c r="D4013" s="28" t="s">
        <v>4105</v>
      </c>
      <c r="E4013" s="28" t="s">
        <v>2230</v>
      </c>
      <c r="F4013" s="13">
        <v>39.9</v>
      </c>
      <c r="G4013" s="13">
        <v>-83.8</v>
      </c>
      <c r="H4013" s="24">
        <v>0</v>
      </c>
    </row>
    <row r="4014" spans="2:8" x14ac:dyDescent="0.3">
      <c r="B4014" t="s">
        <v>383</v>
      </c>
      <c r="C4014" t="s">
        <v>3037</v>
      </c>
      <c r="D4014" s="28" t="s">
        <v>4105</v>
      </c>
      <c r="E4014" s="28" t="s">
        <v>2230</v>
      </c>
      <c r="F4014" s="13">
        <v>41.4</v>
      </c>
      <c r="G4014" s="13">
        <v>-81.8</v>
      </c>
      <c r="H4014" s="24">
        <v>0</v>
      </c>
    </row>
    <row r="4015" spans="2:8" x14ac:dyDescent="0.3">
      <c r="B4015" t="s">
        <v>1365</v>
      </c>
      <c r="C4015" t="s">
        <v>1366</v>
      </c>
      <c r="D4015" s="28" t="s">
        <v>4105</v>
      </c>
      <c r="E4015" s="28" t="s">
        <v>1004</v>
      </c>
      <c r="F4015" s="13">
        <v>33.5</v>
      </c>
      <c r="G4015" s="13">
        <v>-85</v>
      </c>
      <c r="H4015" s="24">
        <v>0</v>
      </c>
    </row>
    <row r="4016" spans="2:8" x14ac:dyDescent="0.3">
      <c r="B4016" t="s">
        <v>10131</v>
      </c>
      <c r="C4016" t="s">
        <v>10132</v>
      </c>
      <c r="D4016" s="28" t="s">
        <v>1203</v>
      </c>
      <c r="E4016" s="28" t="s">
        <v>1130</v>
      </c>
      <c r="F4016" s="13">
        <v>44.2</v>
      </c>
      <c r="G4016" s="13">
        <v>-66.3</v>
      </c>
      <c r="H4016" s="24">
        <v>0</v>
      </c>
    </row>
    <row r="4017" spans="2:8" x14ac:dyDescent="0.3">
      <c r="B4017" t="s">
        <v>10155</v>
      </c>
      <c r="C4017" t="s">
        <v>10156</v>
      </c>
      <c r="D4017" s="28" t="s">
        <v>4105</v>
      </c>
      <c r="E4017" s="28" t="s">
        <v>1468</v>
      </c>
      <c r="F4017" s="13">
        <v>39.9</v>
      </c>
      <c r="G4017" s="13">
        <v>-86.5</v>
      </c>
      <c r="H4017" s="24">
        <v>0</v>
      </c>
    </row>
    <row r="4018" spans="2:8" x14ac:dyDescent="0.3">
      <c r="B4018" t="s">
        <v>10183</v>
      </c>
      <c r="C4018" t="s">
        <v>10184</v>
      </c>
      <c r="D4018" s="28" t="s">
        <v>4105</v>
      </c>
      <c r="E4018" s="28" t="s">
        <v>859</v>
      </c>
      <c r="F4018" s="13">
        <v>35.6</v>
      </c>
      <c r="G4018" s="13">
        <v>-84.8</v>
      </c>
      <c r="H4018" s="24">
        <v>0</v>
      </c>
    </row>
    <row r="4019" spans="2:8" x14ac:dyDescent="0.3">
      <c r="B4019" t="s">
        <v>10698</v>
      </c>
      <c r="C4019" t="s">
        <v>10699</v>
      </c>
      <c r="D4019" s="28" t="s">
        <v>4105</v>
      </c>
      <c r="E4019" s="28" t="s">
        <v>364</v>
      </c>
      <c r="F4019" s="13">
        <v>31.2</v>
      </c>
      <c r="G4019" s="13">
        <v>-93.8</v>
      </c>
      <c r="H4019" s="24">
        <v>0</v>
      </c>
    </row>
    <row r="4020" spans="2:8" x14ac:dyDescent="0.3">
      <c r="B4020" t="s">
        <v>10038</v>
      </c>
      <c r="C4020" t="s">
        <v>10039</v>
      </c>
      <c r="D4020" s="28" t="s">
        <v>4105</v>
      </c>
      <c r="E4020" s="28" t="s">
        <v>1878</v>
      </c>
      <c r="F4020" s="13">
        <v>36.700000000000003</v>
      </c>
      <c r="G4020" s="13">
        <v>-90.3</v>
      </c>
      <c r="H4020" s="24">
        <v>0</v>
      </c>
    </row>
    <row r="4021" spans="2:8" x14ac:dyDescent="0.3">
      <c r="B4021" t="s">
        <v>654</v>
      </c>
      <c r="C4021" t="s">
        <v>655</v>
      </c>
      <c r="D4021" s="28" t="s">
        <v>4105</v>
      </c>
      <c r="E4021" s="28" t="s">
        <v>365</v>
      </c>
      <c r="F4021" s="13">
        <v>32.5</v>
      </c>
      <c r="G4021" s="13">
        <v>-92</v>
      </c>
      <c r="H4021" s="24">
        <v>0</v>
      </c>
    </row>
    <row r="4022" spans="2:8" x14ac:dyDescent="0.3">
      <c r="B4022" t="s">
        <v>523</v>
      </c>
      <c r="C4022" t="s">
        <v>524</v>
      </c>
      <c r="D4022" s="28" t="s">
        <v>4105</v>
      </c>
      <c r="E4022" s="28" t="s">
        <v>365</v>
      </c>
      <c r="F4022" s="13">
        <v>30</v>
      </c>
      <c r="G4022" s="13">
        <v>-90</v>
      </c>
      <c r="H4022" s="24">
        <v>0</v>
      </c>
    </row>
    <row r="4023" spans="2:8" x14ac:dyDescent="0.3">
      <c r="B4023" t="s">
        <v>10343</v>
      </c>
      <c r="C4023" t="s">
        <v>10344</v>
      </c>
      <c r="D4023" s="28" t="s">
        <v>4105</v>
      </c>
      <c r="E4023" s="28" t="s">
        <v>2820</v>
      </c>
      <c r="F4023" s="13">
        <v>59.2</v>
      </c>
      <c r="G4023" s="13">
        <v>-135.5</v>
      </c>
      <c r="H4023" s="24">
        <v>0</v>
      </c>
    </row>
    <row r="4024" spans="2:8" x14ac:dyDescent="0.3">
      <c r="B4024" t="s">
        <v>933</v>
      </c>
      <c r="C4024" t="s">
        <v>934</v>
      </c>
      <c r="D4024" s="28" t="s">
        <v>4105</v>
      </c>
      <c r="E4024" s="28" t="s">
        <v>859</v>
      </c>
      <c r="F4024" s="13">
        <v>36</v>
      </c>
      <c r="G4024" s="13">
        <v>-85.1</v>
      </c>
      <c r="H4024" s="24">
        <v>0</v>
      </c>
    </row>
    <row r="4025" spans="2:8" x14ac:dyDescent="0.3">
      <c r="B4025" t="s">
        <v>10068</v>
      </c>
      <c r="C4025" t="s">
        <v>10069</v>
      </c>
      <c r="D4025" s="28" t="s">
        <v>4105</v>
      </c>
      <c r="E4025" s="28" t="s">
        <v>1711</v>
      </c>
      <c r="F4025" s="13">
        <v>38.299999999999997</v>
      </c>
      <c r="G4025" s="13">
        <v>-83.1</v>
      </c>
      <c r="H4025" s="24">
        <v>0</v>
      </c>
    </row>
    <row r="4026" spans="2:8" x14ac:dyDescent="0.3">
      <c r="B4026" t="s">
        <v>10285</v>
      </c>
      <c r="C4026" t="s">
        <v>10286</v>
      </c>
      <c r="D4026" s="28" t="s">
        <v>4105</v>
      </c>
      <c r="E4026" s="28" t="s">
        <v>3137</v>
      </c>
      <c r="F4026" s="13">
        <v>19.399999999999999</v>
      </c>
      <c r="G4026" s="13">
        <v>-155.30000000000001</v>
      </c>
      <c r="H4026" s="24">
        <v>0</v>
      </c>
    </row>
    <row r="4027" spans="2:8" x14ac:dyDescent="0.3">
      <c r="B4027" t="s">
        <v>10428</v>
      </c>
      <c r="C4027" t="s">
        <v>10429</v>
      </c>
      <c r="D4027" s="28" t="s">
        <v>1203</v>
      </c>
      <c r="E4027" s="28" t="s">
        <v>1112</v>
      </c>
      <c r="F4027" s="13">
        <v>58.7</v>
      </c>
      <c r="G4027" s="13">
        <v>-94</v>
      </c>
      <c r="H4027" s="24">
        <v>0</v>
      </c>
    </row>
    <row r="4028" spans="2:8" x14ac:dyDescent="0.3">
      <c r="B4028" t="s">
        <v>1725</v>
      </c>
      <c r="C4028" t="s">
        <v>1726</v>
      </c>
      <c r="D4028" s="28" t="s">
        <v>4105</v>
      </c>
      <c r="E4028" s="28" t="s">
        <v>1727</v>
      </c>
      <c r="F4028" s="13">
        <v>45.6</v>
      </c>
      <c r="G4028" s="13">
        <v>-69.8</v>
      </c>
      <c r="H4028" s="24">
        <v>0</v>
      </c>
    </row>
    <row r="4029" spans="2:8" x14ac:dyDescent="0.3">
      <c r="B4029" t="s">
        <v>3779</v>
      </c>
      <c r="C4029" t="s">
        <v>3780</v>
      </c>
      <c r="D4029" s="28" t="s">
        <v>4105</v>
      </c>
      <c r="E4029" s="28" t="s">
        <v>2230</v>
      </c>
      <c r="F4029" s="13">
        <v>40.4</v>
      </c>
      <c r="G4029" s="13">
        <v>-83.8</v>
      </c>
      <c r="H4029" s="24">
        <v>0</v>
      </c>
    </row>
    <row r="4030" spans="2:8" x14ac:dyDescent="0.3">
      <c r="B4030" t="s">
        <v>10209</v>
      </c>
      <c r="C4030" t="s">
        <v>10210</v>
      </c>
      <c r="D4030" s="28" t="s">
        <v>4105</v>
      </c>
      <c r="E4030" s="28" t="s">
        <v>2230</v>
      </c>
      <c r="F4030" s="13">
        <v>39.5</v>
      </c>
      <c r="G4030" s="13">
        <v>-81.599999999999994</v>
      </c>
      <c r="H4030" s="24">
        <v>0</v>
      </c>
    </row>
    <row r="4031" spans="2:8" x14ac:dyDescent="0.3">
      <c r="B4031" t="s">
        <v>10924</v>
      </c>
      <c r="C4031" t="s">
        <v>10925</v>
      </c>
      <c r="D4031" s="28" t="s">
        <v>1203</v>
      </c>
      <c r="E4031" s="28" t="s">
        <v>1116</v>
      </c>
      <c r="F4031" s="13">
        <v>47.7</v>
      </c>
      <c r="G4031" s="13">
        <v>-79.8</v>
      </c>
      <c r="H4031" s="24">
        <v>0</v>
      </c>
    </row>
    <row r="4032" spans="2:8" x14ac:dyDescent="0.3">
      <c r="B4032" t="s">
        <v>10414</v>
      </c>
      <c r="C4032" t="s">
        <v>10415</v>
      </c>
      <c r="D4032" s="28" t="s">
        <v>1203</v>
      </c>
      <c r="E4032" s="28" t="s">
        <v>1116</v>
      </c>
      <c r="F4032" s="13">
        <v>48.1</v>
      </c>
      <c r="G4032" s="13">
        <v>-80</v>
      </c>
      <c r="H4032" s="24">
        <v>0</v>
      </c>
    </row>
    <row r="4033" spans="2:8" x14ac:dyDescent="0.3">
      <c r="B4033" t="s">
        <v>929</v>
      </c>
      <c r="C4033" t="s">
        <v>930</v>
      </c>
      <c r="D4033" s="28" t="s">
        <v>4105</v>
      </c>
      <c r="E4033" s="28" t="s">
        <v>852</v>
      </c>
      <c r="F4033" s="13">
        <v>31</v>
      </c>
      <c r="G4033" s="13">
        <v>-85.8</v>
      </c>
      <c r="H4033" s="24">
        <v>0</v>
      </c>
    </row>
    <row r="4034" spans="2:8" x14ac:dyDescent="0.3">
      <c r="B4034" t="s">
        <v>1505</v>
      </c>
      <c r="C4034" t="s">
        <v>1506</v>
      </c>
      <c r="D4034" s="28" t="s">
        <v>4105</v>
      </c>
      <c r="E4034" s="28" t="s">
        <v>1468</v>
      </c>
      <c r="F4034" s="13">
        <v>37.9</v>
      </c>
      <c r="G4034" s="13">
        <v>-86.7</v>
      </c>
      <c r="H4034" s="24">
        <v>0</v>
      </c>
    </row>
    <row r="4035" spans="2:8" x14ac:dyDescent="0.3">
      <c r="B4035" t="s">
        <v>2667</v>
      </c>
      <c r="C4035" t="s">
        <v>2668</v>
      </c>
      <c r="D4035" s="28" t="s">
        <v>4105</v>
      </c>
      <c r="E4035" s="28" t="s">
        <v>2664</v>
      </c>
      <c r="F4035" s="13">
        <v>38.9</v>
      </c>
      <c r="G4035" s="13">
        <v>-80.2</v>
      </c>
      <c r="H4035" s="24">
        <v>0</v>
      </c>
    </row>
    <row r="4036" spans="2:8" x14ac:dyDescent="0.3">
      <c r="B4036" t="s">
        <v>3072</v>
      </c>
      <c r="C4036" t="s">
        <v>3073</v>
      </c>
      <c r="D4036" s="28" t="s">
        <v>4105</v>
      </c>
      <c r="E4036" s="28" t="s">
        <v>2230</v>
      </c>
      <c r="F4036" s="13">
        <v>41.2</v>
      </c>
      <c r="G4036" s="13">
        <v>-80.599999999999994</v>
      </c>
      <c r="H4036" s="24">
        <v>0</v>
      </c>
    </row>
    <row r="4037" spans="2:8" x14ac:dyDescent="0.3">
      <c r="B4037" t="s">
        <v>3076</v>
      </c>
      <c r="C4037" t="s">
        <v>3077</v>
      </c>
      <c r="D4037" s="28" t="s">
        <v>4105</v>
      </c>
      <c r="E4037" s="28" t="s">
        <v>2230</v>
      </c>
      <c r="F4037" s="13">
        <v>40.799999999999997</v>
      </c>
      <c r="G4037" s="13">
        <v>-82.5</v>
      </c>
      <c r="H4037" s="24">
        <v>0</v>
      </c>
    </row>
    <row r="4038" spans="2:8" x14ac:dyDescent="0.3">
      <c r="B4038" t="s">
        <v>11069</v>
      </c>
      <c r="C4038" t="s">
        <v>11070</v>
      </c>
      <c r="D4038" s="28" t="s">
        <v>4105</v>
      </c>
      <c r="E4038" s="28" t="s">
        <v>1759</v>
      </c>
      <c r="F4038" s="13">
        <v>43.3</v>
      </c>
      <c r="G4038" s="13">
        <v>-83.7</v>
      </c>
      <c r="H4038" s="24">
        <v>0</v>
      </c>
    </row>
    <row r="4039" spans="2:8" x14ac:dyDescent="0.3">
      <c r="B4039" t="s">
        <v>9654</v>
      </c>
      <c r="C4039" t="s">
        <v>9655</v>
      </c>
      <c r="D4039" s="28" t="s">
        <v>1203</v>
      </c>
      <c r="E4039" s="28" t="s">
        <v>1116</v>
      </c>
      <c r="F4039" s="13">
        <v>45</v>
      </c>
      <c r="G4039" s="13">
        <v>-78.5</v>
      </c>
      <c r="H4039" s="24">
        <v>0</v>
      </c>
    </row>
    <row r="4040" spans="2:8" x14ac:dyDescent="0.3">
      <c r="B4040" t="s">
        <v>742</v>
      </c>
      <c r="C4040" t="s">
        <v>743</v>
      </c>
      <c r="D4040" s="28" t="s">
        <v>4105</v>
      </c>
      <c r="E4040" s="28" t="s">
        <v>368</v>
      </c>
      <c r="F4040" s="13">
        <v>35.9</v>
      </c>
      <c r="G4040" s="13">
        <v>-92.7</v>
      </c>
      <c r="H4040" s="24">
        <v>0</v>
      </c>
    </row>
    <row r="4041" spans="2:8" x14ac:dyDescent="0.3">
      <c r="B4041" t="s">
        <v>9712</v>
      </c>
      <c r="C4041" t="s">
        <v>9713</v>
      </c>
      <c r="D4041" s="28" t="s">
        <v>4105</v>
      </c>
      <c r="E4041" s="28" t="s">
        <v>2124</v>
      </c>
      <c r="F4041" s="13">
        <v>42.4</v>
      </c>
      <c r="G4041" s="13">
        <v>-79.3</v>
      </c>
      <c r="H4041" s="24">
        <v>0</v>
      </c>
    </row>
    <row r="4042" spans="2:8" x14ac:dyDescent="0.3">
      <c r="B4042" t="s">
        <v>2348</v>
      </c>
      <c r="C4042" t="s">
        <v>2349</v>
      </c>
      <c r="D4042" s="28" t="s">
        <v>4105</v>
      </c>
      <c r="E4042" s="28" t="s">
        <v>2319</v>
      </c>
      <c r="F4042" s="13">
        <v>39.799999999999997</v>
      </c>
      <c r="G4042" s="13">
        <v>-80.099999999999994</v>
      </c>
      <c r="H4042" s="24">
        <v>0</v>
      </c>
    </row>
    <row r="4043" spans="2:8" x14ac:dyDescent="0.3">
      <c r="B4043" t="s">
        <v>10440</v>
      </c>
      <c r="C4043" t="s">
        <v>10441</v>
      </c>
      <c r="D4043" s="28" t="s">
        <v>4105</v>
      </c>
      <c r="E4043" s="28" t="s">
        <v>2820</v>
      </c>
      <c r="F4043" s="13">
        <v>56.6</v>
      </c>
      <c r="G4043" s="13">
        <v>-169.5</v>
      </c>
      <c r="H4043" s="24">
        <v>0</v>
      </c>
    </row>
    <row r="4044" spans="2:8" x14ac:dyDescent="0.3">
      <c r="B4044" t="s">
        <v>10394</v>
      </c>
      <c r="C4044" t="s">
        <v>10395</v>
      </c>
      <c r="D4044" s="28" t="s">
        <v>4105</v>
      </c>
      <c r="E4044" s="28" t="s">
        <v>2664</v>
      </c>
      <c r="F4044" s="13">
        <v>39</v>
      </c>
      <c r="G4044" s="13">
        <v>-79.400000000000006</v>
      </c>
      <c r="H4044" s="24">
        <v>0</v>
      </c>
    </row>
    <row r="4045" spans="2:8" x14ac:dyDescent="0.3">
      <c r="B4045" t="s">
        <v>2253</v>
      </c>
      <c r="C4045" t="s">
        <v>2254</v>
      </c>
      <c r="D4045" s="28" t="s">
        <v>4105</v>
      </c>
      <c r="E4045" s="28" t="s">
        <v>2230</v>
      </c>
      <c r="F4045" s="13">
        <v>38.700000000000003</v>
      </c>
      <c r="G4045" s="13">
        <v>-82.8</v>
      </c>
      <c r="H4045" s="24">
        <v>0</v>
      </c>
    </row>
    <row r="4046" spans="2:8" x14ac:dyDescent="0.3">
      <c r="B4046" t="s">
        <v>10127</v>
      </c>
      <c r="C4046" t="s">
        <v>10128</v>
      </c>
      <c r="D4046" s="28" t="s">
        <v>4105</v>
      </c>
      <c r="E4046" s="28" t="s">
        <v>2664</v>
      </c>
      <c r="F4046" s="13">
        <v>39.6</v>
      </c>
      <c r="G4046" s="13">
        <v>-80.400000000000006</v>
      </c>
      <c r="H4046" s="24">
        <v>0</v>
      </c>
    </row>
    <row r="4047" spans="2:8" x14ac:dyDescent="0.3">
      <c r="B4047" t="s">
        <v>10562</v>
      </c>
      <c r="C4047" t="s">
        <v>10563</v>
      </c>
      <c r="D4047" s="28" t="s">
        <v>1203</v>
      </c>
      <c r="E4047" s="28" t="s">
        <v>1116</v>
      </c>
      <c r="F4047" s="13">
        <v>41.9</v>
      </c>
      <c r="G4047" s="13">
        <v>-82.5</v>
      </c>
      <c r="H4047" s="24">
        <v>0</v>
      </c>
    </row>
    <row r="4048" spans="2:8" x14ac:dyDescent="0.3">
      <c r="B4048" t="s">
        <v>10273</v>
      </c>
      <c r="C4048" t="s">
        <v>10274</v>
      </c>
      <c r="D4048" s="28" t="s">
        <v>1203</v>
      </c>
      <c r="E4048" s="28" t="s">
        <v>3526</v>
      </c>
      <c r="F4048" s="13">
        <v>65.2</v>
      </c>
      <c r="G4048" s="13">
        <v>-123.4</v>
      </c>
      <c r="H4048" s="24">
        <v>0</v>
      </c>
    </row>
    <row r="4049" spans="2:8" x14ac:dyDescent="0.3">
      <c r="B4049" t="s">
        <v>3435</v>
      </c>
      <c r="C4049" t="s">
        <v>3436</v>
      </c>
      <c r="D4049" s="28" t="s">
        <v>4105</v>
      </c>
      <c r="E4049" s="28" t="s">
        <v>1468</v>
      </c>
      <c r="F4049" s="13">
        <v>39.700000000000003</v>
      </c>
      <c r="G4049" s="13">
        <v>-86.2</v>
      </c>
      <c r="H4049" s="24">
        <v>0</v>
      </c>
    </row>
    <row r="4050" spans="2:8" x14ac:dyDescent="0.3">
      <c r="B4050" t="s">
        <v>3042</v>
      </c>
      <c r="C4050" t="s">
        <v>3043</v>
      </c>
      <c r="D4050" s="28" t="s">
        <v>4105</v>
      </c>
      <c r="E4050" s="28" t="s">
        <v>2230</v>
      </c>
      <c r="F4050" s="13">
        <v>41</v>
      </c>
      <c r="G4050" s="13">
        <v>-83.6</v>
      </c>
      <c r="H4050" s="24">
        <v>0</v>
      </c>
    </row>
    <row r="4051" spans="2:8" x14ac:dyDescent="0.3">
      <c r="B4051" t="s">
        <v>1497</v>
      </c>
      <c r="C4051" t="s">
        <v>1498</v>
      </c>
      <c r="D4051" s="28" t="s">
        <v>4105</v>
      </c>
      <c r="E4051" s="28" t="s">
        <v>1468</v>
      </c>
      <c r="F4051" s="13">
        <v>39.6</v>
      </c>
      <c r="G4051" s="13">
        <v>-85.4</v>
      </c>
      <c r="H4051" s="24">
        <v>0</v>
      </c>
    </row>
    <row r="4052" spans="2:8" x14ac:dyDescent="0.3">
      <c r="B4052" t="s">
        <v>1712</v>
      </c>
      <c r="C4052" t="s">
        <v>1713</v>
      </c>
      <c r="D4052" s="28" t="s">
        <v>4105</v>
      </c>
      <c r="E4052" s="28" t="s">
        <v>1711</v>
      </c>
      <c r="F4052" s="13">
        <v>36.799999999999997</v>
      </c>
      <c r="G4052" s="13">
        <v>-86.1</v>
      </c>
      <c r="H4052" s="24">
        <v>0</v>
      </c>
    </row>
    <row r="4053" spans="2:8" x14ac:dyDescent="0.3">
      <c r="B4053" t="s">
        <v>10400</v>
      </c>
      <c r="C4053" t="s">
        <v>10401</v>
      </c>
      <c r="D4053" s="28" t="s">
        <v>1203</v>
      </c>
      <c r="E4053" s="28" t="s">
        <v>1116</v>
      </c>
      <c r="F4053" s="13">
        <v>44.5</v>
      </c>
      <c r="G4053" s="13">
        <v>-79.2</v>
      </c>
      <c r="H4053" s="24">
        <v>0</v>
      </c>
    </row>
    <row r="4054" spans="2:8" x14ac:dyDescent="0.3">
      <c r="B4054" t="s">
        <v>10327</v>
      </c>
      <c r="C4054" t="s">
        <v>10328</v>
      </c>
      <c r="D4054" s="28" t="s">
        <v>4105</v>
      </c>
      <c r="E4054" s="28" t="s">
        <v>368</v>
      </c>
      <c r="F4054" s="13">
        <v>35.9</v>
      </c>
      <c r="G4054" s="13">
        <v>-89.8</v>
      </c>
      <c r="H4054" s="24">
        <v>0</v>
      </c>
    </row>
    <row r="4055" spans="2:8" x14ac:dyDescent="0.3">
      <c r="B4055" t="s">
        <v>9772</v>
      </c>
      <c r="C4055" t="s">
        <v>9773</v>
      </c>
      <c r="D4055" s="28" t="s">
        <v>1203</v>
      </c>
      <c r="E4055" s="28" t="s">
        <v>1116</v>
      </c>
      <c r="F4055" s="13">
        <v>42.8</v>
      </c>
      <c r="G4055" s="13">
        <v>-79.2</v>
      </c>
      <c r="H4055" s="24">
        <v>0</v>
      </c>
    </row>
    <row r="4056" spans="2:8" x14ac:dyDescent="0.3">
      <c r="B4056" t="s">
        <v>2243</v>
      </c>
      <c r="C4056" t="s">
        <v>2244</v>
      </c>
      <c r="D4056" s="28" t="s">
        <v>4105</v>
      </c>
      <c r="E4056" s="28" t="s">
        <v>2230</v>
      </c>
      <c r="F4056" s="13">
        <v>40.700000000000003</v>
      </c>
      <c r="G4056" s="13">
        <v>-82.6</v>
      </c>
      <c r="H4056" s="24">
        <v>0</v>
      </c>
    </row>
    <row r="4057" spans="2:8" x14ac:dyDescent="0.3">
      <c r="B4057" t="s">
        <v>10337</v>
      </c>
      <c r="C4057" t="s">
        <v>10338</v>
      </c>
      <c r="D4057" s="28" t="s">
        <v>4105</v>
      </c>
      <c r="E4057" s="28" t="s">
        <v>1711</v>
      </c>
      <c r="F4057" s="13">
        <v>38.700000000000003</v>
      </c>
      <c r="G4057" s="13">
        <v>-84.6</v>
      </c>
      <c r="H4057" s="24">
        <v>0</v>
      </c>
    </row>
    <row r="4058" spans="2:8" x14ac:dyDescent="0.3">
      <c r="B4058" t="s">
        <v>3345</v>
      </c>
      <c r="C4058" t="s">
        <v>3346</v>
      </c>
      <c r="D4058" s="28" t="s">
        <v>4105</v>
      </c>
      <c r="E4058" s="28" t="s">
        <v>2820</v>
      </c>
      <c r="F4058" s="13">
        <v>57</v>
      </c>
      <c r="G4058" s="13">
        <v>-135.30000000000001</v>
      </c>
      <c r="H4058" s="24">
        <v>0</v>
      </c>
    </row>
    <row r="4059" spans="2:8" x14ac:dyDescent="0.3">
      <c r="B4059" t="s">
        <v>9342</v>
      </c>
      <c r="C4059" t="s">
        <v>9343</v>
      </c>
      <c r="D4059" s="28" t="s">
        <v>1203</v>
      </c>
      <c r="E4059" s="28" t="s">
        <v>1061</v>
      </c>
      <c r="F4059" s="13">
        <v>58.4</v>
      </c>
      <c r="G4059" s="13">
        <v>-130</v>
      </c>
      <c r="H4059" s="24">
        <v>0</v>
      </c>
    </row>
    <row r="4060" spans="2:8" x14ac:dyDescent="0.3">
      <c r="B4060" t="s">
        <v>401</v>
      </c>
      <c r="C4060" t="s">
        <v>1471</v>
      </c>
      <c r="D4060" s="28" t="s">
        <v>4105</v>
      </c>
      <c r="E4060" s="28" t="s">
        <v>1468</v>
      </c>
      <c r="F4060" s="13">
        <v>39.1</v>
      </c>
      <c r="G4060" s="13">
        <v>-85.9</v>
      </c>
      <c r="H4060" s="24">
        <v>0</v>
      </c>
    </row>
    <row r="4061" spans="2:8" x14ac:dyDescent="0.3">
      <c r="B4061" t="s">
        <v>758</v>
      </c>
      <c r="C4061" t="s">
        <v>759</v>
      </c>
      <c r="D4061" s="28" t="s">
        <v>4105</v>
      </c>
      <c r="E4061" s="28" t="s">
        <v>364</v>
      </c>
      <c r="F4061" s="13">
        <v>32.700000000000003</v>
      </c>
      <c r="G4061" s="13">
        <v>-94.3</v>
      </c>
      <c r="H4061" s="24">
        <v>0</v>
      </c>
    </row>
    <row r="4062" spans="2:8" x14ac:dyDescent="0.3">
      <c r="B4062" t="s">
        <v>674</v>
      </c>
      <c r="C4062" t="s">
        <v>675</v>
      </c>
      <c r="D4062" s="28" t="s">
        <v>4105</v>
      </c>
      <c r="E4062" s="28" t="s">
        <v>368</v>
      </c>
      <c r="F4062" s="13">
        <v>35.799999999999997</v>
      </c>
      <c r="G4062" s="13">
        <v>-91.7</v>
      </c>
      <c r="H4062" s="24">
        <v>0</v>
      </c>
    </row>
    <row r="4063" spans="2:8" x14ac:dyDescent="0.3">
      <c r="B4063" t="s">
        <v>9841</v>
      </c>
      <c r="C4063" t="s">
        <v>9842</v>
      </c>
      <c r="D4063" s="28" t="s">
        <v>1203</v>
      </c>
      <c r="E4063" s="28" t="s">
        <v>1124</v>
      </c>
      <c r="F4063" s="13">
        <v>49.7</v>
      </c>
      <c r="G4063" s="13">
        <v>-77.8</v>
      </c>
      <c r="H4063" s="24">
        <v>0</v>
      </c>
    </row>
    <row r="4064" spans="2:8" x14ac:dyDescent="0.3">
      <c r="B4064" t="s">
        <v>1509</v>
      </c>
      <c r="C4064" t="s">
        <v>1510</v>
      </c>
      <c r="D4064" s="28" t="s">
        <v>4105</v>
      </c>
      <c r="E4064" s="28" t="s">
        <v>1468</v>
      </c>
      <c r="F4064" s="13">
        <v>38.6</v>
      </c>
      <c r="G4064" s="13">
        <v>-87.1</v>
      </c>
      <c r="H4064" s="24">
        <v>0</v>
      </c>
    </row>
    <row r="4065" spans="2:8" x14ac:dyDescent="0.3">
      <c r="B4065" t="s">
        <v>1177</v>
      </c>
      <c r="C4065" t="s">
        <v>1178</v>
      </c>
      <c r="D4065" s="28" t="s">
        <v>4105</v>
      </c>
      <c r="E4065" s="28" t="s">
        <v>368</v>
      </c>
      <c r="F4065" s="13">
        <v>35.1</v>
      </c>
      <c r="G4065" s="13">
        <v>-92.4</v>
      </c>
      <c r="H4065" s="24">
        <v>0</v>
      </c>
    </row>
    <row r="4066" spans="2:8" x14ac:dyDescent="0.3">
      <c r="B4066" t="s">
        <v>10858</v>
      </c>
      <c r="C4066" t="s">
        <v>10859</v>
      </c>
      <c r="D4066" s="28" t="s">
        <v>4105</v>
      </c>
      <c r="E4066" s="28" t="s">
        <v>3137</v>
      </c>
      <c r="F4066" s="13">
        <v>21.9</v>
      </c>
      <c r="G4066" s="13">
        <v>-159.6</v>
      </c>
      <c r="H4066" s="24">
        <v>0</v>
      </c>
    </row>
    <row r="4067" spans="2:8" x14ac:dyDescent="0.3">
      <c r="B4067" t="s">
        <v>11808</v>
      </c>
      <c r="C4067" t="s">
        <v>11809</v>
      </c>
      <c r="D4067" s="28" t="s">
        <v>1203</v>
      </c>
      <c r="E4067" s="28" t="s">
        <v>1133</v>
      </c>
      <c r="F4067" s="13">
        <v>53.5</v>
      </c>
      <c r="G4067" s="13">
        <v>-64.099999999999994</v>
      </c>
      <c r="H4067" s="24">
        <v>0</v>
      </c>
    </row>
    <row r="4068" spans="2:8" x14ac:dyDescent="0.3">
      <c r="B4068" t="s">
        <v>476</v>
      </c>
      <c r="C4068" t="s">
        <v>477</v>
      </c>
      <c r="D4068" s="28" t="s">
        <v>4105</v>
      </c>
      <c r="E4068" s="28" t="s">
        <v>365</v>
      </c>
      <c r="F4068" s="13">
        <v>29.9</v>
      </c>
      <c r="G4068" s="13">
        <v>-91.7</v>
      </c>
      <c r="H4068" s="24">
        <v>0</v>
      </c>
    </row>
    <row r="4069" spans="2:8" x14ac:dyDescent="0.3">
      <c r="B4069" t="s">
        <v>9843</v>
      </c>
      <c r="C4069" t="s">
        <v>9844</v>
      </c>
      <c r="D4069" s="28" t="s">
        <v>1203</v>
      </c>
      <c r="E4069" s="28" t="s">
        <v>1124</v>
      </c>
      <c r="F4069" s="13">
        <v>49.7</v>
      </c>
      <c r="G4069" s="13">
        <v>-77.8</v>
      </c>
      <c r="H4069" s="24">
        <v>0</v>
      </c>
    </row>
    <row r="4070" spans="2:8" x14ac:dyDescent="0.3">
      <c r="B4070" t="s">
        <v>10354</v>
      </c>
      <c r="C4070" t="s">
        <v>10355</v>
      </c>
      <c r="D4070" s="28" t="s">
        <v>4105</v>
      </c>
      <c r="E4070" s="28" t="s">
        <v>1468</v>
      </c>
      <c r="F4070" s="13">
        <v>40.700000000000003</v>
      </c>
      <c r="G4070" s="13">
        <v>-85.8</v>
      </c>
      <c r="H4070" s="24">
        <v>0</v>
      </c>
    </row>
    <row r="4071" spans="2:8" x14ac:dyDescent="0.3">
      <c r="B4071" t="s">
        <v>9733</v>
      </c>
      <c r="C4071" t="s">
        <v>9734</v>
      </c>
      <c r="D4071" s="28" t="s">
        <v>4105</v>
      </c>
      <c r="E4071" s="28" t="s">
        <v>2664</v>
      </c>
      <c r="F4071" s="13">
        <v>37.200000000000003</v>
      </c>
      <c r="G4071" s="13">
        <v>-81.2</v>
      </c>
      <c r="H4071" s="24">
        <v>0</v>
      </c>
    </row>
    <row r="4072" spans="2:8" x14ac:dyDescent="0.3">
      <c r="B4072" t="s">
        <v>947</v>
      </c>
      <c r="C4072" t="s">
        <v>948</v>
      </c>
      <c r="D4072" s="28" t="s">
        <v>4105</v>
      </c>
      <c r="E4072" s="28" t="s">
        <v>852</v>
      </c>
      <c r="F4072" s="13">
        <v>33.200000000000003</v>
      </c>
      <c r="G4072" s="13">
        <v>-86.2</v>
      </c>
      <c r="H4072" s="24">
        <v>0</v>
      </c>
    </row>
    <row r="4073" spans="2:8" x14ac:dyDescent="0.3">
      <c r="B4073" t="s">
        <v>10319</v>
      </c>
      <c r="C4073" t="s">
        <v>10320</v>
      </c>
      <c r="D4073" s="28" t="s">
        <v>4105</v>
      </c>
      <c r="E4073" s="28" t="s">
        <v>1711</v>
      </c>
      <c r="F4073" s="13">
        <v>38.1</v>
      </c>
      <c r="G4073" s="13">
        <v>-85.6</v>
      </c>
      <c r="H4073" s="24">
        <v>0</v>
      </c>
    </row>
    <row r="4074" spans="2:8" x14ac:dyDescent="0.3">
      <c r="B4074" t="s">
        <v>548</v>
      </c>
      <c r="C4074" t="s">
        <v>549</v>
      </c>
      <c r="D4074" s="28" t="s">
        <v>4105</v>
      </c>
      <c r="E4074" s="28" t="s">
        <v>365</v>
      </c>
      <c r="F4074" s="13">
        <v>32.6</v>
      </c>
      <c r="G4074" s="13">
        <v>-93.2</v>
      </c>
      <c r="H4074" s="24">
        <v>0</v>
      </c>
    </row>
    <row r="4075" spans="2:8" x14ac:dyDescent="0.3">
      <c r="B4075" t="s">
        <v>10143</v>
      </c>
      <c r="C4075" t="s">
        <v>10144</v>
      </c>
      <c r="D4075" s="28" t="s">
        <v>4105</v>
      </c>
      <c r="E4075" s="28" t="s">
        <v>2664</v>
      </c>
      <c r="F4075" s="13">
        <v>40.5</v>
      </c>
      <c r="G4075" s="13">
        <v>-80.599999999999994</v>
      </c>
      <c r="H4075" s="24">
        <v>0</v>
      </c>
    </row>
    <row r="4076" spans="2:8" x14ac:dyDescent="0.3">
      <c r="B4076" t="s">
        <v>10239</v>
      </c>
      <c r="C4076" t="s">
        <v>10240</v>
      </c>
      <c r="D4076" s="28" t="s">
        <v>4105</v>
      </c>
      <c r="E4076" s="28" t="s">
        <v>1711</v>
      </c>
      <c r="F4076" s="13">
        <v>38.1</v>
      </c>
      <c r="G4076" s="13">
        <v>-84.9</v>
      </c>
      <c r="H4076" s="24">
        <v>0</v>
      </c>
    </row>
    <row r="4077" spans="2:8" x14ac:dyDescent="0.3">
      <c r="B4077" t="s">
        <v>9888</v>
      </c>
      <c r="C4077" t="s">
        <v>9889</v>
      </c>
      <c r="D4077" s="28" t="s">
        <v>4105</v>
      </c>
      <c r="E4077" s="28" t="s">
        <v>2664</v>
      </c>
      <c r="F4077" s="13">
        <v>38.6</v>
      </c>
      <c r="G4077" s="13">
        <v>-80.3</v>
      </c>
      <c r="H4077" s="24">
        <v>0</v>
      </c>
    </row>
    <row r="4078" spans="2:8" x14ac:dyDescent="0.3">
      <c r="B4078" t="s">
        <v>527</v>
      </c>
      <c r="C4078" t="s">
        <v>528</v>
      </c>
      <c r="D4078" s="28" t="s">
        <v>4105</v>
      </c>
      <c r="E4078" s="28" t="s">
        <v>365</v>
      </c>
      <c r="F4078" s="13">
        <v>30.2</v>
      </c>
      <c r="G4078" s="13">
        <v>-89.7</v>
      </c>
      <c r="H4078" s="24">
        <v>0</v>
      </c>
    </row>
    <row r="4079" spans="2:8" x14ac:dyDescent="0.3">
      <c r="B4079" t="s">
        <v>10834</v>
      </c>
      <c r="C4079" t="s">
        <v>10835</v>
      </c>
      <c r="D4079" s="28" t="s">
        <v>4105</v>
      </c>
      <c r="E4079" s="28" t="s">
        <v>1468</v>
      </c>
      <c r="F4079" s="13">
        <v>39.1</v>
      </c>
      <c r="G4079" s="13">
        <v>-86.6</v>
      </c>
      <c r="H4079" s="24">
        <v>0</v>
      </c>
    </row>
    <row r="4080" spans="2:8" x14ac:dyDescent="0.3">
      <c r="B4080" t="s">
        <v>10392</v>
      </c>
      <c r="C4080" t="s">
        <v>10393</v>
      </c>
      <c r="D4080" s="28" t="s">
        <v>4105</v>
      </c>
      <c r="E4080" s="28" t="s">
        <v>1738</v>
      </c>
      <c r="F4080" s="13">
        <v>38.200000000000003</v>
      </c>
      <c r="G4080" s="13">
        <v>-75.599999999999994</v>
      </c>
      <c r="H4080" s="24">
        <v>0</v>
      </c>
    </row>
    <row r="4081" spans="2:8" x14ac:dyDescent="0.3">
      <c r="B4081" t="s">
        <v>9962</v>
      </c>
      <c r="C4081" t="s">
        <v>9963</v>
      </c>
      <c r="D4081" s="28" t="s">
        <v>4105</v>
      </c>
      <c r="E4081" s="28" t="s">
        <v>1405</v>
      </c>
      <c r="F4081" s="13">
        <v>37.700000000000003</v>
      </c>
      <c r="G4081" s="13">
        <v>-89.2</v>
      </c>
      <c r="H4081" s="24">
        <v>0</v>
      </c>
    </row>
    <row r="4082" spans="2:8" x14ac:dyDescent="0.3">
      <c r="B4082" t="s">
        <v>1373</v>
      </c>
      <c r="C4082" t="s">
        <v>1374</v>
      </c>
      <c r="D4082" s="28" t="s">
        <v>4105</v>
      </c>
      <c r="E4082" s="28" t="s">
        <v>1004</v>
      </c>
      <c r="F4082" s="13">
        <v>34.4</v>
      </c>
      <c r="G4082" s="13">
        <v>-84.4</v>
      </c>
      <c r="H4082" s="24">
        <v>0</v>
      </c>
    </row>
    <row r="4083" spans="2:8" x14ac:dyDescent="0.3">
      <c r="B4083" t="s">
        <v>9800</v>
      </c>
      <c r="C4083" t="s">
        <v>9801</v>
      </c>
      <c r="D4083" s="28" t="s">
        <v>4105</v>
      </c>
      <c r="E4083" s="28" t="s">
        <v>1711</v>
      </c>
      <c r="F4083" s="13">
        <v>37.9</v>
      </c>
      <c r="G4083" s="13">
        <v>-86.1</v>
      </c>
      <c r="H4083" s="24">
        <v>0</v>
      </c>
    </row>
    <row r="4084" spans="2:8" x14ac:dyDescent="0.3">
      <c r="B4084" t="s">
        <v>10560</v>
      </c>
      <c r="C4084" t="s">
        <v>10561</v>
      </c>
      <c r="D4084" s="28" t="s">
        <v>4105</v>
      </c>
      <c r="E4084" s="28" t="s">
        <v>1711</v>
      </c>
      <c r="F4084" s="13">
        <v>37.700000000000003</v>
      </c>
      <c r="G4084" s="13">
        <v>-87.5</v>
      </c>
      <c r="H4084" s="24">
        <v>0</v>
      </c>
    </row>
    <row r="4085" spans="2:8" x14ac:dyDescent="0.3">
      <c r="B4085" t="s">
        <v>10093</v>
      </c>
      <c r="C4085" t="s">
        <v>10094</v>
      </c>
      <c r="D4085" s="28" t="s">
        <v>4105</v>
      </c>
      <c r="E4085" s="28" t="s">
        <v>2230</v>
      </c>
      <c r="F4085" s="13">
        <v>41.7</v>
      </c>
      <c r="G4085" s="13">
        <v>-80.599999999999994</v>
      </c>
      <c r="H4085" s="24">
        <v>0</v>
      </c>
    </row>
    <row r="4086" spans="2:8" x14ac:dyDescent="0.3">
      <c r="B4086" t="s">
        <v>10503</v>
      </c>
      <c r="C4086" t="s">
        <v>10504</v>
      </c>
      <c r="D4086" s="28" t="s">
        <v>4105</v>
      </c>
      <c r="E4086" s="28" t="s">
        <v>2230</v>
      </c>
      <c r="F4086" s="13">
        <v>41.5</v>
      </c>
      <c r="G4086" s="13">
        <v>-81.599999999999994</v>
      </c>
      <c r="H4086" s="24">
        <v>0</v>
      </c>
    </row>
    <row r="4087" spans="2:8" x14ac:dyDescent="0.3">
      <c r="B4087" t="s">
        <v>10313</v>
      </c>
      <c r="C4087" t="s">
        <v>10314</v>
      </c>
      <c r="D4087" s="28" t="s">
        <v>1203</v>
      </c>
      <c r="E4087" s="28" t="s">
        <v>1116</v>
      </c>
      <c r="F4087" s="13">
        <v>43.1</v>
      </c>
      <c r="G4087" s="13">
        <v>-79.5</v>
      </c>
      <c r="H4087" s="24">
        <v>0</v>
      </c>
    </row>
    <row r="4088" spans="2:8" x14ac:dyDescent="0.3">
      <c r="B4088" t="s">
        <v>870</v>
      </c>
      <c r="C4088" t="s">
        <v>871</v>
      </c>
      <c r="D4088" s="28" t="s">
        <v>4105</v>
      </c>
      <c r="E4088" s="28" t="s">
        <v>852</v>
      </c>
      <c r="F4088" s="13">
        <v>31.1</v>
      </c>
      <c r="G4088" s="13">
        <v>-87.4</v>
      </c>
      <c r="H4088" s="24">
        <v>0</v>
      </c>
    </row>
    <row r="4089" spans="2:8" x14ac:dyDescent="0.3">
      <c r="B4089" t="s">
        <v>2324</v>
      </c>
      <c r="C4089" t="s">
        <v>9707</v>
      </c>
      <c r="D4089" s="28" t="s">
        <v>4105</v>
      </c>
      <c r="E4089" s="28" t="s">
        <v>2230</v>
      </c>
      <c r="F4089" s="13">
        <v>39.5</v>
      </c>
      <c r="G4089" s="13">
        <v>-84.3</v>
      </c>
      <c r="H4089" s="24">
        <v>0</v>
      </c>
    </row>
    <row r="4090" spans="2:8" x14ac:dyDescent="0.3">
      <c r="B4090" t="s">
        <v>10145</v>
      </c>
      <c r="C4090" t="s">
        <v>10146</v>
      </c>
      <c r="D4090" s="28" t="s">
        <v>4105</v>
      </c>
      <c r="E4090" s="28" t="s">
        <v>2230</v>
      </c>
      <c r="F4090" s="13">
        <v>39.6</v>
      </c>
      <c r="G4090" s="13">
        <v>-80.8</v>
      </c>
      <c r="H4090" s="24">
        <v>0</v>
      </c>
    </row>
    <row r="4091" spans="2:8" x14ac:dyDescent="0.3">
      <c r="B4091" t="s">
        <v>10420</v>
      </c>
      <c r="C4091" t="s">
        <v>10421</v>
      </c>
      <c r="D4091" s="28" t="s">
        <v>4105</v>
      </c>
      <c r="E4091" s="28" t="s">
        <v>859</v>
      </c>
      <c r="F4091" s="13">
        <v>36.200000000000003</v>
      </c>
      <c r="G4091" s="13">
        <v>-83.3</v>
      </c>
      <c r="H4091" s="24">
        <v>0</v>
      </c>
    </row>
    <row r="4092" spans="2:8" x14ac:dyDescent="0.3">
      <c r="B4092" t="s">
        <v>373</v>
      </c>
      <c r="C4092" t="s">
        <v>374</v>
      </c>
      <c r="D4092" s="28" t="s">
        <v>4105</v>
      </c>
      <c r="E4092" s="28" t="s">
        <v>364</v>
      </c>
      <c r="F4092" s="13">
        <v>30</v>
      </c>
      <c r="G4092" s="13">
        <v>-94.2</v>
      </c>
      <c r="H4092" s="24">
        <v>0</v>
      </c>
    </row>
    <row r="4093" spans="2:8" x14ac:dyDescent="0.3">
      <c r="B4093" t="s">
        <v>9235</v>
      </c>
      <c r="C4093" t="s">
        <v>9236</v>
      </c>
      <c r="D4093" s="28" t="s">
        <v>4105</v>
      </c>
      <c r="E4093" s="28" t="s">
        <v>2124</v>
      </c>
      <c r="F4093" s="13">
        <v>44.3</v>
      </c>
      <c r="G4093" s="13">
        <v>-74.2</v>
      </c>
      <c r="H4093" s="24">
        <v>0</v>
      </c>
    </row>
    <row r="4094" spans="2:8" x14ac:dyDescent="0.3">
      <c r="B4094" t="s">
        <v>1732</v>
      </c>
      <c r="C4094" t="s">
        <v>1733</v>
      </c>
      <c r="D4094" s="28" t="s">
        <v>4105</v>
      </c>
      <c r="E4094" s="28" t="s">
        <v>1727</v>
      </c>
      <c r="F4094" s="13">
        <v>47.2</v>
      </c>
      <c r="G4094" s="13">
        <v>-68.599999999999994</v>
      </c>
      <c r="H4094" s="24">
        <v>0</v>
      </c>
    </row>
    <row r="4095" spans="2:8" x14ac:dyDescent="0.3">
      <c r="B4095" t="s">
        <v>11002</v>
      </c>
      <c r="C4095" t="s">
        <v>11003</v>
      </c>
      <c r="D4095" s="28" t="s">
        <v>4105</v>
      </c>
      <c r="E4095" s="28" t="s">
        <v>2820</v>
      </c>
      <c r="F4095" s="13">
        <v>58.1</v>
      </c>
      <c r="G4095" s="13">
        <v>-136.30000000000001</v>
      </c>
      <c r="H4095" s="24">
        <v>0</v>
      </c>
    </row>
    <row r="4096" spans="2:8" x14ac:dyDescent="0.3">
      <c r="B4096" t="s">
        <v>10459</v>
      </c>
      <c r="C4096" t="s">
        <v>10460</v>
      </c>
      <c r="D4096" s="28" t="s">
        <v>4105</v>
      </c>
      <c r="E4096" s="28" t="s">
        <v>2820</v>
      </c>
      <c r="F4096" s="13">
        <v>58.1</v>
      </c>
      <c r="G4096" s="13">
        <v>-135.4</v>
      </c>
      <c r="H4096" s="24">
        <v>0</v>
      </c>
    </row>
    <row r="4097" spans="2:8" x14ac:dyDescent="0.3">
      <c r="B4097" t="s">
        <v>9425</v>
      </c>
      <c r="C4097" t="s">
        <v>9426</v>
      </c>
      <c r="D4097" s="28" t="s">
        <v>1203</v>
      </c>
      <c r="E4097" s="28" t="s">
        <v>1061</v>
      </c>
      <c r="F4097" s="13">
        <v>58.4</v>
      </c>
      <c r="G4097" s="13">
        <v>-130</v>
      </c>
      <c r="H4097" s="24">
        <v>0</v>
      </c>
    </row>
    <row r="4098" spans="2:8" x14ac:dyDescent="0.3">
      <c r="B4098" t="s">
        <v>10876</v>
      </c>
      <c r="C4098" t="s">
        <v>10877</v>
      </c>
      <c r="D4098" s="28" t="s">
        <v>1203</v>
      </c>
      <c r="E4098" s="28" t="s">
        <v>1124</v>
      </c>
      <c r="F4098" s="13">
        <v>49.8</v>
      </c>
      <c r="G4098" s="13">
        <v>-74.900000000000006</v>
      </c>
      <c r="H4098" s="24">
        <v>0</v>
      </c>
    </row>
    <row r="4099" spans="2:8" x14ac:dyDescent="0.3">
      <c r="B4099" t="s">
        <v>833</v>
      </c>
      <c r="C4099" t="s">
        <v>1488</v>
      </c>
      <c r="D4099" s="28" t="s">
        <v>4105</v>
      </c>
      <c r="E4099" s="28" t="s">
        <v>1468</v>
      </c>
      <c r="F4099" s="13">
        <v>37.9</v>
      </c>
      <c r="G4099" s="13">
        <v>-87.8</v>
      </c>
      <c r="H4099" s="24">
        <v>0</v>
      </c>
    </row>
    <row r="4100" spans="2:8" x14ac:dyDescent="0.3">
      <c r="B4100" t="s">
        <v>10672</v>
      </c>
      <c r="C4100" t="s">
        <v>10673</v>
      </c>
      <c r="D4100" s="28" t="s">
        <v>4105</v>
      </c>
      <c r="E4100" s="28" t="s">
        <v>1743</v>
      </c>
      <c r="F4100" s="13">
        <v>42.5</v>
      </c>
      <c r="G4100" s="13">
        <v>-70.8</v>
      </c>
      <c r="H4100" s="24">
        <v>0</v>
      </c>
    </row>
    <row r="4101" spans="2:8" x14ac:dyDescent="0.3">
      <c r="B4101" t="s">
        <v>1438</v>
      </c>
      <c r="C4101" t="s">
        <v>1439</v>
      </c>
      <c r="D4101" s="28" t="s">
        <v>4105</v>
      </c>
      <c r="E4101" s="28" t="s">
        <v>1405</v>
      </c>
      <c r="F4101" s="13">
        <v>38.299999999999997</v>
      </c>
      <c r="G4101" s="13">
        <v>-88.8</v>
      </c>
      <c r="H4101" s="24">
        <v>0</v>
      </c>
    </row>
    <row r="4102" spans="2:8" x14ac:dyDescent="0.3">
      <c r="B4102" t="s">
        <v>1442</v>
      </c>
      <c r="C4102" t="s">
        <v>1443</v>
      </c>
      <c r="D4102" s="28" t="s">
        <v>4105</v>
      </c>
      <c r="E4102" s="28" t="s">
        <v>1405</v>
      </c>
      <c r="F4102" s="13">
        <v>38.700000000000003</v>
      </c>
      <c r="G4102" s="13">
        <v>-88</v>
      </c>
      <c r="H4102" s="24">
        <v>0</v>
      </c>
    </row>
    <row r="4103" spans="2:8" x14ac:dyDescent="0.3">
      <c r="B4103" t="s">
        <v>468</v>
      </c>
      <c r="C4103" t="s">
        <v>469</v>
      </c>
      <c r="D4103" s="28" t="s">
        <v>4105</v>
      </c>
      <c r="E4103" s="28" t="s">
        <v>365</v>
      </c>
      <c r="F4103" s="13">
        <v>29.7</v>
      </c>
      <c r="G4103" s="13">
        <v>-90.7</v>
      </c>
      <c r="H4103" s="24">
        <v>0</v>
      </c>
    </row>
    <row r="4104" spans="2:8" x14ac:dyDescent="0.3">
      <c r="B4104" t="s">
        <v>2322</v>
      </c>
      <c r="C4104" t="s">
        <v>2323</v>
      </c>
      <c r="D4104" s="28" t="s">
        <v>4105</v>
      </c>
      <c r="E4104" s="28" t="s">
        <v>2319</v>
      </c>
      <c r="F4104" s="13">
        <v>40.700000000000003</v>
      </c>
      <c r="G4104" s="13">
        <v>-79.5</v>
      </c>
      <c r="H4104" s="24">
        <v>0</v>
      </c>
    </row>
    <row r="4105" spans="2:8" x14ac:dyDescent="0.3">
      <c r="B4105" t="s">
        <v>10454</v>
      </c>
      <c r="C4105" t="s">
        <v>10455</v>
      </c>
      <c r="D4105" s="28" t="s">
        <v>4105</v>
      </c>
      <c r="E4105" s="28" t="s">
        <v>368</v>
      </c>
      <c r="F4105" s="13">
        <v>34.5</v>
      </c>
      <c r="G4105" s="13">
        <v>-93.5</v>
      </c>
      <c r="H4105" s="24">
        <v>0</v>
      </c>
    </row>
    <row r="4106" spans="2:8" x14ac:dyDescent="0.3">
      <c r="B4106" t="s">
        <v>462</v>
      </c>
      <c r="C4106" t="s">
        <v>463</v>
      </c>
      <c r="D4106" s="28" t="s">
        <v>4105</v>
      </c>
      <c r="E4106" s="28" t="s">
        <v>365</v>
      </c>
      <c r="F4106" s="13">
        <v>29.6</v>
      </c>
      <c r="G4106" s="13">
        <v>-91.1</v>
      </c>
      <c r="H4106" s="24">
        <v>0</v>
      </c>
    </row>
    <row r="4107" spans="2:8" x14ac:dyDescent="0.3">
      <c r="B4107" t="s">
        <v>2251</v>
      </c>
      <c r="C4107" t="s">
        <v>2252</v>
      </c>
      <c r="D4107" s="28" t="s">
        <v>4105</v>
      </c>
      <c r="E4107" s="28" t="s">
        <v>2230</v>
      </c>
      <c r="F4107" s="13">
        <v>40.9</v>
      </c>
      <c r="G4107" s="13">
        <v>-83.9</v>
      </c>
      <c r="H4107" s="24">
        <v>0</v>
      </c>
    </row>
    <row r="4108" spans="2:8" x14ac:dyDescent="0.3">
      <c r="B4108" t="s">
        <v>10356</v>
      </c>
      <c r="C4108" t="s">
        <v>10357</v>
      </c>
      <c r="D4108" s="28" t="s">
        <v>4105</v>
      </c>
      <c r="E4108" s="28" t="s">
        <v>2576</v>
      </c>
      <c r="F4108" s="13">
        <v>39.1</v>
      </c>
      <c r="G4108" s="13">
        <v>-78.099999999999994</v>
      </c>
      <c r="H4108" s="24">
        <v>0</v>
      </c>
    </row>
    <row r="4109" spans="2:8" x14ac:dyDescent="0.3">
      <c r="B4109" t="s">
        <v>2684</v>
      </c>
      <c r="C4109" t="s">
        <v>2685</v>
      </c>
      <c r="D4109" s="28" t="s">
        <v>4105</v>
      </c>
      <c r="E4109" s="28" t="s">
        <v>2664</v>
      </c>
      <c r="F4109" s="13">
        <v>39.6</v>
      </c>
      <c r="G4109" s="13">
        <v>-79.900000000000006</v>
      </c>
      <c r="H4109" s="24">
        <v>0</v>
      </c>
    </row>
    <row r="4110" spans="2:8" x14ac:dyDescent="0.3">
      <c r="B4110" t="s">
        <v>10317</v>
      </c>
      <c r="C4110" t="s">
        <v>10318</v>
      </c>
      <c r="D4110" s="28" t="s">
        <v>4105</v>
      </c>
      <c r="E4110" s="28" t="s">
        <v>2230</v>
      </c>
      <c r="F4110" s="13">
        <v>40.1</v>
      </c>
      <c r="G4110" s="13">
        <v>-84.6</v>
      </c>
      <c r="H4110" s="24">
        <v>0</v>
      </c>
    </row>
    <row r="4111" spans="2:8" x14ac:dyDescent="0.3">
      <c r="B4111" t="s">
        <v>1719</v>
      </c>
      <c r="C4111" t="s">
        <v>1720</v>
      </c>
      <c r="D4111" s="28" t="s">
        <v>4105</v>
      </c>
      <c r="E4111" s="28" t="s">
        <v>1711</v>
      </c>
      <c r="F4111" s="13">
        <v>37.1</v>
      </c>
      <c r="G4111" s="13">
        <v>-86.1</v>
      </c>
      <c r="H4111" s="24">
        <v>0</v>
      </c>
    </row>
    <row r="4112" spans="2:8" x14ac:dyDescent="0.3">
      <c r="B4112" t="s">
        <v>9862</v>
      </c>
      <c r="C4112" t="s">
        <v>9863</v>
      </c>
      <c r="D4112" s="28" t="s">
        <v>4105</v>
      </c>
      <c r="E4112" s="28" t="s">
        <v>367</v>
      </c>
      <c r="F4112" s="13">
        <v>33.1</v>
      </c>
      <c r="G4112" s="13">
        <v>-88.5</v>
      </c>
      <c r="H4112" s="24">
        <v>0</v>
      </c>
    </row>
    <row r="4113" spans="2:8" x14ac:dyDescent="0.3">
      <c r="B4113" t="s">
        <v>2103</v>
      </c>
      <c r="C4113" t="s">
        <v>2104</v>
      </c>
      <c r="D4113" s="28" t="s">
        <v>4105</v>
      </c>
      <c r="E4113" s="28" t="s">
        <v>2096</v>
      </c>
      <c r="F4113" s="13">
        <v>32.9</v>
      </c>
      <c r="G4113" s="13">
        <v>-107.5</v>
      </c>
      <c r="H4113" s="24">
        <v>0</v>
      </c>
    </row>
    <row r="4114" spans="2:8" x14ac:dyDescent="0.3">
      <c r="B4114" t="s">
        <v>2342</v>
      </c>
      <c r="C4114" t="s">
        <v>2343</v>
      </c>
      <c r="D4114" s="28" t="s">
        <v>4105</v>
      </c>
      <c r="E4114" s="28" t="s">
        <v>2319</v>
      </c>
      <c r="F4114" s="13">
        <v>41.6</v>
      </c>
      <c r="G4114" s="13">
        <v>-79.599999999999994</v>
      </c>
      <c r="H4114" s="24">
        <v>0</v>
      </c>
    </row>
    <row r="4115" spans="2:8" x14ac:dyDescent="0.3">
      <c r="B4115" t="s">
        <v>10483</v>
      </c>
      <c r="C4115" t="s">
        <v>10484</v>
      </c>
      <c r="D4115" s="28" t="s">
        <v>4105</v>
      </c>
      <c r="E4115" s="28" t="s">
        <v>368</v>
      </c>
      <c r="F4115" s="13">
        <v>36</v>
      </c>
      <c r="G4115" s="13">
        <v>-90.4</v>
      </c>
      <c r="H4115" s="24">
        <v>0</v>
      </c>
    </row>
    <row r="4116" spans="2:8" x14ac:dyDescent="0.3">
      <c r="B4116" t="s">
        <v>10159</v>
      </c>
      <c r="C4116" t="s">
        <v>10160</v>
      </c>
      <c r="D4116" s="28" t="s">
        <v>4105</v>
      </c>
      <c r="E4116" s="28" t="s">
        <v>2664</v>
      </c>
      <c r="F4116" s="13">
        <v>39.299999999999997</v>
      </c>
      <c r="G4116" s="13">
        <v>-78.7</v>
      </c>
      <c r="H4116" s="24">
        <v>0</v>
      </c>
    </row>
    <row r="4117" spans="2:8" x14ac:dyDescent="0.3">
      <c r="B4117" t="s">
        <v>11531</v>
      </c>
      <c r="C4117" t="s">
        <v>11532</v>
      </c>
      <c r="D4117" s="28" t="s">
        <v>1203</v>
      </c>
      <c r="E4117" s="28" t="s">
        <v>1133</v>
      </c>
      <c r="F4117" s="13">
        <v>56.5</v>
      </c>
      <c r="G4117" s="13">
        <v>-61.6</v>
      </c>
      <c r="H4117" s="24">
        <v>0</v>
      </c>
    </row>
    <row r="4118" spans="2:8" x14ac:dyDescent="0.3">
      <c r="B4118" t="s">
        <v>10982</v>
      </c>
      <c r="C4118" t="s">
        <v>10983</v>
      </c>
      <c r="D4118" s="28" t="s">
        <v>4105</v>
      </c>
      <c r="E4118" s="28" t="s">
        <v>2820</v>
      </c>
      <c r="F4118" s="13">
        <v>58.2</v>
      </c>
      <c r="G4118" s="13">
        <v>-134.4</v>
      </c>
      <c r="H4118" s="24">
        <v>0</v>
      </c>
    </row>
    <row r="4119" spans="2:8" x14ac:dyDescent="0.3">
      <c r="B4119" t="s">
        <v>986</v>
      </c>
      <c r="C4119" t="s">
        <v>987</v>
      </c>
      <c r="D4119" s="28" t="s">
        <v>4105</v>
      </c>
      <c r="E4119" s="28" t="s">
        <v>859</v>
      </c>
      <c r="F4119" s="13">
        <v>36.1</v>
      </c>
      <c r="G4119" s="13">
        <v>-85.5</v>
      </c>
      <c r="H4119" s="24">
        <v>0</v>
      </c>
    </row>
    <row r="4120" spans="2:8" x14ac:dyDescent="0.3">
      <c r="B4120" t="s">
        <v>847</v>
      </c>
      <c r="C4120" t="s">
        <v>848</v>
      </c>
      <c r="D4120" s="28" t="s">
        <v>4105</v>
      </c>
      <c r="E4120" s="28" t="s">
        <v>368</v>
      </c>
      <c r="F4120" s="13">
        <v>34</v>
      </c>
      <c r="G4120" s="13">
        <v>-94.4</v>
      </c>
      <c r="H4120" s="24">
        <v>0</v>
      </c>
    </row>
    <row r="4121" spans="2:8" x14ac:dyDescent="0.3">
      <c r="B4121" t="s">
        <v>10475</v>
      </c>
      <c r="C4121" t="s">
        <v>10476</v>
      </c>
      <c r="D4121" s="28" t="s">
        <v>4105</v>
      </c>
      <c r="E4121" s="28" t="s">
        <v>2576</v>
      </c>
      <c r="F4121" s="13">
        <v>37.9</v>
      </c>
      <c r="G4121" s="13">
        <v>-75.400000000000006</v>
      </c>
      <c r="H4121" s="24">
        <v>0</v>
      </c>
    </row>
    <row r="4122" spans="2:8" x14ac:dyDescent="0.3">
      <c r="B4122" t="s">
        <v>491</v>
      </c>
      <c r="C4122" t="s">
        <v>492</v>
      </c>
      <c r="D4122" s="28" t="s">
        <v>4105</v>
      </c>
      <c r="E4122" s="28" t="s">
        <v>365</v>
      </c>
      <c r="F4122" s="13">
        <v>30.9</v>
      </c>
      <c r="G4122" s="13">
        <v>-92.1</v>
      </c>
      <c r="H4122" s="24">
        <v>0</v>
      </c>
    </row>
    <row r="4123" spans="2:8" x14ac:dyDescent="0.3">
      <c r="B4123" t="s">
        <v>11025</v>
      </c>
      <c r="C4123" t="s">
        <v>11026</v>
      </c>
      <c r="D4123" s="28" t="s">
        <v>4105</v>
      </c>
      <c r="E4123" s="28" t="s">
        <v>2664</v>
      </c>
      <c r="F4123" s="13">
        <v>40.1</v>
      </c>
      <c r="G4123" s="13">
        <v>-80.599999999999994</v>
      </c>
      <c r="H4123" s="24">
        <v>0</v>
      </c>
    </row>
    <row r="4124" spans="2:8" x14ac:dyDescent="0.3">
      <c r="B4124" t="s">
        <v>3135</v>
      </c>
      <c r="C4124" t="s">
        <v>3136</v>
      </c>
      <c r="D4124" s="28" t="s">
        <v>4105</v>
      </c>
      <c r="E4124" s="28" t="s">
        <v>3137</v>
      </c>
      <c r="F4124" s="13">
        <v>19.7</v>
      </c>
      <c r="G4124" s="13">
        <v>-155</v>
      </c>
      <c r="H4124" s="24">
        <v>0</v>
      </c>
    </row>
    <row r="4125" spans="2:8" x14ac:dyDescent="0.3">
      <c r="B4125" t="s">
        <v>1499</v>
      </c>
      <c r="C4125" t="s">
        <v>1500</v>
      </c>
      <c r="D4125" s="28" t="s">
        <v>4105</v>
      </c>
      <c r="E4125" s="28" t="s">
        <v>1468</v>
      </c>
      <c r="F4125" s="13">
        <v>39.5</v>
      </c>
      <c r="G4125" s="13">
        <v>-85.7</v>
      </c>
      <c r="H4125" s="24">
        <v>0</v>
      </c>
    </row>
    <row r="4126" spans="2:8" x14ac:dyDescent="0.3">
      <c r="B4126" t="s">
        <v>10641</v>
      </c>
      <c r="C4126" t="s">
        <v>10642</v>
      </c>
      <c r="D4126" s="28" t="s">
        <v>4105</v>
      </c>
      <c r="E4126" s="28" t="s">
        <v>1727</v>
      </c>
      <c r="F4126" s="13">
        <v>43.8</v>
      </c>
      <c r="G4126" s="13">
        <v>-70.400000000000006</v>
      </c>
      <c r="H4126" s="24">
        <v>0</v>
      </c>
    </row>
    <row r="4127" spans="2:8" x14ac:dyDescent="0.3">
      <c r="B4127" t="s">
        <v>899</v>
      </c>
      <c r="C4127" t="s">
        <v>1904</v>
      </c>
      <c r="D4127" s="28" t="s">
        <v>4105</v>
      </c>
      <c r="E4127" s="28" t="s">
        <v>1878</v>
      </c>
      <c r="F4127" s="13">
        <v>37.299999999999997</v>
      </c>
      <c r="G4127" s="13">
        <v>-89.6</v>
      </c>
      <c r="H4127" s="24">
        <v>0</v>
      </c>
    </row>
    <row r="4128" spans="2:8" x14ac:dyDescent="0.3">
      <c r="B4128" t="s">
        <v>3814</v>
      </c>
      <c r="C4128" t="s">
        <v>9838</v>
      </c>
      <c r="D4128" s="28" t="s">
        <v>4105</v>
      </c>
      <c r="E4128" s="28" t="s">
        <v>2576</v>
      </c>
      <c r="F4128" s="13">
        <v>38.200000000000003</v>
      </c>
      <c r="G4128" s="13">
        <v>-78.2</v>
      </c>
      <c r="H4128" s="24">
        <v>0</v>
      </c>
    </row>
    <row r="4129" spans="2:8" x14ac:dyDescent="0.3">
      <c r="B4129" t="s">
        <v>974</v>
      </c>
      <c r="C4129" t="s">
        <v>975</v>
      </c>
      <c r="D4129" s="28" t="s">
        <v>4105</v>
      </c>
      <c r="E4129" s="28" t="s">
        <v>859</v>
      </c>
      <c r="F4129" s="13">
        <v>35.200000000000003</v>
      </c>
      <c r="G4129" s="13">
        <v>-85.9</v>
      </c>
      <c r="H4129" s="24">
        <v>0</v>
      </c>
    </row>
    <row r="4130" spans="2:8" x14ac:dyDescent="0.3">
      <c r="B4130" t="s">
        <v>10895</v>
      </c>
      <c r="C4130" t="s">
        <v>10896</v>
      </c>
      <c r="D4130" s="28" t="s">
        <v>4105</v>
      </c>
      <c r="E4130" s="28" t="s">
        <v>2096</v>
      </c>
      <c r="F4130" s="13">
        <v>32.9</v>
      </c>
      <c r="G4130" s="13">
        <v>-105.7</v>
      </c>
      <c r="H4130" s="24">
        <v>0</v>
      </c>
    </row>
    <row r="4131" spans="2:8" x14ac:dyDescent="0.3">
      <c r="B4131" t="s">
        <v>10187</v>
      </c>
      <c r="C4131" t="s">
        <v>10188</v>
      </c>
      <c r="D4131" s="28" t="s">
        <v>1203</v>
      </c>
      <c r="E4131" s="28" t="s">
        <v>1116</v>
      </c>
      <c r="F4131" s="13">
        <v>43.9</v>
      </c>
      <c r="G4131" s="13">
        <v>-78.099999999999994</v>
      </c>
      <c r="H4131" s="24">
        <v>0</v>
      </c>
    </row>
    <row r="4132" spans="2:8" x14ac:dyDescent="0.3">
      <c r="B4132" t="s">
        <v>1469</v>
      </c>
      <c r="C4132" t="s">
        <v>1470</v>
      </c>
      <c r="D4132" s="28" t="s">
        <v>4105</v>
      </c>
      <c r="E4132" s="28" t="s">
        <v>1468</v>
      </c>
      <c r="F4132" s="13">
        <v>39.4</v>
      </c>
      <c r="G4132" s="13">
        <v>-85</v>
      </c>
      <c r="H4132" s="24">
        <v>0</v>
      </c>
    </row>
    <row r="4133" spans="2:8" x14ac:dyDescent="0.3">
      <c r="B4133" t="s">
        <v>10897</v>
      </c>
      <c r="C4133" t="s">
        <v>10898</v>
      </c>
      <c r="D4133" s="28" t="s">
        <v>4105</v>
      </c>
      <c r="E4133" s="28" t="s">
        <v>1468</v>
      </c>
      <c r="F4133" s="13">
        <v>37.9</v>
      </c>
      <c r="G4133" s="13">
        <v>-87.5</v>
      </c>
      <c r="H4133" s="24">
        <v>0</v>
      </c>
    </row>
    <row r="4134" spans="2:8" x14ac:dyDescent="0.3">
      <c r="B4134" t="s">
        <v>690</v>
      </c>
      <c r="C4134" t="s">
        <v>691</v>
      </c>
      <c r="D4134" s="28" t="s">
        <v>4105</v>
      </c>
      <c r="E4134" s="28" t="s">
        <v>364</v>
      </c>
      <c r="F4134" s="13">
        <v>27.8</v>
      </c>
      <c r="G4134" s="13">
        <v>-98.6</v>
      </c>
      <c r="H4134" s="24">
        <v>0</v>
      </c>
    </row>
    <row r="4135" spans="2:8" x14ac:dyDescent="0.3">
      <c r="B4135" t="s">
        <v>10826</v>
      </c>
      <c r="C4135" t="s">
        <v>10827</v>
      </c>
      <c r="D4135" s="28" t="s">
        <v>4105</v>
      </c>
      <c r="E4135" s="28" t="s">
        <v>1405</v>
      </c>
      <c r="F4135" s="13">
        <v>38.6</v>
      </c>
      <c r="G4135" s="13">
        <v>-88.4</v>
      </c>
      <c r="H4135" s="24">
        <v>0</v>
      </c>
    </row>
    <row r="4136" spans="2:8" x14ac:dyDescent="0.3">
      <c r="B4136" t="s">
        <v>11041</v>
      </c>
      <c r="C4136" t="s">
        <v>11042</v>
      </c>
      <c r="D4136" s="28" t="s">
        <v>4105</v>
      </c>
      <c r="E4136" s="28" t="s">
        <v>1759</v>
      </c>
      <c r="F4136" s="13">
        <v>42.2</v>
      </c>
      <c r="G4136" s="13">
        <v>-83.5</v>
      </c>
      <c r="H4136" s="24">
        <v>0</v>
      </c>
    </row>
    <row r="4137" spans="2:8" x14ac:dyDescent="0.3">
      <c r="B4137" t="s">
        <v>1152</v>
      </c>
      <c r="C4137" t="s">
        <v>1153</v>
      </c>
      <c r="D4137" s="28" t="s">
        <v>4105</v>
      </c>
      <c r="E4137" s="28" t="s">
        <v>852</v>
      </c>
      <c r="F4137" s="13">
        <v>34.200000000000003</v>
      </c>
      <c r="G4137" s="13">
        <v>-85.9</v>
      </c>
      <c r="H4137" s="24">
        <v>0</v>
      </c>
    </row>
    <row r="4138" spans="2:8" x14ac:dyDescent="0.3">
      <c r="B4138" t="s">
        <v>10390</v>
      </c>
      <c r="C4138" t="s">
        <v>10391</v>
      </c>
      <c r="D4138" s="28" t="s">
        <v>1203</v>
      </c>
      <c r="E4138" s="28" t="s">
        <v>1124</v>
      </c>
      <c r="F4138" s="13">
        <v>48.3</v>
      </c>
      <c r="G4138" s="13">
        <v>-70.900000000000006</v>
      </c>
      <c r="H4138" s="24">
        <v>0</v>
      </c>
    </row>
    <row r="4139" spans="2:8" x14ac:dyDescent="0.3">
      <c r="B4139" t="s">
        <v>642</v>
      </c>
      <c r="C4139" t="s">
        <v>643</v>
      </c>
      <c r="D4139" s="28" t="s">
        <v>4105</v>
      </c>
      <c r="E4139" s="28" t="s">
        <v>367</v>
      </c>
      <c r="F4139" s="13">
        <v>31.2</v>
      </c>
      <c r="G4139" s="13">
        <v>-89.3</v>
      </c>
      <c r="H4139" s="24">
        <v>0</v>
      </c>
    </row>
    <row r="4140" spans="2:8" x14ac:dyDescent="0.3">
      <c r="B4140" t="s">
        <v>2231</v>
      </c>
      <c r="C4140" t="s">
        <v>2232</v>
      </c>
      <c r="D4140" s="28" t="s">
        <v>4105</v>
      </c>
      <c r="E4140" s="28" t="s">
        <v>2230</v>
      </c>
      <c r="F4140" s="13">
        <v>41.3</v>
      </c>
      <c r="G4140" s="13">
        <v>-83.6</v>
      </c>
      <c r="H4140" s="24">
        <v>0</v>
      </c>
    </row>
    <row r="4141" spans="2:8" x14ac:dyDescent="0.3">
      <c r="B4141" t="s">
        <v>11152</v>
      </c>
      <c r="C4141" t="s">
        <v>11153</v>
      </c>
      <c r="D4141" s="28" t="s">
        <v>4105</v>
      </c>
      <c r="E4141" s="28" t="s">
        <v>364</v>
      </c>
      <c r="F4141" s="13">
        <v>33.299999999999997</v>
      </c>
      <c r="G4141" s="13">
        <v>-94</v>
      </c>
      <c r="H4141" s="24">
        <v>0</v>
      </c>
    </row>
    <row r="4142" spans="2:8" x14ac:dyDescent="0.3">
      <c r="B4142" t="s">
        <v>9991</v>
      </c>
      <c r="C4142" t="s">
        <v>9992</v>
      </c>
      <c r="D4142" s="28" t="s">
        <v>4105</v>
      </c>
      <c r="E4142" s="28" t="s">
        <v>1727</v>
      </c>
      <c r="F4142" s="13">
        <v>45</v>
      </c>
      <c r="G4142" s="13">
        <v>-67.099999999999994</v>
      </c>
      <c r="H4142" s="24">
        <v>0</v>
      </c>
    </row>
    <row r="4143" spans="2:8" x14ac:dyDescent="0.3">
      <c r="B4143" t="s">
        <v>1179</v>
      </c>
      <c r="C4143" t="s">
        <v>1180</v>
      </c>
      <c r="D4143" s="28" t="s">
        <v>4105</v>
      </c>
      <c r="E4143" s="28" t="s">
        <v>368</v>
      </c>
      <c r="F4143" s="13">
        <v>36.4</v>
      </c>
      <c r="G4143" s="13">
        <v>-90.5</v>
      </c>
      <c r="H4143" s="24">
        <v>0</v>
      </c>
    </row>
    <row r="4144" spans="2:8" x14ac:dyDescent="0.3">
      <c r="B4144" t="s">
        <v>2682</v>
      </c>
      <c r="C4144" t="s">
        <v>2683</v>
      </c>
      <c r="D4144" s="28" t="s">
        <v>4105</v>
      </c>
      <c r="E4144" s="28" t="s">
        <v>2664</v>
      </c>
      <c r="F4144" s="13">
        <v>39.4</v>
      </c>
      <c r="G4144" s="13">
        <v>-80.8</v>
      </c>
      <c r="H4144" s="24">
        <v>0</v>
      </c>
    </row>
    <row r="4145" spans="2:8" x14ac:dyDescent="0.3">
      <c r="B4145" t="s">
        <v>11423</v>
      </c>
      <c r="C4145" t="s">
        <v>11424</v>
      </c>
      <c r="D4145" s="28" t="s">
        <v>4105</v>
      </c>
      <c r="E4145" s="28" t="s">
        <v>2820</v>
      </c>
      <c r="F4145" s="13">
        <v>59.5</v>
      </c>
      <c r="G4145" s="13">
        <v>-139.6</v>
      </c>
      <c r="H4145" s="24">
        <v>0</v>
      </c>
    </row>
    <row r="4146" spans="2:8" x14ac:dyDescent="0.3">
      <c r="B4146" t="s">
        <v>10227</v>
      </c>
      <c r="C4146" t="s">
        <v>10228</v>
      </c>
      <c r="D4146" s="28" t="s">
        <v>4105</v>
      </c>
      <c r="E4146" s="28" t="s">
        <v>2664</v>
      </c>
      <c r="F4146" s="13">
        <v>40</v>
      </c>
      <c r="G4146" s="13">
        <v>-80.7</v>
      </c>
      <c r="H4146" s="24">
        <v>0</v>
      </c>
    </row>
    <row r="4147" spans="2:8" x14ac:dyDescent="0.3">
      <c r="B4147" t="s">
        <v>9989</v>
      </c>
      <c r="C4147" t="s">
        <v>9990</v>
      </c>
      <c r="D4147" s="28" t="s">
        <v>4105</v>
      </c>
      <c r="E4147" s="28" t="s">
        <v>367</v>
      </c>
      <c r="F4147" s="13">
        <v>32.700000000000003</v>
      </c>
      <c r="G4147" s="13">
        <v>-89.1</v>
      </c>
      <c r="H4147" s="24">
        <v>0</v>
      </c>
    </row>
    <row r="4148" spans="2:8" x14ac:dyDescent="0.3">
      <c r="B4148" t="s">
        <v>2147</v>
      </c>
      <c r="C4148" t="s">
        <v>2148</v>
      </c>
      <c r="D4148" s="28" t="s">
        <v>4105</v>
      </c>
      <c r="E4148" s="28" t="s">
        <v>2124</v>
      </c>
      <c r="F4148" s="13">
        <v>42.2</v>
      </c>
      <c r="G4148" s="13">
        <v>-78.8</v>
      </c>
      <c r="H4148" s="24">
        <v>0</v>
      </c>
    </row>
    <row r="4149" spans="2:8" x14ac:dyDescent="0.3">
      <c r="B4149" t="s">
        <v>9872</v>
      </c>
      <c r="C4149" t="s">
        <v>9873</v>
      </c>
      <c r="D4149" s="28" t="s">
        <v>4105</v>
      </c>
      <c r="E4149" s="28" t="s">
        <v>2230</v>
      </c>
      <c r="F4149" s="13">
        <v>39.799999999999997</v>
      </c>
      <c r="G4149" s="13">
        <v>-83.5</v>
      </c>
      <c r="H4149" s="24">
        <v>0</v>
      </c>
    </row>
    <row r="4150" spans="2:8" x14ac:dyDescent="0.3">
      <c r="B4150" t="s">
        <v>10267</v>
      </c>
      <c r="C4150" t="s">
        <v>10268</v>
      </c>
      <c r="D4150" s="28" t="s">
        <v>1203</v>
      </c>
      <c r="E4150" s="28" t="s">
        <v>1116</v>
      </c>
      <c r="F4150" s="13">
        <v>44.2</v>
      </c>
      <c r="G4150" s="13">
        <v>-79.099999999999994</v>
      </c>
      <c r="H4150" s="24">
        <v>0</v>
      </c>
    </row>
    <row r="4151" spans="2:8" x14ac:dyDescent="0.3">
      <c r="B4151" t="s">
        <v>799</v>
      </c>
      <c r="C4151" t="s">
        <v>800</v>
      </c>
      <c r="D4151" s="28" t="s">
        <v>4105</v>
      </c>
      <c r="E4151" s="28" t="s">
        <v>368</v>
      </c>
      <c r="F4151" s="13">
        <v>33.9</v>
      </c>
      <c r="G4151" s="13">
        <v>-93.8</v>
      </c>
      <c r="H4151" s="24">
        <v>0</v>
      </c>
    </row>
    <row r="4152" spans="2:8" x14ac:dyDescent="0.3">
      <c r="B4152" t="s">
        <v>9628</v>
      </c>
      <c r="C4152" t="s">
        <v>9629</v>
      </c>
      <c r="D4152" s="28" t="s">
        <v>4105</v>
      </c>
      <c r="E4152" s="28" t="s">
        <v>2576</v>
      </c>
      <c r="F4152" s="13">
        <v>38.9</v>
      </c>
      <c r="G4152" s="13">
        <v>-78.099999999999994</v>
      </c>
      <c r="H4152" s="24">
        <v>0</v>
      </c>
    </row>
    <row r="4153" spans="2:8" x14ac:dyDescent="0.3">
      <c r="B4153" t="s">
        <v>10499</v>
      </c>
      <c r="C4153" t="s">
        <v>10500</v>
      </c>
      <c r="D4153" s="28" t="s">
        <v>1203</v>
      </c>
      <c r="E4153" s="28" t="s">
        <v>1124</v>
      </c>
      <c r="F4153" s="13">
        <v>48.2</v>
      </c>
      <c r="G4153" s="13">
        <v>-79</v>
      </c>
      <c r="H4153" s="24">
        <v>0</v>
      </c>
    </row>
    <row r="4154" spans="2:8" x14ac:dyDescent="0.3">
      <c r="B4154" t="s">
        <v>2317</v>
      </c>
      <c r="C4154" t="s">
        <v>2318</v>
      </c>
      <c r="D4154" s="28" t="s">
        <v>4105</v>
      </c>
      <c r="E4154" s="28" t="s">
        <v>2319</v>
      </c>
      <c r="F4154" s="13">
        <v>41.8</v>
      </c>
      <c r="G4154" s="13">
        <v>-78.7</v>
      </c>
      <c r="H4154" s="24">
        <v>0</v>
      </c>
    </row>
    <row r="4155" spans="2:8" x14ac:dyDescent="0.3">
      <c r="B4155" t="s">
        <v>10990</v>
      </c>
      <c r="C4155" t="s">
        <v>10991</v>
      </c>
      <c r="D4155" s="28" t="s">
        <v>4105</v>
      </c>
      <c r="E4155" s="28" t="s">
        <v>2230</v>
      </c>
      <c r="F4155" s="13">
        <v>41.3</v>
      </c>
      <c r="G4155" s="13">
        <v>-84.4</v>
      </c>
      <c r="H4155" s="24">
        <v>0</v>
      </c>
    </row>
    <row r="4156" spans="2:8" x14ac:dyDescent="0.3">
      <c r="B4156" t="s">
        <v>705</v>
      </c>
      <c r="C4156" t="s">
        <v>706</v>
      </c>
      <c r="D4156" s="28" t="s">
        <v>4105</v>
      </c>
      <c r="E4156" s="28" t="s">
        <v>368</v>
      </c>
      <c r="F4156" s="13">
        <v>36.4</v>
      </c>
      <c r="G4156" s="13">
        <v>-91.5</v>
      </c>
      <c r="H4156" s="24">
        <v>0</v>
      </c>
    </row>
    <row r="4157" spans="2:8" x14ac:dyDescent="0.3">
      <c r="B4157" t="s">
        <v>10243</v>
      </c>
      <c r="C4157" t="s">
        <v>10244</v>
      </c>
      <c r="D4157" s="28" t="s">
        <v>4105</v>
      </c>
      <c r="E4157" s="28" t="s">
        <v>2230</v>
      </c>
      <c r="F4157" s="13">
        <v>40.4</v>
      </c>
      <c r="G4157" s="13">
        <v>-81.3</v>
      </c>
      <c r="H4157" s="24">
        <v>0</v>
      </c>
    </row>
    <row r="4158" spans="2:8" x14ac:dyDescent="0.3">
      <c r="B4158" t="s">
        <v>2858</v>
      </c>
      <c r="C4158" t="s">
        <v>2859</v>
      </c>
      <c r="D4158" s="28" t="s">
        <v>4105</v>
      </c>
      <c r="E4158" s="28" t="s">
        <v>1878</v>
      </c>
      <c r="F4158" s="13">
        <v>37.200000000000003</v>
      </c>
      <c r="G4158" s="13">
        <v>-89.5</v>
      </c>
      <c r="H4158" s="24">
        <v>0</v>
      </c>
    </row>
    <row r="4159" spans="2:8" x14ac:dyDescent="0.3">
      <c r="B4159" t="s">
        <v>819</v>
      </c>
      <c r="C4159" t="s">
        <v>820</v>
      </c>
      <c r="D4159" s="28" t="s">
        <v>4105</v>
      </c>
      <c r="E4159" s="28" t="s">
        <v>366</v>
      </c>
      <c r="F4159" s="13">
        <v>33.9</v>
      </c>
      <c r="G4159" s="13">
        <v>-94.8</v>
      </c>
      <c r="H4159" s="24">
        <v>0</v>
      </c>
    </row>
    <row r="4160" spans="2:8" x14ac:dyDescent="0.3">
      <c r="B4160" t="s">
        <v>10157</v>
      </c>
      <c r="C4160" t="s">
        <v>10158</v>
      </c>
      <c r="D4160" s="28" t="s">
        <v>4105</v>
      </c>
      <c r="E4160" s="28" t="s">
        <v>2319</v>
      </c>
      <c r="F4160" s="13">
        <v>41.6</v>
      </c>
      <c r="G4160" s="13">
        <v>-80.400000000000006</v>
      </c>
      <c r="H4160" s="24">
        <v>0</v>
      </c>
    </row>
    <row r="4161" spans="2:8" x14ac:dyDescent="0.3">
      <c r="B4161" t="s">
        <v>10434</v>
      </c>
      <c r="C4161" t="s">
        <v>10435</v>
      </c>
      <c r="D4161" s="28" t="s">
        <v>1203</v>
      </c>
      <c r="E4161" s="28" t="s">
        <v>1116</v>
      </c>
      <c r="F4161" s="13">
        <v>45.1</v>
      </c>
      <c r="G4161" s="13">
        <v>-79.400000000000006</v>
      </c>
      <c r="H4161" s="24">
        <v>0</v>
      </c>
    </row>
    <row r="4162" spans="2:8" x14ac:dyDescent="0.3">
      <c r="B4162" t="s">
        <v>10255</v>
      </c>
      <c r="C4162" t="s">
        <v>10256</v>
      </c>
      <c r="D4162" s="28" t="s">
        <v>1203</v>
      </c>
      <c r="E4162" s="28" t="s">
        <v>1124</v>
      </c>
      <c r="F4162" s="13">
        <v>46.2</v>
      </c>
      <c r="G4162" s="13">
        <v>-76</v>
      </c>
      <c r="H4162" s="24">
        <v>0</v>
      </c>
    </row>
    <row r="4163" spans="2:8" x14ac:dyDescent="0.3">
      <c r="B4163" t="s">
        <v>1183</v>
      </c>
      <c r="C4163" t="s">
        <v>1184</v>
      </c>
      <c r="D4163" s="28" t="s">
        <v>4105</v>
      </c>
      <c r="E4163" s="28" t="s">
        <v>368</v>
      </c>
      <c r="F4163" s="13">
        <v>33.799999999999997</v>
      </c>
      <c r="G4163" s="13">
        <v>-92.3</v>
      </c>
      <c r="H4163" s="24">
        <v>0</v>
      </c>
    </row>
    <row r="4164" spans="2:8" x14ac:dyDescent="0.3">
      <c r="B4164" t="s">
        <v>10102</v>
      </c>
      <c r="C4164" t="s">
        <v>10103</v>
      </c>
      <c r="D4164" s="28" t="s">
        <v>1203</v>
      </c>
      <c r="E4164" s="28" t="s">
        <v>1116</v>
      </c>
      <c r="F4164" s="13">
        <v>44.6</v>
      </c>
      <c r="G4164" s="13">
        <v>-75.7</v>
      </c>
      <c r="H4164" s="24">
        <v>0</v>
      </c>
    </row>
    <row r="4165" spans="2:8" x14ac:dyDescent="0.3">
      <c r="B4165" t="s">
        <v>11397</v>
      </c>
      <c r="C4165" t="s">
        <v>11398</v>
      </c>
      <c r="D4165" s="28" t="s">
        <v>1203</v>
      </c>
      <c r="E4165" s="28" t="s">
        <v>1124</v>
      </c>
      <c r="F4165" s="13">
        <v>49.2</v>
      </c>
      <c r="G4165" s="13">
        <v>-68.099999999999994</v>
      </c>
      <c r="H4165" s="24">
        <v>0</v>
      </c>
    </row>
    <row r="4166" spans="2:8" x14ac:dyDescent="0.3">
      <c r="B4166" t="s">
        <v>10704</v>
      </c>
      <c r="C4166" t="s">
        <v>10705</v>
      </c>
      <c r="D4166" s="28" t="s">
        <v>4105</v>
      </c>
      <c r="E4166" s="28" t="s">
        <v>368</v>
      </c>
      <c r="F4166" s="13">
        <v>35.9</v>
      </c>
      <c r="G4166" s="13">
        <v>-91</v>
      </c>
      <c r="H4166" s="24">
        <v>0</v>
      </c>
    </row>
    <row r="4167" spans="2:8" x14ac:dyDescent="0.3">
      <c r="B4167" t="s">
        <v>652</v>
      </c>
      <c r="C4167" t="s">
        <v>653</v>
      </c>
      <c r="D4167" s="28" t="s">
        <v>4105</v>
      </c>
      <c r="E4167" s="28" t="s">
        <v>368</v>
      </c>
      <c r="F4167" s="13">
        <v>35.799999999999997</v>
      </c>
      <c r="G4167" s="13">
        <v>-90.6</v>
      </c>
      <c r="H4167" s="24">
        <v>0</v>
      </c>
    </row>
    <row r="4168" spans="2:8" x14ac:dyDescent="0.3">
      <c r="B4168" t="s">
        <v>10307</v>
      </c>
      <c r="C4168" t="s">
        <v>10308</v>
      </c>
      <c r="D4168" s="28" t="s">
        <v>4105</v>
      </c>
      <c r="E4168" s="28" t="s">
        <v>368</v>
      </c>
      <c r="F4168" s="13">
        <v>33.299999999999997</v>
      </c>
      <c r="G4168" s="13">
        <v>-93.5</v>
      </c>
      <c r="H4168" s="24">
        <v>0</v>
      </c>
    </row>
    <row r="4169" spans="2:8" x14ac:dyDescent="0.3">
      <c r="B4169" t="s">
        <v>3655</v>
      </c>
      <c r="C4169" t="s">
        <v>3656</v>
      </c>
      <c r="D4169" s="28" t="s">
        <v>4105</v>
      </c>
      <c r="E4169" s="28" t="s">
        <v>1711</v>
      </c>
      <c r="F4169" s="13">
        <v>37.200000000000003</v>
      </c>
      <c r="G4169" s="13">
        <v>-86.2</v>
      </c>
      <c r="H4169" s="24">
        <v>0</v>
      </c>
    </row>
    <row r="4170" spans="2:8" x14ac:dyDescent="0.3">
      <c r="B4170" t="s">
        <v>9894</v>
      </c>
      <c r="C4170" t="s">
        <v>9895</v>
      </c>
      <c r="D4170" s="28" t="s">
        <v>4105</v>
      </c>
      <c r="E4170" s="28" t="s">
        <v>1878</v>
      </c>
      <c r="F4170" s="13">
        <v>36.9</v>
      </c>
      <c r="G4170" s="13">
        <v>-91</v>
      </c>
      <c r="H4170" s="24">
        <v>0</v>
      </c>
    </row>
    <row r="4171" spans="2:8" x14ac:dyDescent="0.3">
      <c r="B4171" t="s">
        <v>10345</v>
      </c>
      <c r="C4171" t="s">
        <v>10346</v>
      </c>
      <c r="D4171" s="28" t="s">
        <v>4105</v>
      </c>
      <c r="E4171" s="28" t="s">
        <v>2230</v>
      </c>
      <c r="F4171" s="13">
        <v>39.299999999999997</v>
      </c>
      <c r="G4171" s="13">
        <v>-84.5</v>
      </c>
      <c r="H4171" s="24">
        <v>0</v>
      </c>
    </row>
    <row r="4172" spans="2:8" x14ac:dyDescent="0.3">
      <c r="B4172" t="s">
        <v>10006</v>
      </c>
      <c r="C4172" t="s">
        <v>10007</v>
      </c>
      <c r="D4172" s="28" t="s">
        <v>1203</v>
      </c>
      <c r="E4172" s="28" t="s">
        <v>3526</v>
      </c>
      <c r="F4172" s="13">
        <v>60.2</v>
      </c>
      <c r="G4172" s="13">
        <v>-123.4</v>
      </c>
      <c r="H4172" s="24">
        <v>0</v>
      </c>
    </row>
    <row r="4173" spans="2:8" x14ac:dyDescent="0.3">
      <c r="B4173" t="s">
        <v>1921</v>
      </c>
      <c r="C4173" t="s">
        <v>1922</v>
      </c>
      <c r="D4173" s="28" t="s">
        <v>4105</v>
      </c>
      <c r="E4173" s="28" t="s">
        <v>1878</v>
      </c>
      <c r="F4173" s="13">
        <v>37.700000000000003</v>
      </c>
      <c r="G4173" s="13">
        <v>-89.9</v>
      </c>
      <c r="H4173" s="24">
        <v>0</v>
      </c>
    </row>
    <row r="4174" spans="2:8" x14ac:dyDescent="0.3">
      <c r="B4174" t="s">
        <v>10659</v>
      </c>
      <c r="C4174" t="s">
        <v>10660</v>
      </c>
      <c r="D4174" s="28" t="s">
        <v>4105</v>
      </c>
      <c r="E4174" s="28" t="s">
        <v>1003</v>
      </c>
      <c r="F4174" s="13">
        <v>25.8</v>
      </c>
      <c r="G4174" s="13">
        <v>-81</v>
      </c>
      <c r="H4174" s="24">
        <v>0</v>
      </c>
    </row>
    <row r="4175" spans="2:8" x14ac:dyDescent="0.3">
      <c r="B4175" t="s">
        <v>10578</v>
      </c>
      <c r="C4175" t="s">
        <v>10579</v>
      </c>
      <c r="D4175" s="28" t="s">
        <v>4105</v>
      </c>
      <c r="E4175" s="28" t="s">
        <v>2230</v>
      </c>
      <c r="F4175" s="13">
        <v>39.299999999999997</v>
      </c>
      <c r="G4175" s="13">
        <v>-82.9</v>
      </c>
      <c r="H4175" s="24">
        <v>0</v>
      </c>
    </row>
    <row r="4176" spans="2:8" x14ac:dyDescent="0.3">
      <c r="B4176" t="s">
        <v>3766</v>
      </c>
      <c r="C4176" t="s">
        <v>3767</v>
      </c>
      <c r="D4176" s="28" t="s">
        <v>4105</v>
      </c>
      <c r="E4176" s="28" t="s">
        <v>1007</v>
      </c>
      <c r="F4176" s="13">
        <v>36.4</v>
      </c>
      <c r="G4176" s="13">
        <v>-81.400000000000006</v>
      </c>
      <c r="H4176" s="24">
        <v>0</v>
      </c>
    </row>
    <row r="4177" spans="2:8" x14ac:dyDescent="0.3">
      <c r="B4177" t="s">
        <v>2324</v>
      </c>
      <c r="C4177" t="s">
        <v>2325</v>
      </c>
      <c r="D4177" s="28" t="s">
        <v>4105</v>
      </c>
      <c r="E4177" s="28" t="s">
        <v>2319</v>
      </c>
      <c r="F4177" s="13">
        <v>41.4</v>
      </c>
      <c r="G4177" s="13">
        <v>-79.8</v>
      </c>
      <c r="H4177" s="24">
        <v>0</v>
      </c>
    </row>
    <row r="4178" spans="2:8" x14ac:dyDescent="0.3">
      <c r="B4178" t="s">
        <v>10054</v>
      </c>
      <c r="C4178" t="s">
        <v>10055</v>
      </c>
      <c r="D4178" s="28" t="s">
        <v>4105</v>
      </c>
      <c r="E4178" s="28" t="s">
        <v>2576</v>
      </c>
      <c r="F4178" s="13">
        <v>38.299999999999997</v>
      </c>
      <c r="G4178" s="13">
        <v>-79.7</v>
      </c>
      <c r="H4178" s="24">
        <v>0</v>
      </c>
    </row>
    <row r="4179" spans="2:8" x14ac:dyDescent="0.3">
      <c r="B4179" t="s">
        <v>10911</v>
      </c>
      <c r="C4179" t="s">
        <v>10912</v>
      </c>
      <c r="D4179" s="28" t="s">
        <v>1203</v>
      </c>
      <c r="E4179" s="28" t="s">
        <v>1124</v>
      </c>
      <c r="F4179" s="13">
        <v>48.5</v>
      </c>
      <c r="G4179" s="13">
        <v>-68.400000000000006</v>
      </c>
      <c r="H4179" s="24">
        <v>0</v>
      </c>
    </row>
    <row r="4180" spans="2:8" x14ac:dyDescent="0.3">
      <c r="B4180" t="s">
        <v>1478</v>
      </c>
      <c r="C4180" t="s">
        <v>1479</v>
      </c>
      <c r="D4180" s="28" t="s">
        <v>4105</v>
      </c>
      <c r="E4180" s="28" t="s">
        <v>1468</v>
      </c>
      <c r="F4180" s="13">
        <v>39.299999999999997</v>
      </c>
      <c r="G4180" s="13">
        <v>-85.4</v>
      </c>
      <c r="H4180" s="24">
        <v>0</v>
      </c>
    </row>
    <row r="4181" spans="2:8" x14ac:dyDescent="0.3">
      <c r="B4181" t="s">
        <v>963</v>
      </c>
      <c r="C4181" t="s">
        <v>964</v>
      </c>
      <c r="D4181" s="28" t="s">
        <v>4105</v>
      </c>
      <c r="E4181" s="28" t="s">
        <v>859</v>
      </c>
      <c r="F4181" s="13">
        <v>36.200000000000003</v>
      </c>
      <c r="G4181" s="13">
        <v>-86.5</v>
      </c>
      <c r="H4181" s="24">
        <v>0</v>
      </c>
    </row>
    <row r="4182" spans="2:8" x14ac:dyDescent="0.3">
      <c r="B4182" t="s">
        <v>10064</v>
      </c>
      <c r="C4182" t="s">
        <v>10065</v>
      </c>
      <c r="D4182" s="28" t="s">
        <v>4105</v>
      </c>
      <c r="E4182" s="28" t="s">
        <v>2576</v>
      </c>
      <c r="F4182" s="13">
        <v>38.6</v>
      </c>
      <c r="G4182" s="13">
        <v>-78.3</v>
      </c>
      <c r="H4182" s="24">
        <v>0</v>
      </c>
    </row>
    <row r="4183" spans="2:8" x14ac:dyDescent="0.3">
      <c r="B4183" t="s">
        <v>10854</v>
      </c>
      <c r="C4183" t="s">
        <v>10855</v>
      </c>
      <c r="D4183" s="28" t="s">
        <v>4105</v>
      </c>
      <c r="E4183" s="28" t="s">
        <v>368</v>
      </c>
      <c r="F4183" s="13">
        <v>34.9</v>
      </c>
      <c r="G4183" s="13">
        <v>-92</v>
      </c>
      <c r="H4183" s="24">
        <v>0</v>
      </c>
    </row>
    <row r="4184" spans="2:8" x14ac:dyDescent="0.3">
      <c r="B4184" t="s">
        <v>596</v>
      </c>
      <c r="C4184" t="s">
        <v>597</v>
      </c>
      <c r="D4184" s="28" t="s">
        <v>4105</v>
      </c>
      <c r="E4184" s="28" t="s">
        <v>368</v>
      </c>
      <c r="F4184" s="13">
        <v>34.6</v>
      </c>
      <c r="G4184" s="13">
        <v>-91.9</v>
      </c>
      <c r="H4184" s="24">
        <v>0</v>
      </c>
    </row>
    <row r="4185" spans="2:8" x14ac:dyDescent="0.3">
      <c r="B4185" t="s">
        <v>437</v>
      </c>
      <c r="C4185" t="s">
        <v>2592</v>
      </c>
      <c r="D4185" s="28" t="s">
        <v>4105</v>
      </c>
      <c r="E4185" s="28" t="s">
        <v>2576</v>
      </c>
      <c r="F4185" s="13">
        <v>37.700000000000003</v>
      </c>
      <c r="G4185" s="13">
        <v>-79.400000000000006</v>
      </c>
      <c r="H4185" s="24">
        <v>0</v>
      </c>
    </row>
    <row r="4186" spans="2:8" x14ac:dyDescent="0.3">
      <c r="B4186" t="s">
        <v>969</v>
      </c>
      <c r="C4186" t="s">
        <v>970</v>
      </c>
      <c r="D4186" s="28" t="s">
        <v>4105</v>
      </c>
      <c r="E4186" s="28" t="s">
        <v>859</v>
      </c>
      <c r="F4186" s="13">
        <v>35.1</v>
      </c>
      <c r="G4186" s="13">
        <v>-86</v>
      </c>
      <c r="H4186" s="24">
        <v>0</v>
      </c>
    </row>
    <row r="4187" spans="2:8" x14ac:dyDescent="0.3">
      <c r="B4187" t="s">
        <v>1127</v>
      </c>
      <c r="C4187" t="s">
        <v>1128</v>
      </c>
      <c r="D4187" s="28" t="s">
        <v>1203</v>
      </c>
      <c r="E4187" s="28" t="s">
        <v>1124</v>
      </c>
      <c r="F4187" s="13">
        <v>46.7</v>
      </c>
      <c r="G4187" s="13">
        <v>-79.099999999999994</v>
      </c>
      <c r="H4187" s="24">
        <v>0</v>
      </c>
    </row>
    <row r="4188" spans="2:8" x14ac:dyDescent="0.3">
      <c r="B4188" t="s">
        <v>2583</v>
      </c>
      <c r="C4188" t="s">
        <v>1046</v>
      </c>
      <c r="D4188" s="28" t="s">
        <v>4105</v>
      </c>
      <c r="E4188" s="28" t="s">
        <v>1743</v>
      </c>
      <c r="F4188" s="13">
        <v>41.6</v>
      </c>
      <c r="G4188" s="13">
        <v>-69.900000000000006</v>
      </c>
      <c r="H4188" s="24">
        <v>0</v>
      </c>
    </row>
    <row r="4189" spans="2:8" x14ac:dyDescent="0.3">
      <c r="B4189" t="s">
        <v>3802</v>
      </c>
      <c r="C4189" t="s">
        <v>3803</v>
      </c>
      <c r="D4189" s="28" t="s">
        <v>4105</v>
      </c>
      <c r="E4189" s="28" t="s">
        <v>2319</v>
      </c>
      <c r="F4189" s="13">
        <v>40.5</v>
      </c>
      <c r="G4189" s="13">
        <v>-80.2</v>
      </c>
      <c r="H4189" s="24">
        <v>0</v>
      </c>
    </row>
    <row r="4190" spans="2:8" x14ac:dyDescent="0.3">
      <c r="B4190" t="s">
        <v>972</v>
      </c>
      <c r="C4190" t="s">
        <v>973</v>
      </c>
      <c r="D4190" s="28" t="s">
        <v>4105</v>
      </c>
      <c r="E4190" s="28" t="s">
        <v>859</v>
      </c>
      <c r="F4190" s="13">
        <v>36.200000000000003</v>
      </c>
      <c r="G4190" s="13">
        <v>-86.3</v>
      </c>
      <c r="H4190" s="24">
        <v>0</v>
      </c>
    </row>
    <row r="4191" spans="2:8" x14ac:dyDescent="0.3">
      <c r="B4191" t="s">
        <v>2665</v>
      </c>
      <c r="C4191" t="s">
        <v>2666</v>
      </c>
      <c r="D4191" s="28" t="s">
        <v>4105</v>
      </c>
      <c r="E4191" s="28" t="s">
        <v>2664</v>
      </c>
      <c r="F4191" s="13">
        <v>37.700000000000003</v>
      </c>
      <c r="G4191" s="13">
        <v>-81.099999999999994</v>
      </c>
      <c r="H4191" s="24">
        <v>0</v>
      </c>
    </row>
    <row r="4192" spans="2:8" x14ac:dyDescent="0.3">
      <c r="B4192" t="s">
        <v>10818</v>
      </c>
      <c r="C4192" t="s">
        <v>10819</v>
      </c>
      <c r="D4192" s="28" t="s">
        <v>4105</v>
      </c>
      <c r="E4192" s="28" t="s">
        <v>2820</v>
      </c>
      <c r="F4192" s="13">
        <v>57.9</v>
      </c>
      <c r="G4192" s="13">
        <v>-136.19999999999999</v>
      </c>
      <c r="H4192" s="24">
        <v>0</v>
      </c>
    </row>
    <row r="4193" spans="2:8" x14ac:dyDescent="0.3">
      <c r="B4193" t="s">
        <v>3341</v>
      </c>
      <c r="C4193" t="s">
        <v>3342</v>
      </c>
      <c r="D4193" s="28" t="s">
        <v>4105</v>
      </c>
      <c r="E4193" s="28" t="s">
        <v>2820</v>
      </c>
      <c r="F4193" s="13">
        <v>58.3</v>
      </c>
      <c r="G4193" s="13">
        <v>-134.5</v>
      </c>
      <c r="H4193" s="24">
        <v>0</v>
      </c>
    </row>
    <row r="4194" spans="2:8" x14ac:dyDescent="0.3">
      <c r="B4194" t="s">
        <v>10741</v>
      </c>
      <c r="C4194" t="s">
        <v>10742</v>
      </c>
      <c r="D4194" s="28" t="s">
        <v>4105</v>
      </c>
      <c r="E4194" s="28" t="s">
        <v>1468</v>
      </c>
      <c r="F4194" s="13">
        <v>39.5</v>
      </c>
      <c r="G4194" s="13">
        <v>-85.8</v>
      </c>
      <c r="H4194" s="24">
        <v>0</v>
      </c>
    </row>
    <row r="4195" spans="2:8" x14ac:dyDescent="0.3">
      <c r="B4195" t="s">
        <v>10682</v>
      </c>
      <c r="C4195" t="s">
        <v>10683</v>
      </c>
      <c r="D4195" s="28" t="s">
        <v>4105</v>
      </c>
      <c r="E4195" s="28" t="s">
        <v>368</v>
      </c>
      <c r="F4195" s="13">
        <v>35.1</v>
      </c>
      <c r="G4195" s="13">
        <v>-90.2</v>
      </c>
      <c r="H4195" s="24">
        <v>0</v>
      </c>
    </row>
    <row r="4196" spans="2:8" x14ac:dyDescent="0.3">
      <c r="B4196" t="s">
        <v>3433</v>
      </c>
      <c r="C4196" t="s">
        <v>3434</v>
      </c>
      <c r="D4196" s="28" t="s">
        <v>4105</v>
      </c>
      <c r="E4196" s="28" t="s">
        <v>1468</v>
      </c>
      <c r="F4196" s="13">
        <v>38</v>
      </c>
      <c r="G4196" s="13">
        <v>-87.5</v>
      </c>
      <c r="H4196" s="24">
        <v>0</v>
      </c>
    </row>
    <row r="4197" spans="2:8" x14ac:dyDescent="0.3">
      <c r="B4197" t="s">
        <v>10771</v>
      </c>
      <c r="C4197" t="s">
        <v>10772</v>
      </c>
      <c r="D4197" s="28" t="s">
        <v>1203</v>
      </c>
      <c r="E4197" s="28" t="s">
        <v>1116</v>
      </c>
      <c r="F4197" s="13">
        <v>43.9</v>
      </c>
      <c r="G4197" s="13">
        <v>-78.8</v>
      </c>
      <c r="H4197" s="24">
        <v>0</v>
      </c>
    </row>
    <row r="4198" spans="2:8" x14ac:dyDescent="0.3">
      <c r="B4198" t="s">
        <v>10773</v>
      </c>
      <c r="C4198" t="s">
        <v>10774</v>
      </c>
      <c r="D4198" s="28" t="s">
        <v>4105</v>
      </c>
      <c r="E4198" s="28" t="s">
        <v>364</v>
      </c>
      <c r="F4198" s="13">
        <v>33.4</v>
      </c>
      <c r="G4198" s="13">
        <v>-94</v>
      </c>
      <c r="H4198" s="24">
        <v>0</v>
      </c>
    </row>
    <row r="4199" spans="2:8" x14ac:dyDescent="0.3">
      <c r="B4199" t="s">
        <v>9742</v>
      </c>
      <c r="C4199" t="s">
        <v>9743</v>
      </c>
      <c r="D4199" s="28" t="s">
        <v>4105</v>
      </c>
      <c r="E4199" s="28" t="s">
        <v>1007</v>
      </c>
      <c r="F4199" s="13">
        <v>36.200000000000003</v>
      </c>
      <c r="G4199" s="13">
        <v>-81.599999999999994</v>
      </c>
      <c r="H4199" s="24">
        <v>0</v>
      </c>
    </row>
    <row r="4200" spans="2:8" x14ac:dyDescent="0.3">
      <c r="B4200" t="s">
        <v>1189</v>
      </c>
      <c r="C4200" t="s">
        <v>1190</v>
      </c>
      <c r="D4200" s="28" t="s">
        <v>4105</v>
      </c>
      <c r="E4200" s="28" t="s">
        <v>368</v>
      </c>
      <c r="F4200" s="13">
        <v>34.5</v>
      </c>
      <c r="G4200" s="13">
        <v>-93</v>
      </c>
      <c r="H4200" s="24">
        <v>0</v>
      </c>
    </row>
    <row r="4201" spans="2:8" x14ac:dyDescent="0.3">
      <c r="B4201" t="s">
        <v>3604</v>
      </c>
      <c r="C4201" t="s">
        <v>3605</v>
      </c>
      <c r="D4201" s="28" t="s">
        <v>4105</v>
      </c>
      <c r="E4201" s="28" t="s">
        <v>1004</v>
      </c>
      <c r="F4201" s="13">
        <v>34.200000000000003</v>
      </c>
      <c r="G4201" s="13">
        <v>-85.1</v>
      </c>
      <c r="H4201" s="24">
        <v>0</v>
      </c>
    </row>
    <row r="4202" spans="2:8" x14ac:dyDescent="0.3">
      <c r="B4202" t="s">
        <v>10952</v>
      </c>
      <c r="C4202" t="s">
        <v>10953</v>
      </c>
      <c r="D4202" s="28" t="s">
        <v>4105</v>
      </c>
      <c r="E4202" s="28" t="s">
        <v>1405</v>
      </c>
      <c r="F4202" s="13">
        <v>37.1</v>
      </c>
      <c r="G4202" s="13">
        <v>-88.4</v>
      </c>
      <c r="H4202" s="24">
        <v>0</v>
      </c>
    </row>
    <row r="4203" spans="2:8" x14ac:dyDescent="0.3">
      <c r="B4203" t="s">
        <v>3491</v>
      </c>
      <c r="C4203" t="s">
        <v>3492</v>
      </c>
      <c r="D4203" s="28" t="s">
        <v>4105</v>
      </c>
      <c r="E4203" s="28" t="s">
        <v>2319</v>
      </c>
      <c r="F4203" s="13">
        <v>40.4</v>
      </c>
      <c r="G4203" s="13">
        <v>-80.2</v>
      </c>
      <c r="H4203" s="24">
        <v>0</v>
      </c>
    </row>
    <row r="4204" spans="2:8" x14ac:dyDescent="0.3">
      <c r="B4204" t="s">
        <v>11544</v>
      </c>
      <c r="C4204" t="s">
        <v>11545</v>
      </c>
      <c r="D4204" s="28" t="s">
        <v>4105</v>
      </c>
      <c r="E4204" s="28" t="s">
        <v>1727</v>
      </c>
      <c r="F4204" s="13">
        <v>45.8</v>
      </c>
      <c r="G4204" s="13">
        <v>-69.900000000000006</v>
      </c>
      <c r="H4204" s="24">
        <v>0</v>
      </c>
    </row>
    <row r="4205" spans="2:8" x14ac:dyDescent="0.3">
      <c r="B4205" t="s">
        <v>1898</v>
      </c>
      <c r="C4205" t="s">
        <v>1899</v>
      </c>
      <c r="D4205" s="28" t="s">
        <v>4105</v>
      </c>
      <c r="E4205" s="28" t="s">
        <v>1878</v>
      </c>
      <c r="F4205" s="13">
        <v>37.5</v>
      </c>
      <c r="G4205" s="13">
        <v>-90.3</v>
      </c>
      <c r="H4205" s="24">
        <v>0</v>
      </c>
    </row>
    <row r="4206" spans="2:8" x14ac:dyDescent="0.3">
      <c r="B4206" t="s">
        <v>10303</v>
      </c>
      <c r="C4206" t="s">
        <v>10304</v>
      </c>
      <c r="D4206" s="28" t="s">
        <v>4105</v>
      </c>
      <c r="E4206" s="28" t="s">
        <v>2569</v>
      </c>
      <c r="F4206" s="13">
        <v>44.9</v>
      </c>
      <c r="G4206" s="13">
        <v>-72.8</v>
      </c>
      <c r="H4206" s="24">
        <v>0</v>
      </c>
    </row>
    <row r="4207" spans="2:8" x14ac:dyDescent="0.3">
      <c r="B4207" t="s">
        <v>10446</v>
      </c>
      <c r="C4207" t="s">
        <v>10447</v>
      </c>
      <c r="D4207" s="28" t="s">
        <v>4105</v>
      </c>
      <c r="E4207" s="28" t="s">
        <v>2230</v>
      </c>
      <c r="F4207" s="13">
        <v>40.6</v>
      </c>
      <c r="G4207" s="13">
        <v>-83</v>
      </c>
      <c r="H4207" s="24">
        <v>0</v>
      </c>
    </row>
    <row r="4208" spans="2:8" x14ac:dyDescent="0.3">
      <c r="B4208" t="s">
        <v>10753</v>
      </c>
      <c r="C4208" t="s">
        <v>10754</v>
      </c>
      <c r="D4208" s="28" t="s">
        <v>1203</v>
      </c>
      <c r="E4208" s="28" t="s">
        <v>1116</v>
      </c>
      <c r="F4208" s="13">
        <v>43.3</v>
      </c>
      <c r="G4208" s="13">
        <v>-80.400000000000006</v>
      </c>
      <c r="H4208" s="24">
        <v>0</v>
      </c>
    </row>
    <row r="4209" spans="2:8" x14ac:dyDescent="0.3">
      <c r="B4209" t="s">
        <v>10050</v>
      </c>
      <c r="C4209" t="s">
        <v>10051</v>
      </c>
      <c r="D4209" s="28" t="s">
        <v>1203</v>
      </c>
      <c r="E4209" s="28" t="s">
        <v>1124</v>
      </c>
      <c r="F4209" s="13">
        <v>45.5</v>
      </c>
      <c r="G4209" s="13">
        <v>-73.400000000000006</v>
      </c>
      <c r="H4209" s="24">
        <v>0</v>
      </c>
    </row>
    <row r="4210" spans="2:8" x14ac:dyDescent="0.3">
      <c r="B4210" t="s">
        <v>1734</v>
      </c>
      <c r="C4210" t="s">
        <v>1735</v>
      </c>
      <c r="D4210" s="28" t="s">
        <v>4105</v>
      </c>
      <c r="E4210" s="28" t="s">
        <v>1727</v>
      </c>
      <c r="F4210" s="13">
        <v>45.6</v>
      </c>
      <c r="G4210" s="13">
        <v>-70.2</v>
      </c>
      <c r="H4210" s="24">
        <v>0</v>
      </c>
    </row>
    <row r="4211" spans="2:8" x14ac:dyDescent="0.3">
      <c r="B4211" t="s">
        <v>3349</v>
      </c>
      <c r="C4211" t="s">
        <v>3350</v>
      </c>
      <c r="D4211" s="28" t="s">
        <v>4105</v>
      </c>
      <c r="E4211" s="28" t="s">
        <v>2820</v>
      </c>
      <c r="F4211" s="13">
        <v>57.7</v>
      </c>
      <c r="G4211" s="13">
        <v>-152.4</v>
      </c>
      <c r="H4211" s="24">
        <v>0</v>
      </c>
    </row>
    <row r="4212" spans="2:8" x14ac:dyDescent="0.3">
      <c r="B4212" t="s">
        <v>10793</v>
      </c>
      <c r="C4212" t="s">
        <v>10794</v>
      </c>
      <c r="D4212" s="28" t="s">
        <v>4105</v>
      </c>
      <c r="E4212" s="28" t="s">
        <v>2230</v>
      </c>
      <c r="F4212" s="13">
        <v>39.5</v>
      </c>
      <c r="G4212" s="13">
        <v>-84.2</v>
      </c>
      <c r="H4212" s="24">
        <v>0</v>
      </c>
    </row>
    <row r="4213" spans="2:8" x14ac:dyDescent="0.3">
      <c r="B4213" t="s">
        <v>868</v>
      </c>
      <c r="C4213" t="s">
        <v>869</v>
      </c>
      <c r="D4213" s="28" t="s">
        <v>4105</v>
      </c>
      <c r="E4213" s="28" t="s">
        <v>852</v>
      </c>
      <c r="F4213" s="13">
        <v>30.8</v>
      </c>
      <c r="G4213" s="13">
        <v>-87.7</v>
      </c>
      <c r="H4213" s="24">
        <v>0</v>
      </c>
    </row>
    <row r="4214" spans="2:8" x14ac:dyDescent="0.3">
      <c r="B4214" t="s">
        <v>2245</v>
      </c>
      <c r="C4214" t="s">
        <v>2246</v>
      </c>
      <c r="D4214" s="28" t="s">
        <v>4105</v>
      </c>
      <c r="E4214" s="28" t="s">
        <v>2230</v>
      </c>
      <c r="F4214" s="13">
        <v>39.4</v>
      </c>
      <c r="G4214" s="13">
        <v>-81.400000000000006</v>
      </c>
      <c r="H4214" s="24">
        <v>0</v>
      </c>
    </row>
    <row r="4215" spans="2:8" x14ac:dyDescent="0.3">
      <c r="B4215" t="s">
        <v>10554</v>
      </c>
      <c r="C4215" t="s">
        <v>10555</v>
      </c>
      <c r="D4215" s="28" t="s">
        <v>4105</v>
      </c>
      <c r="E4215" s="28" t="s">
        <v>2820</v>
      </c>
      <c r="F4215" s="13">
        <v>58.4</v>
      </c>
      <c r="G4215" s="13">
        <v>-135.69999999999999</v>
      </c>
      <c r="H4215" s="24">
        <v>0</v>
      </c>
    </row>
    <row r="4216" spans="2:8" x14ac:dyDescent="0.3">
      <c r="B4216" t="s">
        <v>10348</v>
      </c>
      <c r="C4216" t="s">
        <v>10349</v>
      </c>
      <c r="D4216" s="28" t="s">
        <v>1203</v>
      </c>
      <c r="E4216" s="28" t="s">
        <v>1116</v>
      </c>
      <c r="F4216" s="13">
        <v>51.2</v>
      </c>
      <c r="G4216" s="13">
        <v>-80.599999999999994</v>
      </c>
      <c r="H4216" s="24">
        <v>0</v>
      </c>
    </row>
    <row r="4217" spans="2:8" x14ac:dyDescent="0.3">
      <c r="B4217" t="s">
        <v>10737</v>
      </c>
      <c r="C4217" t="s">
        <v>10738</v>
      </c>
      <c r="D4217" s="28" t="s">
        <v>4105</v>
      </c>
      <c r="E4217" s="28" t="s">
        <v>2076</v>
      </c>
      <c r="F4217" s="13">
        <v>44.3</v>
      </c>
      <c r="G4217" s="13">
        <v>-71.5</v>
      </c>
      <c r="H4217" s="24">
        <v>0</v>
      </c>
    </row>
    <row r="4218" spans="2:8" x14ac:dyDescent="0.3">
      <c r="B4218" t="s">
        <v>11000</v>
      </c>
      <c r="C4218" t="s">
        <v>11001</v>
      </c>
      <c r="D4218" s="28" t="s">
        <v>1203</v>
      </c>
      <c r="E4218" s="28" t="s">
        <v>1116</v>
      </c>
      <c r="F4218" s="13">
        <v>44.6</v>
      </c>
      <c r="G4218" s="13">
        <v>-79.5</v>
      </c>
      <c r="H4218" s="24">
        <v>0</v>
      </c>
    </row>
    <row r="4219" spans="2:8" x14ac:dyDescent="0.3">
      <c r="B4219" t="s">
        <v>3541</v>
      </c>
      <c r="C4219" t="s">
        <v>3542</v>
      </c>
      <c r="D4219" s="28" t="s">
        <v>1203</v>
      </c>
      <c r="E4219" s="28" t="s">
        <v>1116</v>
      </c>
      <c r="F4219" s="13">
        <v>42</v>
      </c>
      <c r="G4219" s="13">
        <v>-82.6</v>
      </c>
      <c r="H4219" s="24">
        <v>0</v>
      </c>
    </row>
    <row r="4220" spans="2:8" x14ac:dyDescent="0.3">
      <c r="B4220" t="s">
        <v>10970</v>
      </c>
      <c r="C4220" t="s">
        <v>10971</v>
      </c>
      <c r="D4220" s="28" t="s">
        <v>1203</v>
      </c>
      <c r="E4220" s="28" t="s">
        <v>1124</v>
      </c>
      <c r="F4220" s="13">
        <v>47.3</v>
      </c>
      <c r="G4220" s="13">
        <v>-70</v>
      </c>
      <c r="H4220" s="24">
        <v>0</v>
      </c>
    </row>
    <row r="4221" spans="2:8" x14ac:dyDescent="0.3">
      <c r="B4221" t="s">
        <v>2326</v>
      </c>
      <c r="C4221" t="s">
        <v>2327</v>
      </c>
      <c r="D4221" s="28" t="s">
        <v>4105</v>
      </c>
      <c r="E4221" s="28" t="s">
        <v>2319</v>
      </c>
      <c r="F4221" s="13">
        <v>40.5</v>
      </c>
      <c r="G4221" s="13">
        <v>-79.099999999999994</v>
      </c>
      <c r="H4221" s="24">
        <v>0</v>
      </c>
    </row>
    <row r="4222" spans="2:8" x14ac:dyDescent="0.3">
      <c r="B4222" t="s">
        <v>9926</v>
      </c>
      <c r="C4222" t="s">
        <v>9927</v>
      </c>
      <c r="D4222" s="28" t="s">
        <v>4105</v>
      </c>
      <c r="E4222" s="28" t="s">
        <v>859</v>
      </c>
      <c r="F4222" s="13">
        <v>36.1</v>
      </c>
      <c r="G4222" s="13">
        <v>-87.1</v>
      </c>
      <c r="H4222" s="24">
        <v>0</v>
      </c>
    </row>
    <row r="4223" spans="2:8" x14ac:dyDescent="0.3">
      <c r="B4223" t="s">
        <v>9816</v>
      </c>
      <c r="C4223" t="s">
        <v>9817</v>
      </c>
      <c r="D4223" s="28" t="s">
        <v>4105</v>
      </c>
      <c r="E4223" s="28" t="s">
        <v>2576</v>
      </c>
      <c r="F4223" s="13">
        <v>38.799999999999997</v>
      </c>
      <c r="G4223" s="13">
        <v>-78.400000000000006</v>
      </c>
      <c r="H4223" s="24">
        <v>0</v>
      </c>
    </row>
    <row r="4224" spans="2:8" x14ac:dyDescent="0.3">
      <c r="B4224" t="s">
        <v>853</v>
      </c>
      <c r="C4224" t="s">
        <v>854</v>
      </c>
      <c r="D4224" s="28" t="s">
        <v>4105</v>
      </c>
      <c r="E4224" s="28" t="s">
        <v>852</v>
      </c>
      <c r="F4224" s="13">
        <v>30.5</v>
      </c>
      <c r="G4224" s="13">
        <v>-87.7</v>
      </c>
      <c r="H4224" s="24">
        <v>0</v>
      </c>
    </row>
    <row r="4225" spans="2:8" x14ac:dyDescent="0.3">
      <c r="B4225" t="s">
        <v>10426</v>
      </c>
      <c r="C4225" t="s">
        <v>10427</v>
      </c>
      <c r="D4225" s="28" t="s">
        <v>4105</v>
      </c>
      <c r="E4225" s="28" t="s">
        <v>368</v>
      </c>
      <c r="F4225" s="13">
        <v>33.5</v>
      </c>
      <c r="G4225" s="13">
        <v>-92.8</v>
      </c>
      <c r="H4225" s="24">
        <v>0</v>
      </c>
    </row>
    <row r="4226" spans="2:8" x14ac:dyDescent="0.3">
      <c r="B4226" t="s">
        <v>1716</v>
      </c>
      <c r="C4226" t="s">
        <v>1717</v>
      </c>
      <c r="D4226" s="28" t="s">
        <v>4105</v>
      </c>
      <c r="E4226" s="28" t="s">
        <v>1711</v>
      </c>
      <c r="F4226" s="13">
        <v>37.700000000000003</v>
      </c>
      <c r="G4226" s="13">
        <v>-87.6</v>
      </c>
      <c r="H4226" s="24">
        <v>0</v>
      </c>
    </row>
    <row r="4227" spans="2:8" x14ac:dyDescent="0.3">
      <c r="B4227" t="s">
        <v>578</v>
      </c>
      <c r="C4227" t="s">
        <v>579</v>
      </c>
      <c r="D4227" s="28" t="s">
        <v>4105</v>
      </c>
      <c r="E4227" s="28" t="s">
        <v>367</v>
      </c>
      <c r="F4227" s="13">
        <v>30.3</v>
      </c>
      <c r="G4227" s="13">
        <v>-89</v>
      </c>
      <c r="H4227" s="24">
        <v>0</v>
      </c>
    </row>
    <row r="4228" spans="2:8" x14ac:dyDescent="0.3">
      <c r="B4228" t="s">
        <v>564</v>
      </c>
      <c r="C4228" t="s">
        <v>565</v>
      </c>
      <c r="D4228" s="28" t="s">
        <v>4105</v>
      </c>
      <c r="E4228" s="28" t="s">
        <v>368</v>
      </c>
      <c r="F4228" s="13">
        <v>33.200000000000003</v>
      </c>
      <c r="G4228" s="13">
        <v>-91.5</v>
      </c>
      <c r="H4228" s="24">
        <v>0</v>
      </c>
    </row>
    <row r="4229" spans="2:8" x14ac:dyDescent="0.3">
      <c r="B4229" t="s">
        <v>3661</v>
      </c>
      <c r="C4229" t="s">
        <v>3662</v>
      </c>
      <c r="D4229" s="28" t="s">
        <v>4105</v>
      </c>
      <c r="E4229" s="28" t="s">
        <v>1727</v>
      </c>
      <c r="F4229" s="13">
        <v>45.5</v>
      </c>
      <c r="G4229" s="13">
        <v>-69.7</v>
      </c>
      <c r="H4229" s="24">
        <v>0</v>
      </c>
    </row>
    <row r="4230" spans="2:8" x14ac:dyDescent="0.3">
      <c r="B4230" t="s">
        <v>2090</v>
      </c>
      <c r="C4230" t="s">
        <v>2091</v>
      </c>
      <c r="D4230" s="28" t="s">
        <v>4105</v>
      </c>
      <c r="E4230" s="28" t="s">
        <v>2085</v>
      </c>
      <c r="F4230" s="13">
        <v>40.200000000000003</v>
      </c>
      <c r="G4230" s="13">
        <v>-74.5</v>
      </c>
      <c r="H4230" s="24">
        <v>0</v>
      </c>
    </row>
    <row r="4231" spans="2:8" x14ac:dyDescent="0.3">
      <c r="B4231" t="s">
        <v>2239</v>
      </c>
      <c r="C4231" t="s">
        <v>2240</v>
      </c>
      <c r="D4231" s="28" t="s">
        <v>4105</v>
      </c>
      <c r="E4231" s="28" t="s">
        <v>2230</v>
      </c>
      <c r="F4231" s="13">
        <v>38.799999999999997</v>
      </c>
      <c r="G4231" s="13">
        <v>-82.1</v>
      </c>
      <c r="H4231" s="24">
        <v>0</v>
      </c>
    </row>
    <row r="4232" spans="2:8" x14ac:dyDescent="0.3">
      <c r="B4232" t="s">
        <v>10940</v>
      </c>
      <c r="C4232" t="s">
        <v>10941</v>
      </c>
      <c r="D4232" s="28" t="s">
        <v>4105</v>
      </c>
      <c r="E4232" s="28" t="s">
        <v>2230</v>
      </c>
      <c r="F4232" s="13">
        <v>39.700000000000003</v>
      </c>
      <c r="G4232" s="13">
        <v>-82.6</v>
      </c>
      <c r="H4232" s="24">
        <v>0</v>
      </c>
    </row>
    <row r="4233" spans="2:8" x14ac:dyDescent="0.3">
      <c r="B4233" t="s">
        <v>3798</v>
      </c>
      <c r="C4233" t="s">
        <v>3799</v>
      </c>
      <c r="D4233" s="28" t="s">
        <v>4105</v>
      </c>
      <c r="E4233" s="28" t="s">
        <v>2319</v>
      </c>
      <c r="F4233" s="13">
        <v>40.1</v>
      </c>
      <c r="G4233" s="13">
        <v>-79.8</v>
      </c>
      <c r="H4233" s="24">
        <v>0</v>
      </c>
    </row>
    <row r="4234" spans="2:8" x14ac:dyDescent="0.3">
      <c r="B4234" t="s">
        <v>3355</v>
      </c>
      <c r="C4234" t="s">
        <v>3356</v>
      </c>
      <c r="D4234" s="28" t="s">
        <v>4105</v>
      </c>
      <c r="E4234" s="28" t="s">
        <v>2820</v>
      </c>
      <c r="F4234" s="13">
        <v>55.2</v>
      </c>
      <c r="G4234" s="13">
        <v>-162.69999999999999</v>
      </c>
      <c r="H4234" s="24">
        <v>0</v>
      </c>
    </row>
    <row r="4235" spans="2:8" x14ac:dyDescent="0.3">
      <c r="B4235" t="s">
        <v>1709</v>
      </c>
      <c r="C4235" t="s">
        <v>1710</v>
      </c>
      <c r="D4235" s="28" t="s">
        <v>4105</v>
      </c>
      <c r="E4235" s="28" t="s">
        <v>1711</v>
      </c>
      <c r="F4235" s="13">
        <v>37.799999999999997</v>
      </c>
      <c r="G4235" s="13">
        <v>-85.3</v>
      </c>
      <c r="H4235" s="24">
        <v>0</v>
      </c>
    </row>
    <row r="4236" spans="2:8" x14ac:dyDescent="0.3">
      <c r="B4236" t="s">
        <v>10211</v>
      </c>
      <c r="C4236" t="s">
        <v>10212</v>
      </c>
      <c r="D4236" s="28" t="s">
        <v>4105</v>
      </c>
      <c r="E4236" s="28" t="s">
        <v>1711</v>
      </c>
      <c r="F4236" s="13">
        <v>38.4</v>
      </c>
      <c r="G4236" s="13">
        <v>-83</v>
      </c>
      <c r="H4236" s="24">
        <v>0</v>
      </c>
    </row>
    <row r="4237" spans="2:8" x14ac:dyDescent="0.3">
      <c r="B4237" t="s">
        <v>10173</v>
      </c>
      <c r="C4237" t="s">
        <v>10174</v>
      </c>
      <c r="D4237" s="28" t="s">
        <v>4105</v>
      </c>
      <c r="E4237" s="28" t="s">
        <v>859</v>
      </c>
      <c r="F4237" s="13">
        <v>36.5</v>
      </c>
      <c r="G4237" s="13">
        <v>-85.1</v>
      </c>
      <c r="H4237" s="24">
        <v>0</v>
      </c>
    </row>
    <row r="4238" spans="2:8" x14ac:dyDescent="0.3">
      <c r="B4238" t="s">
        <v>11704</v>
      </c>
      <c r="C4238" t="s">
        <v>11705</v>
      </c>
      <c r="D4238" s="28" t="s">
        <v>1203</v>
      </c>
      <c r="E4238" s="28" t="s">
        <v>1124</v>
      </c>
      <c r="F4238" s="13">
        <v>49.2</v>
      </c>
      <c r="G4238" s="13">
        <v>-73.3</v>
      </c>
      <c r="H4238" s="24">
        <v>0</v>
      </c>
    </row>
    <row r="4239" spans="2:8" x14ac:dyDescent="0.3">
      <c r="B4239" t="s">
        <v>10643</v>
      </c>
      <c r="C4239" t="s">
        <v>10644</v>
      </c>
      <c r="D4239" s="28" t="s">
        <v>4105</v>
      </c>
      <c r="E4239" s="28" t="s">
        <v>1007</v>
      </c>
      <c r="F4239" s="13">
        <v>35.5</v>
      </c>
      <c r="G4239" s="13">
        <v>-82.6</v>
      </c>
      <c r="H4239" s="24">
        <v>0</v>
      </c>
    </row>
    <row r="4240" spans="2:8" x14ac:dyDescent="0.3">
      <c r="B4240" t="s">
        <v>11073</v>
      </c>
      <c r="C4240" t="s">
        <v>11074</v>
      </c>
      <c r="D4240" s="28" t="s">
        <v>1203</v>
      </c>
      <c r="E4240" s="28" t="s">
        <v>1124</v>
      </c>
      <c r="F4240" s="13">
        <v>48.3</v>
      </c>
      <c r="G4240" s="13">
        <v>-71.099999999999994</v>
      </c>
      <c r="H4240" s="24">
        <v>0</v>
      </c>
    </row>
    <row r="4241" spans="2:8" x14ac:dyDescent="0.3">
      <c r="B4241" t="s">
        <v>9930</v>
      </c>
      <c r="C4241" t="s">
        <v>1049</v>
      </c>
      <c r="D4241" s="28" t="s">
        <v>4105</v>
      </c>
      <c r="E4241" s="28" t="s">
        <v>1004</v>
      </c>
      <c r="F4241" s="13">
        <v>32.6</v>
      </c>
      <c r="G4241" s="13">
        <v>-85</v>
      </c>
      <c r="H4241" s="24">
        <v>0</v>
      </c>
    </row>
    <row r="4242" spans="2:8" x14ac:dyDescent="0.3">
      <c r="B4242" t="s">
        <v>11268</v>
      </c>
      <c r="C4242" t="s">
        <v>11269</v>
      </c>
      <c r="D4242" s="28" t="s">
        <v>1203</v>
      </c>
      <c r="E4242" s="28" t="s">
        <v>1116</v>
      </c>
      <c r="F4242" s="13">
        <v>43.6</v>
      </c>
      <c r="G4242" s="13">
        <v>-79.400000000000006</v>
      </c>
      <c r="H4242" s="24">
        <v>0</v>
      </c>
    </row>
    <row r="4243" spans="2:8" x14ac:dyDescent="0.3">
      <c r="B4243" t="s">
        <v>2192</v>
      </c>
      <c r="C4243" t="s">
        <v>2193</v>
      </c>
      <c r="D4243" s="28" t="s">
        <v>4105</v>
      </c>
      <c r="E4243" s="28" t="s">
        <v>1007</v>
      </c>
      <c r="F4243" s="13">
        <v>35.4</v>
      </c>
      <c r="G4243" s="13">
        <v>-82.9</v>
      </c>
      <c r="H4243" s="24">
        <v>0</v>
      </c>
    </row>
    <row r="4244" spans="2:8" x14ac:dyDescent="0.3">
      <c r="B4244" t="s">
        <v>10700</v>
      </c>
      <c r="C4244" t="s">
        <v>10701</v>
      </c>
      <c r="D4244" s="28" t="s">
        <v>1203</v>
      </c>
      <c r="E4244" s="28" t="s">
        <v>12130</v>
      </c>
      <c r="F4244" s="13">
        <v>45.2</v>
      </c>
      <c r="G4244" s="13">
        <v>-67.2</v>
      </c>
      <c r="H4244" s="24">
        <v>0</v>
      </c>
    </row>
    <row r="4245" spans="2:8" x14ac:dyDescent="0.3">
      <c r="B4245" t="s">
        <v>903</v>
      </c>
      <c r="C4245" t="s">
        <v>904</v>
      </c>
      <c r="D4245" s="28" t="s">
        <v>4105</v>
      </c>
      <c r="E4245" s="28" t="s">
        <v>852</v>
      </c>
      <c r="F4245" s="13">
        <v>33.1</v>
      </c>
      <c r="G4245" s="13">
        <v>-85.2</v>
      </c>
      <c r="H4245" s="24">
        <v>0</v>
      </c>
    </row>
    <row r="4246" spans="2:8" x14ac:dyDescent="0.3">
      <c r="B4246" t="s">
        <v>2457</v>
      </c>
      <c r="C4246" t="s">
        <v>2458</v>
      </c>
      <c r="D4246" s="28" t="s">
        <v>4105</v>
      </c>
      <c r="E4246" s="28" t="s">
        <v>859</v>
      </c>
      <c r="F4246" s="13">
        <v>35.200000000000003</v>
      </c>
      <c r="G4246" s="13">
        <v>-85.8</v>
      </c>
      <c r="H4246" s="24">
        <v>0</v>
      </c>
    </row>
    <row r="4247" spans="2:8" x14ac:dyDescent="0.3">
      <c r="B4247" t="s">
        <v>978</v>
      </c>
      <c r="C4247" t="s">
        <v>979</v>
      </c>
      <c r="D4247" s="28" t="s">
        <v>4105</v>
      </c>
      <c r="E4247" s="28" t="s">
        <v>859</v>
      </c>
      <c r="F4247" s="13">
        <v>35.9</v>
      </c>
      <c r="G4247" s="13">
        <v>-86.3</v>
      </c>
      <c r="H4247" s="24">
        <v>0</v>
      </c>
    </row>
    <row r="4248" spans="2:8" x14ac:dyDescent="0.3">
      <c r="B4248" t="s">
        <v>1369</v>
      </c>
      <c r="C4248" t="s">
        <v>1370</v>
      </c>
      <c r="D4248" s="28" t="s">
        <v>4105</v>
      </c>
      <c r="E4248" s="28" t="s">
        <v>1004</v>
      </c>
      <c r="F4248" s="13">
        <v>34.1</v>
      </c>
      <c r="G4248" s="13">
        <v>-82.8</v>
      </c>
      <c r="H4248" s="24">
        <v>0</v>
      </c>
    </row>
    <row r="4249" spans="2:8" x14ac:dyDescent="0.3">
      <c r="B4249" t="s">
        <v>11049</v>
      </c>
      <c r="C4249" t="s">
        <v>11050</v>
      </c>
      <c r="D4249" s="28" t="s">
        <v>1203</v>
      </c>
      <c r="E4249" s="28" t="s">
        <v>1116</v>
      </c>
      <c r="F4249" s="13">
        <v>44.1</v>
      </c>
      <c r="G4249" s="13">
        <v>-79.099999999999994</v>
      </c>
      <c r="H4249" s="24">
        <v>0</v>
      </c>
    </row>
    <row r="4250" spans="2:8" x14ac:dyDescent="0.3">
      <c r="B4250" t="s">
        <v>10231</v>
      </c>
      <c r="C4250" t="s">
        <v>10232</v>
      </c>
      <c r="D4250" s="28" t="s">
        <v>4105</v>
      </c>
      <c r="E4250" s="28" t="s">
        <v>1711</v>
      </c>
      <c r="F4250" s="13">
        <v>37.5</v>
      </c>
      <c r="G4250" s="13">
        <v>-83.3</v>
      </c>
      <c r="H4250" s="24">
        <v>0</v>
      </c>
    </row>
    <row r="4251" spans="2:8" x14ac:dyDescent="0.3">
      <c r="B4251" t="s">
        <v>3347</v>
      </c>
      <c r="C4251" t="s">
        <v>3348</v>
      </c>
      <c r="D4251" s="28" t="s">
        <v>4105</v>
      </c>
      <c r="E4251" s="28" t="s">
        <v>2820</v>
      </c>
      <c r="F4251" s="13">
        <v>59.5</v>
      </c>
      <c r="G4251" s="13">
        <v>-139.6</v>
      </c>
      <c r="H4251" s="24">
        <v>0</v>
      </c>
    </row>
    <row r="4252" spans="2:8" x14ac:dyDescent="0.3">
      <c r="B4252" t="s">
        <v>10189</v>
      </c>
      <c r="C4252" t="s">
        <v>10190</v>
      </c>
      <c r="D4252" s="28" t="s">
        <v>4105</v>
      </c>
      <c r="E4252" s="28" t="s">
        <v>1405</v>
      </c>
      <c r="F4252" s="13">
        <v>37.6</v>
      </c>
      <c r="G4252" s="13">
        <v>-89</v>
      </c>
      <c r="H4252" s="24">
        <v>0</v>
      </c>
    </row>
    <row r="4253" spans="2:8" x14ac:dyDescent="0.3">
      <c r="B4253" t="s">
        <v>1175</v>
      </c>
      <c r="C4253" t="s">
        <v>1176</v>
      </c>
      <c r="D4253" s="28" t="s">
        <v>4105</v>
      </c>
      <c r="E4253" s="28" t="s">
        <v>368</v>
      </c>
      <c r="F4253" s="13">
        <v>36.1</v>
      </c>
      <c r="G4253" s="13">
        <v>-92.1</v>
      </c>
      <c r="H4253" s="24">
        <v>0</v>
      </c>
    </row>
    <row r="4254" spans="2:8" x14ac:dyDescent="0.3">
      <c r="B4254" t="s">
        <v>813</v>
      </c>
      <c r="C4254" t="s">
        <v>814</v>
      </c>
      <c r="D4254" s="28" t="s">
        <v>4105</v>
      </c>
      <c r="E4254" s="28" t="s">
        <v>368</v>
      </c>
      <c r="F4254" s="13">
        <v>33.6</v>
      </c>
      <c r="G4254" s="13">
        <v>-94</v>
      </c>
      <c r="H4254" s="24">
        <v>0</v>
      </c>
    </row>
    <row r="4255" spans="2:8" x14ac:dyDescent="0.3">
      <c r="B4255" t="s">
        <v>10530</v>
      </c>
      <c r="C4255" t="s">
        <v>10531</v>
      </c>
      <c r="D4255" s="28" t="s">
        <v>4105</v>
      </c>
      <c r="E4255" s="28" t="s">
        <v>368</v>
      </c>
      <c r="F4255" s="13">
        <v>35.1</v>
      </c>
      <c r="G4255" s="13">
        <v>-92.7</v>
      </c>
      <c r="H4255" s="24">
        <v>0</v>
      </c>
    </row>
    <row r="4256" spans="2:8" x14ac:dyDescent="0.3">
      <c r="B4256" t="s">
        <v>602</v>
      </c>
      <c r="C4256" t="s">
        <v>603</v>
      </c>
      <c r="D4256" s="28" t="s">
        <v>4105</v>
      </c>
      <c r="E4256" s="28" t="s">
        <v>365</v>
      </c>
      <c r="F4256" s="13">
        <v>32.299999999999997</v>
      </c>
      <c r="G4256" s="13">
        <v>-91</v>
      </c>
      <c r="H4256" s="24">
        <v>0</v>
      </c>
    </row>
    <row r="4257" spans="2:8" x14ac:dyDescent="0.3">
      <c r="B4257" t="s">
        <v>474</v>
      </c>
      <c r="C4257" t="s">
        <v>475</v>
      </c>
      <c r="D4257" s="28" t="s">
        <v>4105</v>
      </c>
      <c r="E4257" s="28" t="s">
        <v>365</v>
      </c>
      <c r="F4257" s="13">
        <v>30</v>
      </c>
      <c r="G4257" s="13">
        <v>-91.8</v>
      </c>
      <c r="H4257" s="24">
        <v>0</v>
      </c>
    </row>
    <row r="4258" spans="2:8" x14ac:dyDescent="0.3">
      <c r="B4258" t="s">
        <v>10730</v>
      </c>
      <c r="C4258" t="s">
        <v>10731</v>
      </c>
      <c r="D4258" s="28" t="s">
        <v>1203</v>
      </c>
      <c r="E4258" s="28" t="s">
        <v>3527</v>
      </c>
      <c r="F4258" s="13">
        <v>76.400000000000006</v>
      </c>
      <c r="G4258" s="13">
        <v>-82.9</v>
      </c>
      <c r="H4258" s="24">
        <v>0</v>
      </c>
    </row>
    <row r="4259" spans="2:8" x14ac:dyDescent="0.3">
      <c r="B4259" t="s">
        <v>509</v>
      </c>
      <c r="C4259" t="s">
        <v>510</v>
      </c>
      <c r="D4259" s="28" t="s">
        <v>4105</v>
      </c>
      <c r="E4259" s="28" t="s">
        <v>365</v>
      </c>
      <c r="F4259" s="13">
        <v>30.4</v>
      </c>
      <c r="G4259" s="13">
        <v>-92</v>
      </c>
      <c r="H4259" s="24">
        <v>0</v>
      </c>
    </row>
    <row r="4260" spans="2:8" x14ac:dyDescent="0.3">
      <c r="B4260" t="s">
        <v>11047</v>
      </c>
      <c r="C4260" t="s">
        <v>11048</v>
      </c>
      <c r="D4260" s="28" t="s">
        <v>1203</v>
      </c>
      <c r="E4260" s="28" t="s">
        <v>1116</v>
      </c>
      <c r="F4260" s="13">
        <v>43.9</v>
      </c>
      <c r="G4260" s="13">
        <v>-80.7</v>
      </c>
      <c r="H4260" s="24">
        <v>0</v>
      </c>
    </row>
    <row r="4261" spans="2:8" x14ac:dyDescent="0.3">
      <c r="B4261" t="s">
        <v>895</v>
      </c>
      <c r="C4261" t="s">
        <v>896</v>
      </c>
      <c r="D4261" s="28" t="s">
        <v>4105</v>
      </c>
      <c r="E4261" s="28" t="s">
        <v>852</v>
      </c>
      <c r="F4261" s="13">
        <v>32.6</v>
      </c>
      <c r="G4261" s="13">
        <v>-85.4</v>
      </c>
      <c r="H4261" s="24">
        <v>0</v>
      </c>
    </row>
    <row r="4262" spans="2:8" x14ac:dyDescent="0.3">
      <c r="B4262" t="s">
        <v>626</v>
      </c>
      <c r="C4262" t="s">
        <v>627</v>
      </c>
      <c r="D4262" s="28" t="s">
        <v>4105</v>
      </c>
      <c r="E4262" s="28" t="s">
        <v>367</v>
      </c>
      <c r="F4262" s="13">
        <v>34.1</v>
      </c>
      <c r="G4262" s="13">
        <v>-89.6</v>
      </c>
      <c r="H4262" s="24">
        <v>0</v>
      </c>
    </row>
    <row r="4263" spans="2:8" x14ac:dyDescent="0.3">
      <c r="B4263" t="s">
        <v>1683</v>
      </c>
      <c r="C4263" t="s">
        <v>10612</v>
      </c>
      <c r="D4263" s="28" t="s">
        <v>4105</v>
      </c>
      <c r="E4263" s="28" t="s">
        <v>2230</v>
      </c>
      <c r="F4263" s="13">
        <v>40.200000000000003</v>
      </c>
      <c r="G4263" s="13">
        <v>-83.3</v>
      </c>
      <c r="H4263" s="24">
        <v>0</v>
      </c>
    </row>
    <row r="4264" spans="2:8" x14ac:dyDescent="0.3">
      <c r="B4264" t="s">
        <v>809</v>
      </c>
      <c r="C4264" t="s">
        <v>810</v>
      </c>
      <c r="D4264" s="28" t="s">
        <v>4105</v>
      </c>
      <c r="E4264" s="28" t="s">
        <v>364</v>
      </c>
      <c r="F4264" s="13">
        <v>33.299999999999997</v>
      </c>
      <c r="G4264" s="13">
        <v>-94.1</v>
      </c>
      <c r="H4264" s="24">
        <v>0</v>
      </c>
    </row>
    <row r="4265" spans="2:8" x14ac:dyDescent="0.3">
      <c r="B4265" t="s">
        <v>10251</v>
      </c>
      <c r="C4265" t="s">
        <v>10252</v>
      </c>
      <c r="D4265" s="28" t="s">
        <v>4105</v>
      </c>
      <c r="E4265" s="28" t="s">
        <v>1711</v>
      </c>
      <c r="F4265" s="13">
        <v>37.6</v>
      </c>
      <c r="G4265" s="13">
        <v>-83.7</v>
      </c>
      <c r="H4265" s="24">
        <v>0</v>
      </c>
    </row>
    <row r="4266" spans="2:8" x14ac:dyDescent="0.3">
      <c r="B4266" t="s">
        <v>2261</v>
      </c>
      <c r="C4266" t="s">
        <v>2262</v>
      </c>
      <c r="D4266" s="28" t="s">
        <v>4105</v>
      </c>
      <c r="E4266" s="28" t="s">
        <v>2230</v>
      </c>
      <c r="F4266" s="13">
        <v>39.1</v>
      </c>
      <c r="G4266" s="13">
        <v>-82.9</v>
      </c>
      <c r="H4266" s="24">
        <v>0</v>
      </c>
    </row>
    <row r="4267" spans="2:8" x14ac:dyDescent="0.3">
      <c r="B4267" t="s">
        <v>2860</v>
      </c>
      <c r="C4267" t="s">
        <v>2861</v>
      </c>
      <c r="D4267" s="28" t="s">
        <v>4105</v>
      </c>
      <c r="E4267" s="28" t="s">
        <v>367</v>
      </c>
      <c r="F4267" s="13">
        <v>32.299999999999997</v>
      </c>
      <c r="G4267" s="13">
        <v>-90</v>
      </c>
      <c r="H4267" s="24">
        <v>0</v>
      </c>
    </row>
    <row r="4268" spans="2:8" x14ac:dyDescent="0.3">
      <c r="B4268" t="s">
        <v>2455</v>
      </c>
      <c r="C4268" t="s">
        <v>2456</v>
      </c>
      <c r="D4268" s="28" t="s">
        <v>4105</v>
      </c>
      <c r="E4268" s="28" t="s">
        <v>859</v>
      </c>
      <c r="F4268" s="13">
        <v>35.6</v>
      </c>
      <c r="G4268" s="13">
        <v>-85.7</v>
      </c>
      <c r="H4268" s="24">
        <v>0</v>
      </c>
    </row>
    <row r="4269" spans="2:8" x14ac:dyDescent="0.3">
      <c r="B4269" t="s">
        <v>10724</v>
      </c>
      <c r="C4269" t="s">
        <v>10725</v>
      </c>
      <c r="D4269" s="28" t="s">
        <v>1203</v>
      </c>
      <c r="E4269" s="28" t="s">
        <v>1124</v>
      </c>
      <c r="F4269" s="13">
        <v>58.4</v>
      </c>
      <c r="G4269" s="13">
        <v>-78</v>
      </c>
      <c r="H4269" s="24">
        <v>0</v>
      </c>
    </row>
    <row r="4270" spans="2:8" x14ac:dyDescent="0.3">
      <c r="B4270" t="s">
        <v>996</v>
      </c>
      <c r="C4270" t="s">
        <v>997</v>
      </c>
      <c r="D4270" s="28" t="s">
        <v>4105</v>
      </c>
      <c r="E4270" s="28" t="s">
        <v>852</v>
      </c>
      <c r="F4270" s="13">
        <v>34.299999999999997</v>
      </c>
      <c r="G4270" s="13">
        <v>-86.3</v>
      </c>
      <c r="H4270" s="24">
        <v>0</v>
      </c>
    </row>
    <row r="4271" spans="2:8" x14ac:dyDescent="0.3">
      <c r="B4271" t="s">
        <v>10600</v>
      </c>
      <c r="C4271" t="s">
        <v>10601</v>
      </c>
      <c r="D4271" s="28" t="s">
        <v>4105</v>
      </c>
      <c r="E4271" s="28" t="s">
        <v>1468</v>
      </c>
      <c r="F4271" s="13">
        <v>39.1</v>
      </c>
      <c r="G4271" s="13">
        <v>-87.2</v>
      </c>
      <c r="H4271" s="24">
        <v>0</v>
      </c>
    </row>
    <row r="4272" spans="2:8" x14ac:dyDescent="0.3">
      <c r="B4272" t="s">
        <v>10163</v>
      </c>
      <c r="C4272" t="s">
        <v>10164</v>
      </c>
      <c r="D4272" s="28" t="s">
        <v>4105</v>
      </c>
      <c r="E4272" s="28" t="s">
        <v>859</v>
      </c>
      <c r="F4272" s="13">
        <v>35.299999999999997</v>
      </c>
      <c r="G4272" s="13">
        <v>-85.7</v>
      </c>
      <c r="H4272" s="24">
        <v>0</v>
      </c>
    </row>
    <row r="4273" spans="2:8" x14ac:dyDescent="0.3">
      <c r="B4273" t="s">
        <v>2846</v>
      </c>
      <c r="C4273" t="s">
        <v>2847</v>
      </c>
      <c r="D4273" s="28" t="s">
        <v>4105</v>
      </c>
      <c r="E4273" s="28" t="s">
        <v>2664</v>
      </c>
      <c r="F4273" s="13">
        <v>38.299999999999997</v>
      </c>
      <c r="G4273" s="13">
        <v>-82.5</v>
      </c>
      <c r="H4273" s="24">
        <v>0</v>
      </c>
    </row>
    <row r="4274" spans="2:8" x14ac:dyDescent="0.3">
      <c r="B4274" t="s">
        <v>499</v>
      </c>
      <c r="C4274" t="s">
        <v>500</v>
      </c>
      <c r="D4274" s="28" t="s">
        <v>4105</v>
      </c>
      <c r="E4274" s="28" t="s">
        <v>368</v>
      </c>
      <c r="F4274" s="13">
        <v>35.4</v>
      </c>
      <c r="G4274" s="13">
        <v>-91</v>
      </c>
      <c r="H4274" s="24">
        <v>0</v>
      </c>
    </row>
    <row r="4275" spans="2:8" x14ac:dyDescent="0.3">
      <c r="B4275" t="s">
        <v>10213</v>
      </c>
      <c r="C4275" t="s">
        <v>10214</v>
      </c>
      <c r="D4275" s="28" t="s">
        <v>4105</v>
      </c>
      <c r="E4275" s="28" t="s">
        <v>2820</v>
      </c>
      <c r="F4275" s="13">
        <v>53.8</v>
      </c>
      <c r="G4275" s="13">
        <v>-166.5</v>
      </c>
      <c r="H4275" s="24">
        <v>0</v>
      </c>
    </row>
    <row r="4276" spans="2:8" x14ac:dyDescent="0.3">
      <c r="B4276" t="s">
        <v>684</v>
      </c>
      <c r="C4276" t="s">
        <v>685</v>
      </c>
      <c r="D4276" s="28" t="s">
        <v>4105</v>
      </c>
      <c r="E4276" s="28" t="s">
        <v>367</v>
      </c>
      <c r="F4276" s="13">
        <v>33.4</v>
      </c>
      <c r="G4276" s="13">
        <v>-90.9</v>
      </c>
      <c r="H4276" s="24">
        <v>0</v>
      </c>
    </row>
    <row r="4277" spans="2:8" x14ac:dyDescent="0.3">
      <c r="B4277" t="s">
        <v>10283</v>
      </c>
      <c r="C4277" t="s">
        <v>10284</v>
      </c>
      <c r="D4277" s="28" t="s">
        <v>4105</v>
      </c>
      <c r="E4277" s="28" t="s">
        <v>1711</v>
      </c>
      <c r="F4277" s="13">
        <v>37.200000000000003</v>
      </c>
      <c r="G4277" s="13">
        <v>-86.2</v>
      </c>
      <c r="H4277" s="24">
        <v>0</v>
      </c>
    </row>
    <row r="4278" spans="2:8" x14ac:dyDescent="0.3">
      <c r="B4278" t="s">
        <v>11188</v>
      </c>
      <c r="C4278" t="s">
        <v>11189</v>
      </c>
      <c r="D4278" s="28" t="s">
        <v>4105</v>
      </c>
      <c r="E4278" s="28" t="s">
        <v>2076</v>
      </c>
      <c r="F4278" s="13">
        <v>44.8</v>
      </c>
      <c r="G4278" s="13">
        <v>-71.5</v>
      </c>
      <c r="H4278" s="24">
        <v>0</v>
      </c>
    </row>
    <row r="4279" spans="2:8" x14ac:dyDescent="0.3">
      <c r="B4279" t="s">
        <v>10536</v>
      </c>
      <c r="C4279" t="s">
        <v>10537</v>
      </c>
      <c r="D4279" s="28" t="s">
        <v>4105</v>
      </c>
      <c r="E4279" s="28" t="s">
        <v>1727</v>
      </c>
      <c r="F4279" s="13">
        <v>45.1</v>
      </c>
      <c r="G4279" s="13">
        <v>-67.2</v>
      </c>
      <c r="H4279" s="24">
        <v>0</v>
      </c>
    </row>
    <row r="4280" spans="2:8" x14ac:dyDescent="0.3">
      <c r="B4280" t="s">
        <v>9731</v>
      </c>
      <c r="C4280" t="s">
        <v>9732</v>
      </c>
      <c r="D4280" s="28" t="s">
        <v>1203</v>
      </c>
      <c r="E4280" s="28" t="s">
        <v>1124</v>
      </c>
      <c r="F4280" s="13">
        <v>45.1</v>
      </c>
      <c r="G4280" s="13">
        <v>-74.2</v>
      </c>
      <c r="H4280" s="24">
        <v>0</v>
      </c>
    </row>
    <row r="4281" spans="2:8" x14ac:dyDescent="0.3">
      <c r="B4281" t="s">
        <v>1371</v>
      </c>
      <c r="C4281" t="s">
        <v>1372</v>
      </c>
      <c r="D4281" s="28" t="s">
        <v>4105</v>
      </c>
      <c r="E4281" s="28" t="s">
        <v>1004</v>
      </c>
      <c r="F4281" s="13">
        <v>34.299999999999997</v>
      </c>
      <c r="G4281" s="13">
        <v>-83.8</v>
      </c>
      <c r="H4281" s="24">
        <v>0</v>
      </c>
    </row>
    <row r="4282" spans="2:8" x14ac:dyDescent="0.3">
      <c r="B4282" t="s">
        <v>10920</v>
      </c>
      <c r="C4282" t="s">
        <v>10921</v>
      </c>
      <c r="D4282" s="28" t="s">
        <v>4105</v>
      </c>
      <c r="E4282" s="28" t="s">
        <v>1727</v>
      </c>
      <c r="F4282" s="13">
        <v>47.1</v>
      </c>
      <c r="G4282" s="13">
        <v>-67.900000000000006</v>
      </c>
      <c r="H4282" s="24">
        <v>0</v>
      </c>
    </row>
    <row r="4283" spans="2:8" x14ac:dyDescent="0.3">
      <c r="B4283" t="s">
        <v>11129</v>
      </c>
      <c r="C4283" t="s">
        <v>11130</v>
      </c>
      <c r="D4283" s="28" t="s">
        <v>4105</v>
      </c>
      <c r="E4283" s="28" t="s">
        <v>2820</v>
      </c>
      <c r="F4283" s="13">
        <v>57.1</v>
      </c>
      <c r="G4283" s="13">
        <v>-170.2</v>
      </c>
      <c r="H4283" s="24">
        <v>0</v>
      </c>
    </row>
    <row r="4284" spans="2:8" x14ac:dyDescent="0.3">
      <c r="B4284" t="s">
        <v>10916</v>
      </c>
      <c r="C4284" t="s">
        <v>10917</v>
      </c>
      <c r="D4284" s="28" t="s">
        <v>1203</v>
      </c>
      <c r="E4284" s="28" t="s">
        <v>1116</v>
      </c>
      <c r="F4284" s="13">
        <v>43.5</v>
      </c>
      <c r="G4284" s="13">
        <v>-79.599999999999994</v>
      </c>
      <c r="H4284" s="24">
        <v>0</v>
      </c>
    </row>
    <row r="4285" spans="2:8" x14ac:dyDescent="0.3">
      <c r="B4285" t="s">
        <v>11179</v>
      </c>
      <c r="C4285" t="s">
        <v>11180</v>
      </c>
      <c r="D4285" s="28" t="s">
        <v>1203</v>
      </c>
      <c r="E4285" s="28" t="s">
        <v>1116</v>
      </c>
      <c r="F4285" s="13">
        <v>45.3</v>
      </c>
      <c r="G4285" s="13">
        <v>-80</v>
      </c>
      <c r="H4285" s="24">
        <v>0</v>
      </c>
    </row>
    <row r="4286" spans="2:8" x14ac:dyDescent="0.3">
      <c r="B4286" t="s">
        <v>11117</v>
      </c>
      <c r="C4286" t="s">
        <v>11118</v>
      </c>
      <c r="D4286" s="28" t="s">
        <v>4105</v>
      </c>
      <c r="E4286" s="28" t="s">
        <v>2319</v>
      </c>
      <c r="F4286" s="13">
        <v>40.299999999999997</v>
      </c>
      <c r="G4286" s="13">
        <v>-79.900000000000006</v>
      </c>
      <c r="H4286" s="24">
        <v>0</v>
      </c>
    </row>
    <row r="4287" spans="2:8" x14ac:dyDescent="0.3">
      <c r="B4287" t="s">
        <v>10797</v>
      </c>
      <c r="C4287" t="s">
        <v>10798</v>
      </c>
      <c r="D4287" s="28" t="s">
        <v>4105</v>
      </c>
      <c r="E4287" s="28" t="s">
        <v>1468</v>
      </c>
      <c r="F4287" s="13">
        <v>40.200000000000003</v>
      </c>
      <c r="G4287" s="13">
        <v>-85.3</v>
      </c>
      <c r="H4287" s="24">
        <v>0</v>
      </c>
    </row>
    <row r="4288" spans="2:8" x14ac:dyDescent="0.3">
      <c r="B4288" t="s">
        <v>515</v>
      </c>
      <c r="C4288" t="s">
        <v>516</v>
      </c>
      <c r="D4288" s="28" t="s">
        <v>4105</v>
      </c>
      <c r="E4288" s="28" t="s">
        <v>368</v>
      </c>
      <c r="F4288" s="13">
        <v>34.9</v>
      </c>
      <c r="G4288" s="13">
        <v>-91.4</v>
      </c>
      <c r="H4288" s="24">
        <v>0</v>
      </c>
    </row>
    <row r="4289" spans="2:8" x14ac:dyDescent="0.3">
      <c r="B4289" t="s">
        <v>656</v>
      </c>
      <c r="C4289" t="s">
        <v>657</v>
      </c>
      <c r="D4289" s="28" t="s">
        <v>4105</v>
      </c>
      <c r="E4289" s="28" t="s">
        <v>367</v>
      </c>
      <c r="F4289" s="13">
        <v>31.5</v>
      </c>
      <c r="G4289" s="13">
        <v>-90.4</v>
      </c>
      <c r="H4289" s="24">
        <v>0</v>
      </c>
    </row>
    <row r="4290" spans="2:8" x14ac:dyDescent="0.3">
      <c r="B4290" t="s">
        <v>464</v>
      </c>
      <c r="C4290" t="s">
        <v>465</v>
      </c>
      <c r="D4290" s="28" t="s">
        <v>4105</v>
      </c>
      <c r="E4290" s="28" t="s">
        <v>365</v>
      </c>
      <c r="F4290" s="13">
        <v>30</v>
      </c>
      <c r="G4290" s="13">
        <v>-91.8</v>
      </c>
      <c r="H4290" s="24">
        <v>0</v>
      </c>
    </row>
    <row r="4291" spans="2:8" x14ac:dyDescent="0.3">
      <c r="B4291" t="s">
        <v>10602</v>
      </c>
      <c r="C4291" t="s">
        <v>10603</v>
      </c>
      <c r="D4291" s="28" t="s">
        <v>1203</v>
      </c>
      <c r="E4291" s="28" t="s">
        <v>12130</v>
      </c>
      <c r="F4291" s="13">
        <v>45.8</v>
      </c>
      <c r="G4291" s="13">
        <v>-66.400000000000006</v>
      </c>
      <c r="H4291" s="24">
        <v>0</v>
      </c>
    </row>
    <row r="4292" spans="2:8" x14ac:dyDescent="0.3">
      <c r="B4292" t="s">
        <v>10030</v>
      </c>
      <c r="C4292" t="s">
        <v>10031</v>
      </c>
      <c r="D4292" s="28" t="s">
        <v>1203</v>
      </c>
      <c r="E4292" s="28" t="s">
        <v>1116</v>
      </c>
      <c r="F4292" s="13">
        <v>45</v>
      </c>
      <c r="G4292" s="13">
        <v>-75.599999999999994</v>
      </c>
      <c r="H4292" s="24">
        <v>0</v>
      </c>
    </row>
    <row r="4293" spans="2:8" x14ac:dyDescent="0.3">
      <c r="B4293" t="s">
        <v>1746</v>
      </c>
      <c r="C4293" t="s">
        <v>1747</v>
      </c>
      <c r="D4293" s="28" t="s">
        <v>4105</v>
      </c>
      <c r="E4293" s="28" t="s">
        <v>1743</v>
      </c>
      <c r="F4293" s="13">
        <v>41.6</v>
      </c>
      <c r="G4293" s="13">
        <v>-70.3</v>
      </c>
      <c r="H4293" s="24">
        <v>0</v>
      </c>
    </row>
    <row r="4294" spans="2:8" x14ac:dyDescent="0.3">
      <c r="B4294" t="s">
        <v>10564</v>
      </c>
      <c r="C4294" t="s">
        <v>10565</v>
      </c>
      <c r="D4294" s="28" t="s">
        <v>4105</v>
      </c>
      <c r="E4294" s="28" t="s">
        <v>1738</v>
      </c>
      <c r="F4294" s="13">
        <v>39.6</v>
      </c>
      <c r="G4294" s="13">
        <v>-78.7</v>
      </c>
      <c r="H4294" s="24">
        <v>0</v>
      </c>
    </row>
    <row r="4295" spans="2:8" x14ac:dyDescent="0.3">
      <c r="B4295" t="s">
        <v>11386</v>
      </c>
      <c r="C4295" t="s">
        <v>11387</v>
      </c>
      <c r="D4295" s="28" t="s">
        <v>1203</v>
      </c>
      <c r="E4295" s="28" t="s">
        <v>1124</v>
      </c>
      <c r="F4295" s="13">
        <v>48.4</v>
      </c>
      <c r="G4295" s="13">
        <v>-71.099999999999994</v>
      </c>
      <c r="H4295" s="24">
        <v>0</v>
      </c>
    </row>
    <row r="4296" spans="2:8" x14ac:dyDescent="0.3">
      <c r="B4296" t="s">
        <v>2320</v>
      </c>
      <c r="C4296" t="s">
        <v>2321</v>
      </c>
      <c r="D4296" s="28" t="s">
        <v>4105</v>
      </c>
      <c r="E4296" s="28" t="s">
        <v>2319</v>
      </c>
      <c r="F4296" s="13">
        <v>39.700000000000003</v>
      </c>
      <c r="G4296" s="13">
        <v>-79.3</v>
      </c>
      <c r="H4296" s="24">
        <v>0</v>
      </c>
    </row>
    <row r="4297" spans="2:8" x14ac:dyDescent="0.3">
      <c r="B4297" t="s">
        <v>3838</v>
      </c>
      <c r="C4297" t="s">
        <v>3839</v>
      </c>
      <c r="D4297" s="28" t="s">
        <v>4105</v>
      </c>
      <c r="E4297" s="28" t="s">
        <v>859</v>
      </c>
      <c r="F4297" s="13">
        <v>35.9</v>
      </c>
      <c r="G4297" s="13">
        <v>-85.4</v>
      </c>
      <c r="H4297" s="24">
        <v>0</v>
      </c>
    </row>
    <row r="4298" spans="2:8" x14ac:dyDescent="0.3">
      <c r="B4298" t="s">
        <v>3429</v>
      </c>
      <c r="C4298" t="s">
        <v>3430</v>
      </c>
      <c r="D4298" s="28" t="s">
        <v>4105</v>
      </c>
      <c r="E4298" s="28" t="s">
        <v>1711</v>
      </c>
      <c r="F4298" s="13">
        <v>39</v>
      </c>
      <c r="G4298" s="13">
        <v>-84.6</v>
      </c>
      <c r="H4298" s="24">
        <v>0</v>
      </c>
    </row>
    <row r="4299" spans="2:8" x14ac:dyDescent="0.3">
      <c r="B4299" t="s">
        <v>892</v>
      </c>
      <c r="C4299" t="s">
        <v>893</v>
      </c>
      <c r="D4299" s="28" t="s">
        <v>4105</v>
      </c>
      <c r="E4299" s="28" t="s">
        <v>859</v>
      </c>
      <c r="F4299" s="13">
        <v>36</v>
      </c>
      <c r="G4299" s="13">
        <v>-87.3</v>
      </c>
      <c r="H4299" s="24">
        <v>0</v>
      </c>
    </row>
    <row r="4300" spans="2:8" x14ac:dyDescent="0.3">
      <c r="B4300" t="s">
        <v>3544</v>
      </c>
      <c r="C4300" t="s">
        <v>3545</v>
      </c>
      <c r="D4300" s="28" t="s">
        <v>1203</v>
      </c>
      <c r="E4300" s="28" t="s">
        <v>1124</v>
      </c>
      <c r="F4300" s="13">
        <v>58.1</v>
      </c>
      <c r="G4300" s="13">
        <v>-68.400000000000006</v>
      </c>
      <c r="H4300" s="24">
        <v>0</v>
      </c>
    </row>
    <row r="4301" spans="2:8" x14ac:dyDescent="0.3">
      <c r="B4301" t="s">
        <v>984</v>
      </c>
      <c r="C4301" t="s">
        <v>985</v>
      </c>
      <c r="D4301" s="28" t="s">
        <v>4105</v>
      </c>
      <c r="E4301" s="28" t="s">
        <v>852</v>
      </c>
      <c r="F4301" s="13">
        <v>34.299999999999997</v>
      </c>
      <c r="G4301" s="13">
        <v>-86.3</v>
      </c>
      <c r="H4301" s="24">
        <v>0</v>
      </c>
    </row>
    <row r="4302" spans="2:8" x14ac:dyDescent="0.3">
      <c r="B4302" t="s">
        <v>7495</v>
      </c>
      <c r="C4302" t="s">
        <v>10025</v>
      </c>
      <c r="D4302" s="28" t="s">
        <v>4105</v>
      </c>
      <c r="E4302" s="28" t="s">
        <v>2124</v>
      </c>
      <c r="F4302" s="13">
        <v>43.2</v>
      </c>
      <c r="G4302" s="13">
        <v>-78.099999999999994</v>
      </c>
      <c r="H4302" s="24">
        <v>0</v>
      </c>
    </row>
    <row r="4303" spans="2:8" x14ac:dyDescent="0.3">
      <c r="B4303" t="s">
        <v>3078</v>
      </c>
      <c r="C4303" t="s">
        <v>3079</v>
      </c>
      <c r="D4303" s="28" t="s">
        <v>4105</v>
      </c>
      <c r="E4303" s="28" t="s">
        <v>2230</v>
      </c>
      <c r="F4303" s="13">
        <v>40.9</v>
      </c>
      <c r="G4303" s="13">
        <v>-81.400000000000006</v>
      </c>
      <c r="H4303" s="24">
        <v>0</v>
      </c>
    </row>
    <row r="4304" spans="2:8" x14ac:dyDescent="0.3">
      <c r="B4304" t="s">
        <v>10463</v>
      </c>
      <c r="C4304" t="s">
        <v>10464</v>
      </c>
      <c r="D4304" s="28" t="s">
        <v>4105</v>
      </c>
      <c r="E4304" s="28" t="s">
        <v>2124</v>
      </c>
      <c r="F4304" s="13">
        <v>42.1</v>
      </c>
      <c r="G4304" s="13">
        <v>-79.099999999999994</v>
      </c>
      <c r="H4304" s="24">
        <v>0</v>
      </c>
    </row>
    <row r="4305" spans="2:8" x14ac:dyDescent="0.3">
      <c r="B4305" t="s">
        <v>770</v>
      </c>
      <c r="C4305" t="s">
        <v>2435</v>
      </c>
      <c r="D4305" s="28" t="s">
        <v>4105</v>
      </c>
      <c r="E4305" s="28" t="s">
        <v>859</v>
      </c>
      <c r="F4305" s="13">
        <v>35.4</v>
      </c>
      <c r="G4305" s="13">
        <v>-84.5</v>
      </c>
      <c r="H4305" s="24">
        <v>0</v>
      </c>
    </row>
    <row r="4306" spans="2:8" x14ac:dyDescent="0.3">
      <c r="B4306" t="s">
        <v>1122</v>
      </c>
      <c r="C4306" t="s">
        <v>1123</v>
      </c>
      <c r="D4306" s="28" t="s">
        <v>1203</v>
      </c>
      <c r="E4306" s="28" t="s">
        <v>1116</v>
      </c>
      <c r="F4306" s="13">
        <v>44.1</v>
      </c>
      <c r="G4306" s="13">
        <v>-77.5</v>
      </c>
      <c r="H4306" s="24">
        <v>0</v>
      </c>
    </row>
    <row r="4307" spans="2:8" x14ac:dyDescent="0.3">
      <c r="B4307" t="s">
        <v>10595</v>
      </c>
      <c r="C4307" t="s">
        <v>1036</v>
      </c>
      <c r="D4307" s="28" t="s">
        <v>1203</v>
      </c>
      <c r="E4307" s="28" t="s">
        <v>12130</v>
      </c>
      <c r="F4307" s="13">
        <v>47</v>
      </c>
      <c r="G4307" s="13">
        <v>-65.400000000000006</v>
      </c>
      <c r="H4307" s="24">
        <v>0</v>
      </c>
    </row>
    <row r="4308" spans="2:8" x14ac:dyDescent="0.3">
      <c r="B4308" t="s">
        <v>10378</v>
      </c>
      <c r="C4308" t="s">
        <v>1057</v>
      </c>
      <c r="D4308" s="28" t="s">
        <v>1203</v>
      </c>
      <c r="E4308" s="28" t="s">
        <v>12130</v>
      </c>
      <c r="F4308" s="13">
        <v>45.9</v>
      </c>
      <c r="G4308" s="13">
        <v>-66.599999999999994</v>
      </c>
      <c r="H4308" s="24">
        <v>0</v>
      </c>
    </row>
    <row r="4309" spans="2:8" x14ac:dyDescent="0.3">
      <c r="B4309" t="s">
        <v>11452</v>
      </c>
      <c r="C4309" t="s">
        <v>11453</v>
      </c>
      <c r="D4309" s="28" t="s">
        <v>1203</v>
      </c>
      <c r="E4309" s="28" t="s">
        <v>1124</v>
      </c>
      <c r="F4309" s="13">
        <v>47.8</v>
      </c>
      <c r="G4309" s="13">
        <v>-69.5</v>
      </c>
      <c r="H4309" s="24">
        <v>0</v>
      </c>
    </row>
    <row r="4310" spans="2:8" x14ac:dyDescent="0.3">
      <c r="B4310" t="s">
        <v>10191</v>
      </c>
      <c r="C4310" t="s">
        <v>10192</v>
      </c>
      <c r="D4310" s="28" t="s">
        <v>4105</v>
      </c>
      <c r="E4310" s="28" t="s">
        <v>2319</v>
      </c>
      <c r="F4310" s="13">
        <v>40.1</v>
      </c>
      <c r="G4310" s="13">
        <v>-76.400000000000006</v>
      </c>
      <c r="H4310" s="24">
        <v>0</v>
      </c>
    </row>
    <row r="4311" spans="2:8" x14ac:dyDescent="0.3">
      <c r="B4311" t="s">
        <v>9572</v>
      </c>
      <c r="C4311" t="s">
        <v>9573</v>
      </c>
      <c r="D4311" s="28" t="s">
        <v>1203</v>
      </c>
      <c r="E4311" s="28" t="s">
        <v>12131</v>
      </c>
      <c r="F4311" s="13">
        <v>60.1</v>
      </c>
      <c r="G4311" s="13">
        <v>-128.80000000000001</v>
      </c>
      <c r="H4311" s="24">
        <v>0</v>
      </c>
    </row>
    <row r="4312" spans="2:8" x14ac:dyDescent="0.3">
      <c r="B4312" t="s">
        <v>11772</v>
      </c>
      <c r="C4312" t="s">
        <v>11773</v>
      </c>
      <c r="D4312" s="28" t="s">
        <v>1203</v>
      </c>
      <c r="E4312" s="28" t="s">
        <v>1124</v>
      </c>
      <c r="F4312" s="13">
        <v>49.3</v>
      </c>
      <c r="G4312" s="13">
        <v>-67.3</v>
      </c>
      <c r="H4312" s="24">
        <v>0</v>
      </c>
    </row>
    <row r="4313" spans="2:8" x14ac:dyDescent="0.3">
      <c r="B4313" t="s">
        <v>1150</v>
      </c>
      <c r="C4313" t="s">
        <v>1151</v>
      </c>
      <c r="D4313" s="28" t="s">
        <v>4105</v>
      </c>
      <c r="E4313" s="28" t="s">
        <v>852</v>
      </c>
      <c r="F4313" s="13">
        <v>34.4</v>
      </c>
      <c r="G4313" s="13">
        <v>-87.2</v>
      </c>
      <c r="H4313" s="24">
        <v>0</v>
      </c>
    </row>
    <row r="4314" spans="2:8" x14ac:dyDescent="0.3">
      <c r="B4314" t="s">
        <v>9832</v>
      </c>
      <c r="C4314" t="s">
        <v>9833</v>
      </c>
      <c r="D4314" s="28" t="s">
        <v>4105</v>
      </c>
      <c r="E4314" s="28" t="s">
        <v>852</v>
      </c>
      <c r="F4314" s="13">
        <v>33.200000000000003</v>
      </c>
      <c r="G4314" s="13">
        <v>-87.6</v>
      </c>
      <c r="H4314" s="24">
        <v>0</v>
      </c>
    </row>
    <row r="4315" spans="2:8" x14ac:dyDescent="0.3">
      <c r="B4315" t="s">
        <v>1744</v>
      </c>
      <c r="C4315" t="s">
        <v>1745</v>
      </c>
      <c r="D4315" s="28" t="s">
        <v>4105</v>
      </c>
      <c r="E4315" s="28" t="s">
        <v>1743</v>
      </c>
      <c r="F4315" s="13">
        <v>42.2</v>
      </c>
      <c r="G4315" s="13">
        <v>-71.099999999999994</v>
      </c>
      <c r="H4315" s="24">
        <v>0</v>
      </c>
    </row>
    <row r="4316" spans="2:8" x14ac:dyDescent="0.3">
      <c r="B4316" t="s">
        <v>998</v>
      </c>
      <c r="C4316" t="s">
        <v>999</v>
      </c>
      <c r="D4316" s="28" t="s">
        <v>4105</v>
      </c>
      <c r="E4316" s="28" t="s">
        <v>859</v>
      </c>
      <c r="F4316" s="13">
        <v>36.5</v>
      </c>
      <c r="G4316" s="13">
        <v>-85.4</v>
      </c>
      <c r="H4316" s="24">
        <v>0</v>
      </c>
    </row>
    <row r="4317" spans="2:8" x14ac:dyDescent="0.3">
      <c r="B4317" t="s">
        <v>2446</v>
      </c>
      <c r="C4317" t="s">
        <v>2447</v>
      </c>
      <c r="D4317" s="28" t="s">
        <v>4105</v>
      </c>
      <c r="E4317" s="28" t="s">
        <v>859</v>
      </c>
      <c r="F4317" s="13">
        <v>35.6</v>
      </c>
      <c r="G4317" s="13">
        <v>-83.5</v>
      </c>
      <c r="H4317" s="24">
        <v>0</v>
      </c>
    </row>
    <row r="4318" spans="2:8" x14ac:dyDescent="0.3">
      <c r="B4318" t="s">
        <v>1187</v>
      </c>
      <c r="C4318" t="s">
        <v>1188</v>
      </c>
      <c r="D4318" s="28" t="s">
        <v>4105</v>
      </c>
      <c r="E4318" s="28" t="s">
        <v>368</v>
      </c>
      <c r="F4318" s="13">
        <v>33.700000000000003</v>
      </c>
      <c r="G4318" s="13">
        <v>-93.5</v>
      </c>
      <c r="H4318" s="24">
        <v>0</v>
      </c>
    </row>
    <row r="4319" spans="2:8" x14ac:dyDescent="0.3">
      <c r="B4319" t="s">
        <v>660</v>
      </c>
      <c r="C4319" t="s">
        <v>661</v>
      </c>
      <c r="D4319" s="28" t="s">
        <v>4105</v>
      </c>
      <c r="E4319" s="28" t="s">
        <v>368</v>
      </c>
      <c r="F4319" s="13">
        <v>33.9</v>
      </c>
      <c r="G4319" s="13">
        <v>-91.7</v>
      </c>
      <c r="H4319" s="24">
        <v>0</v>
      </c>
    </row>
    <row r="4320" spans="2:8" x14ac:dyDescent="0.3">
      <c r="B4320" t="s">
        <v>614</v>
      </c>
      <c r="C4320" t="s">
        <v>615</v>
      </c>
      <c r="D4320" s="28" t="s">
        <v>4105</v>
      </c>
      <c r="E4320" s="28" t="s">
        <v>368</v>
      </c>
      <c r="F4320" s="13">
        <v>34.299999999999997</v>
      </c>
      <c r="G4320" s="13">
        <v>-92.3</v>
      </c>
      <c r="H4320" s="24">
        <v>0</v>
      </c>
    </row>
    <row r="4321" spans="2:8" x14ac:dyDescent="0.3">
      <c r="B4321" t="s">
        <v>10331</v>
      </c>
      <c r="C4321" t="s">
        <v>10332</v>
      </c>
      <c r="D4321" s="28" t="s">
        <v>4105</v>
      </c>
      <c r="E4321" s="28" t="s">
        <v>1004</v>
      </c>
      <c r="F4321" s="13">
        <v>34.1</v>
      </c>
      <c r="G4321" s="13">
        <v>-83.3</v>
      </c>
      <c r="H4321" s="24">
        <v>0</v>
      </c>
    </row>
    <row r="4322" spans="2:8" x14ac:dyDescent="0.3">
      <c r="B4322" t="s">
        <v>10424</v>
      </c>
      <c r="C4322" t="s">
        <v>10425</v>
      </c>
      <c r="D4322" s="28" t="s">
        <v>4105</v>
      </c>
      <c r="E4322" s="28" t="s">
        <v>1738</v>
      </c>
      <c r="F4322" s="13">
        <v>39.4</v>
      </c>
      <c r="G4322" s="13">
        <v>-76.099999999999994</v>
      </c>
      <c r="H4322" s="24">
        <v>0</v>
      </c>
    </row>
    <row r="4323" spans="2:8" x14ac:dyDescent="0.3">
      <c r="B4323" t="s">
        <v>884</v>
      </c>
      <c r="C4323" t="s">
        <v>885</v>
      </c>
      <c r="D4323" s="28" t="s">
        <v>4105</v>
      </c>
      <c r="E4323" s="28" t="s">
        <v>859</v>
      </c>
      <c r="F4323" s="13">
        <v>36.1</v>
      </c>
      <c r="G4323" s="13">
        <v>-86.6</v>
      </c>
      <c r="H4323" s="24">
        <v>0</v>
      </c>
    </row>
    <row r="4324" spans="2:8" x14ac:dyDescent="0.3">
      <c r="B4324" t="s">
        <v>9896</v>
      </c>
      <c r="C4324" t="s">
        <v>9897</v>
      </c>
      <c r="D4324" s="28" t="s">
        <v>4105</v>
      </c>
      <c r="E4324" s="28" t="s">
        <v>2820</v>
      </c>
      <c r="F4324" s="13">
        <v>65.400000000000006</v>
      </c>
      <c r="G4324" s="13">
        <v>-164.6</v>
      </c>
      <c r="H4324" s="24">
        <v>0</v>
      </c>
    </row>
    <row r="4325" spans="2:8" x14ac:dyDescent="0.3">
      <c r="B4325" t="s">
        <v>10806</v>
      </c>
      <c r="C4325" t="s">
        <v>10807</v>
      </c>
      <c r="D4325" s="28" t="s">
        <v>4105</v>
      </c>
      <c r="E4325" s="28" t="s">
        <v>1743</v>
      </c>
      <c r="F4325" s="13">
        <v>42.5</v>
      </c>
      <c r="G4325" s="13">
        <v>-72.8</v>
      </c>
      <c r="H4325" s="24">
        <v>0</v>
      </c>
    </row>
    <row r="4326" spans="2:8" x14ac:dyDescent="0.3">
      <c r="B4326" t="s">
        <v>3704</v>
      </c>
      <c r="C4326" t="s">
        <v>3705</v>
      </c>
      <c r="D4326" s="28" t="s">
        <v>4105</v>
      </c>
      <c r="E4326" s="28" t="s">
        <v>1878</v>
      </c>
      <c r="F4326" s="13">
        <v>37.1</v>
      </c>
      <c r="G4326" s="13">
        <v>-90.7</v>
      </c>
      <c r="H4326" s="24">
        <v>0</v>
      </c>
    </row>
    <row r="4327" spans="2:8" x14ac:dyDescent="0.3">
      <c r="B4327" t="s">
        <v>10388</v>
      </c>
      <c r="C4327" t="s">
        <v>10389</v>
      </c>
      <c r="D4327" s="28" t="s">
        <v>4105</v>
      </c>
      <c r="E4327" s="28" t="s">
        <v>1738</v>
      </c>
      <c r="F4327" s="13">
        <v>39.6</v>
      </c>
      <c r="G4327" s="13">
        <v>-78.900000000000006</v>
      </c>
      <c r="H4327" s="24">
        <v>0</v>
      </c>
    </row>
    <row r="4328" spans="2:8" x14ac:dyDescent="0.3">
      <c r="B4328" t="s">
        <v>11172</v>
      </c>
      <c r="C4328" t="s">
        <v>11173</v>
      </c>
      <c r="D4328" s="28" t="s">
        <v>4105</v>
      </c>
      <c r="E4328" s="28" t="s">
        <v>2820</v>
      </c>
      <c r="F4328" s="13">
        <v>61.1</v>
      </c>
      <c r="G4328" s="13">
        <v>-146.30000000000001</v>
      </c>
      <c r="H4328" s="24">
        <v>0</v>
      </c>
    </row>
    <row r="4329" spans="2:8" x14ac:dyDescent="0.3">
      <c r="B4329" t="s">
        <v>10552</v>
      </c>
      <c r="C4329" t="s">
        <v>10553</v>
      </c>
      <c r="D4329" s="28" t="s">
        <v>4105</v>
      </c>
      <c r="E4329" s="28" t="s">
        <v>1711</v>
      </c>
      <c r="F4329" s="13">
        <v>37.200000000000003</v>
      </c>
      <c r="G4329" s="13">
        <v>-87.2</v>
      </c>
      <c r="H4329" s="24">
        <v>0</v>
      </c>
    </row>
    <row r="4330" spans="2:8" x14ac:dyDescent="0.3">
      <c r="B4330" t="s">
        <v>11973</v>
      </c>
      <c r="C4330" t="s">
        <v>11974</v>
      </c>
      <c r="D4330" s="28" t="s">
        <v>4105</v>
      </c>
      <c r="E4330" s="28" t="s">
        <v>1003</v>
      </c>
      <c r="F4330" s="13">
        <v>24.5</v>
      </c>
      <c r="G4330" s="13">
        <v>-81.7</v>
      </c>
      <c r="H4330" s="24">
        <v>0</v>
      </c>
    </row>
    <row r="4331" spans="2:8" x14ac:dyDescent="0.3">
      <c r="B4331" t="s">
        <v>890</v>
      </c>
      <c r="C4331" t="s">
        <v>891</v>
      </c>
      <c r="D4331" s="28" t="s">
        <v>4105</v>
      </c>
      <c r="E4331" s="28" t="s">
        <v>852</v>
      </c>
      <c r="F4331" s="13">
        <v>31.2</v>
      </c>
      <c r="G4331" s="13">
        <v>-85.8</v>
      </c>
      <c r="H4331" s="24">
        <v>0</v>
      </c>
    </row>
    <row r="4332" spans="2:8" x14ac:dyDescent="0.3">
      <c r="B4332" t="s">
        <v>10676</v>
      </c>
      <c r="C4332" t="s">
        <v>10677</v>
      </c>
      <c r="D4332" s="28" t="s">
        <v>1203</v>
      </c>
      <c r="E4332" s="28" t="s">
        <v>1124</v>
      </c>
      <c r="F4332" s="13">
        <v>50.2</v>
      </c>
      <c r="G4332" s="13">
        <v>-64.2</v>
      </c>
      <c r="H4332" s="24">
        <v>0</v>
      </c>
    </row>
    <row r="4333" spans="2:8" x14ac:dyDescent="0.3">
      <c r="B4333" t="s">
        <v>11078</v>
      </c>
      <c r="C4333" t="s">
        <v>11079</v>
      </c>
      <c r="D4333" s="28" t="s">
        <v>1203</v>
      </c>
      <c r="E4333" s="28" t="s">
        <v>12131</v>
      </c>
      <c r="F4333" s="13">
        <v>60.1</v>
      </c>
      <c r="G4333" s="13">
        <v>-132.69999999999999</v>
      </c>
      <c r="H4333" s="24">
        <v>0</v>
      </c>
    </row>
    <row r="4334" spans="2:8" x14ac:dyDescent="0.3">
      <c r="B4334" t="s">
        <v>1501</v>
      </c>
      <c r="C4334" t="s">
        <v>1502</v>
      </c>
      <c r="D4334" s="28" t="s">
        <v>4105</v>
      </c>
      <c r="E4334" s="28" t="s">
        <v>1468</v>
      </c>
      <c r="F4334" s="13">
        <v>38.5</v>
      </c>
      <c r="G4334" s="13">
        <v>-86.7</v>
      </c>
      <c r="H4334" s="24">
        <v>0</v>
      </c>
    </row>
    <row r="4335" spans="2:8" x14ac:dyDescent="0.3">
      <c r="B4335" t="s">
        <v>632</v>
      </c>
      <c r="C4335" t="s">
        <v>10511</v>
      </c>
      <c r="D4335" s="28" t="s">
        <v>4105</v>
      </c>
      <c r="E4335" s="28" t="s">
        <v>2230</v>
      </c>
      <c r="F4335" s="13">
        <v>39.299999999999997</v>
      </c>
      <c r="G4335" s="13">
        <v>-81.2</v>
      </c>
      <c r="H4335" s="24">
        <v>0</v>
      </c>
    </row>
    <row r="4336" spans="2:8" x14ac:dyDescent="0.3">
      <c r="B4336" t="s">
        <v>3698</v>
      </c>
      <c r="C4336" t="s">
        <v>3699</v>
      </c>
      <c r="D4336" s="28" t="s">
        <v>4105</v>
      </c>
      <c r="E4336" s="28" t="s">
        <v>367</v>
      </c>
      <c r="F4336" s="13">
        <v>34.799999999999997</v>
      </c>
      <c r="G4336" s="13">
        <v>-90</v>
      </c>
      <c r="H4336" s="24">
        <v>0</v>
      </c>
    </row>
    <row r="4337" spans="2:8" x14ac:dyDescent="0.3">
      <c r="B4337" t="s">
        <v>1872</v>
      </c>
      <c r="C4337" t="s">
        <v>1873</v>
      </c>
      <c r="D4337" s="28" t="s">
        <v>4105</v>
      </c>
      <c r="E4337" s="28" t="s">
        <v>367</v>
      </c>
      <c r="F4337" s="13">
        <v>33.4</v>
      </c>
      <c r="G4337" s="13">
        <v>-88.7</v>
      </c>
      <c r="H4337" s="24">
        <v>0</v>
      </c>
    </row>
    <row r="4338" spans="2:8" x14ac:dyDescent="0.3">
      <c r="B4338" t="s">
        <v>2900</v>
      </c>
      <c r="C4338" t="s">
        <v>2901</v>
      </c>
      <c r="D4338" s="28" t="s">
        <v>4105</v>
      </c>
      <c r="E4338" s="28" t="s">
        <v>2664</v>
      </c>
      <c r="F4338" s="13">
        <v>39.4</v>
      </c>
      <c r="G4338" s="13">
        <v>-77.900000000000006</v>
      </c>
      <c r="H4338" s="24">
        <v>0</v>
      </c>
    </row>
    <row r="4339" spans="2:8" x14ac:dyDescent="0.3">
      <c r="B4339" t="s">
        <v>10471</v>
      </c>
      <c r="C4339" t="s">
        <v>10472</v>
      </c>
      <c r="D4339" s="28" t="s">
        <v>4105</v>
      </c>
      <c r="E4339" s="28" t="s">
        <v>1007</v>
      </c>
      <c r="F4339" s="13">
        <v>35.299999999999997</v>
      </c>
      <c r="G4339" s="13">
        <v>-82.4</v>
      </c>
      <c r="H4339" s="24">
        <v>0</v>
      </c>
    </row>
    <row r="4340" spans="2:8" x14ac:dyDescent="0.3">
      <c r="B4340" t="s">
        <v>982</v>
      </c>
      <c r="C4340" t="s">
        <v>983</v>
      </c>
      <c r="D4340" s="28" t="s">
        <v>4105</v>
      </c>
      <c r="E4340" s="28" t="s">
        <v>859</v>
      </c>
      <c r="F4340" s="13">
        <v>36.4</v>
      </c>
      <c r="G4340" s="13">
        <v>-86.6</v>
      </c>
      <c r="H4340" s="24">
        <v>0</v>
      </c>
    </row>
    <row r="4341" spans="2:8" x14ac:dyDescent="0.3">
      <c r="B4341" t="s">
        <v>709</v>
      </c>
      <c r="C4341" t="s">
        <v>710</v>
      </c>
      <c r="D4341" s="28" t="s">
        <v>4105</v>
      </c>
      <c r="E4341" s="28" t="s">
        <v>364</v>
      </c>
      <c r="F4341" s="13">
        <v>30.7</v>
      </c>
      <c r="G4341" s="13">
        <v>-104</v>
      </c>
      <c r="H4341" s="24">
        <v>0</v>
      </c>
    </row>
    <row r="4342" spans="2:8" x14ac:dyDescent="0.3">
      <c r="B4342" t="s">
        <v>1503</v>
      </c>
      <c r="C4342" t="s">
        <v>10049</v>
      </c>
      <c r="D4342" s="28" t="s">
        <v>4105</v>
      </c>
      <c r="E4342" s="28" t="s">
        <v>2664</v>
      </c>
      <c r="F4342" s="13">
        <v>38.799999999999997</v>
      </c>
      <c r="G4342" s="13">
        <v>-81.3</v>
      </c>
      <c r="H4342" s="24">
        <v>0</v>
      </c>
    </row>
    <row r="4343" spans="2:8" x14ac:dyDescent="0.3">
      <c r="B4343" t="s">
        <v>2795</v>
      </c>
      <c r="C4343" t="s">
        <v>3001</v>
      </c>
      <c r="D4343" s="28" t="s">
        <v>4105</v>
      </c>
      <c r="E4343" s="28" t="s">
        <v>2124</v>
      </c>
      <c r="F4343" s="13">
        <v>42.9</v>
      </c>
      <c r="G4343" s="13">
        <v>-78.7</v>
      </c>
      <c r="H4343" s="24">
        <v>0</v>
      </c>
    </row>
    <row r="4344" spans="2:8" x14ac:dyDescent="0.3">
      <c r="B4344" t="s">
        <v>10147</v>
      </c>
      <c r="C4344" t="s">
        <v>10148</v>
      </c>
      <c r="D4344" s="28" t="s">
        <v>4105</v>
      </c>
      <c r="E4344" s="28" t="s">
        <v>1468</v>
      </c>
      <c r="F4344" s="13">
        <v>38.4</v>
      </c>
      <c r="G4344" s="13">
        <v>-86.7</v>
      </c>
      <c r="H4344" s="24">
        <v>0</v>
      </c>
    </row>
    <row r="4345" spans="2:8" x14ac:dyDescent="0.3">
      <c r="B4345" t="s">
        <v>3431</v>
      </c>
      <c r="C4345" t="s">
        <v>3432</v>
      </c>
      <c r="D4345" s="28" t="s">
        <v>4105</v>
      </c>
      <c r="E4345" s="28" t="s">
        <v>2230</v>
      </c>
      <c r="F4345" s="13">
        <v>39.9</v>
      </c>
      <c r="G4345" s="13">
        <v>-84.2</v>
      </c>
      <c r="H4345" s="24">
        <v>0</v>
      </c>
    </row>
    <row r="4346" spans="2:8" x14ac:dyDescent="0.3">
      <c r="B4346" t="s">
        <v>10958</v>
      </c>
      <c r="C4346" t="s">
        <v>10959</v>
      </c>
      <c r="D4346" s="28" t="s">
        <v>1203</v>
      </c>
      <c r="E4346" s="28" t="s">
        <v>1124</v>
      </c>
      <c r="F4346" s="13">
        <v>58.4</v>
      </c>
      <c r="G4346" s="13">
        <v>-78</v>
      </c>
      <c r="H4346" s="24">
        <v>0</v>
      </c>
    </row>
    <row r="4347" spans="2:8" x14ac:dyDescent="0.3">
      <c r="B4347" t="s">
        <v>3788</v>
      </c>
      <c r="C4347" t="s">
        <v>10347</v>
      </c>
      <c r="D4347" s="28" t="s">
        <v>4105</v>
      </c>
      <c r="E4347" s="28" t="s">
        <v>2354</v>
      </c>
      <c r="F4347" s="13">
        <v>34.700000000000003</v>
      </c>
      <c r="G4347" s="13">
        <v>-83.2</v>
      </c>
      <c r="H4347" s="24">
        <v>0</v>
      </c>
    </row>
    <row r="4348" spans="2:8" x14ac:dyDescent="0.3">
      <c r="B4348" t="s">
        <v>2461</v>
      </c>
      <c r="C4348" t="s">
        <v>2462</v>
      </c>
      <c r="D4348" s="28" t="s">
        <v>4105</v>
      </c>
      <c r="E4348" s="28" t="s">
        <v>859</v>
      </c>
      <c r="F4348" s="13">
        <v>36.200000000000003</v>
      </c>
      <c r="G4348" s="13">
        <v>-84</v>
      </c>
      <c r="H4348" s="24">
        <v>0</v>
      </c>
    </row>
    <row r="4349" spans="2:8" x14ac:dyDescent="0.3">
      <c r="B4349" t="s">
        <v>1408</v>
      </c>
      <c r="C4349" t="s">
        <v>1409</v>
      </c>
      <c r="D4349" s="28" t="s">
        <v>4105</v>
      </c>
      <c r="E4349" s="28" t="s">
        <v>1405</v>
      </c>
      <c r="F4349" s="13">
        <v>37.700000000000003</v>
      </c>
      <c r="G4349" s="13">
        <v>-89.1</v>
      </c>
      <c r="H4349" s="24">
        <v>0</v>
      </c>
    </row>
    <row r="4350" spans="2:8" x14ac:dyDescent="0.3">
      <c r="B4350" t="s">
        <v>10572</v>
      </c>
      <c r="C4350" t="s">
        <v>10573</v>
      </c>
      <c r="D4350" s="28" t="s">
        <v>4105</v>
      </c>
      <c r="E4350" s="28" t="s">
        <v>2664</v>
      </c>
      <c r="F4350" s="13">
        <v>39</v>
      </c>
      <c r="G4350" s="13">
        <v>-80.400000000000006</v>
      </c>
      <c r="H4350" s="24">
        <v>0</v>
      </c>
    </row>
    <row r="4351" spans="2:8" x14ac:dyDescent="0.3">
      <c r="B4351" t="s">
        <v>10822</v>
      </c>
      <c r="C4351" t="s">
        <v>10823</v>
      </c>
      <c r="D4351" s="28" t="s">
        <v>1203</v>
      </c>
      <c r="E4351" s="28" t="s">
        <v>1124</v>
      </c>
      <c r="F4351" s="13">
        <v>48</v>
      </c>
      <c r="G4351" s="13">
        <v>-77.7</v>
      </c>
      <c r="H4351" s="24">
        <v>0</v>
      </c>
    </row>
    <row r="4352" spans="2:8" x14ac:dyDescent="0.3">
      <c r="B4352" t="s">
        <v>2395</v>
      </c>
      <c r="C4352" t="s">
        <v>2591</v>
      </c>
      <c r="D4352" s="28" t="s">
        <v>4105</v>
      </c>
      <c r="E4352" s="28" t="s">
        <v>2576</v>
      </c>
      <c r="F4352" s="13">
        <v>37.9</v>
      </c>
      <c r="G4352" s="13">
        <v>-79.8</v>
      </c>
      <c r="H4352" s="24">
        <v>0</v>
      </c>
    </row>
    <row r="4353" spans="2:8" x14ac:dyDescent="0.3">
      <c r="B4353" t="s">
        <v>1714</v>
      </c>
      <c r="C4353" t="s">
        <v>1715</v>
      </c>
      <c r="D4353" s="28" t="s">
        <v>4105</v>
      </c>
      <c r="E4353" s="28" t="s">
        <v>1711</v>
      </c>
      <c r="F4353" s="13">
        <v>38.1</v>
      </c>
      <c r="G4353" s="13">
        <v>-83.5</v>
      </c>
      <c r="H4353" s="24">
        <v>0</v>
      </c>
    </row>
    <row r="4354" spans="2:8" x14ac:dyDescent="0.3">
      <c r="B4354" t="s">
        <v>10193</v>
      </c>
      <c r="C4354" t="s">
        <v>10194</v>
      </c>
      <c r="D4354" s="28" t="s">
        <v>4105</v>
      </c>
      <c r="E4354" s="28" t="s">
        <v>2664</v>
      </c>
      <c r="F4354" s="13">
        <v>38.799999999999997</v>
      </c>
      <c r="G4354" s="13">
        <v>-80.3</v>
      </c>
      <c r="H4354" s="24">
        <v>0</v>
      </c>
    </row>
    <row r="4355" spans="2:8" x14ac:dyDescent="0.3">
      <c r="B4355" t="s">
        <v>9705</v>
      </c>
      <c r="C4355" t="s">
        <v>9706</v>
      </c>
      <c r="D4355" s="28" t="s">
        <v>4105</v>
      </c>
      <c r="E4355" s="28" t="s">
        <v>367</v>
      </c>
      <c r="F4355" s="13">
        <v>32.5</v>
      </c>
      <c r="G4355" s="13">
        <v>-88.5</v>
      </c>
      <c r="H4355" s="24">
        <v>0</v>
      </c>
    </row>
    <row r="4356" spans="2:8" x14ac:dyDescent="0.3">
      <c r="B4356" t="s">
        <v>11645</v>
      </c>
      <c r="C4356" t="s">
        <v>11646</v>
      </c>
      <c r="D4356" s="28" t="s">
        <v>1203</v>
      </c>
      <c r="E4356" s="28" t="s">
        <v>1124</v>
      </c>
      <c r="F4356" s="13">
        <v>50.1</v>
      </c>
      <c r="G4356" s="13">
        <v>-66.400000000000006</v>
      </c>
      <c r="H4356" s="24">
        <v>0</v>
      </c>
    </row>
    <row r="4357" spans="2:8" x14ac:dyDescent="0.3">
      <c r="B4357" t="s">
        <v>11514</v>
      </c>
      <c r="C4357" t="s">
        <v>11515</v>
      </c>
      <c r="D4357" s="28" t="s">
        <v>1203</v>
      </c>
      <c r="E4357" s="28" t="s">
        <v>1124</v>
      </c>
      <c r="F4357" s="13">
        <v>48.6</v>
      </c>
      <c r="G4357" s="13">
        <v>-68.2</v>
      </c>
      <c r="H4357" s="24">
        <v>0</v>
      </c>
    </row>
    <row r="4358" spans="2:8" x14ac:dyDescent="0.3">
      <c r="B4358" t="s">
        <v>503</v>
      </c>
      <c r="C4358" t="s">
        <v>504</v>
      </c>
      <c r="D4358" s="28" t="s">
        <v>4105</v>
      </c>
      <c r="E4358" s="28" t="s">
        <v>368</v>
      </c>
      <c r="F4358" s="13">
        <v>34</v>
      </c>
      <c r="G4358" s="13">
        <v>-91.3</v>
      </c>
      <c r="H4358" s="24">
        <v>0</v>
      </c>
    </row>
    <row r="4359" spans="2:8" x14ac:dyDescent="0.3">
      <c r="B4359" t="s">
        <v>2081</v>
      </c>
      <c r="C4359" t="s">
        <v>2082</v>
      </c>
      <c r="D4359" s="28" t="s">
        <v>4105</v>
      </c>
      <c r="E4359" s="28" t="s">
        <v>2076</v>
      </c>
      <c r="F4359" s="13">
        <v>44.2</v>
      </c>
      <c r="G4359" s="13">
        <v>-71.2</v>
      </c>
      <c r="H4359" s="24">
        <v>0</v>
      </c>
    </row>
    <row r="4360" spans="2:8" x14ac:dyDescent="0.3">
      <c r="B4360" t="s">
        <v>3768</v>
      </c>
      <c r="C4360" t="s">
        <v>3769</v>
      </c>
      <c r="D4360" s="28" t="s">
        <v>4105</v>
      </c>
      <c r="E4360" s="28" t="s">
        <v>1007</v>
      </c>
      <c r="F4360" s="13">
        <v>35</v>
      </c>
      <c r="G4360" s="13">
        <v>-83.9</v>
      </c>
      <c r="H4360" s="24">
        <v>0</v>
      </c>
    </row>
    <row r="4361" spans="2:8" x14ac:dyDescent="0.3">
      <c r="B4361" t="s">
        <v>10751</v>
      </c>
      <c r="C4361" t="s">
        <v>10752</v>
      </c>
      <c r="D4361" s="28" t="s">
        <v>4105</v>
      </c>
      <c r="E4361" s="28" t="s">
        <v>2319</v>
      </c>
      <c r="F4361" s="13">
        <v>40.4</v>
      </c>
      <c r="G4361" s="13">
        <v>-79.7</v>
      </c>
      <c r="H4361" s="24">
        <v>0</v>
      </c>
    </row>
    <row r="4362" spans="2:8" x14ac:dyDescent="0.3">
      <c r="B4362" t="s">
        <v>2507</v>
      </c>
      <c r="C4362" t="s">
        <v>2837</v>
      </c>
      <c r="D4362" s="28" t="s">
        <v>4105</v>
      </c>
      <c r="E4362" s="28" t="s">
        <v>1711</v>
      </c>
      <c r="F4362" s="13">
        <v>37</v>
      </c>
      <c r="G4362" s="13">
        <v>-88.7</v>
      </c>
      <c r="H4362" s="24">
        <v>0</v>
      </c>
    </row>
    <row r="4363" spans="2:8" x14ac:dyDescent="0.3">
      <c r="B4363" t="s">
        <v>9750</v>
      </c>
      <c r="C4363" t="s">
        <v>9751</v>
      </c>
      <c r="D4363" s="28" t="s">
        <v>4105</v>
      </c>
      <c r="E4363" s="28" t="s">
        <v>852</v>
      </c>
      <c r="F4363" s="13">
        <v>33.200000000000003</v>
      </c>
      <c r="G4363" s="13">
        <v>-87.5</v>
      </c>
      <c r="H4363" s="24">
        <v>0</v>
      </c>
    </row>
    <row r="4364" spans="2:8" x14ac:dyDescent="0.3">
      <c r="B4364" t="s">
        <v>11055</v>
      </c>
      <c r="C4364" t="s">
        <v>11056</v>
      </c>
      <c r="D4364" s="28" t="s">
        <v>1203</v>
      </c>
      <c r="E4364" s="28" t="s">
        <v>1116</v>
      </c>
      <c r="F4364" s="13">
        <v>43.3</v>
      </c>
      <c r="G4364" s="13">
        <v>-79.8</v>
      </c>
      <c r="H4364" s="24">
        <v>0</v>
      </c>
    </row>
    <row r="4365" spans="2:8" x14ac:dyDescent="0.3">
      <c r="B4365" t="s">
        <v>10556</v>
      </c>
      <c r="C4365" t="s">
        <v>10557</v>
      </c>
      <c r="D4365" s="28" t="s">
        <v>4105</v>
      </c>
      <c r="E4365" s="28" t="s">
        <v>852</v>
      </c>
      <c r="F4365" s="13">
        <v>34.4</v>
      </c>
      <c r="G4365" s="13">
        <v>-85.7</v>
      </c>
      <c r="H4365" s="24">
        <v>0</v>
      </c>
    </row>
    <row r="4366" spans="2:8" x14ac:dyDescent="0.3">
      <c r="B4366" t="s">
        <v>1367</v>
      </c>
      <c r="C4366" t="s">
        <v>1368</v>
      </c>
      <c r="D4366" s="28" t="s">
        <v>4105</v>
      </c>
      <c r="E4366" s="28" t="s">
        <v>1004</v>
      </c>
      <c r="F4366" s="13">
        <v>33.9</v>
      </c>
      <c r="G4366" s="13">
        <v>-84.7</v>
      </c>
      <c r="H4366" s="24">
        <v>0</v>
      </c>
    </row>
    <row r="4367" spans="2:8" x14ac:dyDescent="0.3">
      <c r="B4367" t="s">
        <v>9969</v>
      </c>
      <c r="C4367" t="s">
        <v>9970</v>
      </c>
      <c r="D4367" s="28" t="s">
        <v>4105</v>
      </c>
      <c r="E4367" s="28" t="s">
        <v>859</v>
      </c>
      <c r="F4367" s="13">
        <v>35</v>
      </c>
      <c r="G4367" s="13">
        <v>-89.7</v>
      </c>
      <c r="H4367" s="24">
        <v>0</v>
      </c>
    </row>
    <row r="4368" spans="2:8" x14ac:dyDescent="0.3">
      <c r="B4368" t="s">
        <v>2585</v>
      </c>
      <c r="C4368" t="s">
        <v>2586</v>
      </c>
      <c r="D4368" s="28" t="s">
        <v>4105</v>
      </c>
      <c r="E4368" s="28" t="s">
        <v>2576</v>
      </c>
      <c r="F4368" s="13">
        <v>37.799999999999997</v>
      </c>
      <c r="G4368" s="13">
        <v>-79.900000000000006</v>
      </c>
      <c r="H4368" s="24">
        <v>0</v>
      </c>
    </row>
    <row r="4369" spans="2:8" x14ac:dyDescent="0.3">
      <c r="B4369" t="s">
        <v>10684</v>
      </c>
      <c r="C4369" t="s">
        <v>10685</v>
      </c>
      <c r="D4369" s="28" t="s">
        <v>4105</v>
      </c>
      <c r="E4369" s="28" t="s">
        <v>2664</v>
      </c>
      <c r="F4369" s="13">
        <v>39.200000000000003</v>
      </c>
      <c r="G4369" s="13">
        <v>-80.2</v>
      </c>
      <c r="H4369" s="24">
        <v>0</v>
      </c>
    </row>
    <row r="4370" spans="2:8" x14ac:dyDescent="0.3">
      <c r="B4370" t="s">
        <v>11417</v>
      </c>
      <c r="C4370" t="s">
        <v>11418</v>
      </c>
      <c r="D4370" s="28" t="s">
        <v>4105</v>
      </c>
      <c r="E4370" s="28" t="s">
        <v>2820</v>
      </c>
      <c r="F4370" s="13">
        <v>58.4</v>
      </c>
      <c r="G4370" s="13">
        <v>-135.6</v>
      </c>
      <c r="H4370" s="24">
        <v>0</v>
      </c>
    </row>
    <row r="4371" spans="2:8" x14ac:dyDescent="0.3">
      <c r="B4371" t="s">
        <v>10241</v>
      </c>
      <c r="C4371" t="s">
        <v>10242</v>
      </c>
      <c r="D4371" s="28" t="s">
        <v>4105</v>
      </c>
      <c r="E4371" s="28" t="s">
        <v>1004</v>
      </c>
      <c r="F4371" s="13">
        <v>33.799999999999997</v>
      </c>
      <c r="G4371" s="13">
        <v>-84.3</v>
      </c>
      <c r="H4371" s="24">
        <v>0</v>
      </c>
    </row>
    <row r="4372" spans="2:8" x14ac:dyDescent="0.3">
      <c r="B4372" t="s">
        <v>957</v>
      </c>
      <c r="C4372" t="s">
        <v>958</v>
      </c>
      <c r="D4372" s="28" t="s">
        <v>4105</v>
      </c>
      <c r="E4372" s="28" t="s">
        <v>852</v>
      </c>
      <c r="F4372" s="13">
        <v>34.6</v>
      </c>
      <c r="G4372" s="13">
        <v>-86.7</v>
      </c>
      <c r="H4372" s="24">
        <v>0</v>
      </c>
    </row>
    <row r="4373" spans="2:8" x14ac:dyDescent="0.3">
      <c r="B4373" t="s">
        <v>12031</v>
      </c>
      <c r="C4373" t="s">
        <v>12032</v>
      </c>
      <c r="D4373" s="28" t="s">
        <v>4105</v>
      </c>
      <c r="E4373" s="28" t="s">
        <v>1003</v>
      </c>
      <c r="F4373" s="13">
        <v>24.7</v>
      </c>
      <c r="G4373" s="13">
        <v>-80.900000000000006</v>
      </c>
      <c r="H4373" s="24">
        <v>0</v>
      </c>
    </row>
    <row r="4374" spans="2:8" x14ac:dyDescent="0.3">
      <c r="B4374" t="s">
        <v>10936</v>
      </c>
      <c r="C4374" t="s">
        <v>10937</v>
      </c>
      <c r="D4374" s="28" t="s">
        <v>4105</v>
      </c>
      <c r="E4374" s="28" t="s">
        <v>2096</v>
      </c>
      <c r="F4374" s="13">
        <v>32.5</v>
      </c>
      <c r="G4374" s="13">
        <v>-108.3</v>
      </c>
      <c r="H4374" s="24">
        <v>0</v>
      </c>
    </row>
    <row r="4375" spans="2:8" x14ac:dyDescent="0.3">
      <c r="B4375" t="s">
        <v>10828</v>
      </c>
      <c r="C4375" t="s">
        <v>10829</v>
      </c>
      <c r="D4375" s="28" t="s">
        <v>4105</v>
      </c>
      <c r="E4375" s="28" t="s">
        <v>2230</v>
      </c>
      <c r="F4375" s="13">
        <v>40.4</v>
      </c>
      <c r="G4375" s="13">
        <v>-81.400000000000006</v>
      </c>
      <c r="H4375" s="24">
        <v>0</v>
      </c>
    </row>
    <row r="4376" spans="2:8" x14ac:dyDescent="0.3">
      <c r="B4376" t="s">
        <v>11608</v>
      </c>
      <c r="C4376" t="s">
        <v>11609</v>
      </c>
      <c r="D4376" s="28" t="s">
        <v>1203</v>
      </c>
      <c r="E4376" s="28" t="s">
        <v>1124</v>
      </c>
      <c r="F4376" s="13">
        <v>50.2</v>
      </c>
      <c r="G4376" s="13">
        <v>-66.2</v>
      </c>
      <c r="H4376" s="24">
        <v>0</v>
      </c>
    </row>
    <row r="4377" spans="2:8" x14ac:dyDescent="0.3">
      <c r="B4377" t="s">
        <v>2999</v>
      </c>
      <c r="C4377" t="s">
        <v>3000</v>
      </c>
      <c r="D4377" s="28" t="s">
        <v>4105</v>
      </c>
      <c r="E4377" s="28" t="s">
        <v>2124</v>
      </c>
      <c r="F4377" s="13">
        <v>40.700000000000003</v>
      </c>
      <c r="G4377" s="13">
        <v>-73.8</v>
      </c>
      <c r="H4377" s="24">
        <v>0</v>
      </c>
    </row>
    <row r="4378" spans="2:8" x14ac:dyDescent="0.3">
      <c r="B4378" t="s">
        <v>574</v>
      </c>
      <c r="C4378" t="s">
        <v>575</v>
      </c>
      <c r="D4378" s="28" t="s">
        <v>4105</v>
      </c>
      <c r="E4378" s="28" t="s">
        <v>368</v>
      </c>
      <c r="F4378" s="13">
        <v>33.299999999999997</v>
      </c>
      <c r="G4378" s="13">
        <v>-92.4</v>
      </c>
      <c r="H4378" s="24">
        <v>0</v>
      </c>
    </row>
    <row r="4379" spans="2:8" x14ac:dyDescent="0.3">
      <c r="B4379" t="s">
        <v>11211</v>
      </c>
      <c r="C4379" t="s">
        <v>11212</v>
      </c>
      <c r="D4379" s="28" t="s">
        <v>4105</v>
      </c>
      <c r="E4379" s="28" t="s">
        <v>1727</v>
      </c>
      <c r="F4379" s="13">
        <v>44.9</v>
      </c>
      <c r="G4379" s="13">
        <v>-70.599999999999994</v>
      </c>
      <c r="H4379" s="24">
        <v>0</v>
      </c>
    </row>
    <row r="4380" spans="2:8" x14ac:dyDescent="0.3">
      <c r="B4380" t="s">
        <v>10291</v>
      </c>
      <c r="C4380" t="s">
        <v>10292</v>
      </c>
      <c r="D4380" s="28" t="s">
        <v>4105</v>
      </c>
      <c r="E4380" s="28" t="s">
        <v>2124</v>
      </c>
      <c r="F4380" s="13">
        <v>42.8</v>
      </c>
      <c r="G4380" s="13">
        <v>-77</v>
      </c>
      <c r="H4380" s="24">
        <v>0</v>
      </c>
    </row>
    <row r="4381" spans="2:8" x14ac:dyDescent="0.3">
      <c r="B4381" t="s">
        <v>2165</v>
      </c>
      <c r="C4381" t="s">
        <v>2166</v>
      </c>
      <c r="D4381" s="28" t="s">
        <v>4105</v>
      </c>
      <c r="E4381" s="28" t="s">
        <v>1007</v>
      </c>
      <c r="F4381" s="13">
        <v>35</v>
      </c>
      <c r="G4381" s="13">
        <v>-83.1</v>
      </c>
      <c r="H4381" s="24">
        <v>0</v>
      </c>
    </row>
    <row r="4382" spans="2:8" x14ac:dyDescent="0.3">
      <c r="B4382" t="s">
        <v>10986</v>
      </c>
      <c r="C4382" t="s">
        <v>10987</v>
      </c>
      <c r="D4382" s="28" t="s">
        <v>1203</v>
      </c>
      <c r="E4382" s="28" t="s">
        <v>1116</v>
      </c>
      <c r="F4382" s="13">
        <v>43.2</v>
      </c>
      <c r="G4382" s="13">
        <v>-79.2</v>
      </c>
      <c r="H4382" s="24">
        <v>0</v>
      </c>
    </row>
    <row r="4383" spans="2:8" x14ac:dyDescent="0.3">
      <c r="B4383" t="s">
        <v>11131</v>
      </c>
      <c r="C4383" t="s">
        <v>11132</v>
      </c>
      <c r="D4383" s="28" t="s">
        <v>1203</v>
      </c>
      <c r="E4383" s="28" t="s">
        <v>1116</v>
      </c>
      <c r="F4383" s="13">
        <v>43.9</v>
      </c>
      <c r="G4383" s="13">
        <v>-78.099999999999994</v>
      </c>
      <c r="H4383" s="24">
        <v>0</v>
      </c>
    </row>
    <row r="4384" spans="2:8" x14ac:dyDescent="0.3">
      <c r="B4384" t="s">
        <v>3812</v>
      </c>
      <c r="C4384" t="s">
        <v>3813</v>
      </c>
      <c r="D4384" s="28" t="s">
        <v>4105</v>
      </c>
      <c r="E4384" s="28" t="s">
        <v>2319</v>
      </c>
      <c r="F4384" s="13">
        <v>40.6</v>
      </c>
      <c r="G4384" s="13">
        <v>-79.599999999999994</v>
      </c>
      <c r="H4384" s="24">
        <v>0</v>
      </c>
    </row>
    <row r="4385" spans="2:8" x14ac:dyDescent="0.3">
      <c r="B4385" t="s">
        <v>1125</v>
      </c>
      <c r="C4385" t="s">
        <v>1126</v>
      </c>
      <c r="D4385" s="28" t="s">
        <v>1203</v>
      </c>
      <c r="E4385" s="28" t="s">
        <v>1124</v>
      </c>
      <c r="F4385" s="13">
        <v>48.3</v>
      </c>
      <c r="G4385" s="13">
        <v>-71</v>
      </c>
      <c r="H4385" s="24">
        <v>0</v>
      </c>
    </row>
    <row r="4386" spans="2:8" x14ac:dyDescent="0.3">
      <c r="B4386" t="s">
        <v>10215</v>
      </c>
      <c r="C4386" t="s">
        <v>10216</v>
      </c>
      <c r="D4386" s="28" t="s">
        <v>4105</v>
      </c>
      <c r="E4386" s="28" t="s">
        <v>852</v>
      </c>
      <c r="F4386" s="13">
        <v>34.1</v>
      </c>
      <c r="G4386" s="13">
        <v>-85.6</v>
      </c>
      <c r="H4386" s="24">
        <v>0</v>
      </c>
    </row>
    <row r="4387" spans="2:8" x14ac:dyDescent="0.3">
      <c r="B4387" t="s">
        <v>1739</v>
      </c>
      <c r="C4387" t="s">
        <v>1740</v>
      </c>
      <c r="D4387" s="28" t="s">
        <v>4105</v>
      </c>
      <c r="E4387" s="28" t="s">
        <v>1738</v>
      </c>
      <c r="F4387" s="13">
        <v>39.5</v>
      </c>
      <c r="G4387" s="13">
        <v>-79.099999999999994</v>
      </c>
      <c r="H4387" s="24">
        <v>0</v>
      </c>
    </row>
    <row r="4388" spans="2:8" x14ac:dyDescent="0.3">
      <c r="B4388" t="s">
        <v>1588</v>
      </c>
      <c r="C4388" t="s">
        <v>2679</v>
      </c>
      <c r="D4388" s="28" t="s">
        <v>4105</v>
      </c>
      <c r="E4388" s="28" t="s">
        <v>2664</v>
      </c>
      <c r="F4388" s="13">
        <v>37.799999999999997</v>
      </c>
      <c r="G4388" s="13">
        <v>-81.900000000000006</v>
      </c>
      <c r="H4388" s="24">
        <v>0</v>
      </c>
    </row>
    <row r="4389" spans="2:8" x14ac:dyDescent="0.3">
      <c r="B4389" t="s">
        <v>10820</v>
      </c>
      <c r="C4389" t="s">
        <v>10821</v>
      </c>
      <c r="D4389" s="28" t="s">
        <v>1203</v>
      </c>
      <c r="E4389" s="28" t="s">
        <v>1124</v>
      </c>
      <c r="F4389" s="13">
        <v>48</v>
      </c>
      <c r="G4389" s="13">
        <v>-77.7</v>
      </c>
      <c r="H4389" s="24">
        <v>0</v>
      </c>
    </row>
    <row r="4390" spans="2:8" x14ac:dyDescent="0.3">
      <c r="B4390" t="s">
        <v>10791</v>
      </c>
      <c r="C4390" t="s">
        <v>10792</v>
      </c>
      <c r="D4390" s="28" t="s">
        <v>4105</v>
      </c>
      <c r="E4390" s="28" t="s">
        <v>2319</v>
      </c>
      <c r="F4390" s="13">
        <v>41.1</v>
      </c>
      <c r="G4390" s="13">
        <v>-79.400000000000006</v>
      </c>
      <c r="H4390" s="24">
        <v>0</v>
      </c>
    </row>
    <row r="4391" spans="2:8" x14ac:dyDescent="0.3">
      <c r="B4391" t="s">
        <v>470</v>
      </c>
      <c r="C4391" t="s">
        <v>471</v>
      </c>
      <c r="D4391" s="28" t="s">
        <v>4105</v>
      </c>
      <c r="E4391" s="28" t="s">
        <v>368</v>
      </c>
      <c r="F4391" s="13">
        <v>34.700000000000003</v>
      </c>
      <c r="G4391" s="13">
        <v>-90.7</v>
      </c>
      <c r="H4391" s="24">
        <v>0</v>
      </c>
    </row>
    <row r="4392" spans="2:8" x14ac:dyDescent="0.3">
      <c r="B4392" t="s">
        <v>3543</v>
      </c>
      <c r="C4392" t="s">
        <v>10082</v>
      </c>
      <c r="D4392" s="28" t="s">
        <v>1203</v>
      </c>
      <c r="E4392" s="28" t="s">
        <v>1124</v>
      </c>
      <c r="F4392" s="13">
        <v>45.4</v>
      </c>
      <c r="G4392" s="13">
        <v>-73.7</v>
      </c>
      <c r="H4392" s="24">
        <v>0</v>
      </c>
    </row>
    <row r="4393" spans="2:8" x14ac:dyDescent="0.3">
      <c r="B4393" t="s">
        <v>10487</v>
      </c>
      <c r="C4393" t="s">
        <v>10488</v>
      </c>
      <c r="D4393" s="28" t="s">
        <v>4105</v>
      </c>
      <c r="E4393" s="28" t="s">
        <v>368</v>
      </c>
      <c r="F4393" s="13">
        <v>35.1</v>
      </c>
      <c r="G4393" s="13">
        <v>-90.1</v>
      </c>
      <c r="H4393" s="24">
        <v>0</v>
      </c>
    </row>
    <row r="4394" spans="2:8" x14ac:dyDescent="0.3">
      <c r="B4394" t="s">
        <v>10461</v>
      </c>
      <c r="C4394" t="s">
        <v>10462</v>
      </c>
      <c r="D4394" s="28" t="s">
        <v>4105</v>
      </c>
      <c r="E4394" s="28" t="s">
        <v>859</v>
      </c>
      <c r="F4394" s="13">
        <v>36.1</v>
      </c>
      <c r="G4394" s="13">
        <v>-82.8</v>
      </c>
      <c r="H4394" s="24">
        <v>0</v>
      </c>
    </row>
    <row r="4395" spans="2:8" x14ac:dyDescent="0.3">
      <c r="B4395" t="s">
        <v>543</v>
      </c>
      <c r="C4395" t="s">
        <v>544</v>
      </c>
      <c r="D4395" s="28" t="s">
        <v>4105</v>
      </c>
      <c r="E4395" s="28" t="s">
        <v>365</v>
      </c>
      <c r="F4395" s="13">
        <v>30.1</v>
      </c>
      <c r="G4395" s="13">
        <v>-91.1</v>
      </c>
      <c r="H4395" s="24">
        <v>0</v>
      </c>
    </row>
    <row r="4396" spans="2:8" x14ac:dyDescent="0.3">
      <c r="B4396" t="s">
        <v>3437</v>
      </c>
      <c r="C4396" t="s">
        <v>3438</v>
      </c>
      <c r="D4396" s="28" t="s">
        <v>4105</v>
      </c>
      <c r="E4396" s="28" t="s">
        <v>1711</v>
      </c>
      <c r="F4396" s="13">
        <v>38</v>
      </c>
      <c r="G4396" s="13">
        <v>-84.6</v>
      </c>
      <c r="H4396" s="24">
        <v>0</v>
      </c>
    </row>
    <row r="4397" spans="2:8" x14ac:dyDescent="0.3">
      <c r="B4397" t="s">
        <v>10655</v>
      </c>
      <c r="C4397" t="s">
        <v>10656</v>
      </c>
      <c r="D4397" s="28" t="s">
        <v>1203</v>
      </c>
      <c r="E4397" s="28" t="s">
        <v>1124</v>
      </c>
      <c r="F4397" s="13">
        <v>45.4</v>
      </c>
      <c r="G4397" s="13">
        <v>-73.900000000000006</v>
      </c>
      <c r="H4397" s="24">
        <v>0</v>
      </c>
    </row>
    <row r="4398" spans="2:8" x14ac:dyDescent="0.3">
      <c r="B4398" t="s">
        <v>721</v>
      </c>
      <c r="C4398" t="s">
        <v>722</v>
      </c>
      <c r="D4398" s="28" t="s">
        <v>4105</v>
      </c>
      <c r="E4398" s="28" t="s">
        <v>368</v>
      </c>
      <c r="F4398" s="13">
        <v>34.5</v>
      </c>
      <c r="G4398" s="13">
        <v>-92.6</v>
      </c>
      <c r="H4398" s="24">
        <v>0</v>
      </c>
    </row>
    <row r="4399" spans="2:8" x14ac:dyDescent="0.3">
      <c r="B4399" t="s">
        <v>419</v>
      </c>
      <c r="C4399" t="s">
        <v>420</v>
      </c>
      <c r="D4399" s="28" t="s">
        <v>4105</v>
      </c>
      <c r="E4399" s="28" t="s">
        <v>365</v>
      </c>
      <c r="F4399" s="13">
        <v>31.1</v>
      </c>
      <c r="G4399" s="13">
        <v>-93.2</v>
      </c>
      <c r="H4399" s="24">
        <v>0</v>
      </c>
    </row>
    <row r="4400" spans="2:8" x14ac:dyDescent="0.3">
      <c r="B4400" t="s">
        <v>2199</v>
      </c>
      <c r="C4400" t="s">
        <v>2200</v>
      </c>
      <c r="D4400" s="28" t="s">
        <v>4105</v>
      </c>
      <c r="E4400" s="28" t="s">
        <v>1007</v>
      </c>
      <c r="F4400" s="13">
        <v>36.1</v>
      </c>
      <c r="G4400" s="13">
        <v>-80.5</v>
      </c>
      <c r="H4400" s="24">
        <v>0</v>
      </c>
    </row>
    <row r="4401" spans="2:8" x14ac:dyDescent="0.3">
      <c r="B4401" t="s">
        <v>10358</v>
      </c>
      <c r="C4401" t="s">
        <v>10359</v>
      </c>
      <c r="D4401" s="28" t="s">
        <v>4105</v>
      </c>
      <c r="E4401" s="28" t="s">
        <v>1004</v>
      </c>
      <c r="F4401" s="13">
        <v>34.1</v>
      </c>
      <c r="G4401" s="13">
        <v>-84.7</v>
      </c>
      <c r="H4401" s="24">
        <v>0</v>
      </c>
    </row>
    <row r="4402" spans="2:8" x14ac:dyDescent="0.3">
      <c r="B4402" t="s">
        <v>10370</v>
      </c>
      <c r="C4402" t="s">
        <v>10371</v>
      </c>
      <c r="D4402" s="28" t="s">
        <v>1203</v>
      </c>
      <c r="E4402" s="28" t="s">
        <v>1116</v>
      </c>
      <c r="F4402" s="13">
        <v>45.8</v>
      </c>
      <c r="G4402" s="13">
        <v>-77.2</v>
      </c>
      <c r="H4402" s="24">
        <v>0</v>
      </c>
    </row>
    <row r="4403" spans="2:8" x14ac:dyDescent="0.3">
      <c r="B4403" t="s">
        <v>1323</v>
      </c>
      <c r="C4403" t="s">
        <v>1324</v>
      </c>
      <c r="D4403" s="28" t="s">
        <v>4105</v>
      </c>
      <c r="E4403" s="28" t="s">
        <v>1322</v>
      </c>
      <c r="F4403" s="13">
        <v>41.7</v>
      </c>
      <c r="G4403" s="13">
        <v>-72.2</v>
      </c>
      <c r="H4403" s="24">
        <v>0</v>
      </c>
    </row>
    <row r="4404" spans="2:8" x14ac:dyDescent="0.3">
      <c r="B4404" t="s">
        <v>1185</v>
      </c>
      <c r="C4404" t="s">
        <v>1186</v>
      </c>
      <c r="D4404" s="28" t="s">
        <v>4105</v>
      </c>
      <c r="E4404" s="28" t="s">
        <v>368</v>
      </c>
      <c r="F4404" s="13">
        <v>35.5</v>
      </c>
      <c r="G4404" s="13">
        <v>-91.9</v>
      </c>
      <c r="H4404" s="24">
        <v>0</v>
      </c>
    </row>
    <row r="4405" spans="2:8" x14ac:dyDescent="0.3">
      <c r="B4405" t="s">
        <v>682</v>
      </c>
      <c r="C4405" t="s">
        <v>683</v>
      </c>
      <c r="D4405" s="28" t="s">
        <v>4105</v>
      </c>
      <c r="E4405" s="28" t="s">
        <v>368</v>
      </c>
      <c r="F4405" s="13">
        <v>35.200000000000003</v>
      </c>
      <c r="G4405" s="13">
        <v>-91.7</v>
      </c>
      <c r="H4405" s="24">
        <v>0</v>
      </c>
    </row>
    <row r="4406" spans="2:8" x14ac:dyDescent="0.3">
      <c r="B4406" t="s">
        <v>10613</v>
      </c>
      <c r="C4406" t="s">
        <v>10614</v>
      </c>
      <c r="D4406" s="28" t="s">
        <v>4105</v>
      </c>
      <c r="E4406" s="28" t="s">
        <v>2124</v>
      </c>
      <c r="F4406" s="13">
        <v>44.2</v>
      </c>
      <c r="G4406" s="13">
        <v>-75.8</v>
      </c>
      <c r="H4406" s="24">
        <v>0</v>
      </c>
    </row>
    <row r="4407" spans="2:8" x14ac:dyDescent="0.3">
      <c r="B4407" t="s">
        <v>2332</v>
      </c>
      <c r="C4407" t="s">
        <v>2333</v>
      </c>
      <c r="D4407" s="28" t="s">
        <v>4105</v>
      </c>
      <c r="E4407" s="28" t="s">
        <v>2319</v>
      </c>
      <c r="F4407" s="13">
        <v>40.5</v>
      </c>
      <c r="G4407" s="13">
        <v>-79.5</v>
      </c>
      <c r="H4407" s="24">
        <v>0</v>
      </c>
    </row>
    <row r="4408" spans="2:8" x14ac:dyDescent="0.3">
      <c r="B4408" t="s">
        <v>10497</v>
      </c>
      <c r="C4408" t="s">
        <v>10498</v>
      </c>
      <c r="D4408" s="28" t="s">
        <v>4105</v>
      </c>
      <c r="E4408" s="28" t="s">
        <v>2576</v>
      </c>
      <c r="F4408" s="13">
        <v>39</v>
      </c>
      <c r="G4408" s="13">
        <v>-77.8</v>
      </c>
      <c r="H4408" s="24">
        <v>0</v>
      </c>
    </row>
    <row r="4409" spans="2:8" x14ac:dyDescent="0.3">
      <c r="B4409" t="s">
        <v>961</v>
      </c>
      <c r="C4409" t="s">
        <v>962</v>
      </c>
      <c r="D4409" s="28" t="s">
        <v>4105</v>
      </c>
      <c r="E4409" s="28" t="s">
        <v>852</v>
      </c>
      <c r="F4409" s="13">
        <v>34.1</v>
      </c>
      <c r="G4409" s="13">
        <v>-86.7</v>
      </c>
      <c r="H4409" s="24">
        <v>0</v>
      </c>
    </row>
    <row r="4410" spans="2:8" x14ac:dyDescent="0.3">
      <c r="B4410" t="s">
        <v>11365</v>
      </c>
      <c r="C4410" t="s">
        <v>11366</v>
      </c>
      <c r="D4410" s="28" t="s">
        <v>4105</v>
      </c>
      <c r="E4410" s="28" t="s">
        <v>1727</v>
      </c>
      <c r="F4410" s="13">
        <v>44.9</v>
      </c>
      <c r="G4410" s="13">
        <v>-70.599999999999994</v>
      </c>
      <c r="H4410" s="24">
        <v>0</v>
      </c>
    </row>
    <row r="4411" spans="2:8" x14ac:dyDescent="0.3">
      <c r="B4411" t="s">
        <v>1173</v>
      </c>
      <c r="C4411" t="s">
        <v>1174</v>
      </c>
      <c r="D4411" s="28" t="s">
        <v>4105</v>
      </c>
      <c r="E4411" s="28" t="s">
        <v>368</v>
      </c>
      <c r="F4411" s="13">
        <v>35.700000000000003</v>
      </c>
      <c r="G4411" s="13">
        <v>-91.6</v>
      </c>
      <c r="H4411" s="24">
        <v>0</v>
      </c>
    </row>
    <row r="4412" spans="2:8" x14ac:dyDescent="0.3">
      <c r="B4412" t="s">
        <v>10538</v>
      </c>
      <c r="C4412" t="s">
        <v>10539</v>
      </c>
      <c r="D4412" s="28" t="s">
        <v>4105</v>
      </c>
      <c r="E4412" s="28" t="s">
        <v>1711</v>
      </c>
      <c r="F4412" s="13">
        <v>36.799999999999997</v>
      </c>
      <c r="G4412" s="13">
        <v>-86.8</v>
      </c>
      <c r="H4412" s="24">
        <v>0</v>
      </c>
    </row>
    <row r="4413" spans="2:8" x14ac:dyDescent="0.3">
      <c r="B4413" t="s">
        <v>10710</v>
      </c>
      <c r="C4413" t="s">
        <v>10711</v>
      </c>
      <c r="D4413" s="28" t="s">
        <v>4105</v>
      </c>
      <c r="E4413" s="28" t="s">
        <v>2124</v>
      </c>
      <c r="F4413" s="13">
        <v>41.1</v>
      </c>
      <c r="G4413" s="13">
        <v>-72.2</v>
      </c>
      <c r="H4413" s="24">
        <v>0</v>
      </c>
    </row>
    <row r="4414" spans="2:8" x14ac:dyDescent="0.3">
      <c r="B4414" t="s">
        <v>10653</v>
      </c>
      <c r="C4414" t="s">
        <v>10654</v>
      </c>
      <c r="D4414" s="28" t="s">
        <v>1203</v>
      </c>
      <c r="E4414" s="28" t="s">
        <v>3527</v>
      </c>
      <c r="F4414" s="13">
        <v>73</v>
      </c>
      <c r="G4414" s="13">
        <v>-85</v>
      </c>
      <c r="H4414" s="24">
        <v>0</v>
      </c>
    </row>
    <row r="4415" spans="2:8" x14ac:dyDescent="0.3">
      <c r="B4415" t="s">
        <v>10606</v>
      </c>
      <c r="C4415" t="s">
        <v>10607</v>
      </c>
      <c r="D4415" s="28" t="s">
        <v>1203</v>
      </c>
      <c r="E4415" s="28" t="s">
        <v>3527</v>
      </c>
      <c r="F4415" s="13">
        <v>66.099999999999994</v>
      </c>
      <c r="G4415" s="13">
        <v>-65.7</v>
      </c>
      <c r="H4415" s="24">
        <v>0</v>
      </c>
    </row>
    <row r="4416" spans="2:8" x14ac:dyDescent="0.3">
      <c r="B4416" t="s">
        <v>10467</v>
      </c>
      <c r="C4416" t="s">
        <v>10468</v>
      </c>
      <c r="D4416" s="28" t="s">
        <v>4105</v>
      </c>
      <c r="E4416" s="28" t="s">
        <v>852</v>
      </c>
      <c r="F4416" s="13">
        <v>34.9</v>
      </c>
      <c r="G4416" s="13">
        <v>-85.8</v>
      </c>
      <c r="H4416" s="24">
        <v>0</v>
      </c>
    </row>
    <row r="4417" spans="2:8" x14ac:dyDescent="0.3">
      <c r="B4417" t="s">
        <v>11010</v>
      </c>
      <c r="C4417" t="s">
        <v>11011</v>
      </c>
      <c r="D4417" s="28" t="s">
        <v>4105</v>
      </c>
      <c r="E4417" s="28" t="s">
        <v>1405</v>
      </c>
      <c r="F4417" s="13">
        <v>37.4</v>
      </c>
      <c r="G4417" s="13">
        <v>-88.4</v>
      </c>
      <c r="H4417" s="24">
        <v>0</v>
      </c>
    </row>
    <row r="4418" spans="2:8" x14ac:dyDescent="0.3">
      <c r="B4418" t="s">
        <v>11107</v>
      </c>
      <c r="C4418" t="s">
        <v>11108</v>
      </c>
      <c r="D4418" s="28" t="s">
        <v>4105</v>
      </c>
      <c r="E4418" s="28" t="s">
        <v>2820</v>
      </c>
      <c r="F4418" s="13">
        <v>59.4</v>
      </c>
      <c r="G4418" s="13">
        <v>-135.30000000000001</v>
      </c>
      <c r="H4418" s="24">
        <v>0</v>
      </c>
    </row>
    <row r="4419" spans="2:8" x14ac:dyDescent="0.3">
      <c r="B4419" t="s">
        <v>590</v>
      </c>
      <c r="C4419" t="s">
        <v>591</v>
      </c>
      <c r="D4419" s="28" t="s">
        <v>4105</v>
      </c>
      <c r="E4419" s="28" t="s">
        <v>368</v>
      </c>
      <c r="F4419" s="13">
        <v>33.6</v>
      </c>
      <c r="G4419" s="13">
        <v>-91.7</v>
      </c>
      <c r="H4419" s="24">
        <v>0</v>
      </c>
    </row>
    <row r="4420" spans="2:8" x14ac:dyDescent="0.3">
      <c r="B4420" t="s">
        <v>598</v>
      </c>
      <c r="C4420" t="s">
        <v>599</v>
      </c>
      <c r="D4420" s="28" t="s">
        <v>4105</v>
      </c>
      <c r="E4420" s="28" t="s">
        <v>368</v>
      </c>
      <c r="F4420" s="13">
        <v>34.4</v>
      </c>
      <c r="G4420" s="13">
        <v>-91.4</v>
      </c>
      <c r="H4420" s="24">
        <v>0</v>
      </c>
    </row>
    <row r="4421" spans="2:8" x14ac:dyDescent="0.3">
      <c r="B4421" t="s">
        <v>11280</v>
      </c>
      <c r="C4421" t="s">
        <v>11281</v>
      </c>
      <c r="D4421" s="28" t="s">
        <v>4105</v>
      </c>
      <c r="E4421" s="28" t="s">
        <v>1743</v>
      </c>
      <c r="F4421" s="13">
        <v>42.5</v>
      </c>
      <c r="G4421" s="13">
        <v>-70.8</v>
      </c>
      <c r="H4421" s="24">
        <v>0</v>
      </c>
    </row>
    <row r="4422" spans="2:8" x14ac:dyDescent="0.3">
      <c r="B4422" t="s">
        <v>672</v>
      </c>
      <c r="C4422" t="s">
        <v>2172</v>
      </c>
      <c r="D4422" s="28" t="s">
        <v>4105</v>
      </c>
      <c r="E4422" s="28" t="s">
        <v>1007</v>
      </c>
      <c r="F4422" s="13">
        <v>35.799999999999997</v>
      </c>
      <c r="G4422" s="13">
        <v>-82.6</v>
      </c>
      <c r="H4422" s="24">
        <v>0</v>
      </c>
    </row>
    <row r="4423" spans="2:8" x14ac:dyDescent="0.3">
      <c r="B4423" t="s">
        <v>10787</v>
      </c>
      <c r="C4423" t="s">
        <v>10788</v>
      </c>
      <c r="D4423" s="28" t="s">
        <v>4105</v>
      </c>
      <c r="E4423" s="28" t="s">
        <v>2664</v>
      </c>
      <c r="F4423" s="13">
        <v>37.5</v>
      </c>
      <c r="G4423" s="13">
        <v>-81.3</v>
      </c>
      <c r="H4423" s="24">
        <v>0</v>
      </c>
    </row>
    <row r="4424" spans="2:8" x14ac:dyDescent="0.3">
      <c r="B4424" t="s">
        <v>10329</v>
      </c>
      <c r="C4424" t="s">
        <v>10330</v>
      </c>
      <c r="D4424" s="28" t="s">
        <v>4105</v>
      </c>
      <c r="E4424" s="28" t="s">
        <v>367</v>
      </c>
      <c r="F4424" s="13">
        <v>33</v>
      </c>
      <c r="G4424" s="13">
        <v>-89.5</v>
      </c>
      <c r="H4424" s="24">
        <v>0</v>
      </c>
    </row>
    <row r="4425" spans="2:8" x14ac:dyDescent="0.3">
      <c r="B4425" t="s">
        <v>10566</v>
      </c>
      <c r="C4425" t="s">
        <v>10567</v>
      </c>
      <c r="D4425" s="28" t="s">
        <v>4105</v>
      </c>
      <c r="E4425" s="28" t="s">
        <v>2664</v>
      </c>
      <c r="F4425" s="13">
        <v>38.9</v>
      </c>
      <c r="G4425" s="13">
        <v>-81</v>
      </c>
      <c r="H4425" s="24">
        <v>0</v>
      </c>
    </row>
    <row r="4426" spans="2:8" x14ac:dyDescent="0.3">
      <c r="B4426" t="s">
        <v>11914</v>
      </c>
      <c r="C4426" t="s">
        <v>11915</v>
      </c>
      <c r="D4426" s="28" t="s">
        <v>4105</v>
      </c>
      <c r="E4426" s="28" t="s">
        <v>1003</v>
      </c>
      <c r="F4426" s="13">
        <v>24.5</v>
      </c>
      <c r="G4426" s="13">
        <v>-81.599999999999994</v>
      </c>
      <c r="H4426" s="24">
        <v>0</v>
      </c>
    </row>
    <row r="4427" spans="2:8" x14ac:dyDescent="0.3">
      <c r="B4427" t="s">
        <v>2597</v>
      </c>
      <c r="C4427" t="s">
        <v>2598</v>
      </c>
      <c r="D4427" s="28" t="s">
        <v>4105</v>
      </c>
      <c r="E4427" s="28" t="s">
        <v>2576</v>
      </c>
      <c r="F4427" s="13">
        <v>37.5</v>
      </c>
      <c r="G4427" s="13">
        <v>-75.8</v>
      </c>
      <c r="H4427" s="24">
        <v>0</v>
      </c>
    </row>
    <row r="4428" spans="2:8" x14ac:dyDescent="0.3">
      <c r="B4428" t="s">
        <v>11371</v>
      </c>
      <c r="C4428" t="s">
        <v>11372</v>
      </c>
      <c r="D4428" s="28" t="s">
        <v>4105</v>
      </c>
      <c r="E4428" s="28" t="s">
        <v>1727</v>
      </c>
      <c r="F4428" s="13">
        <v>45.1</v>
      </c>
      <c r="G4428" s="13">
        <v>-69.099999999999994</v>
      </c>
      <c r="H4428" s="24">
        <v>0</v>
      </c>
    </row>
    <row r="4429" spans="2:8" x14ac:dyDescent="0.3">
      <c r="B4429" t="s">
        <v>610</v>
      </c>
      <c r="C4429" t="s">
        <v>611</v>
      </c>
      <c r="D4429" s="28" t="s">
        <v>4105</v>
      </c>
      <c r="E4429" s="28" t="s">
        <v>368</v>
      </c>
      <c r="F4429" s="13">
        <v>34.200000000000003</v>
      </c>
      <c r="G4429" s="13">
        <v>-92</v>
      </c>
      <c r="H4429" s="24">
        <v>0</v>
      </c>
    </row>
    <row r="4430" spans="2:8" x14ac:dyDescent="0.3">
      <c r="B4430" t="s">
        <v>10372</v>
      </c>
      <c r="C4430" t="s">
        <v>10373</v>
      </c>
      <c r="D4430" s="28" t="s">
        <v>4105</v>
      </c>
      <c r="E4430" s="28" t="s">
        <v>2354</v>
      </c>
      <c r="F4430" s="13">
        <v>34</v>
      </c>
      <c r="G4430" s="13">
        <v>-82.5</v>
      </c>
      <c r="H4430" s="24">
        <v>0</v>
      </c>
    </row>
    <row r="4431" spans="2:8" x14ac:dyDescent="0.3">
      <c r="B4431" t="s">
        <v>10350</v>
      </c>
      <c r="C4431" t="s">
        <v>10351</v>
      </c>
      <c r="D4431" s="28" t="s">
        <v>4105</v>
      </c>
      <c r="E4431" s="28" t="s">
        <v>2124</v>
      </c>
      <c r="F4431" s="13">
        <v>41.3</v>
      </c>
      <c r="G4431" s="13">
        <v>-73.8</v>
      </c>
      <c r="H4431" s="24">
        <v>0</v>
      </c>
    </row>
    <row r="4432" spans="2:8" x14ac:dyDescent="0.3">
      <c r="B4432" t="s">
        <v>10988</v>
      </c>
      <c r="C4432" t="s">
        <v>10989</v>
      </c>
      <c r="D4432" s="28" t="s">
        <v>1203</v>
      </c>
      <c r="E4432" s="28" t="s">
        <v>1061</v>
      </c>
      <c r="F4432" s="13">
        <v>59.5</v>
      </c>
      <c r="G4432" s="13">
        <v>-133.69999999999999</v>
      </c>
      <c r="H4432" s="24">
        <v>0</v>
      </c>
    </row>
    <row r="4433" spans="2:8" x14ac:dyDescent="0.3">
      <c r="B4433" t="s">
        <v>9798</v>
      </c>
      <c r="C4433" t="s">
        <v>9799</v>
      </c>
      <c r="D4433" s="28" t="s">
        <v>4105</v>
      </c>
      <c r="E4433" s="28" t="s">
        <v>1003</v>
      </c>
      <c r="F4433" s="13">
        <v>30.5</v>
      </c>
      <c r="G4433" s="13">
        <v>-86.4</v>
      </c>
      <c r="H4433" s="24">
        <v>0</v>
      </c>
    </row>
    <row r="4434" spans="2:8" x14ac:dyDescent="0.3">
      <c r="B4434" t="s">
        <v>886</v>
      </c>
      <c r="C4434" t="s">
        <v>887</v>
      </c>
      <c r="D4434" s="28" t="s">
        <v>4105</v>
      </c>
      <c r="E4434" s="28" t="s">
        <v>852</v>
      </c>
      <c r="F4434" s="13">
        <v>34.4</v>
      </c>
      <c r="G4434" s="13">
        <v>-87.7</v>
      </c>
      <c r="H4434" s="24">
        <v>0</v>
      </c>
    </row>
    <row r="4435" spans="2:8" x14ac:dyDescent="0.3">
      <c r="B4435" t="s">
        <v>10058</v>
      </c>
      <c r="C4435" t="s">
        <v>10059</v>
      </c>
      <c r="D4435" s="28" t="s">
        <v>1203</v>
      </c>
      <c r="E4435" s="28" t="s">
        <v>1124</v>
      </c>
      <c r="F4435" s="13">
        <v>45.1</v>
      </c>
      <c r="G4435" s="13">
        <v>-73.599999999999994</v>
      </c>
      <c r="H4435" s="24">
        <v>0</v>
      </c>
    </row>
    <row r="4436" spans="2:8" x14ac:dyDescent="0.3">
      <c r="B4436" t="s">
        <v>10893</v>
      </c>
      <c r="C4436" t="s">
        <v>10894</v>
      </c>
      <c r="D4436" s="28" t="s">
        <v>4105</v>
      </c>
      <c r="E4436" s="28" t="s">
        <v>1711</v>
      </c>
      <c r="F4436" s="13">
        <v>37.299999999999997</v>
      </c>
      <c r="G4436" s="13">
        <v>-87.7</v>
      </c>
      <c r="H4436" s="24">
        <v>0</v>
      </c>
    </row>
    <row r="4437" spans="2:8" x14ac:dyDescent="0.3">
      <c r="B4437" t="s">
        <v>899</v>
      </c>
      <c r="C4437" t="s">
        <v>10667</v>
      </c>
      <c r="D4437" s="28" t="s">
        <v>4105</v>
      </c>
      <c r="E4437" s="28" t="s">
        <v>1711</v>
      </c>
      <c r="F4437" s="13">
        <v>37.5</v>
      </c>
      <c r="G4437" s="13">
        <v>-83.3</v>
      </c>
      <c r="H4437" s="24">
        <v>0</v>
      </c>
    </row>
    <row r="4438" spans="2:8" x14ac:dyDescent="0.3">
      <c r="B4438" t="s">
        <v>541</v>
      </c>
      <c r="C4438" t="s">
        <v>542</v>
      </c>
      <c r="D4438" s="28" t="s">
        <v>4105</v>
      </c>
      <c r="E4438" s="28" t="s">
        <v>365</v>
      </c>
      <c r="F4438" s="13">
        <v>32.799999999999997</v>
      </c>
      <c r="G4438" s="13">
        <v>-92.1</v>
      </c>
      <c r="H4438" s="24">
        <v>0</v>
      </c>
    </row>
    <row r="4439" spans="2:8" x14ac:dyDescent="0.3">
      <c r="B4439" t="s">
        <v>2935</v>
      </c>
      <c r="C4439" t="s">
        <v>2936</v>
      </c>
      <c r="D4439" s="28" t="s">
        <v>4105</v>
      </c>
      <c r="E4439" s="28" t="s">
        <v>1004</v>
      </c>
      <c r="F4439" s="13">
        <v>33.9</v>
      </c>
      <c r="G4439" s="13">
        <v>-83.3</v>
      </c>
      <c r="H4439" s="24">
        <v>0</v>
      </c>
    </row>
    <row r="4440" spans="2:8" x14ac:dyDescent="0.3">
      <c r="B4440" t="s">
        <v>3425</v>
      </c>
      <c r="C4440" t="s">
        <v>3426</v>
      </c>
      <c r="D4440" s="28" t="s">
        <v>4105</v>
      </c>
      <c r="E4440" s="28" t="s">
        <v>1711</v>
      </c>
      <c r="F4440" s="13">
        <v>36.9</v>
      </c>
      <c r="G4440" s="13">
        <v>-86.4</v>
      </c>
      <c r="H4440" s="24">
        <v>0</v>
      </c>
    </row>
    <row r="4441" spans="2:8" x14ac:dyDescent="0.3">
      <c r="B4441" t="s">
        <v>10507</v>
      </c>
      <c r="C4441" t="s">
        <v>10508</v>
      </c>
      <c r="D4441" s="28" t="s">
        <v>4105</v>
      </c>
      <c r="E4441" s="28" t="s">
        <v>1727</v>
      </c>
      <c r="F4441" s="13">
        <v>44.3</v>
      </c>
      <c r="G4441" s="13">
        <v>-68.2</v>
      </c>
      <c r="H4441" s="24">
        <v>0</v>
      </c>
    </row>
    <row r="4442" spans="2:8" x14ac:dyDescent="0.3">
      <c r="B4442" t="s">
        <v>1730</v>
      </c>
      <c r="C4442" t="s">
        <v>1731</v>
      </c>
      <c r="D4442" s="28" t="s">
        <v>4105</v>
      </c>
      <c r="E4442" s="28" t="s">
        <v>1727</v>
      </c>
      <c r="F4442" s="13">
        <v>44.9</v>
      </c>
      <c r="G4442" s="13">
        <v>-69.2</v>
      </c>
      <c r="H4442" s="24">
        <v>0</v>
      </c>
    </row>
    <row r="4443" spans="2:8" x14ac:dyDescent="0.3">
      <c r="B4443" t="s">
        <v>2453</v>
      </c>
      <c r="C4443" t="s">
        <v>2454</v>
      </c>
      <c r="D4443" s="28" t="s">
        <v>4105</v>
      </c>
      <c r="E4443" s="28" t="s">
        <v>859</v>
      </c>
      <c r="F4443" s="13">
        <v>36.299999999999997</v>
      </c>
      <c r="G4443" s="13">
        <v>-88.8</v>
      </c>
      <c r="H4443" s="24">
        <v>0</v>
      </c>
    </row>
    <row r="4444" spans="2:8" x14ac:dyDescent="0.3">
      <c r="B4444" t="s">
        <v>632</v>
      </c>
      <c r="C4444" t="s">
        <v>2570</v>
      </c>
      <c r="D4444" s="28" t="s">
        <v>4105</v>
      </c>
      <c r="E4444" s="28" t="s">
        <v>2569</v>
      </c>
      <c r="F4444" s="13">
        <v>44.9</v>
      </c>
      <c r="G4444" s="13">
        <v>-72.099999999999994</v>
      </c>
      <c r="H4444" s="24">
        <v>0</v>
      </c>
    </row>
    <row r="4445" spans="2:8" x14ac:dyDescent="0.3">
      <c r="B4445" t="s">
        <v>10237</v>
      </c>
      <c r="C4445" t="s">
        <v>10238</v>
      </c>
      <c r="D4445" s="28" t="s">
        <v>4105</v>
      </c>
      <c r="E4445" s="28" t="s">
        <v>2576</v>
      </c>
      <c r="F4445" s="13">
        <v>37.1</v>
      </c>
      <c r="G4445" s="13">
        <v>-80.400000000000006</v>
      </c>
      <c r="H4445" s="24">
        <v>0</v>
      </c>
    </row>
    <row r="4446" spans="2:8" x14ac:dyDescent="0.3">
      <c r="B4446" t="s">
        <v>2950</v>
      </c>
      <c r="C4446" t="s">
        <v>2951</v>
      </c>
      <c r="D4446" s="28" t="s">
        <v>4105</v>
      </c>
      <c r="E4446" s="28" t="s">
        <v>859</v>
      </c>
      <c r="F4446" s="13">
        <v>35.799999999999997</v>
      </c>
      <c r="G4446" s="13">
        <v>-83.9</v>
      </c>
      <c r="H4446" s="24">
        <v>0</v>
      </c>
    </row>
    <row r="4447" spans="2:8" x14ac:dyDescent="0.3">
      <c r="B4447" t="s">
        <v>11076</v>
      </c>
      <c r="C4447" t="s">
        <v>11077</v>
      </c>
      <c r="D4447" s="28" t="s">
        <v>4105</v>
      </c>
      <c r="E4447" s="28" t="s">
        <v>1468</v>
      </c>
      <c r="F4447" s="13">
        <v>39.799999999999997</v>
      </c>
      <c r="G4447" s="13">
        <v>-84.8</v>
      </c>
      <c r="H4447" s="24">
        <v>0</v>
      </c>
    </row>
    <row r="4448" spans="2:8" x14ac:dyDescent="0.3">
      <c r="B4448" t="s">
        <v>10402</v>
      </c>
      <c r="C4448" t="s">
        <v>10403</v>
      </c>
      <c r="D4448" s="28" t="s">
        <v>4105</v>
      </c>
      <c r="E4448" s="28" t="s">
        <v>2230</v>
      </c>
      <c r="F4448" s="13">
        <v>38.4</v>
      </c>
      <c r="G4448" s="13">
        <v>-82.5</v>
      </c>
      <c r="H4448" s="24">
        <v>0</v>
      </c>
    </row>
    <row r="4449" spans="2:8" x14ac:dyDescent="0.3">
      <c r="B4449" t="s">
        <v>11282</v>
      </c>
      <c r="C4449" t="s">
        <v>11283</v>
      </c>
      <c r="D4449" s="28" t="s">
        <v>4105</v>
      </c>
      <c r="E4449" s="28" t="s">
        <v>2319</v>
      </c>
      <c r="F4449" s="13">
        <v>40.299999999999997</v>
      </c>
      <c r="G4449" s="13">
        <v>-76</v>
      </c>
      <c r="H4449" s="24">
        <v>0</v>
      </c>
    </row>
    <row r="4450" spans="2:8" x14ac:dyDescent="0.3">
      <c r="B4450" t="s">
        <v>10287</v>
      </c>
      <c r="C4450" t="s">
        <v>10288</v>
      </c>
      <c r="D4450" s="28" t="s">
        <v>4105</v>
      </c>
      <c r="E4450" s="28" t="s">
        <v>2319</v>
      </c>
      <c r="F4450" s="13">
        <v>40.200000000000003</v>
      </c>
      <c r="G4450" s="13">
        <v>-77.099999999999994</v>
      </c>
      <c r="H4450" s="24">
        <v>0</v>
      </c>
    </row>
    <row r="4451" spans="2:8" x14ac:dyDescent="0.3">
      <c r="B4451" t="s">
        <v>943</v>
      </c>
      <c r="C4451" t="s">
        <v>944</v>
      </c>
      <c r="D4451" s="28" t="s">
        <v>4105</v>
      </c>
      <c r="E4451" s="28" t="s">
        <v>859</v>
      </c>
      <c r="F4451" s="13">
        <v>35.299999999999997</v>
      </c>
      <c r="G4451" s="13">
        <v>-86.2</v>
      </c>
      <c r="H4451" s="24">
        <v>0</v>
      </c>
    </row>
    <row r="4452" spans="2:8" x14ac:dyDescent="0.3">
      <c r="B4452" t="s">
        <v>3439</v>
      </c>
      <c r="C4452" t="s">
        <v>3440</v>
      </c>
      <c r="D4452" s="28" t="s">
        <v>4105</v>
      </c>
      <c r="E4452" s="28" t="s">
        <v>1711</v>
      </c>
      <c r="F4452" s="13">
        <v>38.1</v>
      </c>
      <c r="G4452" s="13">
        <v>-85.7</v>
      </c>
      <c r="H4452" s="24">
        <v>0</v>
      </c>
    </row>
    <row r="4453" spans="2:8" x14ac:dyDescent="0.3">
      <c r="B4453" t="s">
        <v>10735</v>
      </c>
      <c r="C4453" t="s">
        <v>10736</v>
      </c>
      <c r="D4453" s="28" t="s">
        <v>4105</v>
      </c>
      <c r="E4453" s="28" t="s">
        <v>1738</v>
      </c>
      <c r="F4453" s="13">
        <v>38.299999999999997</v>
      </c>
      <c r="G4453" s="13">
        <v>-75.099999999999994</v>
      </c>
      <c r="H4453" s="24">
        <v>0</v>
      </c>
    </row>
    <row r="4454" spans="2:8" x14ac:dyDescent="0.3">
      <c r="B4454" t="s">
        <v>11909</v>
      </c>
      <c r="C4454" t="s">
        <v>11910</v>
      </c>
      <c r="D4454" s="28" t="s">
        <v>1203</v>
      </c>
      <c r="E4454" s="28" t="s">
        <v>1124</v>
      </c>
      <c r="F4454" s="13">
        <v>54.8</v>
      </c>
      <c r="G4454" s="13">
        <v>-66.8</v>
      </c>
      <c r="H4454" s="24">
        <v>0</v>
      </c>
    </row>
    <row r="4455" spans="2:8" x14ac:dyDescent="0.3">
      <c r="B4455" t="s">
        <v>10469</v>
      </c>
      <c r="C4455" t="s">
        <v>10470</v>
      </c>
      <c r="D4455" s="28" t="s">
        <v>4105</v>
      </c>
      <c r="E4455" s="28" t="s">
        <v>2576</v>
      </c>
      <c r="F4455" s="13">
        <v>38.200000000000003</v>
      </c>
      <c r="G4455" s="13">
        <v>-77.400000000000006</v>
      </c>
      <c r="H4455" s="24">
        <v>0</v>
      </c>
    </row>
    <row r="4456" spans="2:8" x14ac:dyDescent="0.3">
      <c r="B4456" t="s">
        <v>10884</v>
      </c>
      <c r="C4456" t="s">
        <v>10885</v>
      </c>
      <c r="D4456" s="28" t="s">
        <v>4105</v>
      </c>
      <c r="E4456" s="28" t="s">
        <v>2576</v>
      </c>
      <c r="F4456" s="13">
        <v>37.200000000000003</v>
      </c>
      <c r="G4456" s="13">
        <v>-75.900000000000006</v>
      </c>
      <c r="H4456" s="24">
        <v>0</v>
      </c>
    </row>
    <row r="4457" spans="2:8" x14ac:dyDescent="0.3">
      <c r="B4457" t="s">
        <v>923</v>
      </c>
      <c r="C4457" t="s">
        <v>924</v>
      </c>
      <c r="D4457" s="28" t="s">
        <v>4105</v>
      </c>
      <c r="E4457" s="28" t="s">
        <v>852</v>
      </c>
      <c r="F4457" s="13">
        <v>34.6</v>
      </c>
      <c r="G4457" s="13">
        <v>-86.9</v>
      </c>
      <c r="H4457" s="24">
        <v>0</v>
      </c>
    </row>
    <row r="4458" spans="2:8" x14ac:dyDescent="0.3">
      <c r="B4458" t="s">
        <v>2876</v>
      </c>
      <c r="C4458" t="s">
        <v>2877</v>
      </c>
      <c r="D4458" s="28" t="s">
        <v>4105</v>
      </c>
      <c r="E4458" s="28" t="s">
        <v>1003</v>
      </c>
      <c r="F4458" s="13">
        <v>24.5</v>
      </c>
      <c r="G4458" s="13">
        <v>-81.7</v>
      </c>
      <c r="H4458" s="24">
        <v>0</v>
      </c>
    </row>
    <row r="4459" spans="2:8" x14ac:dyDescent="0.3">
      <c r="B4459" t="s">
        <v>383</v>
      </c>
      <c r="C4459" t="s">
        <v>637</v>
      </c>
      <c r="D4459" s="28" t="s">
        <v>4105</v>
      </c>
      <c r="E4459" s="28" t="s">
        <v>367</v>
      </c>
      <c r="F4459" s="13">
        <v>33.700000000000003</v>
      </c>
      <c r="G4459" s="13">
        <v>-90.7</v>
      </c>
      <c r="H4459" s="24">
        <v>0</v>
      </c>
    </row>
    <row r="4460" spans="2:8" x14ac:dyDescent="0.3">
      <c r="B4460" t="s">
        <v>9979</v>
      </c>
      <c r="C4460" t="s">
        <v>9980</v>
      </c>
      <c r="D4460" s="28" t="s">
        <v>4105</v>
      </c>
      <c r="E4460" s="28" t="s">
        <v>2124</v>
      </c>
      <c r="F4460" s="13">
        <v>42.7</v>
      </c>
      <c r="G4460" s="13">
        <v>-77.5</v>
      </c>
      <c r="H4460" s="24">
        <v>0</v>
      </c>
    </row>
    <row r="4461" spans="2:8" x14ac:dyDescent="0.3">
      <c r="B4461" t="s">
        <v>2175</v>
      </c>
      <c r="C4461" t="s">
        <v>2176</v>
      </c>
      <c r="D4461" s="28" t="s">
        <v>4105</v>
      </c>
      <c r="E4461" s="28" t="s">
        <v>1007</v>
      </c>
      <c r="F4461" s="13">
        <v>36.4</v>
      </c>
      <c r="G4461" s="13">
        <v>-80.599999999999994</v>
      </c>
      <c r="H4461" s="24">
        <v>0</v>
      </c>
    </row>
    <row r="4462" spans="2:8" x14ac:dyDescent="0.3">
      <c r="B4462" t="s">
        <v>3772</v>
      </c>
      <c r="C4462" t="s">
        <v>3773</v>
      </c>
      <c r="D4462" s="28" t="s">
        <v>4105</v>
      </c>
      <c r="E4462" s="28" t="s">
        <v>1007</v>
      </c>
      <c r="F4462" s="13">
        <v>35.5</v>
      </c>
      <c r="G4462" s="13">
        <v>-77</v>
      </c>
      <c r="H4462" s="24">
        <v>0</v>
      </c>
    </row>
    <row r="4463" spans="2:8" x14ac:dyDescent="0.3">
      <c r="B4463" t="s">
        <v>9834</v>
      </c>
      <c r="C4463" t="s">
        <v>9835</v>
      </c>
      <c r="D4463" s="28" t="s">
        <v>4105</v>
      </c>
      <c r="E4463" s="28" t="s">
        <v>1004</v>
      </c>
      <c r="F4463" s="13">
        <v>31.9</v>
      </c>
      <c r="G4463" s="13">
        <v>-83.7</v>
      </c>
      <c r="H4463" s="24">
        <v>0</v>
      </c>
    </row>
    <row r="4464" spans="2:8" x14ac:dyDescent="0.3">
      <c r="B4464" t="s">
        <v>10568</v>
      </c>
      <c r="C4464" t="s">
        <v>10569</v>
      </c>
      <c r="D4464" s="28" t="s">
        <v>4105</v>
      </c>
      <c r="E4464" s="28" t="s">
        <v>1738</v>
      </c>
      <c r="F4464" s="13">
        <v>39.6</v>
      </c>
      <c r="G4464" s="13">
        <v>-77.599999999999994</v>
      </c>
      <c r="H4464" s="24">
        <v>0</v>
      </c>
    </row>
    <row r="4465" spans="2:8" x14ac:dyDescent="0.3">
      <c r="B4465" t="s">
        <v>11202</v>
      </c>
      <c r="C4465" t="s">
        <v>11203</v>
      </c>
      <c r="D4465" s="28" t="s">
        <v>4105</v>
      </c>
      <c r="E4465" s="28" t="s">
        <v>2076</v>
      </c>
      <c r="F4465" s="13">
        <v>43.8</v>
      </c>
      <c r="G4465" s="13">
        <v>-71.2</v>
      </c>
      <c r="H4465" s="24">
        <v>0</v>
      </c>
    </row>
    <row r="4466" spans="2:8" x14ac:dyDescent="0.3">
      <c r="B4466" t="s">
        <v>11004</v>
      </c>
      <c r="C4466" t="s">
        <v>11005</v>
      </c>
      <c r="D4466" s="28" t="s">
        <v>4105</v>
      </c>
      <c r="E4466" s="28" t="s">
        <v>2319</v>
      </c>
      <c r="F4466" s="13">
        <v>40</v>
      </c>
      <c r="G4466" s="13">
        <v>-79.2</v>
      </c>
      <c r="H4466" s="24">
        <v>0</v>
      </c>
    </row>
    <row r="4467" spans="2:8" x14ac:dyDescent="0.3">
      <c r="B4467" t="s">
        <v>2361</v>
      </c>
      <c r="C4467" t="s">
        <v>2362</v>
      </c>
      <c r="D4467" s="28" t="s">
        <v>4105</v>
      </c>
      <c r="E4467" s="28" t="s">
        <v>2354</v>
      </c>
      <c r="F4467" s="13">
        <v>33.9</v>
      </c>
      <c r="G4467" s="13">
        <v>-81</v>
      </c>
      <c r="H4467" s="24">
        <v>0</v>
      </c>
    </row>
    <row r="4468" spans="2:8" x14ac:dyDescent="0.3">
      <c r="B4468" t="s">
        <v>2605</v>
      </c>
      <c r="C4468" t="s">
        <v>2606</v>
      </c>
      <c r="D4468" s="28" t="s">
        <v>4105</v>
      </c>
      <c r="E4468" s="28" t="s">
        <v>2576</v>
      </c>
      <c r="F4468" s="13">
        <v>38.1</v>
      </c>
      <c r="G4468" s="13">
        <v>-79</v>
      </c>
      <c r="H4468" s="24">
        <v>0</v>
      </c>
    </row>
    <row r="4469" spans="2:8" x14ac:dyDescent="0.3">
      <c r="B4469" t="s">
        <v>2607</v>
      </c>
      <c r="C4469" t="s">
        <v>2608</v>
      </c>
      <c r="D4469" s="28" t="s">
        <v>4105</v>
      </c>
      <c r="E4469" s="28" t="s">
        <v>2576</v>
      </c>
      <c r="F4469" s="13">
        <v>36.6</v>
      </c>
      <c r="G4469" s="13">
        <v>-80.2</v>
      </c>
      <c r="H4469" s="24">
        <v>0</v>
      </c>
    </row>
    <row r="4470" spans="2:8" x14ac:dyDescent="0.3">
      <c r="B4470" t="s">
        <v>3074</v>
      </c>
      <c r="C4470" t="s">
        <v>3075</v>
      </c>
      <c r="D4470" s="28" t="s">
        <v>4105</v>
      </c>
      <c r="E4470" s="28" t="s">
        <v>2319</v>
      </c>
      <c r="F4470" s="13">
        <v>42</v>
      </c>
      <c r="G4470" s="13">
        <v>-80.099999999999994</v>
      </c>
      <c r="H4470" s="24">
        <v>0</v>
      </c>
    </row>
    <row r="4471" spans="2:8" x14ac:dyDescent="0.3">
      <c r="B4471" t="s">
        <v>11477</v>
      </c>
      <c r="C4471" t="s">
        <v>11478</v>
      </c>
      <c r="D4471" s="28" t="s">
        <v>4105</v>
      </c>
      <c r="E4471" s="28" t="s">
        <v>2569</v>
      </c>
      <c r="F4471" s="13">
        <v>44.2</v>
      </c>
      <c r="G4471" s="13">
        <v>-72.400000000000006</v>
      </c>
      <c r="H4471" s="24">
        <v>0</v>
      </c>
    </row>
    <row r="4472" spans="2:8" x14ac:dyDescent="0.3">
      <c r="B4472" t="s">
        <v>10229</v>
      </c>
      <c r="C4472" t="s">
        <v>10230</v>
      </c>
      <c r="D4472" s="28" t="s">
        <v>4105</v>
      </c>
      <c r="E4472" s="28" t="s">
        <v>2576</v>
      </c>
      <c r="F4472" s="13">
        <v>38.200000000000003</v>
      </c>
      <c r="G4472" s="13">
        <v>-77.3</v>
      </c>
      <c r="H4472" s="24">
        <v>0</v>
      </c>
    </row>
    <row r="4473" spans="2:8" x14ac:dyDescent="0.3">
      <c r="B4473" t="s">
        <v>10151</v>
      </c>
      <c r="C4473" t="s">
        <v>10152</v>
      </c>
      <c r="D4473" s="28" t="s">
        <v>4105</v>
      </c>
      <c r="E4473" s="28" t="s">
        <v>859</v>
      </c>
      <c r="F4473" s="13">
        <v>35</v>
      </c>
      <c r="G4473" s="13">
        <v>-85.3</v>
      </c>
      <c r="H4473" s="24">
        <v>0</v>
      </c>
    </row>
    <row r="4474" spans="2:8" x14ac:dyDescent="0.3">
      <c r="B4474" t="s">
        <v>10225</v>
      </c>
      <c r="C4474" t="s">
        <v>10226</v>
      </c>
      <c r="D4474" s="28" t="s">
        <v>4105</v>
      </c>
      <c r="E4474" s="28" t="s">
        <v>852</v>
      </c>
      <c r="F4474" s="13">
        <v>33.9</v>
      </c>
      <c r="G4474" s="13">
        <v>-86.4</v>
      </c>
      <c r="H4474" s="24">
        <v>0</v>
      </c>
    </row>
    <row r="4475" spans="2:8" x14ac:dyDescent="0.3">
      <c r="B4475" t="s">
        <v>10657</v>
      </c>
      <c r="C4475" t="s">
        <v>10658</v>
      </c>
      <c r="D4475" s="28" t="s">
        <v>4105</v>
      </c>
      <c r="E4475" s="28" t="s">
        <v>1004</v>
      </c>
      <c r="F4475" s="13">
        <v>34.299999999999997</v>
      </c>
      <c r="G4475" s="13">
        <v>-82.8</v>
      </c>
      <c r="H4475" s="24">
        <v>0</v>
      </c>
    </row>
    <row r="4476" spans="2:8" x14ac:dyDescent="0.3">
      <c r="B4476" t="s">
        <v>1375</v>
      </c>
      <c r="C4476" t="s">
        <v>1376</v>
      </c>
      <c r="D4476" s="28" t="s">
        <v>4105</v>
      </c>
      <c r="E4476" s="28" t="s">
        <v>1004</v>
      </c>
      <c r="F4476" s="13">
        <v>32.9</v>
      </c>
      <c r="G4476" s="13">
        <v>-82.8</v>
      </c>
      <c r="H4476" s="24">
        <v>0</v>
      </c>
    </row>
    <row r="4477" spans="2:8" x14ac:dyDescent="0.3">
      <c r="B4477" t="s">
        <v>2469</v>
      </c>
      <c r="C4477" t="s">
        <v>2470</v>
      </c>
      <c r="D4477" s="28" t="s">
        <v>4105</v>
      </c>
      <c r="E4477" s="28" t="s">
        <v>859</v>
      </c>
      <c r="F4477" s="13">
        <v>35.4</v>
      </c>
      <c r="G4477" s="13">
        <v>-86.4</v>
      </c>
      <c r="H4477" s="24">
        <v>0</v>
      </c>
    </row>
    <row r="4478" spans="2:8" x14ac:dyDescent="0.3">
      <c r="B4478" t="s">
        <v>11260</v>
      </c>
      <c r="C4478" t="s">
        <v>11261</v>
      </c>
      <c r="D4478" s="28" t="s">
        <v>4105</v>
      </c>
      <c r="E4478" s="28" t="s">
        <v>1727</v>
      </c>
      <c r="F4478" s="13">
        <v>44.6</v>
      </c>
      <c r="G4478" s="13">
        <v>-70</v>
      </c>
      <c r="H4478" s="24">
        <v>0</v>
      </c>
    </row>
    <row r="4479" spans="2:8" x14ac:dyDescent="0.3">
      <c r="B4479" t="s">
        <v>600</v>
      </c>
      <c r="C4479" t="s">
        <v>971</v>
      </c>
      <c r="D4479" s="28" t="s">
        <v>4105</v>
      </c>
      <c r="E4479" s="28" t="s">
        <v>859</v>
      </c>
      <c r="F4479" s="13">
        <v>36.200000000000003</v>
      </c>
      <c r="G4479" s="13">
        <v>-85.9</v>
      </c>
      <c r="H4479" s="24">
        <v>0</v>
      </c>
    </row>
    <row r="4480" spans="2:8" x14ac:dyDescent="0.3">
      <c r="B4480" t="s">
        <v>3754</v>
      </c>
      <c r="C4480" t="s">
        <v>3835</v>
      </c>
      <c r="D4480" s="28" t="s">
        <v>4105</v>
      </c>
      <c r="E4480" s="28" t="s">
        <v>859</v>
      </c>
      <c r="F4480" s="13">
        <v>36.5</v>
      </c>
      <c r="G4480" s="13">
        <v>-84.1</v>
      </c>
      <c r="H4480" s="24">
        <v>0</v>
      </c>
    </row>
    <row r="4481" spans="2:8" x14ac:dyDescent="0.3">
      <c r="B4481" t="s">
        <v>992</v>
      </c>
      <c r="C4481" t="s">
        <v>993</v>
      </c>
      <c r="D4481" s="28" t="s">
        <v>4105</v>
      </c>
      <c r="E4481" s="28" t="s">
        <v>859</v>
      </c>
      <c r="F4481" s="13">
        <v>35.9</v>
      </c>
      <c r="G4481" s="13">
        <v>-85</v>
      </c>
      <c r="H4481" s="24">
        <v>0</v>
      </c>
    </row>
    <row r="4482" spans="2:8" x14ac:dyDescent="0.3">
      <c r="B4482" t="s">
        <v>3841</v>
      </c>
      <c r="C4482" t="s">
        <v>3842</v>
      </c>
      <c r="D4482" s="28" t="s">
        <v>4105</v>
      </c>
      <c r="E4482" s="28" t="s">
        <v>364</v>
      </c>
      <c r="F4482" s="13">
        <v>26.5</v>
      </c>
      <c r="G4482" s="13">
        <v>-99.1</v>
      </c>
      <c r="H4482" s="24">
        <v>0</v>
      </c>
    </row>
    <row r="4483" spans="2:8" x14ac:dyDescent="0.3">
      <c r="B4483" t="s">
        <v>11855</v>
      </c>
      <c r="C4483" t="s">
        <v>11856</v>
      </c>
      <c r="D4483" s="28" t="s">
        <v>4105</v>
      </c>
      <c r="E4483" s="28" t="s">
        <v>1003</v>
      </c>
      <c r="F4483" s="13">
        <v>25.7</v>
      </c>
      <c r="G4483" s="13">
        <v>-80.3</v>
      </c>
      <c r="H4483" s="24">
        <v>0</v>
      </c>
    </row>
    <row r="4484" spans="2:8" x14ac:dyDescent="0.3">
      <c r="B4484" t="s">
        <v>3561</v>
      </c>
      <c r="C4484" t="s">
        <v>3562</v>
      </c>
      <c r="D4484" s="28" t="s">
        <v>4105</v>
      </c>
      <c r="E4484" s="28" t="s">
        <v>368</v>
      </c>
      <c r="F4484" s="13">
        <v>34.5</v>
      </c>
      <c r="G4484" s="13">
        <v>-93.1</v>
      </c>
      <c r="H4484" s="24">
        <v>0</v>
      </c>
    </row>
    <row r="4485" spans="2:8" x14ac:dyDescent="0.3">
      <c r="B4485" t="s">
        <v>3010</v>
      </c>
      <c r="C4485" t="s">
        <v>3011</v>
      </c>
      <c r="D4485" s="28" t="s">
        <v>4105</v>
      </c>
      <c r="E4485" s="28" t="s">
        <v>1743</v>
      </c>
      <c r="F4485" s="13">
        <v>42.3</v>
      </c>
      <c r="G4485" s="13">
        <v>-71</v>
      </c>
      <c r="H4485" s="24">
        <v>0</v>
      </c>
    </row>
    <row r="4486" spans="2:8" x14ac:dyDescent="0.3">
      <c r="B4486" t="s">
        <v>1154</v>
      </c>
      <c r="C4486" t="s">
        <v>1155</v>
      </c>
      <c r="D4486" s="28" t="s">
        <v>4105</v>
      </c>
      <c r="E4486" s="28" t="s">
        <v>852</v>
      </c>
      <c r="F4486" s="13">
        <v>34.6</v>
      </c>
      <c r="G4486" s="13">
        <v>-86</v>
      </c>
      <c r="H4486" s="24">
        <v>0</v>
      </c>
    </row>
    <row r="4487" spans="2:8" x14ac:dyDescent="0.3">
      <c r="B4487" t="s">
        <v>10842</v>
      </c>
      <c r="C4487" t="s">
        <v>10843</v>
      </c>
      <c r="D4487" s="28" t="s">
        <v>4105</v>
      </c>
      <c r="E4487" s="28" t="s">
        <v>1711</v>
      </c>
      <c r="F4487" s="13">
        <v>37.5</v>
      </c>
      <c r="G4487" s="13">
        <v>-83.3</v>
      </c>
      <c r="H4487" s="24">
        <v>0</v>
      </c>
    </row>
    <row r="4488" spans="2:8" x14ac:dyDescent="0.3">
      <c r="B4488" t="s">
        <v>11194</v>
      </c>
      <c r="C4488" t="s">
        <v>11195</v>
      </c>
      <c r="D4488" s="28" t="s">
        <v>4105</v>
      </c>
      <c r="E4488" s="28" t="s">
        <v>1727</v>
      </c>
      <c r="F4488" s="13">
        <v>44.3</v>
      </c>
      <c r="G4488" s="13">
        <v>-70.3</v>
      </c>
      <c r="H4488" s="24">
        <v>0</v>
      </c>
    </row>
    <row r="4489" spans="2:8" x14ac:dyDescent="0.3">
      <c r="B4489" t="s">
        <v>11204</v>
      </c>
      <c r="C4489" t="s">
        <v>11205</v>
      </c>
      <c r="D4489" s="28" t="s">
        <v>4105</v>
      </c>
      <c r="E4489" s="28" t="s">
        <v>1727</v>
      </c>
      <c r="F4489" s="13">
        <v>44.2</v>
      </c>
      <c r="G4489" s="13">
        <v>-70.2</v>
      </c>
      <c r="H4489" s="24">
        <v>0</v>
      </c>
    </row>
    <row r="4490" spans="2:8" x14ac:dyDescent="0.3">
      <c r="B4490" t="s">
        <v>2842</v>
      </c>
      <c r="C4490" t="s">
        <v>2843</v>
      </c>
      <c r="D4490" s="28" t="s">
        <v>4105</v>
      </c>
      <c r="E4490" s="28" t="s">
        <v>1711</v>
      </c>
      <c r="F4490" s="13">
        <v>37</v>
      </c>
      <c r="G4490" s="13">
        <v>-84</v>
      </c>
      <c r="H4490" s="24">
        <v>0</v>
      </c>
    </row>
    <row r="4491" spans="2:8" x14ac:dyDescent="0.3">
      <c r="B4491" t="s">
        <v>10891</v>
      </c>
      <c r="C4491" t="s">
        <v>10892</v>
      </c>
      <c r="D4491" s="28" t="s">
        <v>4105</v>
      </c>
      <c r="E4491" s="28" t="s">
        <v>1003</v>
      </c>
      <c r="F4491" s="13">
        <v>26.8</v>
      </c>
      <c r="G4491" s="13">
        <v>-80.099999999999994</v>
      </c>
      <c r="H4491" s="24">
        <v>0</v>
      </c>
    </row>
    <row r="4492" spans="2:8" x14ac:dyDescent="0.3">
      <c r="B4492" t="s">
        <v>10763</v>
      </c>
      <c r="C4492" t="s">
        <v>10764</v>
      </c>
      <c r="D4492" s="28" t="s">
        <v>4105</v>
      </c>
      <c r="E4492" s="28" t="s">
        <v>2124</v>
      </c>
      <c r="F4492" s="13">
        <v>43.1</v>
      </c>
      <c r="G4492" s="13">
        <v>-78.599999999999994</v>
      </c>
      <c r="H4492" s="24">
        <v>0</v>
      </c>
    </row>
    <row r="4493" spans="2:8" x14ac:dyDescent="0.3">
      <c r="B4493" t="s">
        <v>10509</v>
      </c>
      <c r="C4493" t="s">
        <v>10510</v>
      </c>
      <c r="D4493" s="28" t="s">
        <v>4105</v>
      </c>
      <c r="E4493" s="28" t="s">
        <v>1738</v>
      </c>
      <c r="F4493" s="13">
        <v>38.4</v>
      </c>
      <c r="G4493" s="13">
        <v>-76.7</v>
      </c>
      <c r="H4493" s="24">
        <v>0</v>
      </c>
    </row>
    <row r="4494" spans="2:8" x14ac:dyDescent="0.3">
      <c r="B4494" t="s">
        <v>10651</v>
      </c>
      <c r="C4494" t="s">
        <v>10652</v>
      </c>
      <c r="D4494" s="28" t="s">
        <v>4105</v>
      </c>
      <c r="E4494" s="28" t="s">
        <v>2085</v>
      </c>
      <c r="F4494" s="13">
        <v>39.4</v>
      </c>
      <c r="G4494" s="13">
        <v>-75.2</v>
      </c>
      <c r="H4494" s="24">
        <v>0</v>
      </c>
    </row>
    <row r="4495" spans="2:8" x14ac:dyDescent="0.3">
      <c r="B4495" t="s">
        <v>2603</v>
      </c>
      <c r="C4495" t="s">
        <v>2604</v>
      </c>
      <c r="D4495" s="28" t="s">
        <v>4105</v>
      </c>
      <c r="E4495" s="28" t="s">
        <v>2576</v>
      </c>
      <c r="F4495" s="13">
        <v>36.9</v>
      </c>
      <c r="G4495" s="13">
        <v>-79.8</v>
      </c>
      <c r="H4495" s="24">
        <v>0</v>
      </c>
    </row>
    <row r="4496" spans="2:8" x14ac:dyDescent="0.3">
      <c r="B4496" t="s">
        <v>3475</v>
      </c>
      <c r="C4496" t="s">
        <v>3476</v>
      </c>
      <c r="D4496" s="28" t="s">
        <v>4105</v>
      </c>
      <c r="E4496" s="28" t="s">
        <v>2124</v>
      </c>
      <c r="F4496" s="13">
        <v>44.9</v>
      </c>
      <c r="G4496" s="13">
        <v>-74.8</v>
      </c>
      <c r="H4496" s="24">
        <v>0</v>
      </c>
    </row>
    <row r="4497" spans="2:8" x14ac:dyDescent="0.3">
      <c r="B4497" t="s">
        <v>11213</v>
      </c>
      <c r="C4497" t="s">
        <v>1040</v>
      </c>
      <c r="D4497" s="28" t="s">
        <v>1203</v>
      </c>
      <c r="E4497" s="28" t="s">
        <v>12130</v>
      </c>
      <c r="F4497" s="13">
        <v>47.4</v>
      </c>
      <c r="G4497" s="13">
        <v>-65.599999999999994</v>
      </c>
      <c r="H4497" s="24">
        <v>0</v>
      </c>
    </row>
    <row r="4498" spans="2:8" x14ac:dyDescent="0.3">
      <c r="B4498" t="s">
        <v>383</v>
      </c>
      <c r="C4498" t="s">
        <v>3599</v>
      </c>
      <c r="D4498" s="28" t="s">
        <v>4105</v>
      </c>
      <c r="E4498" s="28" t="s">
        <v>1004</v>
      </c>
      <c r="F4498" s="13">
        <v>34.5</v>
      </c>
      <c r="G4498" s="13">
        <v>-83.7</v>
      </c>
      <c r="H4498" s="24">
        <v>0</v>
      </c>
    </row>
    <row r="4499" spans="2:8" x14ac:dyDescent="0.3">
      <c r="B4499" t="s">
        <v>2369</v>
      </c>
      <c r="C4499" t="s">
        <v>2370</v>
      </c>
      <c r="D4499" s="28" t="s">
        <v>4105</v>
      </c>
      <c r="E4499" s="28" t="s">
        <v>2354</v>
      </c>
      <c r="F4499" s="13">
        <v>33.9</v>
      </c>
      <c r="G4499" s="13">
        <v>-81.7</v>
      </c>
      <c r="H4499" s="24">
        <v>0</v>
      </c>
    </row>
    <row r="4500" spans="2:8" x14ac:dyDescent="0.3">
      <c r="B4500" t="s">
        <v>2579</v>
      </c>
      <c r="C4500" t="s">
        <v>2580</v>
      </c>
      <c r="D4500" s="28" t="s">
        <v>4105</v>
      </c>
      <c r="E4500" s="28" t="s">
        <v>2576</v>
      </c>
      <c r="F4500" s="13">
        <v>37</v>
      </c>
      <c r="G4500" s="13">
        <v>-81.3</v>
      </c>
      <c r="H4500" s="24">
        <v>0</v>
      </c>
    </row>
    <row r="4501" spans="2:8" x14ac:dyDescent="0.3">
      <c r="B4501" t="s">
        <v>10838</v>
      </c>
      <c r="C4501" t="s">
        <v>10839</v>
      </c>
      <c r="D4501" s="28" t="s">
        <v>4105</v>
      </c>
      <c r="E4501" s="28" t="s">
        <v>368</v>
      </c>
      <c r="F4501" s="13">
        <v>34</v>
      </c>
      <c r="G4501" s="13">
        <v>-94.3</v>
      </c>
      <c r="H4501" s="24">
        <v>0</v>
      </c>
    </row>
    <row r="4502" spans="2:8" x14ac:dyDescent="0.3">
      <c r="B4502" t="s">
        <v>10816</v>
      </c>
      <c r="C4502" t="s">
        <v>10817</v>
      </c>
      <c r="D4502" s="28" t="s">
        <v>4105</v>
      </c>
      <c r="E4502" s="28" t="s">
        <v>859</v>
      </c>
      <c r="F4502" s="13">
        <v>35</v>
      </c>
      <c r="G4502" s="13">
        <v>-89.6</v>
      </c>
      <c r="H4502" s="24">
        <v>0</v>
      </c>
    </row>
    <row r="4503" spans="2:8" x14ac:dyDescent="0.3">
      <c r="B4503" t="s">
        <v>697</v>
      </c>
      <c r="C4503" t="s">
        <v>698</v>
      </c>
      <c r="D4503" s="28" t="s">
        <v>4105</v>
      </c>
      <c r="E4503" s="28" t="s">
        <v>367</v>
      </c>
      <c r="F4503" s="13">
        <v>33.4</v>
      </c>
      <c r="G4503" s="13">
        <v>-90</v>
      </c>
      <c r="H4503" s="24">
        <v>0</v>
      </c>
    </row>
    <row r="4504" spans="2:8" x14ac:dyDescent="0.3">
      <c r="B4504" t="s">
        <v>2465</v>
      </c>
      <c r="C4504" t="s">
        <v>2466</v>
      </c>
      <c r="D4504" s="28" t="s">
        <v>4105</v>
      </c>
      <c r="E4504" s="28" t="s">
        <v>859</v>
      </c>
      <c r="F4504" s="13">
        <v>36.4</v>
      </c>
      <c r="G4504" s="13">
        <v>-82.9</v>
      </c>
      <c r="H4504" s="24">
        <v>0</v>
      </c>
    </row>
    <row r="4505" spans="2:8" x14ac:dyDescent="0.3">
      <c r="B4505" t="s">
        <v>2904</v>
      </c>
      <c r="C4505" t="s">
        <v>2905</v>
      </c>
      <c r="D4505" s="28" t="s">
        <v>4105</v>
      </c>
      <c r="E4505" s="28" t="s">
        <v>2664</v>
      </c>
      <c r="F4505" s="13">
        <v>39.6</v>
      </c>
      <c r="G4505" s="13">
        <v>-79.900000000000006</v>
      </c>
      <c r="H4505" s="24">
        <v>0</v>
      </c>
    </row>
    <row r="4506" spans="2:8" x14ac:dyDescent="0.3">
      <c r="B4506" t="s">
        <v>10106</v>
      </c>
      <c r="C4506" t="s">
        <v>10107</v>
      </c>
      <c r="D4506" s="28" t="s">
        <v>4105</v>
      </c>
      <c r="E4506" s="28" t="s">
        <v>2576</v>
      </c>
      <c r="F4506" s="13">
        <v>37</v>
      </c>
      <c r="G4506" s="13">
        <v>-78.900000000000006</v>
      </c>
      <c r="H4506" s="24">
        <v>0</v>
      </c>
    </row>
    <row r="4507" spans="2:8" x14ac:dyDescent="0.3">
      <c r="B4507" t="s">
        <v>9942</v>
      </c>
      <c r="C4507" t="s">
        <v>9943</v>
      </c>
      <c r="D4507" s="28" t="s">
        <v>4105</v>
      </c>
      <c r="E4507" s="28" t="s">
        <v>367</v>
      </c>
      <c r="F4507" s="13">
        <v>32.299999999999997</v>
      </c>
      <c r="G4507" s="13">
        <v>-89</v>
      </c>
      <c r="H4507" s="24">
        <v>0</v>
      </c>
    </row>
    <row r="4508" spans="2:8" x14ac:dyDescent="0.3">
      <c r="B4508" t="s">
        <v>10277</v>
      </c>
      <c r="C4508" t="s">
        <v>10278</v>
      </c>
      <c r="D4508" s="28" t="s">
        <v>1203</v>
      </c>
      <c r="E4508" s="28" t="s">
        <v>1116</v>
      </c>
      <c r="F4508" s="13">
        <v>44.4</v>
      </c>
      <c r="G4508" s="13">
        <v>-76.900000000000006</v>
      </c>
      <c r="H4508" s="24">
        <v>0</v>
      </c>
    </row>
    <row r="4509" spans="2:8" x14ac:dyDescent="0.3">
      <c r="B4509" t="s">
        <v>11488</v>
      </c>
      <c r="C4509" t="s">
        <v>11489</v>
      </c>
      <c r="D4509" s="28" t="s">
        <v>1203</v>
      </c>
      <c r="E4509" s="28" t="s">
        <v>1124</v>
      </c>
      <c r="F4509" s="13">
        <v>48.8</v>
      </c>
      <c r="G4509" s="13">
        <v>-72.5</v>
      </c>
      <c r="H4509" s="24">
        <v>0</v>
      </c>
    </row>
    <row r="4510" spans="2:8" x14ac:dyDescent="0.3">
      <c r="B4510" t="s">
        <v>10966</v>
      </c>
      <c r="C4510" t="s">
        <v>10967</v>
      </c>
      <c r="D4510" s="28" t="s">
        <v>4105</v>
      </c>
      <c r="E4510" s="28" t="s">
        <v>2319</v>
      </c>
      <c r="F4510" s="13">
        <v>41.8</v>
      </c>
      <c r="G4510" s="13">
        <v>-79</v>
      </c>
      <c r="H4510" s="24">
        <v>0</v>
      </c>
    </row>
    <row r="4511" spans="2:8" x14ac:dyDescent="0.3">
      <c r="B4511" t="s">
        <v>11576</v>
      </c>
      <c r="C4511" t="s">
        <v>11577</v>
      </c>
      <c r="D4511" s="28" t="s">
        <v>4105</v>
      </c>
      <c r="E4511" s="28" t="s">
        <v>1003</v>
      </c>
      <c r="F4511" s="13">
        <v>25.5</v>
      </c>
      <c r="G4511" s="13">
        <v>-80.400000000000006</v>
      </c>
      <c r="H4511" s="24">
        <v>0</v>
      </c>
    </row>
    <row r="4512" spans="2:8" x14ac:dyDescent="0.3">
      <c r="B4512" t="s">
        <v>10201</v>
      </c>
      <c r="C4512" t="s">
        <v>10202</v>
      </c>
      <c r="D4512" s="28" t="s">
        <v>1203</v>
      </c>
      <c r="E4512" s="28" t="s">
        <v>1116</v>
      </c>
      <c r="F4512" s="13">
        <v>45.2</v>
      </c>
      <c r="G4512" s="13">
        <v>-74.900000000000006</v>
      </c>
      <c r="H4512" s="24">
        <v>0</v>
      </c>
    </row>
    <row r="4513" spans="2:8" x14ac:dyDescent="0.3">
      <c r="B4513" t="s">
        <v>11012</v>
      </c>
      <c r="C4513" t="s">
        <v>11013</v>
      </c>
      <c r="D4513" s="28" t="s">
        <v>4105</v>
      </c>
      <c r="E4513" s="28" t="s">
        <v>2124</v>
      </c>
      <c r="F4513" s="13">
        <v>43.2</v>
      </c>
      <c r="G4513" s="13">
        <v>-77.900000000000006</v>
      </c>
      <c r="H4513" s="24">
        <v>0</v>
      </c>
    </row>
    <row r="4514" spans="2:8" x14ac:dyDescent="0.3">
      <c r="B4514" t="s">
        <v>10726</v>
      </c>
      <c r="C4514" t="s">
        <v>10727</v>
      </c>
      <c r="D4514" s="28" t="s">
        <v>4105</v>
      </c>
      <c r="E4514" s="28" t="s">
        <v>1007</v>
      </c>
      <c r="F4514" s="13">
        <v>35.5</v>
      </c>
      <c r="G4514" s="13">
        <v>-82.5</v>
      </c>
      <c r="H4514" s="24">
        <v>0</v>
      </c>
    </row>
    <row r="4515" spans="2:8" x14ac:dyDescent="0.3">
      <c r="B4515" t="s">
        <v>10548</v>
      </c>
      <c r="C4515" t="s">
        <v>10549</v>
      </c>
      <c r="D4515" s="28" t="s">
        <v>4105</v>
      </c>
      <c r="E4515" s="28" t="s">
        <v>2664</v>
      </c>
      <c r="F4515" s="13">
        <v>38.1</v>
      </c>
      <c r="G4515" s="13">
        <v>-81.099999999999994</v>
      </c>
      <c r="H4515" s="24">
        <v>0</v>
      </c>
    </row>
    <row r="4516" spans="2:8" x14ac:dyDescent="0.3">
      <c r="B4516" t="s">
        <v>10617</v>
      </c>
      <c r="C4516" t="s">
        <v>10618</v>
      </c>
      <c r="D4516" s="28" t="s">
        <v>4105</v>
      </c>
      <c r="E4516" s="28" t="s">
        <v>2820</v>
      </c>
      <c r="F4516" s="13">
        <v>62.8</v>
      </c>
      <c r="G4516" s="13">
        <v>-149.9</v>
      </c>
      <c r="H4516" s="24">
        <v>0</v>
      </c>
    </row>
    <row r="4517" spans="2:8" x14ac:dyDescent="0.3">
      <c r="B4517" t="s">
        <v>11456</v>
      </c>
      <c r="C4517" t="s">
        <v>11457</v>
      </c>
      <c r="D4517" s="28" t="s">
        <v>4105</v>
      </c>
      <c r="E4517" s="28" t="s">
        <v>1003</v>
      </c>
      <c r="F4517" s="13">
        <v>25.9</v>
      </c>
      <c r="G4517" s="13">
        <v>-80.900000000000006</v>
      </c>
      <c r="H4517" s="24">
        <v>0</v>
      </c>
    </row>
    <row r="4518" spans="2:8" x14ac:dyDescent="0.3">
      <c r="B4518" t="s">
        <v>584</v>
      </c>
      <c r="C4518" t="s">
        <v>585</v>
      </c>
      <c r="D4518" s="28" t="s">
        <v>4105</v>
      </c>
      <c r="E4518" s="28" t="s">
        <v>365</v>
      </c>
      <c r="F4518" s="13">
        <v>30.5</v>
      </c>
      <c r="G4518" s="13">
        <v>-91.1</v>
      </c>
      <c r="H4518" s="24">
        <v>0</v>
      </c>
    </row>
    <row r="4519" spans="2:8" x14ac:dyDescent="0.3">
      <c r="B4519" t="s">
        <v>3612</v>
      </c>
      <c r="C4519" t="s">
        <v>10101</v>
      </c>
      <c r="D4519" s="28" t="s">
        <v>4105</v>
      </c>
      <c r="E4519" s="28" t="s">
        <v>2124</v>
      </c>
      <c r="F4519" s="13">
        <v>42.9</v>
      </c>
      <c r="G4519" s="13">
        <v>-77.7</v>
      </c>
      <c r="H4519" s="24">
        <v>0</v>
      </c>
    </row>
    <row r="4520" spans="2:8" x14ac:dyDescent="0.3">
      <c r="B4520" t="s">
        <v>11496</v>
      </c>
      <c r="C4520" t="s">
        <v>11497</v>
      </c>
      <c r="D4520" s="28" t="s">
        <v>4105</v>
      </c>
      <c r="E4520" s="28" t="s">
        <v>1727</v>
      </c>
      <c r="F4520" s="13">
        <v>47.2</v>
      </c>
      <c r="G4520" s="13">
        <v>-68.3</v>
      </c>
      <c r="H4520" s="24">
        <v>0</v>
      </c>
    </row>
    <row r="4521" spans="2:8" x14ac:dyDescent="0.3">
      <c r="B4521" t="s">
        <v>10868</v>
      </c>
      <c r="C4521" t="s">
        <v>10869</v>
      </c>
      <c r="D4521" s="28" t="s">
        <v>4105</v>
      </c>
      <c r="E4521" s="28" t="s">
        <v>2926</v>
      </c>
      <c r="F4521" s="13">
        <v>38.6</v>
      </c>
      <c r="G4521" s="13">
        <v>-75.3</v>
      </c>
      <c r="H4521" s="24">
        <v>0</v>
      </c>
    </row>
    <row r="4522" spans="2:8" x14ac:dyDescent="0.3">
      <c r="B4522" t="s">
        <v>758</v>
      </c>
      <c r="C4522" t="s">
        <v>11394</v>
      </c>
      <c r="D4522" s="28" t="s">
        <v>4105</v>
      </c>
      <c r="E4522" s="28" t="s">
        <v>2076</v>
      </c>
      <c r="F4522" s="13">
        <v>44.4</v>
      </c>
      <c r="G4522" s="13">
        <v>-71.5</v>
      </c>
      <c r="H4522" s="24">
        <v>0</v>
      </c>
    </row>
    <row r="4523" spans="2:8" x14ac:dyDescent="0.3">
      <c r="B4523" t="s">
        <v>3357</v>
      </c>
      <c r="C4523" t="s">
        <v>3358</v>
      </c>
      <c r="D4523" s="28" t="s">
        <v>4105</v>
      </c>
      <c r="E4523" s="28" t="s">
        <v>2820</v>
      </c>
      <c r="F4523" s="13">
        <v>57.1</v>
      </c>
      <c r="G4523" s="13">
        <v>-170.2</v>
      </c>
      <c r="H4523" s="24">
        <v>0</v>
      </c>
    </row>
    <row r="4524" spans="2:8" x14ac:dyDescent="0.3">
      <c r="B4524" t="s">
        <v>3483</v>
      </c>
      <c r="C4524" t="s">
        <v>3484</v>
      </c>
      <c r="D4524" s="28" t="s">
        <v>4105</v>
      </c>
      <c r="E4524" s="28" t="s">
        <v>2124</v>
      </c>
      <c r="F4524" s="13">
        <v>40.6</v>
      </c>
      <c r="G4524" s="13">
        <v>-73.7</v>
      </c>
      <c r="H4524" s="24">
        <v>0</v>
      </c>
    </row>
    <row r="4525" spans="2:8" x14ac:dyDescent="0.3">
      <c r="B4525" t="s">
        <v>955</v>
      </c>
      <c r="C4525" t="s">
        <v>956</v>
      </c>
      <c r="D4525" s="28" t="s">
        <v>4105</v>
      </c>
      <c r="E4525" s="28" t="s">
        <v>859</v>
      </c>
      <c r="F4525" s="13">
        <v>36.299999999999997</v>
      </c>
      <c r="G4525" s="13">
        <v>-84.8</v>
      </c>
      <c r="H4525" s="24">
        <v>0</v>
      </c>
    </row>
    <row r="4526" spans="2:8" x14ac:dyDescent="0.3">
      <c r="B4526" t="s">
        <v>3833</v>
      </c>
      <c r="C4526" t="s">
        <v>3834</v>
      </c>
      <c r="D4526" s="28" t="s">
        <v>4105</v>
      </c>
      <c r="E4526" s="28" t="s">
        <v>859</v>
      </c>
      <c r="F4526" s="13">
        <v>36.1</v>
      </c>
      <c r="G4526" s="13">
        <v>-85.2</v>
      </c>
      <c r="H4526" s="24">
        <v>0</v>
      </c>
    </row>
    <row r="4527" spans="2:8" x14ac:dyDescent="0.3">
      <c r="B4527" t="s">
        <v>10619</v>
      </c>
      <c r="C4527" t="s">
        <v>10620</v>
      </c>
      <c r="D4527" s="28" t="s">
        <v>1203</v>
      </c>
      <c r="E4527" s="28" t="s">
        <v>1116</v>
      </c>
      <c r="F4527" s="13">
        <v>44.2</v>
      </c>
      <c r="G4527" s="13">
        <v>-76.599999999999994</v>
      </c>
      <c r="H4527" s="24">
        <v>0</v>
      </c>
    </row>
    <row r="4528" spans="2:8" x14ac:dyDescent="0.3">
      <c r="B4528" t="s">
        <v>897</v>
      </c>
      <c r="C4528" t="s">
        <v>898</v>
      </c>
      <c r="D4528" s="28" t="s">
        <v>4105</v>
      </c>
      <c r="E4528" s="28" t="s">
        <v>852</v>
      </c>
      <c r="F4528" s="13">
        <v>33.299999999999997</v>
      </c>
      <c r="G4528" s="13">
        <v>-87</v>
      </c>
      <c r="H4528" s="24">
        <v>0</v>
      </c>
    </row>
    <row r="4529" spans="2:8" x14ac:dyDescent="0.3">
      <c r="B4529" t="s">
        <v>10512</v>
      </c>
      <c r="C4529" t="s">
        <v>10513</v>
      </c>
      <c r="D4529" s="28" t="s">
        <v>4105</v>
      </c>
      <c r="E4529" s="28" t="s">
        <v>367</v>
      </c>
      <c r="F4529" s="13">
        <v>34.1</v>
      </c>
      <c r="G4529" s="13">
        <v>-88.9</v>
      </c>
      <c r="H4529" s="24">
        <v>0</v>
      </c>
    </row>
    <row r="4530" spans="2:8" x14ac:dyDescent="0.3">
      <c r="B4530" t="s">
        <v>2581</v>
      </c>
      <c r="C4530" t="s">
        <v>2582</v>
      </c>
      <c r="D4530" s="28" t="s">
        <v>4105</v>
      </c>
      <c r="E4530" s="28" t="s">
        <v>2576</v>
      </c>
      <c r="F4530" s="13">
        <v>38</v>
      </c>
      <c r="G4530" s="13">
        <v>-78.5</v>
      </c>
      <c r="H4530" s="24">
        <v>0</v>
      </c>
    </row>
    <row r="4531" spans="2:8" x14ac:dyDescent="0.3">
      <c r="B4531" t="s">
        <v>10680</v>
      </c>
      <c r="C4531" t="s">
        <v>10681</v>
      </c>
      <c r="D4531" s="28" t="s">
        <v>4105</v>
      </c>
      <c r="E4531" s="28" t="s">
        <v>2576</v>
      </c>
      <c r="F4531" s="13">
        <v>37</v>
      </c>
      <c r="G4531" s="13">
        <v>-81.7</v>
      </c>
      <c r="H4531" s="24">
        <v>0</v>
      </c>
    </row>
    <row r="4532" spans="2:8" x14ac:dyDescent="0.3">
      <c r="B4532" t="s">
        <v>11744</v>
      </c>
      <c r="C4532" t="s">
        <v>11745</v>
      </c>
      <c r="D4532" s="28" t="s">
        <v>4105</v>
      </c>
      <c r="E4532" s="28" t="s">
        <v>1003</v>
      </c>
      <c r="F4532" s="13">
        <v>25.3</v>
      </c>
      <c r="G4532" s="13">
        <v>-80.599999999999994</v>
      </c>
      <c r="H4532" s="24">
        <v>0</v>
      </c>
    </row>
    <row r="4533" spans="2:8" x14ac:dyDescent="0.3">
      <c r="B4533" t="s">
        <v>2450</v>
      </c>
      <c r="C4533" t="s">
        <v>2451</v>
      </c>
      <c r="D4533" s="28" t="s">
        <v>4105</v>
      </c>
      <c r="E4533" s="28" t="s">
        <v>859</v>
      </c>
      <c r="F4533" s="13">
        <v>35.4</v>
      </c>
      <c r="G4533" s="13">
        <v>-86.8</v>
      </c>
      <c r="H4533" s="24">
        <v>0</v>
      </c>
    </row>
    <row r="4534" spans="2:8" x14ac:dyDescent="0.3">
      <c r="B4534" t="s">
        <v>9946</v>
      </c>
      <c r="C4534" t="s">
        <v>9947</v>
      </c>
      <c r="D4534" s="28" t="s">
        <v>4105</v>
      </c>
      <c r="E4534" s="28" t="s">
        <v>367</v>
      </c>
      <c r="F4534" s="13">
        <v>32.299999999999997</v>
      </c>
      <c r="G4534" s="13">
        <v>-89.4</v>
      </c>
      <c r="H4534" s="24">
        <v>0</v>
      </c>
    </row>
    <row r="4535" spans="2:8" x14ac:dyDescent="0.3">
      <c r="B4535" t="s">
        <v>965</v>
      </c>
      <c r="C4535" t="s">
        <v>966</v>
      </c>
      <c r="D4535" s="28" t="s">
        <v>4105</v>
      </c>
      <c r="E4535" s="28" t="s">
        <v>852</v>
      </c>
      <c r="F4535" s="13">
        <v>33.1</v>
      </c>
      <c r="G4535" s="13">
        <v>-86.7</v>
      </c>
      <c r="H4535" s="24">
        <v>0</v>
      </c>
    </row>
    <row r="4536" spans="2:8" x14ac:dyDescent="0.3">
      <c r="B4536" t="s">
        <v>10627</v>
      </c>
      <c r="C4536" t="s">
        <v>10628</v>
      </c>
      <c r="D4536" s="28" t="s">
        <v>4105</v>
      </c>
      <c r="E4536" s="28" t="s">
        <v>2124</v>
      </c>
      <c r="F4536" s="13">
        <v>41</v>
      </c>
      <c r="G4536" s="13">
        <v>-71.900000000000006</v>
      </c>
      <c r="H4536" s="24">
        <v>0</v>
      </c>
    </row>
    <row r="4537" spans="2:8" x14ac:dyDescent="0.3">
      <c r="B4537" t="s">
        <v>11874</v>
      </c>
      <c r="C4537" t="s">
        <v>11875</v>
      </c>
      <c r="D4537" s="28" t="s">
        <v>1203</v>
      </c>
      <c r="E4537" s="28" t="s">
        <v>1124</v>
      </c>
      <c r="F4537" s="13">
        <v>49.2</v>
      </c>
      <c r="G4537" s="13">
        <v>-65.3</v>
      </c>
      <c r="H4537" s="24">
        <v>0</v>
      </c>
    </row>
    <row r="4538" spans="2:8" x14ac:dyDescent="0.3">
      <c r="B4538" t="s">
        <v>10598</v>
      </c>
      <c r="C4538" t="s">
        <v>10599</v>
      </c>
      <c r="D4538" s="28" t="s">
        <v>4105</v>
      </c>
      <c r="E4538" s="28" t="s">
        <v>2576</v>
      </c>
      <c r="F4538" s="13">
        <v>36.799999999999997</v>
      </c>
      <c r="G4538" s="13">
        <v>-81.7</v>
      </c>
      <c r="H4538" s="24">
        <v>0</v>
      </c>
    </row>
    <row r="4539" spans="2:8" x14ac:dyDescent="0.3">
      <c r="B4539" t="s">
        <v>446</v>
      </c>
      <c r="C4539" t="s">
        <v>447</v>
      </c>
      <c r="D4539" s="28" t="s">
        <v>4105</v>
      </c>
      <c r="E4539" s="28" t="s">
        <v>365</v>
      </c>
      <c r="F4539" s="13">
        <v>29.8</v>
      </c>
      <c r="G4539" s="13">
        <v>-91.5</v>
      </c>
      <c r="H4539" s="24">
        <v>0</v>
      </c>
    </row>
    <row r="4540" spans="2:8" x14ac:dyDescent="0.3">
      <c r="B4540" t="s">
        <v>2882</v>
      </c>
      <c r="C4540" t="s">
        <v>2883</v>
      </c>
      <c r="D4540" s="28" t="s">
        <v>4105</v>
      </c>
      <c r="E4540" s="28" t="s">
        <v>1003</v>
      </c>
      <c r="F4540" s="13">
        <v>26.6</v>
      </c>
      <c r="G4540" s="13">
        <v>-80</v>
      </c>
      <c r="H4540" s="24">
        <v>0</v>
      </c>
    </row>
    <row r="4541" spans="2:8" x14ac:dyDescent="0.3">
      <c r="B4541" t="s">
        <v>10040</v>
      </c>
      <c r="C4541" t="s">
        <v>1041</v>
      </c>
      <c r="D4541" s="28" t="s">
        <v>4105</v>
      </c>
      <c r="E4541" s="28" t="s">
        <v>2354</v>
      </c>
      <c r="F4541" s="13">
        <v>34.1</v>
      </c>
      <c r="G4541" s="13">
        <v>-79.3</v>
      </c>
      <c r="H4541" s="24">
        <v>0</v>
      </c>
    </row>
    <row r="4542" spans="2:8" x14ac:dyDescent="0.3">
      <c r="B4542" t="s">
        <v>2233</v>
      </c>
      <c r="C4542" t="s">
        <v>2234</v>
      </c>
      <c r="D4542" s="28" t="s">
        <v>4105</v>
      </c>
      <c r="E4542" s="28" t="s">
        <v>2230</v>
      </c>
      <c r="F4542" s="13">
        <v>40.799999999999997</v>
      </c>
      <c r="G4542" s="13">
        <v>-82.9</v>
      </c>
      <c r="H4542" s="24">
        <v>0</v>
      </c>
    </row>
    <row r="4543" spans="2:8" x14ac:dyDescent="0.3">
      <c r="B4543" t="s">
        <v>3796</v>
      </c>
      <c r="C4543" t="s">
        <v>3797</v>
      </c>
      <c r="D4543" s="28" t="s">
        <v>4105</v>
      </c>
      <c r="E4543" s="28" t="s">
        <v>2319</v>
      </c>
      <c r="F4543" s="13">
        <v>40.299999999999997</v>
      </c>
      <c r="G4543" s="13">
        <v>-79.8</v>
      </c>
      <c r="H4543" s="24">
        <v>0</v>
      </c>
    </row>
    <row r="4544" spans="2:8" x14ac:dyDescent="0.3">
      <c r="B4544" t="s">
        <v>2706</v>
      </c>
      <c r="C4544" t="s">
        <v>10848</v>
      </c>
      <c r="D4544" s="28" t="s">
        <v>4105</v>
      </c>
      <c r="E4544" s="28" t="s">
        <v>1322</v>
      </c>
      <c r="F4544" s="13">
        <v>41.7</v>
      </c>
      <c r="G4544" s="13">
        <v>-72.900000000000006</v>
      </c>
      <c r="H4544" s="24">
        <v>0</v>
      </c>
    </row>
    <row r="4545" spans="2:8" x14ac:dyDescent="0.3">
      <c r="B4545" t="s">
        <v>949</v>
      </c>
      <c r="C4545" t="s">
        <v>950</v>
      </c>
      <c r="D4545" s="28" t="s">
        <v>4105</v>
      </c>
      <c r="E4545" s="28" t="s">
        <v>859</v>
      </c>
      <c r="F4545" s="13">
        <v>36.4</v>
      </c>
      <c r="G4545" s="13">
        <v>-86.3</v>
      </c>
      <c r="H4545" s="24">
        <v>0</v>
      </c>
    </row>
    <row r="4546" spans="2:8" x14ac:dyDescent="0.3">
      <c r="B4546" t="s">
        <v>10872</v>
      </c>
      <c r="C4546" t="s">
        <v>10873</v>
      </c>
      <c r="D4546" s="28" t="s">
        <v>4105</v>
      </c>
      <c r="E4546" s="28" t="s">
        <v>859</v>
      </c>
      <c r="F4546" s="13">
        <v>35.9</v>
      </c>
      <c r="G4546" s="13">
        <v>-85.7</v>
      </c>
      <c r="H4546" s="24">
        <v>0</v>
      </c>
    </row>
    <row r="4547" spans="2:8" x14ac:dyDescent="0.3">
      <c r="B4547" t="s">
        <v>11143</v>
      </c>
      <c r="C4547" t="s">
        <v>11144</v>
      </c>
      <c r="D4547" s="28" t="s">
        <v>1203</v>
      </c>
      <c r="E4547" s="28" t="s">
        <v>1124</v>
      </c>
      <c r="F4547" s="13">
        <v>53.7</v>
      </c>
      <c r="G4547" s="13">
        <v>-73.599999999999994</v>
      </c>
      <c r="H4547" s="24">
        <v>0</v>
      </c>
    </row>
    <row r="4548" spans="2:8" x14ac:dyDescent="0.3">
      <c r="B4548" t="s">
        <v>1752</v>
      </c>
      <c r="C4548" t="s">
        <v>1753</v>
      </c>
      <c r="D4548" s="28" t="s">
        <v>4105</v>
      </c>
      <c r="E4548" s="28" t="s">
        <v>1743</v>
      </c>
      <c r="F4548" s="13">
        <v>42.5</v>
      </c>
      <c r="G4548" s="13">
        <v>-71</v>
      </c>
      <c r="H4548" s="24">
        <v>0</v>
      </c>
    </row>
    <row r="4549" spans="2:8" x14ac:dyDescent="0.3">
      <c r="B4549" t="s">
        <v>917</v>
      </c>
      <c r="C4549" t="s">
        <v>918</v>
      </c>
      <c r="D4549" s="28" t="s">
        <v>4105</v>
      </c>
      <c r="E4549" s="28" t="s">
        <v>852</v>
      </c>
      <c r="F4549" s="13">
        <v>32.700000000000003</v>
      </c>
      <c r="G4549" s="13">
        <v>-87.6</v>
      </c>
      <c r="H4549" s="24">
        <v>0</v>
      </c>
    </row>
    <row r="4550" spans="2:8" x14ac:dyDescent="0.3">
      <c r="B4550" t="s">
        <v>2463</v>
      </c>
      <c r="C4550" t="s">
        <v>2464</v>
      </c>
      <c r="D4550" s="28" t="s">
        <v>4105</v>
      </c>
      <c r="E4550" s="28" t="s">
        <v>859</v>
      </c>
      <c r="F4550" s="13">
        <v>35.1</v>
      </c>
      <c r="G4550" s="13">
        <v>-87</v>
      </c>
      <c r="H4550" s="24">
        <v>0</v>
      </c>
    </row>
    <row r="4551" spans="2:8" x14ac:dyDescent="0.3">
      <c r="B4551" t="s">
        <v>11109</v>
      </c>
      <c r="C4551" t="s">
        <v>11110</v>
      </c>
      <c r="D4551" s="28" t="s">
        <v>4105</v>
      </c>
      <c r="E4551" s="28" t="s">
        <v>1727</v>
      </c>
      <c r="F4551" s="13">
        <v>45.1</v>
      </c>
      <c r="G4551" s="13">
        <v>-67.3</v>
      </c>
      <c r="H4551" s="24">
        <v>0</v>
      </c>
    </row>
    <row r="4552" spans="2:8" x14ac:dyDescent="0.3">
      <c r="B4552" t="s">
        <v>2599</v>
      </c>
      <c r="C4552" t="s">
        <v>2600</v>
      </c>
      <c r="D4552" s="28" t="s">
        <v>4105</v>
      </c>
      <c r="E4552" s="28" t="s">
        <v>2576</v>
      </c>
      <c r="F4552" s="13">
        <v>38.200000000000003</v>
      </c>
      <c r="G4552" s="13">
        <v>-78.099999999999994</v>
      </c>
      <c r="H4552" s="24">
        <v>0</v>
      </c>
    </row>
    <row r="4553" spans="2:8" x14ac:dyDescent="0.3">
      <c r="B4553" t="s">
        <v>3414</v>
      </c>
      <c r="C4553" t="s">
        <v>3415</v>
      </c>
      <c r="D4553" s="28" t="s">
        <v>4105</v>
      </c>
      <c r="E4553" s="28" t="s">
        <v>1738</v>
      </c>
      <c r="F4553" s="13">
        <v>38.299999999999997</v>
      </c>
      <c r="G4553" s="13">
        <v>-75.5</v>
      </c>
      <c r="H4553" s="24">
        <v>0</v>
      </c>
    </row>
    <row r="4554" spans="2:8" x14ac:dyDescent="0.3">
      <c r="B4554" t="s">
        <v>1346</v>
      </c>
      <c r="C4554" t="s">
        <v>1347</v>
      </c>
      <c r="D4554" s="28" t="s">
        <v>4105</v>
      </c>
      <c r="E4554" s="28" t="s">
        <v>1003</v>
      </c>
      <c r="F4554" s="13">
        <v>26.8</v>
      </c>
      <c r="G4554" s="13">
        <v>-81</v>
      </c>
      <c r="H4554" s="24">
        <v>0</v>
      </c>
    </row>
    <row r="4555" spans="2:8" x14ac:dyDescent="0.3">
      <c r="B4555" t="s">
        <v>2922</v>
      </c>
      <c r="C4555" t="s">
        <v>2923</v>
      </c>
      <c r="D4555" s="28" t="s">
        <v>4105</v>
      </c>
      <c r="E4555" s="28" t="s">
        <v>2576</v>
      </c>
      <c r="F4555" s="13">
        <v>36.799999999999997</v>
      </c>
      <c r="G4555" s="13">
        <v>-76</v>
      </c>
      <c r="H4555" s="24">
        <v>0</v>
      </c>
    </row>
    <row r="4556" spans="2:8" x14ac:dyDescent="0.3">
      <c r="B4556" t="s">
        <v>2929</v>
      </c>
      <c r="C4556" t="s">
        <v>2930</v>
      </c>
      <c r="D4556" s="28" t="s">
        <v>4105</v>
      </c>
      <c r="E4556" s="28" t="s">
        <v>2664</v>
      </c>
      <c r="F4556" s="13">
        <v>38.299999999999997</v>
      </c>
      <c r="G4556" s="13">
        <v>-81.5</v>
      </c>
      <c r="H4556" s="24">
        <v>0</v>
      </c>
    </row>
    <row r="4557" spans="2:8" x14ac:dyDescent="0.3">
      <c r="B4557" t="s">
        <v>11145</v>
      </c>
      <c r="C4557" t="s">
        <v>11146</v>
      </c>
      <c r="D4557" s="28" t="s">
        <v>1203</v>
      </c>
      <c r="E4557" s="28" t="s">
        <v>1124</v>
      </c>
      <c r="F4557" s="13">
        <v>53.7</v>
      </c>
      <c r="G4557" s="13">
        <v>-73.599999999999994</v>
      </c>
      <c r="H4557" s="24">
        <v>0</v>
      </c>
    </row>
    <row r="4558" spans="2:8" x14ac:dyDescent="0.3">
      <c r="B4558" t="s">
        <v>2074</v>
      </c>
      <c r="C4558" t="s">
        <v>2075</v>
      </c>
      <c r="D4558" s="28" t="s">
        <v>4105</v>
      </c>
      <c r="E4558" s="28" t="s">
        <v>2076</v>
      </c>
      <c r="F4558" s="13">
        <v>44.4</v>
      </c>
      <c r="G4558" s="13">
        <v>-71.099999999999994</v>
      </c>
      <c r="H4558" s="24">
        <v>0</v>
      </c>
    </row>
    <row r="4559" spans="2:8" x14ac:dyDescent="0.3">
      <c r="B4559" t="s">
        <v>9933</v>
      </c>
      <c r="C4559" t="s">
        <v>9934</v>
      </c>
      <c r="D4559" s="28" t="s">
        <v>4105</v>
      </c>
      <c r="E4559" s="28" t="s">
        <v>2354</v>
      </c>
      <c r="F4559" s="13">
        <v>33.200000000000003</v>
      </c>
      <c r="G4559" s="13">
        <v>-81.2</v>
      </c>
      <c r="H4559" s="24">
        <v>0</v>
      </c>
    </row>
    <row r="4560" spans="2:8" x14ac:dyDescent="0.3">
      <c r="B4560" t="s">
        <v>10574</v>
      </c>
      <c r="C4560" t="s">
        <v>10575</v>
      </c>
      <c r="D4560" s="28" t="s">
        <v>4105</v>
      </c>
      <c r="E4560" s="28" t="s">
        <v>859</v>
      </c>
      <c r="F4560" s="13">
        <v>36.4</v>
      </c>
      <c r="G4560" s="13">
        <v>-83.5</v>
      </c>
      <c r="H4560" s="24">
        <v>0</v>
      </c>
    </row>
    <row r="4561" spans="2:8" x14ac:dyDescent="0.3">
      <c r="B4561" t="s">
        <v>10430</v>
      </c>
      <c r="C4561" t="s">
        <v>10431</v>
      </c>
      <c r="D4561" s="28" t="s">
        <v>4105</v>
      </c>
      <c r="E4561" s="28" t="s">
        <v>2576</v>
      </c>
      <c r="F4561" s="13">
        <v>37.1</v>
      </c>
      <c r="G4561" s="13">
        <v>-77.2</v>
      </c>
      <c r="H4561" s="24">
        <v>0</v>
      </c>
    </row>
    <row r="4562" spans="2:8" x14ac:dyDescent="0.3">
      <c r="B4562" t="s">
        <v>927</v>
      </c>
      <c r="C4562" t="s">
        <v>928</v>
      </c>
      <c r="D4562" s="28" t="s">
        <v>4105</v>
      </c>
      <c r="E4562" s="28" t="s">
        <v>852</v>
      </c>
      <c r="F4562" s="13">
        <v>33.5</v>
      </c>
      <c r="G4562" s="13">
        <v>-86.7</v>
      </c>
      <c r="H4562" s="24">
        <v>0</v>
      </c>
    </row>
    <row r="4563" spans="2:8" x14ac:dyDescent="0.3">
      <c r="B4563" t="s">
        <v>2671</v>
      </c>
      <c r="C4563" t="s">
        <v>2672</v>
      </c>
      <c r="D4563" s="28" t="s">
        <v>4105</v>
      </c>
      <c r="E4563" s="28" t="s">
        <v>2664</v>
      </c>
      <c r="F4563" s="13">
        <v>39.4</v>
      </c>
      <c r="G4563" s="13">
        <v>-80.099999999999994</v>
      </c>
      <c r="H4563" s="24">
        <v>0</v>
      </c>
    </row>
    <row r="4564" spans="2:8" x14ac:dyDescent="0.3">
      <c r="B4564" t="s">
        <v>2601</v>
      </c>
      <c r="C4564" t="s">
        <v>2602</v>
      </c>
      <c r="D4564" s="28" t="s">
        <v>4105</v>
      </c>
      <c r="E4564" s="28" t="s">
        <v>2576</v>
      </c>
      <c r="F4564" s="13">
        <v>37</v>
      </c>
      <c r="G4564" s="13">
        <v>-80.7</v>
      </c>
      <c r="H4564" s="24">
        <v>0</v>
      </c>
    </row>
    <row r="4565" spans="2:8" x14ac:dyDescent="0.3">
      <c r="B4565" t="s">
        <v>10759</v>
      </c>
      <c r="C4565" t="s">
        <v>10760</v>
      </c>
      <c r="D4565" s="28" t="s">
        <v>4105</v>
      </c>
      <c r="E4565" s="28" t="s">
        <v>852</v>
      </c>
      <c r="F4565" s="13">
        <v>32.299999999999997</v>
      </c>
      <c r="G4565" s="13">
        <v>-86.9</v>
      </c>
      <c r="H4565" s="24">
        <v>0</v>
      </c>
    </row>
    <row r="4566" spans="2:8" x14ac:dyDescent="0.3">
      <c r="B4566" t="s">
        <v>921</v>
      </c>
      <c r="C4566" t="s">
        <v>922</v>
      </c>
      <c r="D4566" s="28" t="s">
        <v>4105</v>
      </c>
      <c r="E4566" s="28" t="s">
        <v>859</v>
      </c>
      <c r="F4566" s="13">
        <v>36.4</v>
      </c>
      <c r="G4566" s="13">
        <v>-86.8</v>
      </c>
      <c r="H4566" s="24">
        <v>0</v>
      </c>
    </row>
    <row r="4567" spans="2:8" x14ac:dyDescent="0.3">
      <c r="B4567" t="s">
        <v>2844</v>
      </c>
      <c r="C4567" t="s">
        <v>2845</v>
      </c>
      <c r="D4567" s="28" t="s">
        <v>4105</v>
      </c>
      <c r="E4567" s="28" t="s">
        <v>2664</v>
      </c>
      <c r="F4567" s="13">
        <v>37.200000000000003</v>
      </c>
      <c r="G4567" s="13">
        <v>-81.2</v>
      </c>
      <c r="H4567" s="24">
        <v>0</v>
      </c>
    </row>
    <row r="4568" spans="2:8" x14ac:dyDescent="0.3">
      <c r="B4568" t="s">
        <v>2367</v>
      </c>
      <c r="C4568" t="s">
        <v>2368</v>
      </c>
      <c r="D4568" s="28" t="s">
        <v>4105</v>
      </c>
      <c r="E4568" s="28" t="s">
        <v>2354</v>
      </c>
      <c r="F4568" s="13">
        <v>33.4</v>
      </c>
      <c r="G4568" s="13">
        <v>-80.8</v>
      </c>
      <c r="H4568" s="24">
        <v>0</v>
      </c>
    </row>
    <row r="4569" spans="2:8" x14ac:dyDescent="0.3">
      <c r="B4569" t="s">
        <v>11955</v>
      </c>
      <c r="C4569" t="s">
        <v>11956</v>
      </c>
      <c r="D4569" s="28" t="s">
        <v>4105</v>
      </c>
      <c r="E4569" s="28" t="s">
        <v>1003</v>
      </c>
      <c r="F4569" s="13">
        <v>24.7</v>
      </c>
      <c r="G4569" s="13">
        <v>-81</v>
      </c>
      <c r="H4569" s="24">
        <v>0</v>
      </c>
    </row>
    <row r="4570" spans="2:8" x14ac:dyDescent="0.3">
      <c r="B4570" t="s">
        <v>10181</v>
      </c>
      <c r="C4570" t="s">
        <v>10182</v>
      </c>
      <c r="D4570" s="28" t="s">
        <v>4105</v>
      </c>
      <c r="E4570" s="28" t="s">
        <v>1007</v>
      </c>
      <c r="F4570" s="13">
        <v>35.6</v>
      </c>
      <c r="G4570" s="13">
        <v>-82.1</v>
      </c>
      <c r="H4570" s="24">
        <v>0</v>
      </c>
    </row>
    <row r="4571" spans="2:8" x14ac:dyDescent="0.3">
      <c r="B4571" t="s">
        <v>815</v>
      </c>
      <c r="C4571" t="s">
        <v>816</v>
      </c>
      <c r="D4571" s="28" t="s">
        <v>4105</v>
      </c>
      <c r="E4571" s="28" t="s">
        <v>368</v>
      </c>
      <c r="F4571" s="13">
        <v>34</v>
      </c>
      <c r="G4571" s="13">
        <v>-93.7</v>
      </c>
      <c r="H4571" s="24">
        <v>0</v>
      </c>
    </row>
    <row r="4572" spans="2:8" x14ac:dyDescent="0.3">
      <c r="B4572" t="s">
        <v>11276</v>
      </c>
      <c r="C4572" t="s">
        <v>11277</v>
      </c>
      <c r="D4572" s="28" t="s">
        <v>4105</v>
      </c>
      <c r="E4572" s="28" t="s">
        <v>1727</v>
      </c>
      <c r="F4572" s="13">
        <v>43.9</v>
      </c>
      <c r="G4572" s="13">
        <v>-70</v>
      </c>
      <c r="H4572" s="24">
        <v>0</v>
      </c>
    </row>
    <row r="4573" spans="2:8" x14ac:dyDescent="0.3">
      <c r="B4573" t="s">
        <v>10692</v>
      </c>
      <c r="C4573" t="s">
        <v>10693</v>
      </c>
      <c r="D4573" s="28" t="s">
        <v>4105</v>
      </c>
      <c r="E4573" s="28" t="s">
        <v>2664</v>
      </c>
      <c r="F4573" s="13">
        <v>39.5</v>
      </c>
      <c r="G4573" s="13">
        <v>-80.400000000000006</v>
      </c>
      <c r="H4573" s="24">
        <v>0</v>
      </c>
    </row>
    <row r="4574" spans="2:8" x14ac:dyDescent="0.3">
      <c r="B4574" t="s">
        <v>10119</v>
      </c>
      <c r="C4574" t="s">
        <v>10120</v>
      </c>
      <c r="D4574" s="28" t="s">
        <v>4105</v>
      </c>
      <c r="E4574" s="28" t="s">
        <v>852</v>
      </c>
      <c r="F4574" s="13">
        <v>32.799999999999997</v>
      </c>
      <c r="G4574" s="13">
        <v>-88.1</v>
      </c>
      <c r="H4574" s="24">
        <v>0</v>
      </c>
    </row>
    <row r="4575" spans="2:8" x14ac:dyDescent="0.3">
      <c r="B4575" t="s">
        <v>10135</v>
      </c>
      <c r="C4575" t="s">
        <v>10136</v>
      </c>
      <c r="D4575" s="28" t="s">
        <v>4105</v>
      </c>
      <c r="E4575" s="28" t="s">
        <v>2820</v>
      </c>
      <c r="F4575" s="13">
        <v>61.7</v>
      </c>
      <c r="G4575" s="13">
        <v>-162.6</v>
      </c>
      <c r="H4575" s="24">
        <v>0</v>
      </c>
    </row>
    <row r="4576" spans="2:8" x14ac:dyDescent="0.3">
      <c r="B4576" t="s">
        <v>521</v>
      </c>
      <c r="C4576" t="s">
        <v>522</v>
      </c>
      <c r="D4576" s="28" t="s">
        <v>4105</v>
      </c>
      <c r="E4576" s="28" t="s">
        <v>368</v>
      </c>
      <c r="F4576" s="13">
        <v>33.799999999999997</v>
      </c>
      <c r="G4576" s="13">
        <v>-91.2</v>
      </c>
      <c r="H4576" s="24">
        <v>0</v>
      </c>
    </row>
    <row r="4577" spans="2:8" x14ac:dyDescent="0.3">
      <c r="B4577" t="s">
        <v>10520</v>
      </c>
      <c r="C4577" t="s">
        <v>10521</v>
      </c>
      <c r="D4577" s="28" t="s">
        <v>4105</v>
      </c>
      <c r="E4577" s="28" t="s">
        <v>859</v>
      </c>
      <c r="F4577" s="13">
        <v>35.799999999999997</v>
      </c>
      <c r="G4577" s="13">
        <v>-86</v>
      </c>
      <c r="H4577" s="24">
        <v>0</v>
      </c>
    </row>
    <row r="4578" spans="2:8" x14ac:dyDescent="0.3">
      <c r="B4578" t="s">
        <v>3877</v>
      </c>
      <c r="C4578" t="s">
        <v>3878</v>
      </c>
      <c r="D4578" s="28" t="s">
        <v>4105</v>
      </c>
      <c r="E4578" s="28" t="s">
        <v>2664</v>
      </c>
      <c r="F4578" s="13">
        <v>38.1</v>
      </c>
      <c r="G4578" s="13">
        <v>-80.099999999999994</v>
      </c>
      <c r="H4578" s="24">
        <v>0</v>
      </c>
    </row>
    <row r="4579" spans="2:8" x14ac:dyDescent="0.3">
      <c r="B4579" t="s">
        <v>2675</v>
      </c>
      <c r="C4579" t="s">
        <v>2676</v>
      </c>
      <c r="D4579" s="28" t="s">
        <v>4105</v>
      </c>
      <c r="E4579" s="28" t="s">
        <v>2664</v>
      </c>
      <c r="F4579" s="13">
        <v>38.9</v>
      </c>
      <c r="G4579" s="13">
        <v>-80.8</v>
      </c>
      <c r="H4579" s="24">
        <v>0</v>
      </c>
    </row>
    <row r="4580" spans="2:8" x14ac:dyDescent="0.3">
      <c r="B4580" t="s">
        <v>11137</v>
      </c>
      <c r="C4580" t="s">
        <v>11138</v>
      </c>
      <c r="D4580" s="28" t="s">
        <v>1203</v>
      </c>
      <c r="E4580" s="28" t="s">
        <v>1124</v>
      </c>
      <c r="F4580" s="13">
        <v>45.8</v>
      </c>
      <c r="G4580" s="13">
        <v>-72.5</v>
      </c>
      <c r="H4580" s="24">
        <v>0</v>
      </c>
    </row>
    <row r="4581" spans="2:8" x14ac:dyDescent="0.3">
      <c r="B4581" t="s">
        <v>1721</v>
      </c>
      <c r="C4581" t="s">
        <v>1722</v>
      </c>
      <c r="D4581" s="28" t="s">
        <v>4105</v>
      </c>
      <c r="E4581" s="28" t="s">
        <v>1711</v>
      </c>
      <c r="F4581" s="13">
        <v>36.6</v>
      </c>
      <c r="G4581" s="13">
        <v>-88.3</v>
      </c>
      <c r="H4581" s="24">
        <v>0</v>
      </c>
    </row>
    <row r="4582" spans="2:8" x14ac:dyDescent="0.3">
      <c r="B4582" t="s">
        <v>11043</v>
      </c>
      <c r="C4582" t="s">
        <v>11044</v>
      </c>
      <c r="D4582" s="28" t="s">
        <v>4105</v>
      </c>
      <c r="E4582" s="28" t="s">
        <v>1738</v>
      </c>
      <c r="F4582" s="13">
        <v>38.9</v>
      </c>
      <c r="G4582" s="13">
        <v>-76.3</v>
      </c>
      <c r="H4582" s="24">
        <v>0</v>
      </c>
    </row>
    <row r="4583" spans="2:8" x14ac:dyDescent="0.3">
      <c r="B4583" t="s">
        <v>972</v>
      </c>
      <c r="C4583" t="s">
        <v>10456</v>
      </c>
      <c r="D4583" s="28" t="s">
        <v>4105</v>
      </c>
      <c r="E4583" s="28" t="s">
        <v>2576</v>
      </c>
      <c r="F4583" s="13">
        <v>36.9</v>
      </c>
      <c r="G4583" s="13">
        <v>-82</v>
      </c>
      <c r="H4583" s="24">
        <v>0</v>
      </c>
    </row>
    <row r="4584" spans="2:8" x14ac:dyDescent="0.3">
      <c r="B4584" t="s">
        <v>909</v>
      </c>
      <c r="C4584" t="s">
        <v>910</v>
      </c>
      <c r="D4584" s="28" t="s">
        <v>4105</v>
      </c>
      <c r="E4584" s="28" t="s">
        <v>852</v>
      </c>
      <c r="F4584" s="13">
        <v>34.700000000000003</v>
      </c>
      <c r="G4584" s="13">
        <v>-87.5</v>
      </c>
      <c r="H4584" s="24">
        <v>0</v>
      </c>
    </row>
    <row r="4585" spans="2:8" x14ac:dyDescent="0.3">
      <c r="B4585" t="s">
        <v>3027</v>
      </c>
      <c r="C4585" t="s">
        <v>3028</v>
      </c>
      <c r="D4585" s="28" t="s">
        <v>4105</v>
      </c>
      <c r="E4585" s="28" t="s">
        <v>2124</v>
      </c>
      <c r="F4585" s="13">
        <v>43.1</v>
      </c>
      <c r="G4585" s="13">
        <v>-77.599999999999994</v>
      </c>
      <c r="H4585" s="24">
        <v>0</v>
      </c>
    </row>
    <row r="4586" spans="2:8" x14ac:dyDescent="0.3">
      <c r="B4586" t="s">
        <v>10934</v>
      </c>
      <c r="C4586" t="s">
        <v>10935</v>
      </c>
      <c r="D4586" s="28" t="s">
        <v>4105</v>
      </c>
      <c r="E4586" s="28" t="s">
        <v>1743</v>
      </c>
      <c r="F4586" s="13">
        <v>41.6</v>
      </c>
      <c r="G4586" s="13">
        <v>-70.900000000000006</v>
      </c>
      <c r="H4586" s="24">
        <v>0</v>
      </c>
    </row>
    <row r="4587" spans="2:8" x14ac:dyDescent="0.3">
      <c r="B4587" t="s">
        <v>686</v>
      </c>
      <c r="C4587" t="s">
        <v>687</v>
      </c>
      <c r="D4587" s="28" t="s">
        <v>4105</v>
      </c>
      <c r="E4587" s="28" t="s">
        <v>367</v>
      </c>
      <c r="F4587" s="13">
        <v>33.4</v>
      </c>
      <c r="G4587" s="13">
        <v>-89.6</v>
      </c>
      <c r="H4587" s="24">
        <v>0</v>
      </c>
    </row>
    <row r="4588" spans="2:8" x14ac:dyDescent="0.3">
      <c r="B4588" t="s">
        <v>951</v>
      </c>
      <c r="C4588" t="s">
        <v>952</v>
      </c>
      <c r="D4588" s="28" t="s">
        <v>4105</v>
      </c>
      <c r="E4588" s="28" t="s">
        <v>859</v>
      </c>
      <c r="F4588" s="13">
        <v>36.299999999999997</v>
      </c>
      <c r="G4588" s="13">
        <v>-85.6</v>
      </c>
      <c r="H4588" s="24">
        <v>0</v>
      </c>
    </row>
    <row r="4589" spans="2:8" x14ac:dyDescent="0.3">
      <c r="B4589" t="s">
        <v>11045</v>
      </c>
      <c r="C4589" t="s">
        <v>11046</v>
      </c>
      <c r="D4589" s="28" t="s">
        <v>4105</v>
      </c>
      <c r="E4589" s="28" t="s">
        <v>1711</v>
      </c>
      <c r="F4589" s="13">
        <v>37.700000000000003</v>
      </c>
      <c r="G4589" s="13">
        <v>-83.6</v>
      </c>
      <c r="H4589" s="24">
        <v>0</v>
      </c>
    </row>
    <row r="4590" spans="2:8" x14ac:dyDescent="0.3">
      <c r="B4590" t="s">
        <v>11922</v>
      </c>
      <c r="C4590" t="s">
        <v>11923</v>
      </c>
      <c r="D4590" s="28" t="s">
        <v>4105</v>
      </c>
      <c r="E4590" s="28" t="s">
        <v>1003</v>
      </c>
      <c r="F4590" s="13">
        <v>25.6</v>
      </c>
      <c r="G4590" s="13">
        <v>-80.400000000000006</v>
      </c>
      <c r="H4590" s="24">
        <v>0</v>
      </c>
    </row>
    <row r="4591" spans="2:8" x14ac:dyDescent="0.3">
      <c r="B4591" t="s">
        <v>3752</v>
      </c>
      <c r="C4591" t="s">
        <v>3753</v>
      </c>
      <c r="D4591" s="28" t="s">
        <v>4105</v>
      </c>
      <c r="E4591" s="28" t="s">
        <v>2124</v>
      </c>
      <c r="F4591" s="13">
        <v>44.3</v>
      </c>
      <c r="G4591" s="13">
        <v>-73.900000000000006</v>
      </c>
      <c r="H4591" s="24">
        <v>0</v>
      </c>
    </row>
    <row r="4592" spans="2:8" x14ac:dyDescent="0.3">
      <c r="B4592" t="s">
        <v>10663</v>
      </c>
      <c r="C4592" t="s">
        <v>10664</v>
      </c>
      <c r="D4592" s="28" t="s">
        <v>4105</v>
      </c>
      <c r="E4592" s="28" t="s">
        <v>1711</v>
      </c>
      <c r="F4592" s="13">
        <v>37</v>
      </c>
      <c r="G4592" s="13">
        <v>-88.7</v>
      </c>
      <c r="H4592" s="24">
        <v>0</v>
      </c>
    </row>
    <row r="4593" spans="2:8" x14ac:dyDescent="0.3">
      <c r="B4593" t="s">
        <v>10909</v>
      </c>
      <c r="C4593" t="s">
        <v>10910</v>
      </c>
      <c r="D4593" s="28" t="s">
        <v>4105</v>
      </c>
      <c r="E4593" s="28" t="s">
        <v>859</v>
      </c>
      <c r="F4593" s="13">
        <v>35.700000000000003</v>
      </c>
      <c r="G4593" s="13">
        <v>-84.2</v>
      </c>
      <c r="H4593" s="24">
        <v>0</v>
      </c>
    </row>
    <row r="4594" spans="2:8" x14ac:dyDescent="0.3">
      <c r="B4594" t="s">
        <v>2609</v>
      </c>
      <c r="C4594" t="s">
        <v>2610</v>
      </c>
      <c r="D4594" s="28" t="s">
        <v>4105</v>
      </c>
      <c r="E4594" s="28" t="s">
        <v>2576</v>
      </c>
      <c r="F4594" s="13">
        <v>37.5</v>
      </c>
      <c r="G4594" s="13">
        <v>-76.8</v>
      </c>
      <c r="H4594" s="24">
        <v>0</v>
      </c>
    </row>
    <row r="4595" spans="2:8" x14ac:dyDescent="0.3">
      <c r="B4595" t="s">
        <v>807</v>
      </c>
      <c r="C4595" t="s">
        <v>808</v>
      </c>
      <c r="D4595" s="28" t="s">
        <v>4105</v>
      </c>
      <c r="E4595" s="28" t="s">
        <v>364</v>
      </c>
      <c r="F4595" s="13">
        <v>29.2</v>
      </c>
      <c r="G4595" s="13">
        <v>-103.3</v>
      </c>
      <c r="H4595" s="24">
        <v>0</v>
      </c>
    </row>
    <row r="4596" spans="2:8" x14ac:dyDescent="0.3">
      <c r="B4596" t="s">
        <v>3792</v>
      </c>
      <c r="C4596" t="s">
        <v>10805</v>
      </c>
      <c r="D4596" s="28" t="s">
        <v>4105</v>
      </c>
      <c r="E4596" s="28" t="s">
        <v>2576</v>
      </c>
      <c r="F4596" s="13">
        <v>39.1</v>
      </c>
      <c r="G4596" s="13">
        <v>-78.099999999999994</v>
      </c>
      <c r="H4596" s="24">
        <v>0</v>
      </c>
    </row>
    <row r="4597" spans="2:8" x14ac:dyDescent="0.3">
      <c r="B4597" t="s">
        <v>2673</v>
      </c>
      <c r="C4597" t="s">
        <v>2674</v>
      </c>
      <c r="D4597" s="28" t="s">
        <v>4105</v>
      </c>
      <c r="E4597" s="28" t="s">
        <v>2664</v>
      </c>
      <c r="F4597" s="13">
        <v>38.6</v>
      </c>
      <c r="G4597" s="13">
        <v>-80.7</v>
      </c>
      <c r="H4597" s="24">
        <v>0</v>
      </c>
    </row>
    <row r="4598" spans="2:8" x14ac:dyDescent="0.3">
      <c r="B4598" t="s">
        <v>10830</v>
      </c>
      <c r="C4598" t="s">
        <v>10831</v>
      </c>
      <c r="D4598" s="28" t="s">
        <v>4105</v>
      </c>
      <c r="E4598" s="28" t="s">
        <v>2664</v>
      </c>
      <c r="F4598" s="13">
        <v>37.6</v>
      </c>
      <c r="G4598" s="13">
        <v>-81.599999999999994</v>
      </c>
      <c r="H4598" s="24">
        <v>0</v>
      </c>
    </row>
    <row r="4599" spans="2:8" x14ac:dyDescent="0.3">
      <c r="B4599" t="s">
        <v>11006</v>
      </c>
      <c r="C4599" t="s">
        <v>11007</v>
      </c>
      <c r="D4599" s="28" t="s">
        <v>4105</v>
      </c>
      <c r="E4599" s="28" t="s">
        <v>1727</v>
      </c>
      <c r="F4599" s="13">
        <v>45.1</v>
      </c>
      <c r="G4599" s="13">
        <v>-69.2</v>
      </c>
      <c r="H4599" s="24">
        <v>0</v>
      </c>
    </row>
    <row r="4600" spans="2:8" x14ac:dyDescent="0.3">
      <c r="B4600" t="s">
        <v>10824</v>
      </c>
      <c r="C4600" t="s">
        <v>10825</v>
      </c>
      <c r="D4600" s="28" t="s">
        <v>4105</v>
      </c>
      <c r="E4600" s="28" t="s">
        <v>1738</v>
      </c>
      <c r="F4600" s="13">
        <v>39.200000000000003</v>
      </c>
      <c r="G4600" s="13">
        <v>-77.2</v>
      </c>
      <c r="H4600" s="24">
        <v>0</v>
      </c>
    </row>
    <row r="4601" spans="2:8" x14ac:dyDescent="0.3">
      <c r="B4601" t="s">
        <v>10505</v>
      </c>
      <c r="C4601" t="s">
        <v>10506</v>
      </c>
      <c r="D4601" s="28" t="s">
        <v>4105</v>
      </c>
      <c r="E4601" s="28" t="s">
        <v>852</v>
      </c>
      <c r="F4601" s="13">
        <v>34.5</v>
      </c>
      <c r="G4601" s="13">
        <v>-86.9</v>
      </c>
      <c r="H4601" s="24">
        <v>0</v>
      </c>
    </row>
    <row r="4602" spans="2:8" x14ac:dyDescent="0.3">
      <c r="B4602" t="s">
        <v>10489</v>
      </c>
      <c r="C4602" t="s">
        <v>10490</v>
      </c>
      <c r="D4602" s="28" t="s">
        <v>4105</v>
      </c>
      <c r="E4602" s="28" t="s">
        <v>2576</v>
      </c>
      <c r="F4602" s="13">
        <v>36.6</v>
      </c>
      <c r="G4602" s="13">
        <v>-81.900000000000006</v>
      </c>
      <c r="H4602" s="24">
        <v>0</v>
      </c>
    </row>
    <row r="4603" spans="2:8" x14ac:dyDescent="0.3">
      <c r="B4603" t="s">
        <v>11258</v>
      </c>
      <c r="C4603" t="s">
        <v>11259</v>
      </c>
      <c r="D4603" s="28" t="s">
        <v>4105</v>
      </c>
      <c r="E4603" s="28" t="s">
        <v>1738</v>
      </c>
      <c r="F4603" s="13">
        <v>39.200000000000003</v>
      </c>
      <c r="G4603" s="13">
        <v>-76.599999999999994</v>
      </c>
      <c r="H4603" s="24">
        <v>0</v>
      </c>
    </row>
    <row r="4604" spans="2:8" x14ac:dyDescent="0.3">
      <c r="B4604" t="s">
        <v>11057</v>
      </c>
      <c r="C4604" t="s">
        <v>11058</v>
      </c>
      <c r="D4604" s="28" t="s">
        <v>4105</v>
      </c>
      <c r="E4604" s="28" t="s">
        <v>1727</v>
      </c>
      <c r="F4604" s="13">
        <v>43.8</v>
      </c>
      <c r="G4604" s="13">
        <v>-70.2</v>
      </c>
      <c r="H4604" s="24">
        <v>0</v>
      </c>
    </row>
    <row r="4605" spans="2:8" x14ac:dyDescent="0.3">
      <c r="B4605" t="s">
        <v>931</v>
      </c>
      <c r="C4605" t="s">
        <v>932</v>
      </c>
      <c r="D4605" s="28" t="s">
        <v>4105</v>
      </c>
      <c r="E4605" s="28" t="s">
        <v>859</v>
      </c>
      <c r="F4605" s="13">
        <v>36.299999999999997</v>
      </c>
      <c r="G4605" s="13">
        <v>-87.2</v>
      </c>
      <c r="H4605" s="24">
        <v>0</v>
      </c>
    </row>
    <row r="4606" spans="2:8" x14ac:dyDescent="0.3">
      <c r="B4606" t="s">
        <v>967</v>
      </c>
      <c r="C4606" t="s">
        <v>968</v>
      </c>
      <c r="D4606" s="28" t="s">
        <v>4105</v>
      </c>
      <c r="E4606" s="28" t="s">
        <v>859</v>
      </c>
      <c r="F4606" s="13">
        <v>35.5</v>
      </c>
      <c r="G4606" s="13">
        <v>-85.1</v>
      </c>
      <c r="H4606" s="24">
        <v>0</v>
      </c>
    </row>
    <row r="4607" spans="2:8" x14ac:dyDescent="0.3">
      <c r="B4607" t="s">
        <v>10321</v>
      </c>
      <c r="C4607" t="s">
        <v>10322</v>
      </c>
      <c r="D4607" s="28" t="s">
        <v>4105</v>
      </c>
      <c r="E4607" s="28" t="s">
        <v>2576</v>
      </c>
      <c r="F4607" s="13">
        <v>36.9</v>
      </c>
      <c r="G4607" s="13">
        <v>-77</v>
      </c>
      <c r="H4607" s="24">
        <v>0</v>
      </c>
    </row>
    <row r="4608" spans="2:8" x14ac:dyDescent="0.3">
      <c r="B4608" t="s">
        <v>11127</v>
      </c>
      <c r="C4608" t="s">
        <v>11128</v>
      </c>
      <c r="D4608" s="28" t="s">
        <v>4105</v>
      </c>
      <c r="E4608" s="28" t="s">
        <v>1743</v>
      </c>
      <c r="F4608" s="13">
        <v>41.2</v>
      </c>
      <c r="G4608" s="13">
        <v>-70</v>
      </c>
      <c r="H4608" s="24">
        <v>0</v>
      </c>
    </row>
    <row r="4609" spans="2:8" x14ac:dyDescent="0.3">
      <c r="B4609" t="s">
        <v>11782</v>
      </c>
      <c r="C4609" t="s">
        <v>11783</v>
      </c>
      <c r="D4609" s="28" t="s">
        <v>4105</v>
      </c>
      <c r="E4609" s="28" t="s">
        <v>1003</v>
      </c>
      <c r="F4609" s="13">
        <v>25.8</v>
      </c>
      <c r="G4609" s="13">
        <v>-81.3</v>
      </c>
      <c r="H4609" s="24">
        <v>0</v>
      </c>
    </row>
    <row r="4610" spans="2:8" x14ac:dyDescent="0.3">
      <c r="B4610" t="s">
        <v>11053</v>
      </c>
      <c r="C4610" t="s">
        <v>11054</v>
      </c>
      <c r="D4610" s="28" t="s">
        <v>4105</v>
      </c>
      <c r="E4610" s="28" t="s">
        <v>1743</v>
      </c>
      <c r="F4610" s="13">
        <v>41.6</v>
      </c>
      <c r="G4610" s="13">
        <v>-69.900000000000006</v>
      </c>
      <c r="H4610" s="24">
        <v>0</v>
      </c>
    </row>
    <row r="4611" spans="2:8" x14ac:dyDescent="0.3">
      <c r="B4611" t="s">
        <v>9914</v>
      </c>
      <c r="C4611" t="s">
        <v>9915</v>
      </c>
      <c r="D4611" s="28" t="s">
        <v>4105</v>
      </c>
      <c r="E4611" s="28" t="s">
        <v>1004</v>
      </c>
      <c r="F4611" s="13">
        <v>32.5</v>
      </c>
      <c r="G4611" s="13">
        <v>-82.9</v>
      </c>
      <c r="H4611" s="24">
        <v>0</v>
      </c>
    </row>
    <row r="4612" spans="2:8" x14ac:dyDescent="0.3">
      <c r="B4612" t="s">
        <v>2139</v>
      </c>
      <c r="C4612" t="s">
        <v>2140</v>
      </c>
      <c r="D4612" s="28" t="s">
        <v>4105</v>
      </c>
      <c r="E4612" s="28" t="s">
        <v>2124</v>
      </c>
      <c r="F4612" s="13">
        <v>42.3</v>
      </c>
      <c r="G4612" s="13">
        <v>-78.400000000000006</v>
      </c>
      <c r="H4612" s="24">
        <v>0</v>
      </c>
    </row>
    <row r="4613" spans="2:8" x14ac:dyDescent="0.3">
      <c r="B4613" t="s">
        <v>10901</v>
      </c>
      <c r="C4613" t="s">
        <v>10902</v>
      </c>
      <c r="D4613" s="28" t="s">
        <v>1203</v>
      </c>
      <c r="E4613" s="28" t="s">
        <v>1124</v>
      </c>
      <c r="F4613" s="13">
        <v>46</v>
      </c>
      <c r="G4613" s="13">
        <v>-74.5</v>
      </c>
      <c r="H4613" s="24">
        <v>0</v>
      </c>
    </row>
    <row r="4614" spans="2:8" x14ac:dyDescent="0.3">
      <c r="B4614" t="s">
        <v>3915</v>
      </c>
      <c r="C4614" t="s">
        <v>3916</v>
      </c>
      <c r="D4614" s="28" t="s">
        <v>4105</v>
      </c>
      <c r="E4614" s="28" t="s">
        <v>852</v>
      </c>
      <c r="F4614" s="13">
        <v>33.200000000000003</v>
      </c>
      <c r="G4614" s="13">
        <v>-87.6</v>
      </c>
      <c r="H4614" s="24">
        <v>0</v>
      </c>
    </row>
    <row r="4615" spans="2:8" x14ac:dyDescent="0.3">
      <c r="B4615" t="s">
        <v>10584</v>
      </c>
      <c r="C4615" t="s">
        <v>10585</v>
      </c>
      <c r="D4615" s="28" t="s">
        <v>4105</v>
      </c>
      <c r="E4615" s="28" t="s">
        <v>2354</v>
      </c>
      <c r="F4615" s="13">
        <v>35.1</v>
      </c>
      <c r="G4615" s="13">
        <v>-81.900000000000006</v>
      </c>
      <c r="H4615" s="24">
        <v>0</v>
      </c>
    </row>
    <row r="4616" spans="2:8" x14ac:dyDescent="0.3">
      <c r="B4616" t="s">
        <v>586</v>
      </c>
      <c r="C4616" t="s">
        <v>587</v>
      </c>
      <c r="D4616" s="28" t="s">
        <v>4105</v>
      </c>
      <c r="E4616" s="28" t="s">
        <v>368</v>
      </c>
      <c r="F4616" s="13">
        <v>33.1</v>
      </c>
      <c r="G4616" s="13">
        <v>-91.9</v>
      </c>
      <c r="H4616" s="24">
        <v>0</v>
      </c>
    </row>
    <row r="4617" spans="2:8" x14ac:dyDescent="0.3">
      <c r="B4617" t="s">
        <v>10832</v>
      </c>
      <c r="C4617" t="s">
        <v>10833</v>
      </c>
      <c r="D4617" s="28" t="s">
        <v>4105</v>
      </c>
      <c r="E4617" s="28" t="s">
        <v>1322</v>
      </c>
      <c r="F4617" s="13">
        <v>41.9</v>
      </c>
      <c r="G4617" s="13">
        <v>-72.900000000000006</v>
      </c>
      <c r="H4617" s="24">
        <v>0</v>
      </c>
    </row>
    <row r="4618" spans="2:8" x14ac:dyDescent="0.3">
      <c r="B4618" t="s">
        <v>11712</v>
      </c>
      <c r="C4618" t="s">
        <v>11713</v>
      </c>
      <c r="D4618" s="28" t="s">
        <v>1203</v>
      </c>
      <c r="E4618" s="28" t="s">
        <v>1124</v>
      </c>
      <c r="F4618" s="13">
        <v>48.9</v>
      </c>
      <c r="G4618" s="13">
        <v>-71</v>
      </c>
      <c r="H4618" s="24">
        <v>0</v>
      </c>
    </row>
    <row r="4619" spans="2:8" x14ac:dyDescent="0.3">
      <c r="B4619" t="s">
        <v>10416</v>
      </c>
      <c r="C4619" t="s">
        <v>10417</v>
      </c>
      <c r="D4619" s="28" t="s">
        <v>4105</v>
      </c>
      <c r="E4619" s="28" t="s">
        <v>2319</v>
      </c>
      <c r="F4619" s="13">
        <v>41.4</v>
      </c>
      <c r="G4619" s="13">
        <v>-78</v>
      </c>
      <c r="H4619" s="24">
        <v>0</v>
      </c>
    </row>
    <row r="4620" spans="2:8" x14ac:dyDescent="0.3">
      <c r="B4620" t="s">
        <v>2919</v>
      </c>
      <c r="C4620" t="s">
        <v>2920</v>
      </c>
      <c r="D4620" s="28" t="s">
        <v>4105</v>
      </c>
      <c r="E4620" s="28" t="s">
        <v>2576</v>
      </c>
      <c r="F4620" s="13">
        <v>36.9</v>
      </c>
      <c r="G4620" s="13">
        <v>-76.2</v>
      </c>
      <c r="H4620" s="24">
        <v>0</v>
      </c>
    </row>
    <row r="4621" spans="2:8" x14ac:dyDescent="0.3">
      <c r="B4621" t="s">
        <v>10785</v>
      </c>
      <c r="C4621" t="s">
        <v>10786</v>
      </c>
      <c r="D4621" s="28" t="s">
        <v>4105</v>
      </c>
      <c r="E4621" s="28" t="s">
        <v>1711</v>
      </c>
      <c r="F4621" s="13">
        <v>37.6</v>
      </c>
      <c r="G4621" s="13">
        <v>-86.4</v>
      </c>
      <c r="H4621" s="24">
        <v>0</v>
      </c>
    </row>
    <row r="4622" spans="2:8" x14ac:dyDescent="0.3">
      <c r="B4622" t="s">
        <v>10532</v>
      </c>
      <c r="C4622" t="s">
        <v>10533</v>
      </c>
      <c r="D4622" s="28" t="s">
        <v>4105</v>
      </c>
      <c r="E4622" s="28" t="s">
        <v>2319</v>
      </c>
      <c r="F4622" s="13">
        <v>39.9</v>
      </c>
      <c r="G4622" s="13">
        <v>-77.2</v>
      </c>
      <c r="H4622" s="24">
        <v>0</v>
      </c>
    </row>
    <row r="4623" spans="2:8" x14ac:dyDescent="0.3">
      <c r="B4623" t="s">
        <v>11139</v>
      </c>
      <c r="C4623" t="s">
        <v>11140</v>
      </c>
      <c r="D4623" s="28" t="s">
        <v>4105</v>
      </c>
      <c r="E4623" s="28" t="s">
        <v>2319</v>
      </c>
      <c r="F4623" s="13">
        <v>39.9</v>
      </c>
      <c r="G4623" s="13">
        <v>-75.099999999999994</v>
      </c>
      <c r="H4623" s="24">
        <v>0</v>
      </c>
    </row>
    <row r="4624" spans="2:8" x14ac:dyDescent="0.3">
      <c r="B4624" t="s">
        <v>10491</v>
      </c>
      <c r="C4624" t="s">
        <v>10492</v>
      </c>
      <c r="D4624" s="28" t="s">
        <v>4105</v>
      </c>
      <c r="E4624" s="28" t="s">
        <v>2664</v>
      </c>
      <c r="F4624" s="13">
        <v>39.5</v>
      </c>
      <c r="G4624" s="13">
        <v>-78.2</v>
      </c>
      <c r="H4624" s="24">
        <v>0</v>
      </c>
    </row>
    <row r="4625" spans="2:8" x14ac:dyDescent="0.3">
      <c r="B4625" t="s">
        <v>11669</v>
      </c>
      <c r="C4625" t="s">
        <v>11670</v>
      </c>
      <c r="D4625" s="28" t="s">
        <v>4105</v>
      </c>
      <c r="E4625" s="28" t="s">
        <v>2820</v>
      </c>
      <c r="F4625" s="13">
        <v>58.4</v>
      </c>
      <c r="G4625" s="13">
        <v>-135.80000000000001</v>
      </c>
      <c r="H4625" s="24">
        <v>0</v>
      </c>
    </row>
    <row r="4626" spans="2:8" x14ac:dyDescent="0.3">
      <c r="B4626" t="s">
        <v>11154</v>
      </c>
      <c r="C4626" t="s">
        <v>11155</v>
      </c>
      <c r="D4626" s="28" t="s">
        <v>4105</v>
      </c>
      <c r="E4626" s="28" t="s">
        <v>2124</v>
      </c>
      <c r="F4626" s="13">
        <v>42.2</v>
      </c>
      <c r="G4626" s="13">
        <v>-74.099999999999994</v>
      </c>
      <c r="H4626" s="24">
        <v>0</v>
      </c>
    </row>
    <row r="4627" spans="2:8" x14ac:dyDescent="0.3">
      <c r="B4627" t="s">
        <v>11983</v>
      </c>
      <c r="C4627" t="s">
        <v>11984</v>
      </c>
      <c r="D4627" s="28" t="s">
        <v>4105</v>
      </c>
      <c r="E4627" s="28" t="s">
        <v>1003</v>
      </c>
      <c r="F4627" s="13">
        <v>26</v>
      </c>
      <c r="G4627" s="13">
        <v>-80.099999999999994</v>
      </c>
      <c r="H4627" s="24">
        <v>0</v>
      </c>
    </row>
    <row r="4628" spans="2:8" x14ac:dyDescent="0.3">
      <c r="B4628" t="s">
        <v>11804</v>
      </c>
      <c r="C4628" t="s">
        <v>11805</v>
      </c>
      <c r="D4628" s="28" t="s">
        <v>1203</v>
      </c>
      <c r="E4628" s="28" t="s">
        <v>1124</v>
      </c>
      <c r="F4628" s="13">
        <v>49.1</v>
      </c>
      <c r="G4628" s="13">
        <v>-66.599999999999994</v>
      </c>
      <c r="H4628" s="24">
        <v>0</v>
      </c>
    </row>
    <row r="4629" spans="2:8" x14ac:dyDescent="0.3">
      <c r="B4629" t="s">
        <v>10362</v>
      </c>
      <c r="C4629" t="s">
        <v>10363</v>
      </c>
      <c r="D4629" s="28" t="s">
        <v>4105</v>
      </c>
      <c r="E4629" s="28" t="s">
        <v>2124</v>
      </c>
      <c r="F4629" s="13">
        <v>42.7</v>
      </c>
      <c r="G4629" s="13">
        <v>-78.5</v>
      </c>
      <c r="H4629" s="24">
        <v>0</v>
      </c>
    </row>
    <row r="4630" spans="2:8" x14ac:dyDescent="0.3">
      <c r="B4630" t="s">
        <v>10422</v>
      </c>
      <c r="C4630" t="s">
        <v>10423</v>
      </c>
      <c r="D4630" s="28" t="s">
        <v>4105</v>
      </c>
      <c r="E4630" s="28" t="s">
        <v>1007</v>
      </c>
      <c r="F4630" s="13">
        <v>35.700000000000003</v>
      </c>
      <c r="G4630" s="13">
        <v>-82.2</v>
      </c>
      <c r="H4630" s="24">
        <v>0</v>
      </c>
    </row>
    <row r="4631" spans="2:8" x14ac:dyDescent="0.3">
      <c r="B4631" t="s">
        <v>11123</v>
      </c>
      <c r="C4631" t="s">
        <v>11124</v>
      </c>
      <c r="D4631" s="28" t="s">
        <v>4105</v>
      </c>
      <c r="E4631" s="28" t="s">
        <v>2319</v>
      </c>
      <c r="F4631" s="13">
        <v>41</v>
      </c>
      <c r="G4631" s="13">
        <v>-78.400000000000006</v>
      </c>
      <c r="H4631" s="24">
        <v>0</v>
      </c>
    </row>
    <row r="4632" spans="2:8" x14ac:dyDescent="0.3">
      <c r="B4632" t="s">
        <v>10339</v>
      </c>
      <c r="C4632" t="s">
        <v>10340</v>
      </c>
      <c r="D4632" s="28" t="s">
        <v>1203</v>
      </c>
      <c r="E4632" s="28" t="s">
        <v>3527</v>
      </c>
      <c r="F4632" s="13">
        <v>64.3</v>
      </c>
      <c r="G4632" s="13">
        <v>-96</v>
      </c>
      <c r="H4632" s="24">
        <v>0</v>
      </c>
    </row>
    <row r="4633" spans="2:8" x14ac:dyDescent="0.3">
      <c r="B4633" t="s">
        <v>11630</v>
      </c>
      <c r="C4633" t="s">
        <v>11631</v>
      </c>
      <c r="D4633" s="28" t="s">
        <v>4105</v>
      </c>
      <c r="E4633" s="28" t="s">
        <v>1003</v>
      </c>
      <c r="F4633" s="13">
        <v>30.4</v>
      </c>
      <c r="G4633" s="13">
        <v>-86.4</v>
      </c>
      <c r="H4633" s="24">
        <v>0</v>
      </c>
    </row>
    <row r="4634" spans="2:8" x14ac:dyDescent="0.3">
      <c r="B4634" t="s">
        <v>10524</v>
      </c>
      <c r="C4634" t="s">
        <v>10525</v>
      </c>
      <c r="D4634" s="28" t="s">
        <v>4105</v>
      </c>
      <c r="E4634" s="28" t="s">
        <v>367</v>
      </c>
      <c r="F4634" s="13">
        <v>32.799999999999997</v>
      </c>
      <c r="G4634" s="13">
        <v>-90</v>
      </c>
      <c r="H4634" s="24">
        <v>0</v>
      </c>
    </row>
    <row r="4635" spans="2:8" x14ac:dyDescent="0.3">
      <c r="B4635" t="s">
        <v>925</v>
      </c>
      <c r="C4635" t="s">
        <v>926</v>
      </c>
      <c r="D4635" s="28" t="s">
        <v>4105</v>
      </c>
      <c r="E4635" s="28" t="s">
        <v>859</v>
      </c>
      <c r="F4635" s="13">
        <v>35.9</v>
      </c>
      <c r="G4635" s="13">
        <v>-88.7</v>
      </c>
      <c r="H4635" s="24">
        <v>0</v>
      </c>
    </row>
    <row r="4636" spans="2:8" x14ac:dyDescent="0.3">
      <c r="B4636" t="s">
        <v>9852</v>
      </c>
      <c r="C4636" t="s">
        <v>9853</v>
      </c>
      <c r="D4636" s="28" t="s">
        <v>4105</v>
      </c>
      <c r="E4636" s="28" t="s">
        <v>2820</v>
      </c>
      <c r="F4636" s="13">
        <v>65.2</v>
      </c>
      <c r="G4636" s="13">
        <v>-161.1</v>
      </c>
      <c r="H4636" s="24">
        <v>0</v>
      </c>
    </row>
    <row r="4637" spans="2:8" x14ac:dyDescent="0.3">
      <c r="B4637" t="s">
        <v>11653</v>
      </c>
      <c r="C4637" t="s">
        <v>11654</v>
      </c>
      <c r="D4637" s="28" t="s">
        <v>1203</v>
      </c>
      <c r="E4637" s="28" t="s">
        <v>3526</v>
      </c>
      <c r="F4637" s="13">
        <v>65.2</v>
      </c>
      <c r="G4637" s="13">
        <v>-126.8</v>
      </c>
      <c r="H4637" s="24">
        <v>0</v>
      </c>
    </row>
    <row r="4638" spans="2:8" x14ac:dyDescent="0.3">
      <c r="B4638" t="s">
        <v>10066</v>
      </c>
      <c r="C4638" t="s">
        <v>10067</v>
      </c>
      <c r="D4638" s="28" t="s">
        <v>4105</v>
      </c>
      <c r="E4638" s="28" t="s">
        <v>1003</v>
      </c>
      <c r="F4638" s="13">
        <v>30.7</v>
      </c>
      <c r="G4638" s="13">
        <v>-85</v>
      </c>
      <c r="H4638" s="24">
        <v>0</v>
      </c>
    </row>
    <row r="4639" spans="2:8" x14ac:dyDescent="0.3">
      <c r="B4639" t="s">
        <v>10645</v>
      </c>
      <c r="C4639" t="s">
        <v>10646</v>
      </c>
      <c r="D4639" s="28" t="s">
        <v>4105</v>
      </c>
      <c r="E4639" s="28" t="s">
        <v>859</v>
      </c>
      <c r="F4639" s="13">
        <v>35.299999999999997</v>
      </c>
      <c r="G4639" s="13">
        <v>-87.4</v>
      </c>
      <c r="H4639" s="24">
        <v>0</v>
      </c>
    </row>
    <row r="4640" spans="2:8" x14ac:dyDescent="0.3">
      <c r="B4640" t="s">
        <v>3836</v>
      </c>
      <c r="C4640" t="s">
        <v>10732</v>
      </c>
      <c r="D4640" s="28" t="s">
        <v>4105</v>
      </c>
      <c r="E4640" s="28" t="s">
        <v>1711</v>
      </c>
      <c r="F4640" s="13">
        <v>37.200000000000003</v>
      </c>
      <c r="G4640" s="13">
        <v>-83.6</v>
      </c>
      <c r="H4640" s="24">
        <v>0</v>
      </c>
    </row>
    <row r="4641" spans="2:8" x14ac:dyDescent="0.3">
      <c r="B4641" t="s">
        <v>10465</v>
      </c>
      <c r="C4641" t="s">
        <v>10466</v>
      </c>
      <c r="D4641" s="28" t="s">
        <v>4105</v>
      </c>
      <c r="E4641" s="28" t="s">
        <v>1738</v>
      </c>
      <c r="F4641" s="13">
        <v>39.299999999999997</v>
      </c>
      <c r="G4641" s="13">
        <v>-77.7</v>
      </c>
      <c r="H4641" s="24">
        <v>0</v>
      </c>
    </row>
    <row r="4642" spans="2:8" x14ac:dyDescent="0.3">
      <c r="B4642" t="s">
        <v>2355</v>
      </c>
      <c r="C4642" t="s">
        <v>2356</v>
      </c>
      <c r="D4642" s="28" t="s">
        <v>4105</v>
      </c>
      <c r="E4642" s="28" t="s">
        <v>2354</v>
      </c>
      <c r="F4642" s="13">
        <v>33.299999999999997</v>
      </c>
      <c r="G4642" s="13">
        <v>-81</v>
      </c>
      <c r="H4642" s="24">
        <v>0</v>
      </c>
    </row>
    <row r="4643" spans="2:8" x14ac:dyDescent="0.3">
      <c r="B4643" t="s">
        <v>10694</v>
      </c>
      <c r="C4643" t="s">
        <v>10695</v>
      </c>
      <c r="D4643" s="28" t="s">
        <v>4105</v>
      </c>
      <c r="E4643" s="28" t="s">
        <v>2354</v>
      </c>
      <c r="F4643" s="13">
        <v>34.200000000000003</v>
      </c>
      <c r="G4643" s="13">
        <v>-81.599999999999994</v>
      </c>
      <c r="H4643" s="24">
        <v>0</v>
      </c>
    </row>
    <row r="4644" spans="2:8" x14ac:dyDescent="0.3">
      <c r="B4644" t="s">
        <v>2677</v>
      </c>
      <c r="C4644" t="s">
        <v>2678</v>
      </c>
      <c r="D4644" s="28" t="s">
        <v>4105</v>
      </c>
      <c r="E4644" s="28" t="s">
        <v>2664</v>
      </c>
      <c r="F4644" s="13">
        <v>37.799999999999997</v>
      </c>
      <c r="G4644" s="13">
        <v>-80.400000000000006</v>
      </c>
      <c r="H4644" s="24">
        <v>0</v>
      </c>
    </row>
    <row r="4645" spans="2:8" x14ac:dyDescent="0.3">
      <c r="B4645" t="s">
        <v>2896</v>
      </c>
      <c r="C4645" t="s">
        <v>2897</v>
      </c>
      <c r="D4645" s="28" t="s">
        <v>4105</v>
      </c>
      <c r="E4645" s="28" t="s">
        <v>2664</v>
      </c>
      <c r="F4645" s="13">
        <v>38.799999999999997</v>
      </c>
      <c r="G4645" s="13">
        <v>-79.8</v>
      </c>
      <c r="H4645" s="24">
        <v>0</v>
      </c>
    </row>
    <row r="4646" spans="2:8" x14ac:dyDescent="0.3">
      <c r="B4646" t="s">
        <v>11636</v>
      </c>
      <c r="C4646" t="s">
        <v>1055</v>
      </c>
      <c r="D4646" s="28" t="s">
        <v>4105</v>
      </c>
      <c r="E4646" s="28" t="s">
        <v>1003</v>
      </c>
      <c r="F4646" s="13">
        <v>26.8</v>
      </c>
      <c r="G4646" s="13">
        <v>-80</v>
      </c>
      <c r="H4646" s="24">
        <v>0</v>
      </c>
    </row>
    <row r="4647" spans="2:8" x14ac:dyDescent="0.3">
      <c r="B4647" t="s">
        <v>2163</v>
      </c>
      <c r="C4647" t="s">
        <v>2164</v>
      </c>
      <c r="D4647" s="28" t="s">
        <v>4105</v>
      </c>
      <c r="E4647" s="28" t="s">
        <v>1007</v>
      </c>
      <c r="F4647" s="13">
        <v>35.299999999999997</v>
      </c>
      <c r="G4647" s="13">
        <v>-83.1</v>
      </c>
      <c r="H4647" s="24">
        <v>0</v>
      </c>
    </row>
    <row r="4648" spans="2:8" x14ac:dyDescent="0.3">
      <c r="B4648" t="s">
        <v>1363</v>
      </c>
      <c r="C4648" t="s">
        <v>1364</v>
      </c>
      <c r="D4648" s="28" t="s">
        <v>4105</v>
      </c>
      <c r="E4648" s="28" t="s">
        <v>1004</v>
      </c>
      <c r="F4648" s="13">
        <v>31.1</v>
      </c>
      <c r="G4648" s="13">
        <v>-84.2</v>
      </c>
      <c r="H4648" s="24">
        <v>0</v>
      </c>
    </row>
    <row r="4649" spans="2:8" x14ac:dyDescent="0.3">
      <c r="B4649" t="s">
        <v>10789</v>
      </c>
      <c r="C4649" t="s">
        <v>10790</v>
      </c>
      <c r="D4649" s="28" t="s">
        <v>4105</v>
      </c>
      <c r="E4649" s="28" t="s">
        <v>367</v>
      </c>
      <c r="F4649" s="13">
        <v>34.200000000000003</v>
      </c>
      <c r="G4649" s="13">
        <v>-88.7</v>
      </c>
      <c r="H4649" s="24">
        <v>0</v>
      </c>
    </row>
    <row r="4650" spans="2:8" x14ac:dyDescent="0.3">
      <c r="B4650" t="s">
        <v>10688</v>
      </c>
      <c r="C4650" t="s">
        <v>10689</v>
      </c>
      <c r="D4650" s="28" t="s">
        <v>4105</v>
      </c>
      <c r="E4650" s="28" t="s">
        <v>2124</v>
      </c>
      <c r="F4650" s="13">
        <v>42.4</v>
      </c>
      <c r="G4650" s="13">
        <v>-74.400000000000006</v>
      </c>
      <c r="H4650" s="24">
        <v>0</v>
      </c>
    </row>
    <row r="4651" spans="2:8" x14ac:dyDescent="0.3">
      <c r="B4651" t="s">
        <v>11274</v>
      </c>
      <c r="C4651" t="s">
        <v>11275</v>
      </c>
      <c r="D4651" s="28" t="s">
        <v>1203</v>
      </c>
      <c r="E4651" s="28" t="s">
        <v>1124</v>
      </c>
      <c r="F4651" s="13">
        <v>47.4</v>
      </c>
      <c r="G4651" s="13">
        <v>-72.7</v>
      </c>
      <c r="H4651" s="24">
        <v>0</v>
      </c>
    </row>
    <row r="4652" spans="2:8" x14ac:dyDescent="0.3">
      <c r="B4652" t="s">
        <v>980</v>
      </c>
      <c r="C4652" t="s">
        <v>981</v>
      </c>
      <c r="D4652" s="28" t="s">
        <v>4105</v>
      </c>
      <c r="E4652" s="28" t="s">
        <v>859</v>
      </c>
      <c r="F4652" s="13">
        <v>35.1</v>
      </c>
      <c r="G4652" s="13">
        <v>-89.8</v>
      </c>
      <c r="H4652" s="24">
        <v>0</v>
      </c>
    </row>
    <row r="4653" spans="2:8" x14ac:dyDescent="0.3">
      <c r="B4653" t="s">
        <v>11246</v>
      </c>
      <c r="C4653" t="s">
        <v>11247</v>
      </c>
      <c r="D4653" s="28" t="s">
        <v>4105</v>
      </c>
      <c r="E4653" s="28" t="s">
        <v>2319</v>
      </c>
      <c r="F4653" s="13">
        <v>41.6</v>
      </c>
      <c r="G4653" s="13">
        <v>-80.2</v>
      </c>
      <c r="H4653" s="24">
        <v>0</v>
      </c>
    </row>
    <row r="4654" spans="2:8" x14ac:dyDescent="0.3">
      <c r="B4654" t="s">
        <v>11125</v>
      </c>
      <c r="C4654" t="s">
        <v>11126</v>
      </c>
      <c r="D4654" s="28" t="s">
        <v>4105</v>
      </c>
      <c r="E4654" s="28" t="s">
        <v>1743</v>
      </c>
      <c r="F4654" s="13">
        <v>41.2</v>
      </c>
      <c r="G4654" s="13">
        <v>-70.099999999999994</v>
      </c>
      <c r="H4654" s="24">
        <v>0</v>
      </c>
    </row>
    <row r="4655" spans="2:8" x14ac:dyDescent="0.3">
      <c r="B4655" t="s">
        <v>11882</v>
      </c>
      <c r="C4655" t="s">
        <v>11883</v>
      </c>
      <c r="D4655" s="28" t="s">
        <v>4105</v>
      </c>
      <c r="E4655" s="28" t="s">
        <v>1003</v>
      </c>
      <c r="F4655" s="13">
        <v>25.5</v>
      </c>
      <c r="G4655" s="13">
        <v>-80.5</v>
      </c>
      <c r="H4655" s="24">
        <v>0</v>
      </c>
    </row>
    <row r="4656" spans="2:8" x14ac:dyDescent="0.3">
      <c r="B4656" t="s">
        <v>11798</v>
      </c>
      <c r="C4656" t="s">
        <v>11799</v>
      </c>
      <c r="D4656" s="28" t="s">
        <v>4105</v>
      </c>
      <c r="E4656" s="28" t="s">
        <v>1003</v>
      </c>
      <c r="F4656" s="13">
        <v>26.5</v>
      </c>
      <c r="G4656" s="13">
        <v>-81.7</v>
      </c>
      <c r="H4656" s="24">
        <v>0</v>
      </c>
    </row>
    <row r="4657" spans="2:8" x14ac:dyDescent="0.3">
      <c r="B4657" t="s">
        <v>10621</v>
      </c>
      <c r="C4657" t="s">
        <v>10622</v>
      </c>
      <c r="D4657" s="28" t="s">
        <v>1203</v>
      </c>
      <c r="E4657" s="28" t="s">
        <v>1116</v>
      </c>
      <c r="F4657" s="13">
        <v>45</v>
      </c>
      <c r="G4657" s="13">
        <v>-76.7</v>
      </c>
      <c r="H4657" s="24">
        <v>0</v>
      </c>
    </row>
    <row r="4658" spans="2:8" x14ac:dyDescent="0.3">
      <c r="B4658" t="s">
        <v>1870</v>
      </c>
      <c r="C4658" t="s">
        <v>1871</v>
      </c>
      <c r="D4658" s="28" t="s">
        <v>4105</v>
      </c>
      <c r="E4658" s="28" t="s">
        <v>367</v>
      </c>
      <c r="F4658" s="13">
        <v>34.6</v>
      </c>
      <c r="G4658" s="13">
        <v>-89.8</v>
      </c>
      <c r="H4658" s="24">
        <v>0</v>
      </c>
    </row>
    <row r="4659" spans="2:8" x14ac:dyDescent="0.3">
      <c r="B4659" t="s">
        <v>10593</v>
      </c>
      <c r="C4659" t="s">
        <v>10594</v>
      </c>
      <c r="D4659" s="28" t="s">
        <v>4105</v>
      </c>
      <c r="E4659" s="28" t="s">
        <v>2576</v>
      </c>
      <c r="F4659" s="13">
        <v>36.6</v>
      </c>
      <c r="G4659" s="13">
        <v>-76.5</v>
      </c>
      <c r="H4659" s="24">
        <v>0</v>
      </c>
    </row>
    <row r="4660" spans="2:8" x14ac:dyDescent="0.3">
      <c r="B4660" t="s">
        <v>10481</v>
      </c>
      <c r="C4660" t="s">
        <v>10482</v>
      </c>
      <c r="D4660" s="28" t="s">
        <v>4105</v>
      </c>
      <c r="E4660" s="28" t="s">
        <v>859</v>
      </c>
      <c r="F4660" s="13">
        <v>36</v>
      </c>
      <c r="G4660" s="13">
        <v>-84.2</v>
      </c>
      <c r="H4660" s="24">
        <v>0</v>
      </c>
    </row>
    <row r="4661" spans="2:8" x14ac:dyDescent="0.3">
      <c r="B4661" t="s">
        <v>10514</v>
      </c>
      <c r="C4661" t="s">
        <v>10515</v>
      </c>
      <c r="D4661" s="28" t="s">
        <v>4105</v>
      </c>
      <c r="E4661" s="28" t="s">
        <v>2576</v>
      </c>
      <c r="F4661" s="13">
        <v>37.700000000000003</v>
      </c>
      <c r="G4661" s="13">
        <v>-77.400000000000006</v>
      </c>
      <c r="H4661" s="24">
        <v>0</v>
      </c>
    </row>
    <row r="4662" spans="2:8" x14ac:dyDescent="0.3">
      <c r="B4662" t="s">
        <v>3657</v>
      </c>
      <c r="C4662" t="s">
        <v>3658</v>
      </c>
      <c r="D4662" s="28" t="s">
        <v>4105</v>
      </c>
      <c r="E4662" s="28" t="s">
        <v>1711</v>
      </c>
      <c r="F4662" s="13">
        <v>37.799999999999997</v>
      </c>
      <c r="G4662" s="13">
        <v>-82.7</v>
      </c>
      <c r="H4662" s="24">
        <v>0</v>
      </c>
    </row>
    <row r="4663" spans="2:8" x14ac:dyDescent="0.3">
      <c r="B4663" t="s">
        <v>11230</v>
      </c>
      <c r="C4663" t="s">
        <v>11231</v>
      </c>
      <c r="D4663" s="28" t="s">
        <v>4105</v>
      </c>
      <c r="E4663" s="28" t="s">
        <v>2319</v>
      </c>
      <c r="F4663" s="13">
        <v>41.1</v>
      </c>
      <c r="G4663" s="13">
        <v>-78.8</v>
      </c>
      <c r="H4663" s="24">
        <v>0</v>
      </c>
    </row>
    <row r="4664" spans="2:8" x14ac:dyDescent="0.3">
      <c r="B4664" t="s">
        <v>11702</v>
      </c>
      <c r="C4664" t="s">
        <v>11703</v>
      </c>
      <c r="D4664" s="28" t="s">
        <v>1203</v>
      </c>
      <c r="E4664" s="28" t="s">
        <v>1124</v>
      </c>
      <c r="F4664" s="13">
        <v>46.8</v>
      </c>
      <c r="G4664" s="13">
        <v>-71.3</v>
      </c>
      <c r="H4664" s="24">
        <v>0</v>
      </c>
    </row>
    <row r="4665" spans="2:8" x14ac:dyDescent="0.3">
      <c r="B4665" t="s">
        <v>12029</v>
      </c>
      <c r="C4665" t="s">
        <v>12030</v>
      </c>
      <c r="D4665" s="28" t="s">
        <v>4105</v>
      </c>
      <c r="E4665" s="28" t="s">
        <v>1003</v>
      </c>
      <c r="F4665" s="13">
        <v>25.9</v>
      </c>
      <c r="G4665" s="13">
        <v>-80.2</v>
      </c>
      <c r="H4665" s="24">
        <v>0</v>
      </c>
    </row>
    <row r="4666" spans="2:8" x14ac:dyDescent="0.3">
      <c r="B4666" t="s">
        <v>11959</v>
      </c>
      <c r="C4666" t="s">
        <v>11960</v>
      </c>
      <c r="D4666" s="28" t="s">
        <v>4105</v>
      </c>
      <c r="E4666" s="28" t="s">
        <v>1003</v>
      </c>
      <c r="F4666" s="13">
        <v>26.1</v>
      </c>
      <c r="G4666" s="13">
        <v>-80.099999999999994</v>
      </c>
      <c r="H4666" s="24">
        <v>0</v>
      </c>
    </row>
    <row r="4667" spans="2:8" x14ac:dyDescent="0.3">
      <c r="B4667" t="s">
        <v>11752</v>
      </c>
      <c r="C4667" t="s">
        <v>11753</v>
      </c>
      <c r="D4667" s="28" t="s">
        <v>1203</v>
      </c>
      <c r="E4667" s="28" t="s">
        <v>1124</v>
      </c>
      <c r="F4667" s="13">
        <v>50.7</v>
      </c>
      <c r="G4667" s="13">
        <v>-71</v>
      </c>
      <c r="H4667" s="24">
        <v>0</v>
      </c>
    </row>
    <row r="4668" spans="2:8" x14ac:dyDescent="0.3">
      <c r="B4668" t="s">
        <v>2157</v>
      </c>
      <c r="C4668" t="s">
        <v>2158</v>
      </c>
      <c r="D4668" s="28" t="s">
        <v>4105</v>
      </c>
      <c r="E4668" s="28" t="s">
        <v>1007</v>
      </c>
      <c r="F4668" s="13">
        <v>35.200000000000003</v>
      </c>
      <c r="G4668" s="13">
        <v>-82.7</v>
      </c>
      <c r="H4668" s="24">
        <v>0</v>
      </c>
    </row>
    <row r="4669" spans="2:8" x14ac:dyDescent="0.3">
      <c r="B4669" t="s">
        <v>2888</v>
      </c>
      <c r="C4669" t="s">
        <v>2889</v>
      </c>
      <c r="D4669" s="28" t="s">
        <v>4105</v>
      </c>
      <c r="E4669" s="28" t="s">
        <v>1738</v>
      </c>
      <c r="F4669" s="13">
        <v>38.299999999999997</v>
      </c>
      <c r="G4669" s="13">
        <v>-76.400000000000006</v>
      </c>
      <c r="H4669" s="24">
        <v>0</v>
      </c>
    </row>
    <row r="4670" spans="2:8" x14ac:dyDescent="0.3">
      <c r="B4670" t="s">
        <v>10913</v>
      </c>
      <c r="C4670" t="s">
        <v>10914</v>
      </c>
      <c r="D4670" s="28" t="s">
        <v>4105</v>
      </c>
      <c r="E4670" s="28" t="s">
        <v>859</v>
      </c>
      <c r="F4670" s="13">
        <v>35.6</v>
      </c>
      <c r="G4670" s="13">
        <v>-84.6</v>
      </c>
      <c r="H4670" s="24">
        <v>0</v>
      </c>
    </row>
    <row r="4671" spans="2:8" x14ac:dyDescent="0.3">
      <c r="B4671" t="s">
        <v>11091</v>
      </c>
      <c r="C4671" t="s">
        <v>11092</v>
      </c>
      <c r="D4671" s="28" t="s">
        <v>1203</v>
      </c>
      <c r="E4671" s="28" t="s">
        <v>3527</v>
      </c>
      <c r="F4671" s="13">
        <v>78.8</v>
      </c>
      <c r="G4671" s="13">
        <v>-103.5</v>
      </c>
      <c r="H4671" s="24">
        <v>0</v>
      </c>
    </row>
    <row r="4672" spans="2:8" x14ac:dyDescent="0.3">
      <c r="B4672" t="s">
        <v>10808</v>
      </c>
      <c r="C4672" t="s">
        <v>10809</v>
      </c>
      <c r="D4672" s="28" t="s">
        <v>4105</v>
      </c>
      <c r="E4672" s="28" t="s">
        <v>1711</v>
      </c>
      <c r="F4672" s="13">
        <v>36.799999999999997</v>
      </c>
      <c r="G4672" s="13">
        <v>-83.3</v>
      </c>
      <c r="H4672" s="24">
        <v>0</v>
      </c>
    </row>
    <row r="4673" spans="2:8" x14ac:dyDescent="0.3">
      <c r="B4673" t="s">
        <v>11405</v>
      </c>
      <c r="C4673" t="s">
        <v>11406</v>
      </c>
      <c r="D4673" s="28" t="s">
        <v>4105</v>
      </c>
      <c r="E4673" s="28" t="s">
        <v>2076</v>
      </c>
      <c r="F4673" s="13">
        <v>44</v>
      </c>
      <c r="G4673" s="13">
        <v>-71.599999999999994</v>
      </c>
      <c r="H4673" s="24">
        <v>0</v>
      </c>
    </row>
    <row r="4674" spans="2:8" x14ac:dyDescent="0.3">
      <c r="B4674" t="s">
        <v>2330</v>
      </c>
      <c r="C4674" t="s">
        <v>2331</v>
      </c>
      <c r="D4674" s="28" t="s">
        <v>4105</v>
      </c>
      <c r="E4674" s="28" t="s">
        <v>2319</v>
      </c>
      <c r="F4674" s="13">
        <v>41.4</v>
      </c>
      <c r="G4674" s="13">
        <v>-78.7</v>
      </c>
      <c r="H4674" s="24">
        <v>0</v>
      </c>
    </row>
    <row r="4675" spans="2:8" x14ac:dyDescent="0.3">
      <c r="B4675" t="s">
        <v>10775</v>
      </c>
      <c r="C4675" t="s">
        <v>10776</v>
      </c>
      <c r="D4675" s="28" t="s">
        <v>4105</v>
      </c>
      <c r="E4675" s="28" t="s">
        <v>2085</v>
      </c>
      <c r="F4675" s="13">
        <v>39.6</v>
      </c>
      <c r="G4675" s="13">
        <v>-74.8</v>
      </c>
      <c r="H4675" s="24">
        <v>0</v>
      </c>
    </row>
    <row r="4676" spans="2:8" x14ac:dyDescent="0.3">
      <c r="B4676" t="s">
        <v>11029</v>
      </c>
      <c r="C4676" t="s">
        <v>11030</v>
      </c>
      <c r="D4676" s="28" t="s">
        <v>1203</v>
      </c>
      <c r="E4676" s="28" t="s">
        <v>1116</v>
      </c>
      <c r="F4676" s="13">
        <v>45.3</v>
      </c>
      <c r="G4676" s="13">
        <v>-75.7</v>
      </c>
      <c r="H4676" s="24">
        <v>0</v>
      </c>
    </row>
    <row r="4677" spans="2:8" x14ac:dyDescent="0.3">
      <c r="B4677" t="s">
        <v>10882</v>
      </c>
      <c r="C4677" t="s">
        <v>10883</v>
      </c>
      <c r="D4677" s="28" t="s">
        <v>4105</v>
      </c>
      <c r="E4677" s="28" t="s">
        <v>2319</v>
      </c>
      <c r="F4677" s="13">
        <v>40.4</v>
      </c>
      <c r="G4677" s="13">
        <v>-78.7</v>
      </c>
      <c r="H4677" s="24">
        <v>0</v>
      </c>
    </row>
    <row r="4678" spans="2:8" x14ac:dyDescent="0.3">
      <c r="B4678" t="s">
        <v>10516</v>
      </c>
      <c r="C4678" t="s">
        <v>10517</v>
      </c>
      <c r="D4678" s="28" t="s">
        <v>4105</v>
      </c>
      <c r="E4678" s="28" t="s">
        <v>1004</v>
      </c>
      <c r="F4678" s="13">
        <v>33.700000000000003</v>
      </c>
      <c r="G4678" s="13">
        <v>-84.5</v>
      </c>
      <c r="H4678" s="24">
        <v>0</v>
      </c>
    </row>
    <row r="4679" spans="2:8" x14ac:dyDescent="0.3">
      <c r="B4679" t="s">
        <v>11671</v>
      </c>
      <c r="C4679" t="s">
        <v>11672</v>
      </c>
      <c r="D4679" s="28" t="s">
        <v>4105</v>
      </c>
      <c r="E4679" s="28" t="s">
        <v>1003</v>
      </c>
      <c r="F4679" s="13">
        <v>27.1</v>
      </c>
      <c r="G4679" s="13">
        <v>-81.3</v>
      </c>
      <c r="H4679" s="24">
        <v>0</v>
      </c>
    </row>
    <row r="4680" spans="2:8" x14ac:dyDescent="0.3">
      <c r="B4680" t="s">
        <v>9948</v>
      </c>
      <c r="C4680" t="s">
        <v>9949</v>
      </c>
      <c r="D4680" s="28" t="s">
        <v>1203</v>
      </c>
      <c r="E4680" s="28" t="s">
        <v>1116</v>
      </c>
      <c r="F4680" s="13">
        <v>45</v>
      </c>
      <c r="G4680" s="13">
        <v>-76.2</v>
      </c>
      <c r="H4680" s="24">
        <v>0</v>
      </c>
    </row>
    <row r="4681" spans="2:8" x14ac:dyDescent="0.3">
      <c r="B4681" t="s">
        <v>1635</v>
      </c>
      <c r="C4681" t="s">
        <v>2575</v>
      </c>
      <c r="D4681" s="28" t="s">
        <v>4105</v>
      </c>
      <c r="E4681" s="28" t="s">
        <v>2576</v>
      </c>
      <c r="F4681" s="13">
        <v>37.700000000000003</v>
      </c>
      <c r="G4681" s="13">
        <v>-77.400000000000006</v>
      </c>
      <c r="H4681" s="24">
        <v>0</v>
      </c>
    </row>
    <row r="4682" spans="2:8" x14ac:dyDescent="0.3">
      <c r="B4682" t="s">
        <v>2589</v>
      </c>
      <c r="C4682" t="s">
        <v>2590</v>
      </c>
      <c r="D4682" s="28" t="s">
        <v>4105</v>
      </c>
      <c r="E4682" s="28" t="s">
        <v>2576</v>
      </c>
      <c r="F4682" s="13">
        <v>37.200000000000003</v>
      </c>
      <c r="G4682" s="13">
        <v>-82</v>
      </c>
      <c r="H4682" s="24">
        <v>0</v>
      </c>
    </row>
    <row r="4683" spans="2:8" x14ac:dyDescent="0.3">
      <c r="B4683" t="s">
        <v>3481</v>
      </c>
      <c r="C4683" t="s">
        <v>3482</v>
      </c>
      <c r="D4683" s="28" t="s">
        <v>4105</v>
      </c>
      <c r="E4683" s="28" t="s">
        <v>1743</v>
      </c>
      <c r="F4683" s="13">
        <v>42.2</v>
      </c>
      <c r="G4683" s="13">
        <v>-71.8</v>
      </c>
      <c r="H4683" s="24">
        <v>0</v>
      </c>
    </row>
    <row r="4684" spans="2:8" x14ac:dyDescent="0.3">
      <c r="B4684" t="s">
        <v>10479</v>
      </c>
      <c r="C4684" t="s">
        <v>10480</v>
      </c>
      <c r="D4684" s="28" t="s">
        <v>1203</v>
      </c>
      <c r="E4684" s="28" t="s">
        <v>12131</v>
      </c>
      <c r="F4684" s="13">
        <v>60.7</v>
      </c>
      <c r="G4684" s="13">
        <v>-137.5</v>
      </c>
      <c r="H4684" s="24">
        <v>0</v>
      </c>
    </row>
    <row r="4685" spans="2:8" x14ac:dyDescent="0.3">
      <c r="B4685" t="s">
        <v>10674</v>
      </c>
      <c r="C4685" t="s">
        <v>10675</v>
      </c>
      <c r="D4685" s="28" t="s">
        <v>4105</v>
      </c>
      <c r="E4685" s="28" t="s">
        <v>1004</v>
      </c>
      <c r="F4685" s="13">
        <v>33.299999999999997</v>
      </c>
      <c r="G4685" s="13">
        <v>-84.8</v>
      </c>
      <c r="H4685" s="24">
        <v>0</v>
      </c>
    </row>
    <row r="4686" spans="2:8" x14ac:dyDescent="0.3">
      <c r="B4686" t="s">
        <v>11634</v>
      </c>
      <c r="C4686" t="s">
        <v>11635</v>
      </c>
      <c r="D4686" s="28" t="s">
        <v>4105</v>
      </c>
      <c r="E4686" s="28" t="s">
        <v>1003</v>
      </c>
      <c r="F4686" s="13">
        <v>27.4</v>
      </c>
      <c r="G4686" s="13">
        <v>-80.3</v>
      </c>
      <c r="H4686" s="24">
        <v>0</v>
      </c>
    </row>
    <row r="4687" spans="2:8" x14ac:dyDescent="0.3">
      <c r="B4687" t="s">
        <v>10712</v>
      </c>
      <c r="C4687" t="s">
        <v>10713</v>
      </c>
      <c r="D4687" s="28" t="s">
        <v>4105</v>
      </c>
      <c r="E4687" s="28" t="s">
        <v>852</v>
      </c>
      <c r="F4687" s="13">
        <v>32.4</v>
      </c>
      <c r="G4687" s="13">
        <v>-87.2</v>
      </c>
      <c r="H4687" s="24">
        <v>0</v>
      </c>
    </row>
    <row r="4688" spans="2:8" x14ac:dyDescent="0.3">
      <c r="B4688" t="s">
        <v>10542</v>
      </c>
      <c r="C4688" t="s">
        <v>10543</v>
      </c>
      <c r="D4688" s="28" t="s">
        <v>4105</v>
      </c>
      <c r="E4688" s="28" t="s">
        <v>367</v>
      </c>
      <c r="F4688" s="13">
        <v>31.9</v>
      </c>
      <c r="G4688" s="13">
        <v>-90.9</v>
      </c>
      <c r="H4688" s="24">
        <v>0</v>
      </c>
    </row>
    <row r="4689" spans="2:8" x14ac:dyDescent="0.3">
      <c r="B4689" t="s">
        <v>3770</v>
      </c>
      <c r="C4689" t="s">
        <v>3771</v>
      </c>
      <c r="D4689" s="28" t="s">
        <v>4105</v>
      </c>
      <c r="E4689" s="28" t="s">
        <v>1007</v>
      </c>
      <c r="F4689" s="13">
        <v>35.299999999999997</v>
      </c>
      <c r="G4689" s="13">
        <v>-81.5</v>
      </c>
      <c r="H4689" s="24">
        <v>0</v>
      </c>
    </row>
    <row r="4690" spans="2:8" x14ac:dyDescent="0.3">
      <c r="B4690" t="s">
        <v>11792</v>
      </c>
      <c r="C4690" t="s">
        <v>11793</v>
      </c>
      <c r="D4690" s="28" t="s">
        <v>1203</v>
      </c>
      <c r="E4690" s="28" t="s">
        <v>1124</v>
      </c>
      <c r="F4690" s="13">
        <v>46.7</v>
      </c>
      <c r="G4690" s="13">
        <v>-71.2</v>
      </c>
      <c r="H4690" s="24">
        <v>0</v>
      </c>
    </row>
    <row r="4691" spans="2:8" x14ac:dyDescent="0.3">
      <c r="B4691" t="s">
        <v>11397</v>
      </c>
      <c r="C4691" t="s">
        <v>11851</v>
      </c>
      <c r="D4691" s="28" t="s">
        <v>1203</v>
      </c>
      <c r="E4691" s="28" t="s">
        <v>1124</v>
      </c>
      <c r="F4691" s="13">
        <v>49.1</v>
      </c>
      <c r="G4691" s="13">
        <v>-68.2</v>
      </c>
      <c r="H4691" s="24">
        <v>0</v>
      </c>
    </row>
    <row r="4692" spans="2:8" x14ac:dyDescent="0.3">
      <c r="B4692" t="s">
        <v>11168</v>
      </c>
      <c r="C4692" t="s">
        <v>11169</v>
      </c>
      <c r="D4692" s="28" t="s">
        <v>1203</v>
      </c>
      <c r="E4692" s="28" t="s">
        <v>3526</v>
      </c>
      <c r="F4692" s="13">
        <v>65.2</v>
      </c>
      <c r="G4692" s="13">
        <v>-126.7</v>
      </c>
      <c r="H4692" s="24">
        <v>0</v>
      </c>
    </row>
    <row r="4693" spans="2:8" x14ac:dyDescent="0.3">
      <c r="B4693" t="s">
        <v>11780</v>
      </c>
      <c r="C4693" t="s">
        <v>11781</v>
      </c>
      <c r="D4693" s="28" t="s">
        <v>1203</v>
      </c>
      <c r="E4693" s="28" t="s">
        <v>1124</v>
      </c>
      <c r="F4693" s="13">
        <v>47</v>
      </c>
      <c r="G4693" s="13">
        <v>-70.7</v>
      </c>
      <c r="H4693" s="24">
        <v>0</v>
      </c>
    </row>
    <row r="4694" spans="2:8" x14ac:dyDescent="0.3">
      <c r="B4694" t="s">
        <v>3606</v>
      </c>
      <c r="C4694" t="s">
        <v>3607</v>
      </c>
      <c r="D4694" s="28" t="s">
        <v>4105</v>
      </c>
      <c r="E4694" s="28" t="s">
        <v>1004</v>
      </c>
      <c r="F4694" s="13">
        <v>34.5</v>
      </c>
      <c r="G4694" s="13">
        <v>-83.3</v>
      </c>
      <c r="H4694" s="24">
        <v>0</v>
      </c>
    </row>
    <row r="4695" spans="2:8" x14ac:dyDescent="0.3">
      <c r="B4695" t="s">
        <v>10089</v>
      </c>
      <c r="C4695" t="s">
        <v>10090</v>
      </c>
      <c r="D4695" s="28" t="s">
        <v>1203</v>
      </c>
      <c r="E4695" s="28" t="s">
        <v>3527</v>
      </c>
      <c r="F4695" s="13">
        <v>67.8</v>
      </c>
      <c r="G4695" s="13">
        <v>-115.1</v>
      </c>
      <c r="H4695" s="24">
        <v>0</v>
      </c>
    </row>
    <row r="4696" spans="2:8" x14ac:dyDescent="0.3">
      <c r="B4696" t="s">
        <v>3831</v>
      </c>
      <c r="C4696" t="s">
        <v>3832</v>
      </c>
      <c r="D4696" s="28" t="s">
        <v>4105</v>
      </c>
      <c r="E4696" s="28" t="s">
        <v>859</v>
      </c>
      <c r="F4696" s="13">
        <v>35.799999999999997</v>
      </c>
      <c r="G4696" s="13">
        <v>-84.5</v>
      </c>
      <c r="H4696" s="24">
        <v>0</v>
      </c>
    </row>
    <row r="4697" spans="2:8" x14ac:dyDescent="0.3">
      <c r="B4697" t="s">
        <v>11346</v>
      </c>
      <c r="C4697" t="s">
        <v>11347</v>
      </c>
      <c r="D4697" s="28" t="s">
        <v>4105</v>
      </c>
      <c r="E4697" s="28" t="s">
        <v>2319</v>
      </c>
      <c r="F4697" s="13">
        <v>40.1</v>
      </c>
      <c r="G4697" s="13">
        <v>-76.2</v>
      </c>
      <c r="H4697" s="24">
        <v>0</v>
      </c>
    </row>
    <row r="4698" spans="2:8" x14ac:dyDescent="0.3">
      <c r="B4698" t="s">
        <v>2169</v>
      </c>
      <c r="C4698" t="s">
        <v>2170</v>
      </c>
      <c r="D4698" s="28" t="s">
        <v>4105</v>
      </c>
      <c r="E4698" s="28" t="s">
        <v>1007</v>
      </c>
      <c r="F4698" s="13">
        <v>35.9</v>
      </c>
      <c r="G4698" s="13">
        <v>-81.5</v>
      </c>
      <c r="H4698" s="24">
        <v>0</v>
      </c>
    </row>
    <row r="4699" spans="2:8" x14ac:dyDescent="0.3">
      <c r="B4699" t="s">
        <v>11806</v>
      </c>
      <c r="C4699" t="s">
        <v>11807</v>
      </c>
      <c r="D4699" s="28" t="s">
        <v>1203</v>
      </c>
      <c r="E4699" s="28" t="s">
        <v>1124</v>
      </c>
      <c r="F4699" s="13">
        <v>47.2</v>
      </c>
      <c r="G4699" s="13">
        <v>-70.599999999999994</v>
      </c>
      <c r="H4699" s="24">
        <v>0</v>
      </c>
    </row>
    <row r="4700" spans="2:8" x14ac:dyDescent="0.3">
      <c r="B4700" t="s">
        <v>606</v>
      </c>
      <c r="C4700" t="s">
        <v>607</v>
      </c>
      <c r="D4700" s="28" t="s">
        <v>4105</v>
      </c>
      <c r="E4700" s="28" t="s">
        <v>367</v>
      </c>
      <c r="F4700" s="13">
        <v>34.299999999999997</v>
      </c>
      <c r="G4700" s="13">
        <v>-89.5</v>
      </c>
      <c r="H4700" s="24">
        <v>0</v>
      </c>
    </row>
    <row r="4701" spans="2:8" x14ac:dyDescent="0.3">
      <c r="B4701" t="s">
        <v>2371</v>
      </c>
      <c r="C4701" t="s">
        <v>2372</v>
      </c>
      <c r="D4701" s="28" t="s">
        <v>4105</v>
      </c>
      <c r="E4701" s="28" t="s">
        <v>2354</v>
      </c>
      <c r="F4701" s="13">
        <v>34.6</v>
      </c>
      <c r="G4701" s="13">
        <v>-81.5</v>
      </c>
      <c r="H4701" s="24">
        <v>0</v>
      </c>
    </row>
    <row r="4702" spans="2:8" x14ac:dyDescent="0.3">
      <c r="B4702" t="s">
        <v>11847</v>
      </c>
      <c r="C4702" t="s">
        <v>11848</v>
      </c>
      <c r="D4702" s="28" t="s">
        <v>1203</v>
      </c>
      <c r="E4702" s="28" t="s">
        <v>1124</v>
      </c>
      <c r="F4702" s="13">
        <v>51.5</v>
      </c>
      <c r="G4702" s="13">
        <v>-71.099999999999994</v>
      </c>
      <c r="H4702" s="24">
        <v>0</v>
      </c>
    </row>
    <row r="4703" spans="2:8" x14ac:dyDescent="0.3">
      <c r="B4703" t="s">
        <v>1331</v>
      </c>
      <c r="C4703" t="s">
        <v>1332</v>
      </c>
      <c r="D4703" s="28" t="s">
        <v>4105</v>
      </c>
      <c r="E4703" s="28" t="s">
        <v>1003</v>
      </c>
      <c r="F4703" s="13">
        <v>26.1</v>
      </c>
      <c r="G4703" s="13">
        <v>-80.2</v>
      </c>
      <c r="H4703" s="24">
        <v>0</v>
      </c>
    </row>
    <row r="4704" spans="2:8" x14ac:dyDescent="0.3">
      <c r="B4704" t="s">
        <v>10540</v>
      </c>
      <c r="C4704" t="s">
        <v>10541</v>
      </c>
      <c r="D4704" s="28" t="s">
        <v>4105</v>
      </c>
      <c r="E4704" s="28" t="s">
        <v>2576</v>
      </c>
      <c r="F4704" s="13">
        <v>36.9</v>
      </c>
      <c r="G4704" s="13">
        <v>-77</v>
      </c>
      <c r="H4704" s="24">
        <v>0</v>
      </c>
    </row>
    <row r="4705" spans="2:8" x14ac:dyDescent="0.3">
      <c r="B4705" t="s">
        <v>10179</v>
      </c>
      <c r="C4705" t="s">
        <v>10180</v>
      </c>
      <c r="D4705" s="28" t="s">
        <v>4105</v>
      </c>
      <c r="E4705" s="28" t="s">
        <v>852</v>
      </c>
      <c r="F4705" s="13">
        <v>34.1</v>
      </c>
      <c r="G4705" s="13">
        <v>-87.3</v>
      </c>
      <c r="H4705" s="24">
        <v>0</v>
      </c>
    </row>
    <row r="4706" spans="2:8" x14ac:dyDescent="0.3">
      <c r="B4706" t="s">
        <v>10528</v>
      </c>
      <c r="C4706" t="s">
        <v>10529</v>
      </c>
      <c r="D4706" s="28" t="s">
        <v>1203</v>
      </c>
      <c r="E4706" s="28" t="s">
        <v>3527</v>
      </c>
      <c r="F4706" s="13">
        <v>68.5</v>
      </c>
      <c r="G4706" s="13">
        <v>-89.8</v>
      </c>
      <c r="H4706" s="24">
        <v>0</v>
      </c>
    </row>
    <row r="4707" spans="2:8" x14ac:dyDescent="0.3">
      <c r="B4707" t="s">
        <v>2577</v>
      </c>
      <c r="C4707" t="s">
        <v>2578</v>
      </c>
      <c r="D4707" s="28" t="s">
        <v>4105</v>
      </c>
      <c r="E4707" s="28" t="s">
        <v>2576</v>
      </c>
      <c r="F4707" s="13">
        <v>37.200000000000003</v>
      </c>
      <c r="G4707" s="13">
        <v>-80.400000000000006</v>
      </c>
      <c r="H4707" s="24">
        <v>0</v>
      </c>
    </row>
    <row r="4708" spans="2:8" x14ac:dyDescent="0.3">
      <c r="B4708" t="s">
        <v>11064</v>
      </c>
      <c r="C4708" t="s">
        <v>11065</v>
      </c>
      <c r="D4708" s="28" t="s">
        <v>4105</v>
      </c>
      <c r="E4708" s="28" t="s">
        <v>2076</v>
      </c>
      <c r="F4708" s="13">
        <v>43.6</v>
      </c>
      <c r="G4708" s="13">
        <v>-71.400000000000006</v>
      </c>
      <c r="H4708" s="24">
        <v>0</v>
      </c>
    </row>
    <row r="4709" spans="2:8" x14ac:dyDescent="0.3">
      <c r="B4709" t="s">
        <v>2340</v>
      </c>
      <c r="C4709" t="s">
        <v>2341</v>
      </c>
      <c r="D4709" s="28" t="s">
        <v>4105</v>
      </c>
      <c r="E4709" s="28" t="s">
        <v>2319</v>
      </c>
      <c r="F4709" s="13">
        <v>41.4</v>
      </c>
      <c r="G4709" s="13">
        <v>-79.400000000000006</v>
      </c>
      <c r="H4709" s="24">
        <v>0</v>
      </c>
    </row>
    <row r="4710" spans="2:8" x14ac:dyDescent="0.3">
      <c r="B4710" t="s">
        <v>2346</v>
      </c>
      <c r="C4710" t="s">
        <v>2347</v>
      </c>
      <c r="D4710" s="28" t="s">
        <v>4105</v>
      </c>
      <c r="E4710" s="28" t="s">
        <v>2319</v>
      </c>
      <c r="F4710" s="13">
        <v>41.8</v>
      </c>
      <c r="G4710" s="13">
        <v>-79.099999999999994</v>
      </c>
      <c r="H4710" s="24">
        <v>0</v>
      </c>
    </row>
    <row r="4711" spans="2:8" x14ac:dyDescent="0.3">
      <c r="B4711" t="s">
        <v>3387</v>
      </c>
      <c r="C4711" t="s">
        <v>3388</v>
      </c>
      <c r="D4711" s="28" t="s">
        <v>4105</v>
      </c>
      <c r="E4711" s="28" t="s">
        <v>2820</v>
      </c>
      <c r="F4711" s="13">
        <v>64.5</v>
      </c>
      <c r="G4711" s="13">
        <v>-165.4</v>
      </c>
      <c r="H4711" s="24">
        <v>0</v>
      </c>
    </row>
    <row r="4712" spans="2:8" x14ac:dyDescent="0.3">
      <c r="B4712" t="s">
        <v>11997</v>
      </c>
      <c r="C4712" t="s">
        <v>11998</v>
      </c>
      <c r="D4712" s="28" t="s">
        <v>4105</v>
      </c>
      <c r="E4712" s="28" t="s">
        <v>1003</v>
      </c>
      <c r="F4712" s="13">
        <v>25.9</v>
      </c>
      <c r="G4712" s="13">
        <v>-80.2</v>
      </c>
      <c r="H4712" s="24">
        <v>0</v>
      </c>
    </row>
    <row r="4713" spans="2:8" x14ac:dyDescent="0.3">
      <c r="B4713" t="s">
        <v>2133</v>
      </c>
      <c r="C4713" t="s">
        <v>2134</v>
      </c>
      <c r="D4713" s="28" t="s">
        <v>4105</v>
      </c>
      <c r="E4713" s="28" t="s">
        <v>2124</v>
      </c>
      <c r="F4713" s="13">
        <v>42.8</v>
      </c>
      <c r="G4713" s="13">
        <v>-77.2</v>
      </c>
      <c r="H4713" s="24">
        <v>0</v>
      </c>
    </row>
    <row r="4714" spans="2:8" x14ac:dyDescent="0.3">
      <c r="B4714" t="s">
        <v>3869</v>
      </c>
      <c r="C4714" t="s">
        <v>3870</v>
      </c>
      <c r="D4714" s="28" t="s">
        <v>4105</v>
      </c>
      <c r="E4714" s="28" t="s">
        <v>2576</v>
      </c>
      <c r="F4714" s="13">
        <v>38.799999999999997</v>
      </c>
      <c r="G4714" s="13">
        <v>-77.2</v>
      </c>
      <c r="H4714" s="24">
        <v>0</v>
      </c>
    </row>
    <row r="4715" spans="2:8" x14ac:dyDescent="0.3">
      <c r="B4715" t="s">
        <v>3477</v>
      </c>
      <c r="C4715" t="s">
        <v>3478</v>
      </c>
      <c r="D4715" s="28" t="s">
        <v>4105</v>
      </c>
      <c r="E4715" s="28" t="s">
        <v>2124</v>
      </c>
      <c r="F4715" s="13">
        <v>40.700000000000003</v>
      </c>
      <c r="G4715" s="13">
        <v>-73.900000000000006</v>
      </c>
      <c r="H4715" s="24">
        <v>0</v>
      </c>
    </row>
    <row r="4716" spans="2:8" x14ac:dyDescent="0.3">
      <c r="B4716" t="s">
        <v>1333</v>
      </c>
      <c r="C4716" t="s">
        <v>1334</v>
      </c>
      <c r="D4716" s="28" t="s">
        <v>4105</v>
      </c>
      <c r="E4716" s="28" t="s">
        <v>1003</v>
      </c>
      <c r="F4716" s="13">
        <v>27.4</v>
      </c>
      <c r="G4716" s="13">
        <v>-80.3</v>
      </c>
      <c r="H4716" s="24">
        <v>0</v>
      </c>
    </row>
    <row r="4717" spans="2:8" x14ac:dyDescent="0.3">
      <c r="B4717" t="s">
        <v>10992</v>
      </c>
      <c r="C4717" t="s">
        <v>10993</v>
      </c>
      <c r="D4717" s="28" t="s">
        <v>4105</v>
      </c>
      <c r="E4717" s="28" t="s">
        <v>2319</v>
      </c>
      <c r="F4717" s="13">
        <v>40.5</v>
      </c>
      <c r="G4717" s="13">
        <v>-75.2</v>
      </c>
      <c r="H4717" s="24">
        <v>0</v>
      </c>
    </row>
    <row r="4718" spans="2:8" x14ac:dyDescent="0.3">
      <c r="B4718" t="s">
        <v>628</v>
      </c>
      <c r="C4718" t="s">
        <v>629</v>
      </c>
      <c r="D4718" s="28" t="s">
        <v>4105</v>
      </c>
      <c r="E4718" s="28" t="s">
        <v>367</v>
      </c>
      <c r="F4718" s="13">
        <v>30.4</v>
      </c>
      <c r="G4718" s="13">
        <v>-89</v>
      </c>
      <c r="H4718" s="24">
        <v>0</v>
      </c>
    </row>
    <row r="4719" spans="2:8" x14ac:dyDescent="0.3">
      <c r="B4719" t="s">
        <v>10257</v>
      </c>
      <c r="C4719" t="s">
        <v>10258</v>
      </c>
      <c r="D4719" s="28" t="s">
        <v>4105</v>
      </c>
      <c r="E4719" s="28" t="s">
        <v>859</v>
      </c>
      <c r="F4719" s="13">
        <v>35.5</v>
      </c>
      <c r="G4719" s="13">
        <v>-87.2</v>
      </c>
      <c r="H4719" s="24">
        <v>0</v>
      </c>
    </row>
    <row r="4720" spans="2:8" x14ac:dyDescent="0.3">
      <c r="B4720" t="s">
        <v>11401</v>
      </c>
      <c r="C4720" t="s">
        <v>11402</v>
      </c>
      <c r="D4720" s="28" t="s">
        <v>1203</v>
      </c>
      <c r="E4720" s="28" t="s">
        <v>1124</v>
      </c>
      <c r="F4720" s="13">
        <v>45.8</v>
      </c>
      <c r="G4720" s="13">
        <v>-75.599999999999994</v>
      </c>
      <c r="H4720" s="24">
        <v>0</v>
      </c>
    </row>
    <row r="4721" spans="2:8" x14ac:dyDescent="0.3">
      <c r="B4721" t="s">
        <v>692</v>
      </c>
      <c r="C4721" t="s">
        <v>10118</v>
      </c>
      <c r="D4721" s="28" t="s">
        <v>4105</v>
      </c>
      <c r="E4721" s="28" t="s">
        <v>852</v>
      </c>
      <c r="F4721" s="13">
        <v>33.700000000000003</v>
      </c>
      <c r="G4721" s="13">
        <v>-88.1</v>
      </c>
      <c r="H4721" s="24">
        <v>0</v>
      </c>
    </row>
    <row r="4722" spans="2:8" x14ac:dyDescent="0.3">
      <c r="B4722" t="s">
        <v>3815</v>
      </c>
      <c r="C4722" t="s">
        <v>3816</v>
      </c>
      <c r="D4722" s="28" t="s">
        <v>4105</v>
      </c>
      <c r="E4722" s="28" t="s">
        <v>2319</v>
      </c>
      <c r="F4722" s="13">
        <v>40</v>
      </c>
      <c r="G4722" s="13">
        <v>-78.5</v>
      </c>
      <c r="H4722" s="24">
        <v>0</v>
      </c>
    </row>
    <row r="4723" spans="2:8" x14ac:dyDescent="0.3">
      <c r="B4723" t="s">
        <v>10799</v>
      </c>
      <c r="C4723" t="s">
        <v>10800</v>
      </c>
      <c r="D4723" s="28" t="s">
        <v>4105</v>
      </c>
      <c r="E4723" s="28" t="s">
        <v>859</v>
      </c>
      <c r="F4723" s="13">
        <v>36</v>
      </c>
      <c r="G4723" s="13">
        <v>-88.1</v>
      </c>
      <c r="H4723" s="24">
        <v>0</v>
      </c>
    </row>
    <row r="4724" spans="2:8" x14ac:dyDescent="0.3">
      <c r="B4724" t="s">
        <v>10629</v>
      </c>
      <c r="C4724" t="s">
        <v>10630</v>
      </c>
      <c r="D4724" s="28" t="s">
        <v>4105</v>
      </c>
      <c r="E4724" s="28" t="s">
        <v>2576</v>
      </c>
      <c r="F4724" s="13">
        <v>38.5</v>
      </c>
      <c r="G4724" s="13">
        <v>-77.3</v>
      </c>
      <c r="H4724" s="24">
        <v>0</v>
      </c>
    </row>
    <row r="4725" spans="2:8" x14ac:dyDescent="0.3">
      <c r="B4725" t="s">
        <v>10769</v>
      </c>
      <c r="C4725" t="s">
        <v>10770</v>
      </c>
      <c r="D4725" s="28" t="s">
        <v>1203</v>
      </c>
      <c r="E4725" s="28" t="s">
        <v>1124</v>
      </c>
      <c r="F4725" s="13">
        <v>45.8</v>
      </c>
      <c r="G4725" s="13">
        <v>-73.400000000000006</v>
      </c>
      <c r="H4725" s="24">
        <v>0</v>
      </c>
    </row>
    <row r="4726" spans="2:8" x14ac:dyDescent="0.3">
      <c r="B4726" t="s">
        <v>2680</v>
      </c>
      <c r="C4726" t="s">
        <v>2681</v>
      </c>
      <c r="D4726" s="28" t="s">
        <v>4105</v>
      </c>
      <c r="E4726" s="28" t="s">
        <v>2664</v>
      </c>
      <c r="F4726" s="13">
        <v>38.1</v>
      </c>
      <c r="G4726" s="13">
        <v>-81.8</v>
      </c>
      <c r="H4726" s="24">
        <v>0</v>
      </c>
    </row>
    <row r="4727" spans="2:8" x14ac:dyDescent="0.3">
      <c r="B4727" t="s">
        <v>10633</v>
      </c>
      <c r="C4727" t="s">
        <v>10634</v>
      </c>
      <c r="D4727" s="28" t="s">
        <v>4105</v>
      </c>
      <c r="E4727" s="28" t="s">
        <v>1711</v>
      </c>
      <c r="F4727" s="13">
        <v>37</v>
      </c>
      <c r="G4727" s="13">
        <v>-84.6</v>
      </c>
      <c r="H4727" s="24">
        <v>0</v>
      </c>
    </row>
    <row r="4728" spans="2:8" x14ac:dyDescent="0.3">
      <c r="B4728" t="s">
        <v>2924</v>
      </c>
      <c r="C4728" t="s">
        <v>2925</v>
      </c>
      <c r="D4728" s="28" t="s">
        <v>4105</v>
      </c>
      <c r="E4728" s="28" t="s">
        <v>2926</v>
      </c>
      <c r="F4728" s="13">
        <v>39.6</v>
      </c>
      <c r="G4728" s="13">
        <v>-75.599999999999994</v>
      </c>
      <c r="H4728" s="24">
        <v>0</v>
      </c>
    </row>
    <row r="4729" spans="2:8" x14ac:dyDescent="0.3">
      <c r="B4729" t="s">
        <v>11224</v>
      </c>
      <c r="C4729" t="s">
        <v>11225</v>
      </c>
      <c r="D4729" s="28" t="s">
        <v>4105</v>
      </c>
      <c r="E4729" s="28" t="s">
        <v>1003</v>
      </c>
      <c r="F4729" s="13">
        <v>28.6</v>
      </c>
      <c r="G4729" s="13">
        <v>-80.599999999999994</v>
      </c>
      <c r="H4729" s="24">
        <v>0</v>
      </c>
    </row>
    <row r="4730" spans="2:8" x14ac:dyDescent="0.3">
      <c r="B4730" t="s">
        <v>11503</v>
      </c>
      <c r="C4730" t="s">
        <v>11504</v>
      </c>
      <c r="D4730" s="28" t="s">
        <v>4105</v>
      </c>
      <c r="E4730" s="28" t="s">
        <v>1727</v>
      </c>
      <c r="F4730" s="13">
        <v>46.9</v>
      </c>
      <c r="G4730" s="13">
        <v>-67.8</v>
      </c>
      <c r="H4730" s="24">
        <v>0</v>
      </c>
    </row>
    <row r="4731" spans="2:8" x14ac:dyDescent="0.3">
      <c r="B4731" t="s">
        <v>3750</v>
      </c>
      <c r="C4731" t="s">
        <v>3751</v>
      </c>
      <c r="D4731" s="28" t="s">
        <v>4105</v>
      </c>
      <c r="E4731" s="28" t="s">
        <v>2124</v>
      </c>
      <c r="F4731" s="13">
        <v>42.1</v>
      </c>
      <c r="G4731" s="13">
        <v>-78.7</v>
      </c>
      <c r="H4731" s="24">
        <v>0</v>
      </c>
    </row>
    <row r="4732" spans="2:8" x14ac:dyDescent="0.3">
      <c r="B4732" t="s">
        <v>1000</v>
      </c>
      <c r="C4732" t="s">
        <v>1001</v>
      </c>
      <c r="D4732" s="28" t="s">
        <v>4105</v>
      </c>
      <c r="E4732" s="28" t="s">
        <v>859</v>
      </c>
      <c r="F4732" s="13">
        <v>35.6</v>
      </c>
      <c r="G4732" s="13">
        <v>-83.4</v>
      </c>
      <c r="H4732" s="24">
        <v>0</v>
      </c>
    </row>
    <row r="4733" spans="2:8" x14ac:dyDescent="0.3">
      <c r="B4733" t="s">
        <v>2910</v>
      </c>
      <c r="C4733" t="s">
        <v>2911</v>
      </c>
      <c r="D4733" s="28" t="s">
        <v>4105</v>
      </c>
      <c r="E4733" s="28" t="s">
        <v>2576</v>
      </c>
      <c r="F4733" s="13">
        <v>37.5</v>
      </c>
      <c r="G4733" s="13">
        <v>-77.3</v>
      </c>
      <c r="H4733" s="24">
        <v>0</v>
      </c>
    </row>
    <row r="4734" spans="2:8" x14ac:dyDescent="0.3">
      <c r="B4734" t="s">
        <v>11256</v>
      </c>
      <c r="C4734" t="s">
        <v>11257</v>
      </c>
      <c r="D4734" s="28" t="s">
        <v>4105</v>
      </c>
      <c r="E4734" s="28" t="s">
        <v>1743</v>
      </c>
      <c r="F4734" s="13">
        <v>42.6</v>
      </c>
      <c r="G4734" s="13">
        <v>-71.900000000000006</v>
      </c>
      <c r="H4734" s="24">
        <v>0</v>
      </c>
    </row>
    <row r="4735" spans="2:8" x14ac:dyDescent="0.3">
      <c r="B4735" t="s">
        <v>11111</v>
      </c>
      <c r="C4735" t="s">
        <v>11112</v>
      </c>
      <c r="D4735" s="28" t="s">
        <v>4105</v>
      </c>
      <c r="E4735" s="28" t="s">
        <v>1743</v>
      </c>
      <c r="F4735" s="13">
        <v>41.3</v>
      </c>
      <c r="G4735" s="13">
        <v>-70.5</v>
      </c>
      <c r="H4735" s="24">
        <v>0</v>
      </c>
    </row>
    <row r="4736" spans="2:8" x14ac:dyDescent="0.3">
      <c r="B4736" t="s">
        <v>11816</v>
      </c>
      <c r="C4736" t="s">
        <v>11817</v>
      </c>
      <c r="D4736" s="28" t="s">
        <v>4105</v>
      </c>
      <c r="E4736" s="28" t="s">
        <v>1003</v>
      </c>
      <c r="F4736" s="13">
        <v>25.9</v>
      </c>
      <c r="G4736" s="13">
        <v>-81.2</v>
      </c>
      <c r="H4736" s="24">
        <v>0</v>
      </c>
    </row>
    <row r="4737" spans="2:8" x14ac:dyDescent="0.3">
      <c r="B4737" t="s">
        <v>11121</v>
      </c>
      <c r="C4737" t="s">
        <v>11122</v>
      </c>
      <c r="D4737" s="28" t="s">
        <v>4105</v>
      </c>
      <c r="E4737" s="28" t="s">
        <v>1738</v>
      </c>
      <c r="F4737" s="13">
        <v>38</v>
      </c>
      <c r="G4737" s="13">
        <v>-75.2</v>
      </c>
      <c r="H4737" s="24">
        <v>0</v>
      </c>
    </row>
    <row r="4738" spans="2:8" x14ac:dyDescent="0.3">
      <c r="B4738" t="s">
        <v>11330</v>
      </c>
      <c r="C4738" t="s">
        <v>11331</v>
      </c>
      <c r="D4738" s="28" t="s">
        <v>1203</v>
      </c>
      <c r="E4738" s="28" t="s">
        <v>12130</v>
      </c>
      <c r="F4738" s="13">
        <v>47.4</v>
      </c>
      <c r="G4738" s="13">
        <v>-68.3</v>
      </c>
      <c r="H4738" s="24">
        <v>0</v>
      </c>
    </row>
    <row r="4739" spans="2:8" x14ac:dyDescent="0.3">
      <c r="B4739" t="s">
        <v>3024</v>
      </c>
      <c r="C4739" t="s">
        <v>3025</v>
      </c>
      <c r="D4739" s="28" t="s">
        <v>4105</v>
      </c>
      <c r="E4739" s="28" t="s">
        <v>3026</v>
      </c>
      <c r="F4739" s="13">
        <v>41.7</v>
      </c>
      <c r="G4739" s="13">
        <v>-71.400000000000006</v>
      </c>
      <c r="H4739" s="24">
        <v>0</v>
      </c>
    </row>
    <row r="4740" spans="2:8" x14ac:dyDescent="0.3">
      <c r="B4740" t="s">
        <v>770</v>
      </c>
      <c r="C4740" t="s">
        <v>916</v>
      </c>
      <c r="D4740" s="28" t="s">
        <v>4105</v>
      </c>
      <c r="E4740" s="28" t="s">
        <v>852</v>
      </c>
      <c r="F4740" s="13">
        <v>34.700000000000003</v>
      </c>
      <c r="G4740" s="13">
        <v>-86.9</v>
      </c>
      <c r="H4740" s="24">
        <v>0</v>
      </c>
    </row>
    <row r="4741" spans="2:8" x14ac:dyDescent="0.3">
      <c r="B4741" t="s">
        <v>11101</v>
      </c>
      <c r="C4741" t="s">
        <v>11102</v>
      </c>
      <c r="D4741" s="28" t="s">
        <v>4105</v>
      </c>
      <c r="E4741" s="28" t="s">
        <v>2124</v>
      </c>
      <c r="F4741" s="13">
        <v>42.6</v>
      </c>
      <c r="G4741" s="13">
        <v>-78.2</v>
      </c>
      <c r="H4741" s="24">
        <v>0</v>
      </c>
    </row>
    <row r="4742" spans="2:8" x14ac:dyDescent="0.3">
      <c r="B4742" t="s">
        <v>10749</v>
      </c>
      <c r="C4742" t="s">
        <v>10750</v>
      </c>
      <c r="D4742" s="28" t="s">
        <v>4105</v>
      </c>
      <c r="E4742" s="28" t="s">
        <v>1004</v>
      </c>
      <c r="F4742" s="13">
        <v>34.299999999999997</v>
      </c>
      <c r="G4742" s="13">
        <v>-84</v>
      </c>
      <c r="H4742" s="24">
        <v>0</v>
      </c>
    </row>
    <row r="4743" spans="2:8" x14ac:dyDescent="0.3">
      <c r="B4743" t="s">
        <v>10761</v>
      </c>
      <c r="C4743" t="s">
        <v>10762</v>
      </c>
      <c r="D4743" s="28" t="s">
        <v>4105</v>
      </c>
      <c r="E4743" s="28" t="s">
        <v>859</v>
      </c>
      <c r="F4743" s="13">
        <v>35.1</v>
      </c>
      <c r="G4743" s="13">
        <v>-89.2</v>
      </c>
      <c r="H4743" s="24">
        <v>0</v>
      </c>
    </row>
    <row r="4744" spans="2:8" x14ac:dyDescent="0.3">
      <c r="B4744" t="s">
        <v>10448</v>
      </c>
      <c r="C4744" t="s">
        <v>10449</v>
      </c>
      <c r="D4744" s="28" t="s">
        <v>4105</v>
      </c>
      <c r="E4744" s="28" t="s">
        <v>1007</v>
      </c>
      <c r="F4744" s="13">
        <v>35.5</v>
      </c>
      <c r="G4744" s="13">
        <v>-81.400000000000006</v>
      </c>
      <c r="H4744" s="24">
        <v>0</v>
      </c>
    </row>
    <row r="4745" spans="2:8" x14ac:dyDescent="0.3">
      <c r="B4745" t="s">
        <v>9971</v>
      </c>
      <c r="C4745" t="s">
        <v>9972</v>
      </c>
      <c r="D4745" s="28" t="s">
        <v>4105</v>
      </c>
      <c r="E4745" s="28" t="s">
        <v>1003</v>
      </c>
      <c r="F4745" s="13">
        <v>30.7</v>
      </c>
      <c r="G4745" s="13">
        <v>-85.5</v>
      </c>
      <c r="H4745" s="24">
        <v>0</v>
      </c>
    </row>
    <row r="4746" spans="2:8" x14ac:dyDescent="0.3">
      <c r="B4746" t="s">
        <v>1348</v>
      </c>
      <c r="C4746" t="s">
        <v>1349</v>
      </c>
      <c r="D4746" s="28" t="s">
        <v>4105</v>
      </c>
      <c r="E4746" s="28" t="s">
        <v>1003</v>
      </c>
      <c r="F4746" s="13">
        <v>26.1</v>
      </c>
      <c r="G4746" s="13">
        <v>-81.599999999999994</v>
      </c>
      <c r="H4746" s="24">
        <v>0</v>
      </c>
    </row>
    <row r="4747" spans="2:8" x14ac:dyDescent="0.3">
      <c r="B4747" t="s">
        <v>10271</v>
      </c>
      <c r="C4747" t="s">
        <v>10272</v>
      </c>
      <c r="D4747" s="28" t="s">
        <v>4105</v>
      </c>
      <c r="E4747" s="28" t="s">
        <v>2354</v>
      </c>
      <c r="F4747" s="13">
        <v>34.6</v>
      </c>
      <c r="G4747" s="13">
        <v>-81.599999999999994</v>
      </c>
      <c r="H4747" s="24">
        <v>0</v>
      </c>
    </row>
    <row r="4748" spans="2:8" x14ac:dyDescent="0.3">
      <c r="B4748" t="s">
        <v>11190</v>
      </c>
      <c r="C4748" t="s">
        <v>11191</v>
      </c>
      <c r="D4748" s="28" t="s">
        <v>4105</v>
      </c>
      <c r="E4748" s="28" t="s">
        <v>1711</v>
      </c>
      <c r="F4748" s="13">
        <v>36.700000000000003</v>
      </c>
      <c r="G4748" s="13">
        <v>-88.1</v>
      </c>
      <c r="H4748" s="24">
        <v>0</v>
      </c>
    </row>
    <row r="4749" spans="2:8" x14ac:dyDescent="0.3">
      <c r="B4749" t="s">
        <v>533</v>
      </c>
      <c r="C4749" t="s">
        <v>534</v>
      </c>
      <c r="D4749" s="28" t="s">
        <v>4105</v>
      </c>
      <c r="E4749" s="28" t="s">
        <v>365</v>
      </c>
      <c r="F4749" s="13">
        <v>32.4</v>
      </c>
      <c r="G4749" s="13">
        <v>-93.6</v>
      </c>
      <c r="H4749" s="24">
        <v>0</v>
      </c>
    </row>
    <row r="4750" spans="2:8" x14ac:dyDescent="0.3">
      <c r="B4750" t="s">
        <v>11085</v>
      </c>
      <c r="C4750" t="s">
        <v>11086</v>
      </c>
      <c r="D4750" s="28" t="s">
        <v>4105</v>
      </c>
      <c r="E4750" s="28" t="s">
        <v>1738</v>
      </c>
      <c r="F4750" s="13">
        <v>39.700000000000003</v>
      </c>
      <c r="G4750" s="13">
        <v>-76.8</v>
      </c>
      <c r="H4750" s="24">
        <v>0</v>
      </c>
    </row>
    <row r="4751" spans="2:8" x14ac:dyDescent="0.3">
      <c r="B4751" t="s">
        <v>10450</v>
      </c>
      <c r="C4751" t="s">
        <v>10451</v>
      </c>
      <c r="D4751" s="28" t="s">
        <v>4105</v>
      </c>
      <c r="E4751" s="28" t="s">
        <v>2085</v>
      </c>
      <c r="F4751" s="13">
        <v>39.299999999999997</v>
      </c>
      <c r="G4751" s="13">
        <v>-74.8</v>
      </c>
      <c r="H4751" s="24">
        <v>0</v>
      </c>
    </row>
    <row r="4752" spans="2:8" x14ac:dyDescent="0.3">
      <c r="B4752" t="s">
        <v>10886</v>
      </c>
      <c r="C4752" t="s">
        <v>10887</v>
      </c>
      <c r="D4752" s="28" t="s">
        <v>4105</v>
      </c>
      <c r="E4752" s="28" t="s">
        <v>2085</v>
      </c>
      <c r="F4752" s="13">
        <v>40.299999999999997</v>
      </c>
      <c r="G4752" s="13">
        <v>-74.2</v>
      </c>
      <c r="H4752" s="24">
        <v>0</v>
      </c>
    </row>
    <row r="4753" spans="2:8" x14ac:dyDescent="0.3">
      <c r="B4753" t="s">
        <v>2583</v>
      </c>
      <c r="C4753" t="s">
        <v>2584</v>
      </c>
      <c r="D4753" s="28" t="s">
        <v>4105</v>
      </c>
      <c r="E4753" s="28" t="s">
        <v>2576</v>
      </c>
      <c r="F4753" s="13">
        <v>36.799999999999997</v>
      </c>
      <c r="G4753" s="13">
        <v>-79.400000000000006</v>
      </c>
      <c r="H4753" s="24">
        <v>0</v>
      </c>
    </row>
    <row r="4754" spans="2:8" x14ac:dyDescent="0.3">
      <c r="B4754" t="s">
        <v>10720</v>
      </c>
      <c r="C4754" t="s">
        <v>10721</v>
      </c>
      <c r="D4754" s="28" t="s">
        <v>4105</v>
      </c>
      <c r="E4754" s="28" t="s">
        <v>2576</v>
      </c>
      <c r="F4754" s="13">
        <v>37.6</v>
      </c>
      <c r="G4754" s="13">
        <v>-77.8</v>
      </c>
      <c r="H4754" s="24">
        <v>0</v>
      </c>
    </row>
    <row r="4755" spans="2:8" x14ac:dyDescent="0.3">
      <c r="B4755" t="s">
        <v>10047</v>
      </c>
      <c r="C4755" t="s">
        <v>10048</v>
      </c>
      <c r="D4755" s="28" t="s">
        <v>4105</v>
      </c>
      <c r="E4755" s="28" t="s">
        <v>852</v>
      </c>
      <c r="F4755" s="13">
        <v>34.4</v>
      </c>
      <c r="G4755" s="13">
        <v>-85.6</v>
      </c>
      <c r="H4755" s="24">
        <v>0</v>
      </c>
    </row>
    <row r="4756" spans="2:8" x14ac:dyDescent="0.3">
      <c r="B4756" t="s">
        <v>2939</v>
      </c>
      <c r="C4756" t="s">
        <v>2940</v>
      </c>
      <c r="D4756" s="28" t="s">
        <v>4105</v>
      </c>
      <c r="E4756" s="28" t="s">
        <v>859</v>
      </c>
      <c r="F4756" s="13">
        <v>36.4</v>
      </c>
      <c r="G4756" s="13">
        <v>-82.4</v>
      </c>
      <c r="H4756" s="24">
        <v>0</v>
      </c>
    </row>
    <row r="4757" spans="2:8" x14ac:dyDescent="0.3">
      <c r="B4757" t="s">
        <v>3471</v>
      </c>
      <c r="C4757" t="s">
        <v>3472</v>
      </c>
      <c r="D4757" s="28" t="s">
        <v>4105</v>
      </c>
      <c r="E4757" s="28" t="s">
        <v>1322</v>
      </c>
      <c r="F4757" s="13">
        <v>41.1</v>
      </c>
      <c r="G4757" s="13">
        <v>-73.099999999999994</v>
      </c>
      <c r="H4757" s="24">
        <v>0</v>
      </c>
    </row>
    <row r="4758" spans="2:8" x14ac:dyDescent="0.3">
      <c r="B4758" t="s">
        <v>10918</v>
      </c>
      <c r="C4758" t="s">
        <v>10919</v>
      </c>
      <c r="D4758" s="28" t="s">
        <v>4105</v>
      </c>
      <c r="E4758" s="28" t="s">
        <v>2085</v>
      </c>
      <c r="F4758" s="13">
        <v>40</v>
      </c>
      <c r="G4758" s="13">
        <v>-74.8</v>
      </c>
      <c r="H4758" s="24">
        <v>0</v>
      </c>
    </row>
    <row r="4759" spans="2:8" x14ac:dyDescent="0.3">
      <c r="B4759" t="s">
        <v>11062</v>
      </c>
      <c r="C4759" t="s">
        <v>11063</v>
      </c>
      <c r="D4759" s="28" t="s">
        <v>4105</v>
      </c>
      <c r="E4759" s="28" t="s">
        <v>1004</v>
      </c>
      <c r="F4759" s="13">
        <v>32.700000000000003</v>
      </c>
      <c r="G4759" s="13">
        <v>-83.2</v>
      </c>
      <c r="H4759" s="24">
        <v>0</v>
      </c>
    </row>
    <row r="4760" spans="2:8" x14ac:dyDescent="0.3">
      <c r="B4760" t="s">
        <v>10926</v>
      </c>
      <c r="C4760" t="s">
        <v>10927</v>
      </c>
      <c r="D4760" s="28" t="s">
        <v>4105</v>
      </c>
      <c r="E4760" s="28" t="s">
        <v>859</v>
      </c>
      <c r="F4760" s="13">
        <v>35.6</v>
      </c>
      <c r="G4760" s="13">
        <v>-83.8</v>
      </c>
      <c r="H4760" s="24">
        <v>0</v>
      </c>
    </row>
    <row r="4761" spans="2:8" x14ac:dyDescent="0.3">
      <c r="B4761" t="s">
        <v>9149</v>
      </c>
      <c r="C4761" t="s">
        <v>11292</v>
      </c>
      <c r="D4761" s="28" t="s">
        <v>1203</v>
      </c>
      <c r="E4761" s="28" t="s">
        <v>12130</v>
      </c>
      <c r="F4761" s="13">
        <v>46.1</v>
      </c>
      <c r="G4761" s="13">
        <v>-67.5</v>
      </c>
      <c r="H4761" s="24">
        <v>0</v>
      </c>
    </row>
    <row r="4762" spans="2:8" x14ac:dyDescent="0.3">
      <c r="B4762" t="s">
        <v>3600</v>
      </c>
      <c r="C4762" t="s">
        <v>3601</v>
      </c>
      <c r="D4762" s="28" t="s">
        <v>4105</v>
      </c>
      <c r="E4762" s="28" t="s">
        <v>1004</v>
      </c>
      <c r="F4762" s="13">
        <v>34.299999999999997</v>
      </c>
      <c r="G4762" s="13">
        <v>-82.9</v>
      </c>
      <c r="H4762" s="24">
        <v>0</v>
      </c>
    </row>
    <row r="4763" spans="2:8" x14ac:dyDescent="0.3">
      <c r="B4763" t="s">
        <v>1874</v>
      </c>
      <c r="C4763" t="s">
        <v>1875</v>
      </c>
      <c r="D4763" s="28" t="s">
        <v>4105</v>
      </c>
      <c r="E4763" s="28" t="s">
        <v>367</v>
      </c>
      <c r="F4763" s="13">
        <v>31.6</v>
      </c>
      <c r="G4763" s="13">
        <v>-88.6</v>
      </c>
      <c r="H4763" s="24">
        <v>0</v>
      </c>
    </row>
    <row r="4764" spans="2:8" x14ac:dyDescent="0.3">
      <c r="B4764" t="s">
        <v>2334</v>
      </c>
      <c r="C4764" t="s">
        <v>2335</v>
      </c>
      <c r="D4764" s="28" t="s">
        <v>4105</v>
      </c>
      <c r="E4764" s="28" t="s">
        <v>2319</v>
      </c>
      <c r="F4764" s="13">
        <v>40</v>
      </c>
      <c r="G4764" s="13">
        <v>-77.5</v>
      </c>
      <c r="H4764" s="24">
        <v>0</v>
      </c>
    </row>
    <row r="4765" spans="2:8" x14ac:dyDescent="0.3">
      <c r="B4765" t="s">
        <v>2927</v>
      </c>
      <c r="C4765" t="s">
        <v>2928</v>
      </c>
      <c r="D4765" s="28" t="s">
        <v>4105</v>
      </c>
      <c r="E4765" s="28" t="s">
        <v>367</v>
      </c>
      <c r="F4765" s="13">
        <v>32.299999999999997</v>
      </c>
      <c r="G4765" s="13">
        <v>-88.7</v>
      </c>
      <c r="H4765" s="24">
        <v>0</v>
      </c>
    </row>
    <row r="4766" spans="2:8" x14ac:dyDescent="0.3">
      <c r="B4766" t="s">
        <v>2952</v>
      </c>
      <c r="C4766" t="s">
        <v>2953</v>
      </c>
      <c r="D4766" s="28" t="s">
        <v>4105</v>
      </c>
      <c r="E4766" s="28" t="s">
        <v>1003</v>
      </c>
      <c r="F4766" s="13">
        <v>30.4</v>
      </c>
      <c r="G4766" s="13">
        <v>-87.1</v>
      </c>
      <c r="H4766" s="24">
        <v>0</v>
      </c>
    </row>
    <row r="4767" spans="2:8" x14ac:dyDescent="0.3">
      <c r="B4767" t="s">
        <v>10812</v>
      </c>
      <c r="C4767" t="s">
        <v>10813</v>
      </c>
      <c r="D4767" s="28" t="s">
        <v>4105</v>
      </c>
      <c r="E4767" s="28" t="s">
        <v>2576</v>
      </c>
      <c r="F4767" s="13">
        <v>37.299999999999997</v>
      </c>
      <c r="G4767" s="13">
        <v>-79.900000000000006</v>
      </c>
      <c r="H4767" s="24">
        <v>0</v>
      </c>
    </row>
    <row r="4768" spans="2:8" x14ac:dyDescent="0.3">
      <c r="B4768" t="s">
        <v>1748</v>
      </c>
      <c r="C4768" t="s">
        <v>1749</v>
      </c>
      <c r="D4768" s="28" t="s">
        <v>4105</v>
      </c>
      <c r="E4768" s="28" t="s">
        <v>1743</v>
      </c>
      <c r="F4768" s="13">
        <v>42.3</v>
      </c>
      <c r="G4768" s="13">
        <v>-71.099999999999994</v>
      </c>
      <c r="H4768" s="24">
        <v>0</v>
      </c>
    </row>
    <row r="4769" spans="2:8" x14ac:dyDescent="0.3">
      <c r="B4769" t="s">
        <v>10205</v>
      </c>
      <c r="C4769" t="s">
        <v>10206</v>
      </c>
      <c r="D4769" s="28" t="s">
        <v>4105</v>
      </c>
      <c r="E4769" s="28" t="s">
        <v>1003</v>
      </c>
      <c r="F4769" s="13">
        <v>30.5</v>
      </c>
      <c r="G4769" s="13">
        <v>-84.5</v>
      </c>
      <c r="H4769" s="24">
        <v>0</v>
      </c>
    </row>
    <row r="4770" spans="2:8" x14ac:dyDescent="0.3">
      <c r="B4770" t="s">
        <v>1359</v>
      </c>
      <c r="C4770" t="s">
        <v>1360</v>
      </c>
      <c r="D4770" s="28" t="s">
        <v>4105</v>
      </c>
      <c r="E4770" s="28" t="s">
        <v>1004</v>
      </c>
      <c r="F4770" s="13">
        <v>32.299999999999997</v>
      </c>
      <c r="G4770" s="13">
        <v>-81.599999999999994</v>
      </c>
      <c r="H4770" s="24">
        <v>0</v>
      </c>
    </row>
    <row r="4771" spans="2:8" x14ac:dyDescent="0.3">
      <c r="B4771" t="s">
        <v>10745</v>
      </c>
      <c r="C4771" t="s">
        <v>10746</v>
      </c>
      <c r="D4771" s="28" t="s">
        <v>4105</v>
      </c>
      <c r="E4771" s="28" t="s">
        <v>1711</v>
      </c>
      <c r="F4771" s="13">
        <v>37.799999999999997</v>
      </c>
      <c r="G4771" s="13">
        <v>-82.5</v>
      </c>
      <c r="H4771" s="24">
        <v>0</v>
      </c>
    </row>
    <row r="4772" spans="2:8" x14ac:dyDescent="0.3">
      <c r="B4772" t="s">
        <v>11586</v>
      </c>
      <c r="C4772" t="s">
        <v>11587</v>
      </c>
      <c r="D4772" s="28" t="s">
        <v>4105</v>
      </c>
      <c r="E4772" s="28" t="s">
        <v>1003</v>
      </c>
      <c r="F4772" s="13">
        <v>30.7</v>
      </c>
      <c r="G4772" s="13">
        <v>-87</v>
      </c>
      <c r="H4772" s="24">
        <v>0</v>
      </c>
    </row>
    <row r="4773" spans="2:8" x14ac:dyDescent="0.3">
      <c r="B4773" t="s">
        <v>10639</v>
      </c>
      <c r="C4773" t="s">
        <v>10640</v>
      </c>
      <c r="D4773" s="28" t="s">
        <v>4105</v>
      </c>
      <c r="E4773" s="28" t="s">
        <v>1007</v>
      </c>
      <c r="F4773" s="13">
        <v>35.299999999999997</v>
      </c>
      <c r="G4773" s="13">
        <v>-81.900000000000006</v>
      </c>
      <c r="H4773" s="24">
        <v>0</v>
      </c>
    </row>
    <row r="4774" spans="2:8" x14ac:dyDescent="0.3">
      <c r="B4774" t="s">
        <v>2183</v>
      </c>
      <c r="C4774" t="s">
        <v>2184</v>
      </c>
      <c r="D4774" s="28" t="s">
        <v>4105</v>
      </c>
      <c r="E4774" s="28" t="s">
        <v>1007</v>
      </c>
      <c r="F4774" s="13">
        <v>36.299999999999997</v>
      </c>
      <c r="G4774" s="13">
        <v>-79.599999999999994</v>
      </c>
      <c r="H4774" s="24">
        <v>0</v>
      </c>
    </row>
    <row r="4775" spans="2:8" x14ac:dyDescent="0.3">
      <c r="B4775" t="s">
        <v>11317</v>
      </c>
      <c r="C4775" t="s">
        <v>11318</v>
      </c>
      <c r="D4775" s="28" t="s">
        <v>4105</v>
      </c>
      <c r="E4775" s="28" t="s">
        <v>1003</v>
      </c>
      <c r="F4775" s="13">
        <v>26.9</v>
      </c>
      <c r="G4775" s="13">
        <v>-81.900000000000006</v>
      </c>
      <c r="H4775" s="24">
        <v>0</v>
      </c>
    </row>
    <row r="4776" spans="2:8" x14ac:dyDescent="0.3">
      <c r="B4776" t="s">
        <v>11987</v>
      </c>
      <c r="C4776" t="s">
        <v>11988</v>
      </c>
      <c r="D4776" s="28" t="s">
        <v>4105</v>
      </c>
      <c r="E4776" s="28" t="s">
        <v>1003</v>
      </c>
      <c r="F4776" s="13">
        <v>27.7</v>
      </c>
      <c r="G4776" s="13">
        <v>-82.6</v>
      </c>
      <c r="H4776" s="24">
        <v>0</v>
      </c>
    </row>
    <row r="4777" spans="2:8" x14ac:dyDescent="0.3">
      <c r="B4777" t="s">
        <v>2593</v>
      </c>
      <c r="C4777" t="s">
        <v>2594</v>
      </c>
      <c r="D4777" s="28" t="s">
        <v>4105</v>
      </c>
      <c r="E4777" s="28" t="s">
        <v>2576</v>
      </c>
      <c r="F4777" s="13">
        <v>39.1</v>
      </c>
      <c r="G4777" s="13">
        <v>-77.7</v>
      </c>
      <c r="H4777" s="24">
        <v>0</v>
      </c>
    </row>
    <row r="4778" spans="2:8" x14ac:dyDescent="0.3">
      <c r="B4778" t="s">
        <v>935</v>
      </c>
      <c r="C4778" t="s">
        <v>936</v>
      </c>
      <c r="D4778" s="28" t="s">
        <v>4105</v>
      </c>
      <c r="E4778" s="28" t="s">
        <v>852</v>
      </c>
      <c r="F4778" s="13">
        <v>34.200000000000003</v>
      </c>
      <c r="G4778" s="13">
        <v>-85.9</v>
      </c>
      <c r="H4778" s="24">
        <v>0</v>
      </c>
    </row>
    <row r="4779" spans="2:8" x14ac:dyDescent="0.3">
      <c r="B4779" t="s">
        <v>552</v>
      </c>
      <c r="C4779" t="s">
        <v>553</v>
      </c>
      <c r="D4779" s="28" t="s">
        <v>4105</v>
      </c>
      <c r="E4779" s="28" t="s">
        <v>365</v>
      </c>
      <c r="F4779" s="13">
        <v>30.7</v>
      </c>
      <c r="G4779" s="13">
        <v>-91.3</v>
      </c>
      <c r="H4779" s="24">
        <v>0</v>
      </c>
    </row>
    <row r="4780" spans="2:8" x14ac:dyDescent="0.3">
      <c r="B4780" t="s">
        <v>2613</v>
      </c>
      <c r="C4780" t="s">
        <v>2614</v>
      </c>
      <c r="D4780" s="28" t="s">
        <v>4105</v>
      </c>
      <c r="E4780" s="28" t="s">
        <v>2576</v>
      </c>
      <c r="F4780" s="13">
        <v>36.9</v>
      </c>
      <c r="G4780" s="13">
        <v>-81</v>
      </c>
      <c r="H4780" s="24">
        <v>0</v>
      </c>
    </row>
    <row r="4781" spans="2:8" x14ac:dyDescent="0.3">
      <c r="B4781" t="s">
        <v>855</v>
      </c>
      <c r="C4781" t="s">
        <v>856</v>
      </c>
      <c r="D4781" s="28" t="s">
        <v>4105</v>
      </c>
      <c r="E4781" s="28" t="s">
        <v>852</v>
      </c>
      <c r="F4781" s="13">
        <v>30.6</v>
      </c>
      <c r="G4781" s="13">
        <v>-88.2</v>
      </c>
      <c r="H4781" s="24">
        <v>0</v>
      </c>
    </row>
    <row r="4782" spans="2:8" x14ac:dyDescent="0.3">
      <c r="B4782" t="s">
        <v>1728</v>
      </c>
      <c r="C4782" t="s">
        <v>1729</v>
      </c>
      <c r="D4782" s="28" t="s">
        <v>4105</v>
      </c>
      <c r="E4782" s="28" t="s">
        <v>1727</v>
      </c>
      <c r="F4782" s="13">
        <v>46.4</v>
      </c>
      <c r="G4782" s="13">
        <v>-67.8</v>
      </c>
      <c r="H4782" s="24">
        <v>0</v>
      </c>
    </row>
    <row r="4783" spans="2:8" x14ac:dyDescent="0.3">
      <c r="B4783" t="s">
        <v>10442</v>
      </c>
      <c r="C4783" t="s">
        <v>10443</v>
      </c>
      <c r="D4783" s="28" t="s">
        <v>4105</v>
      </c>
      <c r="E4783" s="28" t="s">
        <v>2576</v>
      </c>
      <c r="F4783" s="13">
        <v>36.6</v>
      </c>
      <c r="G4783" s="13">
        <v>-80.900000000000006</v>
      </c>
      <c r="H4783" s="24">
        <v>0</v>
      </c>
    </row>
    <row r="4784" spans="2:8" x14ac:dyDescent="0.3">
      <c r="B4784" t="s">
        <v>11651</v>
      </c>
      <c r="C4784" t="s">
        <v>11652</v>
      </c>
      <c r="D4784" s="28" t="s">
        <v>1203</v>
      </c>
      <c r="E4784" s="28" t="s">
        <v>1124</v>
      </c>
      <c r="F4784" s="13">
        <v>46.2</v>
      </c>
      <c r="G4784" s="13">
        <v>-72.599999999999994</v>
      </c>
      <c r="H4784" s="24">
        <v>0</v>
      </c>
    </row>
    <row r="4785" spans="2:8" x14ac:dyDescent="0.3">
      <c r="B4785" t="s">
        <v>11895</v>
      </c>
      <c r="C4785" t="s">
        <v>11896</v>
      </c>
      <c r="D4785" s="28" t="s">
        <v>1203</v>
      </c>
      <c r="E4785" s="28" t="s">
        <v>1124</v>
      </c>
      <c r="F4785" s="13">
        <v>49.1</v>
      </c>
      <c r="G4785" s="13">
        <v>-68.2</v>
      </c>
      <c r="H4785" s="24">
        <v>0</v>
      </c>
    </row>
    <row r="4786" spans="2:8" x14ac:dyDescent="0.3">
      <c r="B4786" t="s">
        <v>10962</v>
      </c>
      <c r="C4786" t="s">
        <v>10963</v>
      </c>
      <c r="D4786" s="28" t="s">
        <v>4105</v>
      </c>
      <c r="E4786" s="28" t="s">
        <v>859</v>
      </c>
      <c r="F4786" s="13">
        <v>35.1</v>
      </c>
      <c r="G4786" s="13">
        <v>-88.3</v>
      </c>
      <c r="H4786" s="24">
        <v>0</v>
      </c>
    </row>
    <row r="4787" spans="2:8" x14ac:dyDescent="0.3">
      <c r="B4787" t="s">
        <v>10984</v>
      </c>
      <c r="C4787" t="s">
        <v>10985</v>
      </c>
      <c r="D4787" s="28" t="s">
        <v>4105</v>
      </c>
      <c r="E4787" s="28" t="s">
        <v>3026</v>
      </c>
      <c r="F4787" s="13">
        <v>41.5</v>
      </c>
      <c r="G4787" s="13">
        <v>-71.2</v>
      </c>
      <c r="H4787" s="24">
        <v>0</v>
      </c>
    </row>
    <row r="4788" spans="2:8" x14ac:dyDescent="0.3">
      <c r="B4788" t="s">
        <v>11324</v>
      </c>
      <c r="C4788" t="s">
        <v>11325</v>
      </c>
      <c r="D4788" s="28" t="s">
        <v>4105</v>
      </c>
      <c r="E4788" s="28" t="s">
        <v>1727</v>
      </c>
      <c r="F4788" s="13">
        <v>45.4</v>
      </c>
      <c r="G4788" s="13">
        <v>-69.5</v>
      </c>
      <c r="H4788" s="24">
        <v>0</v>
      </c>
    </row>
    <row r="4789" spans="2:8" x14ac:dyDescent="0.3">
      <c r="B4789" t="s">
        <v>10668</v>
      </c>
      <c r="C4789" t="s">
        <v>10669</v>
      </c>
      <c r="D4789" s="28" t="s">
        <v>4105</v>
      </c>
      <c r="E4789" s="28" t="s">
        <v>2124</v>
      </c>
      <c r="F4789" s="13">
        <v>44.7</v>
      </c>
      <c r="G4789" s="13">
        <v>-75.400000000000006</v>
      </c>
      <c r="H4789" s="24">
        <v>0</v>
      </c>
    </row>
    <row r="4790" spans="2:8" x14ac:dyDescent="0.3">
      <c r="B4790" t="s">
        <v>2188</v>
      </c>
      <c r="C4790" t="s">
        <v>2189</v>
      </c>
      <c r="D4790" s="28" t="s">
        <v>4105</v>
      </c>
      <c r="E4790" s="28" t="s">
        <v>1007</v>
      </c>
      <c r="F4790" s="13">
        <v>36.4</v>
      </c>
      <c r="G4790" s="13">
        <v>-81.3</v>
      </c>
      <c r="H4790" s="24">
        <v>0</v>
      </c>
    </row>
    <row r="4791" spans="2:8" x14ac:dyDescent="0.3">
      <c r="B4791" t="s">
        <v>11238</v>
      </c>
      <c r="C4791" t="s">
        <v>11239</v>
      </c>
      <c r="D4791" s="28" t="s">
        <v>4105</v>
      </c>
      <c r="E4791" s="28" t="s">
        <v>1007</v>
      </c>
      <c r="F4791" s="13">
        <v>36.299999999999997</v>
      </c>
      <c r="G4791" s="13">
        <v>-79.2</v>
      </c>
      <c r="H4791" s="24">
        <v>0</v>
      </c>
    </row>
    <row r="4792" spans="2:8" x14ac:dyDescent="0.3">
      <c r="B4792" t="s">
        <v>3479</v>
      </c>
      <c r="C4792" t="s">
        <v>3480</v>
      </c>
      <c r="D4792" s="28" t="s">
        <v>4105</v>
      </c>
      <c r="E4792" s="28" t="s">
        <v>2124</v>
      </c>
      <c r="F4792" s="13">
        <v>41</v>
      </c>
      <c r="G4792" s="13">
        <v>-73.7</v>
      </c>
      <c r="H4792" s="24">
        <v>0</v>
      </c>
    </row>
    <row r="4793" spans="2:8" x14ac:dyDescent="0.3">
      <c r="B4793" t="s">
        <v>11066</v>
      </c>
      <c r="C4793" t="s">
        <v>11067</v>
      </c>
      <c r="D4793" s="28" t="s">
        <v>4105</v>
      </c>
      <c r="E4793" s="28" t="s">
        <v>1004</v>
      </c>
      <c r="F4793" s="13">
        <v>34.6</v>
      </c>
      <c r="G4793" s="13">
        <v>-83.7</v>
      </c>
      <c r="H4793" s="24">
        <v>0</v>
      </c>
    </row>
    <row r="4794" spans="2:8" x14ac:dyDescent="0.3">
      <c r="B4794" t="s">
        <v>2991</v>
      </c>
      <c r="C4794" t="s">
        <v>2992</v>
      </c>
      <c r="D4794" s="28" t="s">
        <v>4105</v>
      </c>
      <c r="E4794" s="28" t="s">
        <v>1727</v>
      </c>
      <c r="F4794" s="13">
        <v>44.3</v>
      </c>
      <c r="G4794" s="13">
        <v>-69.7</v>
      </c>
      <c r="H4794" s="24">
        <v>0</v>
      </c>
    </row>
    <row r="4795" spans="2:8" x14ac:dyDescent="0.3">
      <c r="B4795" t="s">
        <v>10938</v>
      </c>
      <c r="C4795" t="s">
        <v>10939</v>
      </c>
      <c r="D4795" s="28" t="s">
        <v>4105</v>
      </c>
      <c r="E4795" s="28" t="s">
        <v>2576</v>
      </c>
      <c r="F4795" s="13">
        <v>37.299999999999997</v>
      </c>
      <c r="G4795" s="13">
        <v>-77.900000000000006</v>
      </c>
      <c r="H4795" s="24">
        <v>0</v>
      </c>
    </row>
    <row r="4796" spans="2:8" x14ac:dyDescent="0.3">
      <c r="B4796" t="s">
        <v>11115</v>
      </c>
      <c r="C4796" t="s">
        <v>11116</v>
      </c>
      <c r="D4796" s="28" t="s">
        <v>4105</v>
      </c>
      <c r="E4796" s="28" t="s">
        <v>1743</v>
      </c>
      <c r="F4796" s="13">
        <v>42.2</v>
      </c>
      <c r="G4796" s="13">
        <v>-70.900000000000006</v>
      </c>
      <c r="H4796" s="24">
        <v>0</v>
      </c>
    </row>
    <row r="4797" spans="2:8" x14ac:dyDescent="0.3">
      <c r="B4797" t="s">
        <v>10263</v>
      </c>
      <c r="C4797" t="s">
        <v>10264</v>
      </c>
      <c r="D4797" s="28" t="s">
        <v>4105</v>
      </c>
      <c r="E4797" s="28" t="s">
        <v>852</v>
      </c>
      <c r="F4797" s="13">
        <v>32.9</v>
      </c>
      <c r="G4797" s="13">
        <v>-87.1</v>
      </c>
      <c r="H4797" s="24">
        <v>0</v>
      </c>
    </row>
    <row r="4798" spans="2:8" x14ac:dyDescent="0.3">
      <c r="B4798" t="s">
        <v>10747</v>
      </c>
      <c r="C4798" t="s">
        <v>10748</v>
      </c>
      <c r="D4798" s="28" t="s">
        <v>4105</v>
      </c>
      <c r="E4798" s="28" t="s">
        <v>2820</v>
      </c>
      <c r="F4798" s="13">
        <v>65.400000000000006</v>
      </c>
      <c r="G4798" s="13">
        <v>-148.69999999999999</v>
      </c>
      <c r="H4798" s="24">
        <v>0</v>
      </c>
    </row>
    <row r="4799" spans="2:8" x14ac:dyDescent="0.3">
      <c r="B4799" t="s">
        <v>3006</v>
      </c>
      <c r="C4799" t="s">
        <v>3007</v>
      </c>
      <c r="D4799" s="28" t="s">
        <v>4105</v>
      </c>
      <c r="E4799" s="28" t="s">
        <v>2319</v>
      </c>
      <c r="F4799" s="13">
        <v>40.200000000000003</v>
      </c>
      <c r="G4799" s="13">
        <v>-78.3</v>
      </c>
      <c r="H4799" s="24">
        <v>0</v>
      </c>
    </row>
    <row r="4800" spans="2:8" x14ac:dyDescent="0.3">
      <c r="B4800" t="s">
        <v>11442</v>
      </c>
      <c r="C4800" t="s">
        <v>11443</v>
      </c>
      <c r="D4800" s="28" t="s">
        <v>4105</v>
      </c>
      <c r="E4800" s="28" t="s">
        <v>1727</v>
      </c>
      <c r="F4800" s="13">
        <v>43.6</v>
      </c>
      <c r="G4800" s="13">
        <v>-70.599999999999994</v>
      </c>
      <c r="H4800" s="24">
        <v>0</v>
      </c>
    </row>
    <row r="4801" spans="2:8" x14ac:dyDescent="0.3">
      <c r="B4801" t="s">
        <v>10637</v>
      </c>
      <c r="C4801" t="s">
        <v>10638</v>
      </c>
      <c r="D4801" s="28" t="s">
        <v>1203</v>
      </c>
      <c r="E4801" s="28" t="s">
        <v>3527</v>
      </c>
      <c r="F4801" s="13">
        <v>61.1</v>
      </c>
      <c r="G4801" s="13">
        <v>-94</v>
      </c>
      <c r="H4801" s="24">
        <v>0</v>
      </c>
    </row>
    <row r="4802" spans="2:8" x14ac:dyDescent="0.3">
      <c r="B4802" t="s">
        <v>11185</v>
      </c>
      <c r="C4802" t="s">
        <v>1016</v>
      </c>
      <c r="D4802" s="28" t="s">
        <v>4105</v>
      </c>
      <c r="E4802" s="28" t="s">
        <v>1007</v>
      </c>
      <c r="F4802" s="13">
        <v>35.4</v>
      </c>
      <c r="G4802" s="13">
        <v>-77.599999999999994</v>
      </c>
      <c r="H4802" s="24">
        <v>0</v>
      </c>
    </row>
    <row r="4803" spans="2:8" x14ac:dyDescent="0.3">
      <c r="B4803" t="s">
        <v>2438</v>
      </c>
      <c r="C4803" t="s">
        <v>2439</v>
      </c>
      <c r="D4803" s="28" t="s">
        <v>4105</v>
      </c>
      <c r="E4803" s="28" t="s">
        <v>859</v>
      </c>
      <c r="F4803" s="13">
        <v>35.6</v>
      </c>
      <c r="G4803" s="13">
        <v>-87</v>
      </c>
      <c r="H4803" s="24">
        <v>0</v>
      </c>
    </row>
    <row r="4804" spans="2:8" x14ac:dyDescent="0.3">
      <c r="B4804" t="s">
        <v>11021</v>
      </c>
      <c r="C4804" t="s">
        <v>11022</v>
      </c>
      <c r="D4804" s="28" t="s">
        <v>4105</v>
      </c>
      <c r="E4804" s="28" t="s">
        <v>2576</v>
      </c>
      <c r="F4804" s="13">
        <v>37.9</v>
      </c>
      <c r="G4804" s="13">
        <v>-79.900000000000006</v>
      </c>
      <c r="H4804" s="24">
        <v>0</v>
      </c>
    </row>
    <row r="4805" spans="2:8" x14ac:dyDescent="0.3">
      <c r="B4805" t="s">
        <v>2688</v>
      </c>
      <c r="C4805" t="s">
        <v>2689</v>
      </c>
      <c r="D4805" s="28" t="s">
        <v>4105</v>
      </c>
      <c r="E4805" s="28" t="s">
        <v>2664</v>
      </c>
      <c r="F4805" s="13">
        <v>37.700000000000003</v>
      </c>
      <c r="G4805" s="13">
        <v>-80.3</v>
      </c>
      <c r="H4805" s="24">
        <v>0</v>
      </c>
    </row>
    <row r="4806" spans="2:8" x14ac:dyDescent="0.3">
      <c r="B4806" t="s">
        <v>2937</v>
      </c>
      <c r="C4806" t="s">
        <v>2938</v>
      </c>
      <c r="D4806" s="28" t="s">
        <v>4105</v>
      </c>
      <c r="E4806" s="28" t="s">
        <v>1004</v>
      </c>
      <c r="F4806" s="13">
        <v>33.6</v>
      </c>
      <c r="G4806" s="13">
        <v>-84.4</v>
      </c>
      <c r="H4806" s="24">
        <v>0</v>
      </c>
    </row>
    <row r="4807" spans="2:8" x14ac:dyDescent="0.3">
      <c r="B4807" t="s">
        <v>1114</v>
      </c>
      <c r="C4807" t="s">
        <v>1115</v>
      </c>
      <c r="D4807" s="28" t="s">
        <v>1203</v>
      </c>
      <c r="E4807" s="28" t="s">
        <v>1116</v>
      </c>
      <c r="F4807" s="13">
        <v>45</v>
      </c>
      <c r="G4807" s="13">
        <v>-74.7</v>
      </c>
      <c r="H4807" s="24">
        <v>0</v>
      </c>
    </row>
    <row r="4808" spans="2:8" x14ac:dyDescent="0.3">
      <c r="B4808" t="s">
        <v>11183</v>
      </c>
      <c r="C4808" t="s">
        <v>11184</v>
      </c>
      <c r="D4808" s="28" t="s">
        <v>4105</v>
      </c>
      <c r="E4808" s="28" t="s">
        <v>365</v>
      </c>
      <c r="F4808" s="13">
        <v>30.3</v>
      </c>
      <c r="G4808" s="13">
        <v>-89.9</v>
      </c>
      <c r="H4808" s="24">
        <v>0</v>
      </c>
    </row>
    <row r="4809" spans="2:8" x14ac:dyDescent="0.3">
      <c r="B4809" t="s">
        <v>11037</v>
      </c>
      <c r="C4809" t="s">
        <v>11038</v>
      </c>
      <c r="D4809" s="28" t="s">
        <v>4105</v>
      </c>
      <c r="E4809" s="28" t="s">
        <v>1003</v>
      </c>
      <c r="F4809" s="13">
        <v>30.4</v>
      </c>
      <c r="G4809" s="13">
        <v>-81.400000000000006</v>
      </c>
      <c r="H4809" s="24">
        <v>0</v>
      </c>
    </row>
    <row r="4810" spans="2:8" x14ac:dyDescent="0.3">
      <c r="B4810" t="s">
        <v>1320</v>
      </c>
      <c r="C4810" t="s">
        <v>1321</v>
      </c>
      <c r="D4810" s="28" t="s">
        <v>4105</v>
      </c>
      <c r="E4810" s="28" t="s">
        <v>1322</v>
      </c>
      <c r="F4810" s="13">
        <v>41.9</v>
      </c>
      <c r="G4810" s="13">
        <v>-73.2</v>
      </c>
      <c r="H4810" s="24">
        <v>0</v>
      </c>
    </row>
    <row r="4811" spans="2:8" x14ac:dyDescent="0.3">
      <c r="B4811" t="s">
        <v>10781</v>
      </c>
      <c r="C4811" t="s">
        <v>10782</v>
      </c>
      <c r="D4811" s="28" t="s">
        <v>4105</v>
      </c>
      <c r="E4811" s="28" t="s">
        <v>859</v>
      </c>
      <c r="F4811" s="13">
        <v>36.4</v>
      </c>
      <c r="G4811" s="13">
        <v>-84.6</v>
      </c>
      <c r="H4811" s="24">
        <v>0</v>
      </c>
    </row>
    <row r="4812" spans="2:8" x14ac:dyDescent="0.3">
      <c r="B4812" t="s">
        <v>10615</v>
      </c>
      <c r="C4812" t="s">
        <v>10616</v>
      </c>
      <c r="D4812" s="28" t="s">
        <v>1203</v>
      </c>
      <c r="E4812" s="28" t="s">
        <v>3527</v>
      </c>
      <c r="F4812" s="13">
        <v>61.1</v>
      </c>
      <c r="G4812" s="13">
        <v>-94</v>
      </c>
      <c r="H4812" s="24">
        <v>0</v>
      </c>
    </row>
    <row r="4813" spans="2:8" x14ac:dyDescent="0.3">
      <c r="B4813" t="s">
        <v>10501</v>
      </c>
      <c r="C4813" t="s">
        <v>10502</v>
      </c>
      <c r="D4813" s="28" t="s">
        <v>4105</v>
      </c>
      <c r="E4813" s="28" t="s">
        <v>859</v>
      </c>
      <c r="F4813" s="13">
        <v>36</v>
      </c>
      <c r="G4813" s="13">
        <v>-88</v>
      </c>
      <c r="H4813" s="24">
        <v>0</v>
      </c>
    </row>
    <row r="4814" spans="2:8" x14ac:dyDescent="0.3">
      <c r="B4814" t="s">
        <v>2395</v>
      </c>
      <c r="C4814" t="s">
        <v>10915</v>
      </c>
      <c r="D4814" s="28" t="s">
        <v>4105</v>
      </c>
      <c r="E4814" s="28" t="s">
        <v>1007</v>
      </c>
      <c r="F4814" s="13">
        <v>35.799999999999997</v>
      </c>
      <c r="G4814" s="13">
        <v>-82.8</v>
      </c>
      <c r="H4814" s="24">
        <v>0</v>
      </c>
    </row>
    <row r="4815" spans="2:8" x14ac:dyDescent="0.3">
      <c r="B4815" t="s">
        <v>11484</v>
      </c>
      <c r="C4815" t="s">
        <v>11485</v>
      </c>
      <c r="D4815" s="28" t="s">
        <v>4105</v>
      </c>
      <c r="E4815" s="28" t="s">
        <v>1003</v>
      </c>
      <c r="F4815" s="13">
        <v>30.3</v>
      </c>
      <c r="G4815" s="13">
        <v>-87.3</v>
      </c>
      <c r="H4815" s="24">
        <v>0</v>
      </c>
    </row>
    <row r="4816" spans="2:8" x14ac:dyDescent="0.3">
      <c r="B4816" t="s">
        <v>3369</v>
      </c>
      <c r="C4816" t="s">
        <v>3370</v>
      </c>
      <c r="D4816" s="28" t="s">
        <v>4105</v>
      </c>
      <c r="E4816" s="28" t="s">
        <v>2820</v>
      </c>
      <c r="F4816" s="13">
        <v>60.1</v>
      </c>
      <c r="G4816" s="13">
        <v>-149.4</v>
      </c>
      <c r="H4816" s="24">
        <v>0</v>
      </c>
    </row>
    <row r="4817" spans="2:8" x14ac:dyDescent="0.3">
      <c r="B4817" t="s">
        <v>11149</v>
      </c>
      <c r="C4817" t="s">
        <v>11150</v>
      </c>
      <c r="D4817" s="28" t="s">
        <v>4105</v>
      </c>
      <c r="E4817" s="28" t="s">
        <v>1743</v>
      </c>
      <c r="F4817" s="13">
        <v>41.3</v>
      </c>
      <c r="G4817" s="13">
        <v>-70.599999999999994</v>
      </c>
      <c r="H4817" s="24">
        <v>0</v>
      </c>
    </row>
    <row r="4818" spans="2:8" x14ac:dyDescent="0.3">
      <c r="B4818" t="s">
        <v>11540</v>
      </c>
      <c r="C4818" t="s">
        <v>11541</v>
      </c>
      <c r="D4818" s="28" t="s">
        <v>4105</v>
      </c>
      <c r="E4818" s="28" t="s">
        <v>2076</v>
      </c>
      <c r="F4818" s="13">
        <v>44</v>
      </c>
      <c r="G4818" s="13">
        <v>-71.099999999999994</v>
      </c>
      <c r="H4818" s="24">
        <v>0</v>
      </c>
    </row>
    <row r="4819" spans="2:8" x14ac:dyDescent="0.3">
      <c r="B4819" t="s">
        <v>10438</v>
      </c>
      <c r="C4819" t="s">
        <v>10439</v>
      </c>
      <c r="D4819" s="28" t="s">
        <v>4105</v>
      </c>
      <c r="E4819" s="28" t="s">
        <v>2576</v>
      </c>
      <c r="F4819" s="13">
        <v>36.6</v>
      </c>
      <c r="G4819" s="13">
        <v>-78.8</v>
      </c>
      <c r="H4819" s="24">
        <v>0</v>
      </c>
    </row>
    <row r="4820" spans="2:8" x14ac:dyDescent="0.3">
      <c r="B4820" t="s">
        <v>1493</v>
      </c>
      <c r="C4820" t="s">
        <v>1756</v>
      </c>
      <c r="D4820" s="28" t="s">
        <v>4105</v>
      </c>
      <c r="E4820" s="28" t="s">
        <v>1743</v>
      </c>
      <c r="F4820" s="13">
        <v>41.7</v>
      </c>
      <c r="G4820" s="13">
        <v>-70.900000000000006</v>
      </c>
      <c r="H4820" s="24">
        <v>0</v>
      </c>
    </row>
    <row r="4821" spans="2:8" x14ac:dyDescent="0.3">
      <c r="B4821" t="s">
        <v>953</v>
      </c>
      <c r="C4821" t="s">
        <v>954</v>
      </c>
      <c r="D4821" s="28" t="s">
        <v>4105</v>
      </c>
      <c r="E4821" s="28" t="s">
        <v>852</v>
      </c>
      <c r="F4821" s="13">
        <v>33.5</v>
      </c>
      <c r="G4821" s="13">
        <v>-85.8</v>
      </c>
      <c r="H4821" s="24">
        <v>0</v>
      </c>
    </row>
    <row r="4822" spans="2:8" x14ac:dyDescent="0.3">
      <c r="B4822" t="s">
        <v>11262</v>
      </c>
      <c r="C4822" t="s">
        <v>11263</v>
      </c>
      <c r="D4822" s="28" t="s">
        <v>4105</v>
      </c>
      <c r="E4822" s="28" t="s">
        <v>2319</v>
      </c>
      <c r="F4822" s="13">
        <v>40.200000000000003</v>
      </c>
      <c r="G4822" s="13">
        <v>-75.5</v>
      </c>
      <c r="H4822" s="24">
        <v>0</v>
      </c>
    </row>
    <row r="4823" spans="2:8" x14ac:dyDescent="0.3">
      <c r="B4823" t="s">
        <v>11033</v>
      </c>
      <c r="C4823" t="s">
        <v>11034</v>
      </c>
      <c r="D4823" s="28" t="s">
        <v>4105</v>
      </c>
      <c r="E4823" s="28" t="s">
        <v>1738</v>
      </c>
      <c r="F4823" s="13">
        <v>39.700000000000003</v>
      </c>
      <c r="G4823" s="13">
        <v>-77.7</v>
      </c>
      <c r="H4823" s="24">
        <v>0</v>
      </c>
    </row>
    <row r="4824" spans="2:8" x14ac:dyDescent="0.3">
      <c r="B4824" t="s">
        <v>3416</v>
      </c>
      <c r="C4824" t="s">
        <v>3417</v>
      </c>
      <c r="D4824" s="28" t="s">
        <v>4105</v>
      </c>
      <c r="E4824" s="28" t="s">
        <v>1738</v>
      </c>
      <c r="F4824" s="13">
        <v>39.1</v>
      </c>
      <c r="G4824" s="13">
        <v>-76.599999999999994</v>
      </c>
      <c r="H4824" s="24">
        <v>0</v>
      </c>
    </row>
    <row r="4825" spans="2:8" x14ac:dyDescent="0.3">
      <c r="B4825" t="s">
        <v>11369</v>
      </c>
      <c r="C4825" t="s">
        <v>11370</v>
      </c>
      <c r="D4825" s="28" t="s">
        <v>1203</v>
      </c>
      <c r="E4825" s="28" t="s">
        <v>12130</v>
      </c>
      <c r="F4825" s="13">
        <v>47.9</v>
      </c>
      <c r="G4825" s="13">
        <v>-66.3</v>
      </c>
      <c r="H4825" s="24">
        <v>0</v>
      </c>
    </row>
    <row r="4826" spans="2:8" x14ac:dyDescent="0.3">
      <c r="B4826" t="s">
        <v>2868</v>
      </c>
      <c r="C4826" t="s">
        <v>2869</v>
      </c>
      <c r="D4826" s="28" t="s">
        <v>4105</v>
      </c>
      <c r="E4826" s="28" t="s">
        <v>2124</v>
      </c>
      <c r="F4826" s="13">
        <v>40.700000000000003</v>
      </c>
      <c r="G4826" s="13">
        <v>-73.099999999999994</v>
      </c>
      <c r="H4826" s="24">
        <v>0</v>
      </c>
    </row>
    <row r="4827" spans="2:8" x14ac:dyDescent="0.3">
      <c r="B4827" t="s">
        <v>11286</v>
      </c>
      <c r="C4827" t="s">
        <v>11287</v>
      </c>
      <c r="D4827" s="28" t="s">
        <v>4105</v>
      </c>
      <c r="E4827" s="28" t="s">
        <v>1003</v>
      </c>
      <c r="F4827" s="13">
        <v>28.6</v>
      </c>
      <c r="G4827" s="13">
        <v>-80.7</v>
      </c>
      <c r="H4827" s="24">
        <v>0</v>
      </c>
    </row>
    <row r="4828" spans="2:8" x14ac:dyDescent="0.3">
      <c r="B4828" t="s">
        <v>10942</v>
      </c>
      <c r="C4828" t="s">
        <v>10943</v>
      </c>
      <c r="D4828" s="28" t="s">
        <v>4105</v>
      </c>
      <c r="E4828" s="28" t="s">
        <v>2319</v>
      </c>
      <c r="F4828" s="13">
        <v>40.9</v>
      </c>
      <c r="G4828" s="13">
        <v>-78.5</v>
      </c>
      <c r="H4828" s="24">
        <v>0</v>
      </c>
    </row>
    <row r="4829" spans="2:8" x14ac:dyDescent="0.3">
      <c r="B4829" t="s">
        <v>2850</v>
      </c>
      <c r="C4829" t="s">
        <v>2851</v>
      </c>
      <c r="D4829" s="28" t="s">
        <v>4105</v>
      </c>
      <c r="E4829" s="28" t="s">
        <v>2664</v>
      </c>
      <c r="F4829" s="13">
        <v>37.700000000000003</v>
      </c>
      <c r="G4829" s="13">
        <v>-81.099999999999994</v>
      </c>
      <c r="H4829" s="24">
        <v>0</v>
      </c>
    </row>
    <row r="4830" spans="2:8" x14ac:dyDescent="0.3">
      <c r="B4830" t="s">
        <v>11272</v>
      </c>
      <c r="C4830" t="s">
        <v>11273</v>
      </c>
      <c r="D4830" s="28" t="s">
        <v>1203</v>
      </c>
      <c r="E4830" s="28" t="s">
        <v>12131</v>
      </c>
      <c r="F4830" s="13">
        <v>62.2</v>
      </c>
      <c r="G4830" s="13">
        <v>-133.30000000000001</v>
      </c>
      <c r="H4830" s="24">
        <v>0</v>
      </c>
    </row>
    <row r="4831" spans="2:8" x14ac:dyDescent="0.3">
      <c r="B4831" t="s">
        <v>11607</v>
      </c>
      <c r="C4831" t="s">
        <v>1047</v>
      </c>
      <c r="D4831" s="28" t="s">
        <v>1203</v>
      </c>
      <c r="E4831" s="28" t="s">
        <v>1124</v>
      </c>
      <c r="F4831" s="13">
        <v>48</v>
      </c>
      <c r="G4831" s="13">
        <v>-65.3</v>
      </c>
      <c r="H4831" s="24">
        <v>0</v>
      </c>
    </row>
    <row r="4832" spans="2:8" x14ac:dyDescent="0.3">
      <c r="B4832" t="s">
        <v>12005</v>
      </c>
      <c r="C4832" t="s">
        <v>12006</v>
      </c>
      <c r="D4832" s="28" t="s">
        <v>4105</v>
      </c>
      <c r="E4832" s="28" t="s">
        <v>1003</v>
      </c>
      <c r="F4832" s="13">
        <v>26.1</v>
      </c>
      <c r="G4832" s="13">
        <v>-80.099999999999994</v>
      </c>
      <c r="H4832" s="24">
        <v>0</v>
      </c>
    </row>
    <row r="4833" spans="2:8" x14ac:dyDescent="0.3">
      <c r="B4833" t="s">
        <v>1344</v>
      </c>
      <c r="C4833" t="s">
        <v>1345</v>
      </c>
      <c r="D4833" s="28" t="s">
        <v>4105</v>
      </c>
      <c r="E4833" s="28" t="s">
        <v>1003</v>
      </c>
      <c r="F4833" s="13">
        <v>28.1</v>
      </c>
      <c r="G4833" s="13">
        <v>-80.599999999999994</v>
      </c>
      <c r="H4833" s="24">
        <v>0</v>
      </c>
    </row>
    <row r="4834" spans="2:8" x14ac:dyDescent="0.3">
      <c r="B4834" t="s">
        <v>2155</v>
      </c>
      <c r="C4834" t="s">
        <v>2156</v>
      </c>
      <c r="D4834" s="28" t="s">
        <v>4105</v>
      </c>
      <c r="E4834" s="28" t="s">
        <v>2124</v>
      </c>
      <c r="F4834" s="13">
        <v>43.5</v>
      </c>
      <c r="G4834" s="13">
        <v>-73.400000000000006</v>
      </c>
      <c r="H4834" s="24">
        <v>0</v>
      </c>
    </row>
    <row r="4835" spans="2:8" x14ac:dyDescent="0.3">
      <c r="B4835" t="s">
        <v>2365</v>
      </c>
      <c r="C4835" t="s">
        <v>2366</v>
      </c>
      <c r="D4835" s="28" t="s">
        <v>4105</v>
      </c>
      <c r="E4835" s="28" t="s">
        <v>2354</v>
      </c>
      <c r="F4835" s="13">
        <v>34.1</v>
      </c>
      <c r="G4835" s="13">
        <v>-81.400000000000006</v>
      </c>
      <c r="H4835" s="24">
        <v>0</v>
      </c>
    </row>
    <row r="4836" spans="2:8" x14ac:dyDescent="0.3">
      <c r="B4836" t="s">
        <v>10341</v>
      </c>
      <c r="C4836" t="s">
        <v>10342</v>
      </c>
      <c r="D4836" s="28" t="s">
        <v>4105</v>
      </c>
      <c r="E4836" s="28" t="s">
        <v>859</v>
      </c>
      <c r="F4836" s="13">
        <v>35.799999999999997</v>
      </c>
      <c r="G4836" s="13">
        <v>-87.4</v>
      </c>
      <c r="H4836" s="24">
        <v>0</v>
      </c>
    </row>
    <row r="4837" spans="2:8" x14ac:dyDescent="0.3">
      <c r="B4837" t="s">
        <v>11133</v>
      </c>
      <c r="C4837" t="s">
        <v>11134</v>
      </c>
      <c r="D4837" s="28" t="s">
        <v>4105</v>
      </c>
      <c r="E4837" s="28" t="s">
        <v>2664</v>
      </c>
      <c r="F4837" s="13">
        <v>39</v>
      </c>
      <c r="G4837" s="13">
        <v>-79.400000000000006</v>
      </c>
      <c r="H4837" s="24">
        <v>0</v>
      </c>
    </row>
    <row r="4838" spans="2:8" x14ac:dyDescent="0.3">
      <c r="B4838" t="s">
        <v>11232</v>
      </c>
      <c r="C4838" t="s">
        <v>11233</v>
      </c>
      <c r="D4838" s="28" t="s">
        <v>4105</v>
      </c>
      <c r="E4838" s="28" t="s">
        <v>2124</v>
      </c>
      <c r="F4838" s="13">
        <v>40.700000000000003</v>
      </c>
      <c r="G4838" s="13">
        <v>-73.400000000000006</v>
      </c>
      <c r="H4838" s="24">
        <v>0</v>
      </c>
    </row>
    <row r="4839" spans="2:8" x14ac:dyDescent="0.3">
      <c r="B4839" t="s">
        <v>11637</v>
      </c>
      <c r="C4839" t="s">
        <v>11638</v>
      </c>
      <c r="D4839" s="28" t="s">
        <v>4105</v>
      </c>
      <c r="E4839" s="28" t="s">
        <v>1003</v>
      </c>
      <c r="F4839" s="13">
        <v>30.3</v>
      </c>
      <c r="G4839" s="13">
        <v>-87.1</v>
      </c>
      <c r="H4839" s="24">
        <v>0</v>
      </c>
    </row>
    <row r="4840" spans="2:8" x14ac:dyDescent="0.3">
      <c r="B4840" t="s">
        <v>11774</v>
      </c>
      <c r="C4840" t="s">
        <v>11775</v>
      </c>
      <c r="D4840" s="28" t="s">
        <v>4105</v>
      </c>
      <c r="E4840" s="28" t="s">
        <v>1003</v>
      </c>
      <c r="F4840" s="13">
        <v>27.6</v>
      </c>
      <c r="G4840" s="13">
        <v>-80.400000000000006</v>
      </c>
      <c r="H4840" s="24">
        <v>0</v>
      </c>
    </row>
    <row r="4841" spans="2:8" x14ac:dyDescent="0.3">
      <c r="B4841" t="s">
        <v>11407</v>
      </c>
      <c r="C4841" t="s">
        <v>11408</v>
      </c>
      <c r="D4841" s="28" t="s">
        <v>4105</v>
      </c>
      <c r="E4841" s="28" t="s">
        <v>2319</v>
      </c>
      <c r="F4841" s="13">
        <v>39.799999999999997</v>
      </c>
      <c r="G4841" s="13">
        <v>-76.3</v>
      </c>
      <c r="H4841" s="24">
        <v>0</v>
      </c>
    </row>
    <row r="4842" spans="2:8" x14ac:dyDescent="0.3">
      <c r="B4842" t="s">
        <v>2459</v>
      </c>
      <c r="C4842" t="s">
        <v>2460</v>
      </c>
      <c r="D4842" s="28" t="s">
        <v>4105</v>
      </c>
      <c r="E4842" s="28" t="s">
        <v>859</v>
      </c>
      <c r="F4842" s="13">
        <v>35.9</v>
      </c>
      <c r="G4842" s="13">
        <v>-83.2</v>
      </c>
      <c r="H4842" s="24">
        <v>0</v>
      </c>
    </row>
    <row r="4843" spans="2:8" x14ac:dyDescent="0.3">
      <c r="B4843" t="s">
        <v>11872</v>
      </c>
      <c r="C4843" t="s">
        <v>11873</v>
      </c>
      <c r="D4843" s="28" t="s">
        <v>4105</v>
      </c>
      <c r="E4843" s="28" t="s">
        <v>1003</v>
      </c>
      <c r="F4843" s="13">
        <v>26.2</v>
      </c>
      <c r="G4843" s="13">
        <v>-81.2</v>
      </c>
      <c r="H4843" s="24">
        <v>0</v>
      </c>
    </row>
    <row r="4844" spans="2:8" x14ac:dyDescent="0.3">
      <c r="B4844" t="s">
        <v>2894</v>
      </c>
      <c r="C4844" t="s">
        <v>2895</v>
      </c>
      <c r="D4844" s="28" t="s">
        <v>4105</v>
      </c>
      <c r="E4844" s="28" t="s">
        <v>2085</v>
      </c>
      <c r="F4844" s="13">
        <v>39.299999999999997</v>
      </c>
      <c r="G4844" s="13">
        <v>-74.400000000000006</v>
      </c>
      <c r="H4844" s="24">
        <v>0</v>
      </c>
    </row>
    <row r="4845" spans="2:8" x14ac:dyDescent="0.3">
      <c r="B4845" t="s">
        <v>866</v>
      </c>
      <c r="C4845" t="s">
        <v>867</v>
      </c>
      <c r="D4845" s="28" t="s">
        <v>4105</v>
      </c>
      <c r="E4845" s="28" t="s">
        <v>852</v>
      </c>
      <c r="F4845" s="13">
        <v>30.6</v>
      </c>
      <c r="G4845" s="13">
        <v>-88</v>
      </c>
      <c r="H4845" s="24">
        <v>0</v>
      </c>
    </row>
    <row r="4846" spans="2:8" x14ac:dyDescent="0.3">
      <c r="B4846" t="s">
        <v>10716</v>
      </c>
      <c r="C4846" t="s">
        <v>10717</v>
      </c>
      <c r="D4846" s="28" t="s">
        <v>4105</v>
      </c>
      <c r="E4846" s="28" t="s">
        <v>859</v>
      </c>
      <c r="F4846" s="13">
        <v>35.5</v>
      </c>
      <c r="G4846" s="13">
        <v>-88.1</v>
      </c>
      <c r="H4846" s="24">
        <v>0</v>
      </c>
    </row>
    <row r="4847" spans="2:8" x14ac:dyDescent="0.3">
      <c r="B4847" t="s">
        <v>2946</v>
      </c>
      <c r="C4847" t="s">
        <v>2947</v>
      </c>
      <c r="D4847" s="28" t="s">
        <v>4105</v>
      </c>
      <c r="E4847" s="28" t="s">
        <v>859</v>
      </c>
      <c r="F4847" s="13">
        <v>35</v>
      </c>
      <c r="G4847" s="13">
        <v>-85.2</v>
      </c>
      <c r="H4847" s="24">
        <v>0</v>
      </c>
    </row>
    <row r="4848" spans="2:8" x14ac:dyDescent="0.3">
      <c r="B4848" t="s">
        <v>10866</v>
      </c>
      <c r="C4848" t="s">
        <v>10867</v>
      </c>
      <c r="D4848" s="28" t="s">
        <v>4105</v>
      </c>
      <c r="E4848" s="28" t="s">
        <v>2319</v>
      </c>
      <c r="F4848" s="13">
        <v>40.5</v>
      </c>
      <c r="G4848" s="13">
        <v>-78.3</v>
      </c>
      <c r="H4848" s="24">
        <v>0</v>
      </c>
    </row>
    <row r="4849" spans="2:8" x14ac:dyDescent="0.3">
      <c r="B4849" t="s">
        <v>1335</v>
      </c>
      <c r="C4849" t="s">
        <v>1336</v>
      </c>
      <c r="D4849" s="28" t="s">
        <v>4105</v>
      </c>
      <c r="E4849" s="28" t="s">
        <v>1003</v>
      </c>
      <c r="F4849" s="13">
        <v>25.8</v>
      </c>
      <c r="G4849" s="13">
        <v>-80.2</v>
      </c>
      <c r="H4849" s="24">
        <v>0</v>
      </c>
    </row>
    <row r="4850" spans="2:8" x14ac:dyDescent="0.3">
      <c r="B4850" t="s">
        <v>2129</v>
      </c>
      <c r="C4850" t="s">
        <v>2130</v>
      </c>
      <c r="D4850" s="28" t="s">
        <v>4105</v>
      </c>
      <c r="E4850" s="28" t="s">
        <v>2124</v>
      </c>
      <c r="F4850" s="13">
        <v>42.7</v>
      </c>
      <c r="G4850" s="13">
        <v>-76.599999999999994</v>
      </c>
      <c r="H4850" s="24">
        <v>0</v>
      </c>
    </row>
    <row r="4851" spans="2:8" x14ac:dyDescent="0.3">
      <c r="B4851" t="s">
        <v>539</v>
      </c>
      <c r="C4851" t="s">
        <v>540</v>
      </c>
      <c r="D4851" s="28" t="s">
        <v>4105</v>
      </c>
      <c r="E4851" s="28" t="s">
        <v>367</v>
      </c>
      <c r="F4851" s="13">
        <v>30.4</v>
      </c>
      <c r="G4851" s="13">
        <v>-88.5</v>
      </c>
      <c r="H4851" s="24">
        <v>0</v>
      </c>
    </row>
    <row r="4852" spans="2:8" x14ac:dyDescent="0.3">
      <c r="B4852" t="s">
        <v>10670</v>
      </c>
      <c r="C4852" t="s">
        <v>10671</v>
      </c>
      <c r="D4852" s="28" t="s">
        <v>4105</v>
      </c>
      <c r="E4852" s="28" t="s">
        <v>2085</v>
      </c>
      <c r="F4852" s="13">
        <v>40.200000000000003</v>
      </c>
      <c r="G4852" s="13">
        <v>-74</v>
      </c>
      <c r="H4852" s="24">
        <v>0</v>
      </c>
    </row>
    <row r="4853" spans="2:8" x14ac:dyDescent="0.3">
      <c r="B4853" t="s">
        <v>8736</v>
      </c>
      <c r="C4853" t="s">
        <v>11075</v>
      </c>
      <c r="D4853" s="28" t="s">
        <v>4105</v>
      </c>
      <c r="E4853" s="28" t="s">
        <v>1743</v>
      </c>
      <c r="F4853" s="13">
        <v>42.7</v>
      </c>
      <c r="G4853" s="13">
        <v>-71.099999999999994</v>
      </c>
      <c r="H4853" s="24">
        <v>0</v>
      </c>
    </row>
    <row r="4854" spans="2:8" x14ac:dyDescent="0.3">
      <c r="B4854" t="s">
        <v>2442</v>
      </c>
      <c r="C4854" t="s">
        <v>2443</v>
      </c>
      <c r="D4854" s="28" t="s">
        <v>4105</v>
      </c>
      <c r="E4854" s="28" t="s">
        <v>859</v>
      </c>
      <c r="F4854" s="13">
        <v>35.1</v>
      </c>
      <c r="G4854" s="13">
        <v>-86.5</v>
      </c>
      <c r="H4854" s="24">
        <v>0</v>
      </c>
    </row>
    <row r="4855" spans="2:8" x14ac:dyDescent="0.3">
      <c r="B4855" t="s">
        <v>11425</v>
      </c>
      <c r="C4855" t="s">
        <v>11426</v>
      </c>
      <c r="D4855" s="28" t="s">
        <v>4105</v>
      </c>
      <c r="E4855" s="28" t="s">
        <v>2569</v>
      </c>
      <c r="F4855" s="13">
        <v>44.7</v>
      </c>
      <c r="G4855" s="13">
        <v>-71.8</v>
      </c>
      <c r="H4855" s="24">
        <v>0</v>
      </c>
    </row>
    <row r="4856" spans="2:8" x14ac:dyDescent="0.3">
      <c r="B4856" t="s">
        <v>2878</v>
      </c>
      <c r="C4856" t="s">
        <v>2879</v>
      </c>
      <c r="D4856" s="28" t="s">
        <v>4105</v>
      </c>
      <c r="E4856" s="28" t="s">
        <v>1003</v>
      </c>
      <c r="F4856" s="13">
        <v>25.7</v>
      </c>
      <c r="G4856" s="13">
        <v>-80.3</v>
      </c>
      <c r="H4856" s="24">
        <v>0</v>
      </c>
    </row>
    <row r="4857" spans="2:8" x14ac:dyDescent="0.3">
      <c r="B4857" t="s">
        <v>1005</v>
      </c>
      <c r="C4857" t="s">
        <v>1006</v>
      </c>
      <c r="D4857" s="28" t="s">
        <v>4105</v>
      </c>
      <c r="E4857" s="28" t="s">
        <v>859</v>
      </c>
      <c r="F4857" s="13">
        <v>35.6</v>
      </c>
      <c r="G4857" s="13">
        <v>-83.4</v>
      </c>
      <c r="H4857" s="24">
        <v>0</v>
      </c>
    </row>
    <row r="4858" spans="2:8" x14ac:dyDescent="0.3">
      <c r="B4858" t="s">
        <v>10550</v>
      </c>
      <c r="C4858" t="s">
        <v>10551</v>
      </c>
      <c r="D4858" s="28" t="s">
        <v>4105</v>
      </c>
      <c r="E4858" s="28" t="s">
        <v>1004</v>
      </c>
      <c r="F4858" s="13">
        <v>34.6</v>
      </c>
      <c r="G4858" s="13">
        <v>-83.5</v>
      </c>
      <c r="H4858" s="24">
        <v>0</v>
      </c>
    </row>
    <row r="4859" spans="2:8" x14ac:dyDescent="0.3">
      <c r="B4859" t="s">
        <v>937</v>
      </c>
      <c r="C4859" t="s">
        <v>938</v>
      </c>
      <c r="D4859" s="28" t="s">
        <v>4105</v>
      </c>
      <c r="E4859" s="28" t="s">
        <v>859</v>
      </c>
      <c r="F4859" s="13">
        <v>36.1</v>
      </c>
      <c r="G4859" s="13">
        <v>-87.2</v>
      </c>
      <c r="H4859" s="24">
        <v>0</v>
      </c>
    </row>
    <row r="4860" spans="2:8" x14ac:dyDescent="0.3">
      <c r="B4860" t="s">
        <v>11802</v>
      </c>
      <c r="C4860" t="s">
        <v>11803</v>
      </c>
      <c r="D4860" s="28" t="s">
        <v>4105</v>
      </c>
      <c r="E4860" s="28" t="s">
        <v>1003</v>
      </c>
      <c r="F4860" s="13">
        <v>26.9</v>
      </c>
      <c r="G4860" s="13">
        <v>-81.900000000000006</v>
      </c>
      <c r="H4860" s="24">
        <v>0</v>
      </c>
    </row>
    <row r="4861" spans="2:8" x14ac:dyDescent="0.3">
      <c r="B4861" t="s">
        <v>10899</v>
      </c>
      <c r="C4861" t="s">
        <v>10900</v>
      </c>
      <c r="D4861" s="28" t="s">
        <v>1203</v>
      </c>
      <c r="E4861" s="28" t="s">
        <v>1116</v>
      </c>
      <c r="F4861" s="13">
        <v>44.4</v>
      </c>
      <c r="G4861" s="13">
        <v>-76.599999999999994</v>
      </c>
      <c r="H4861" s="24">
        <v>0</v>
      </c>
    </row>
    <row r="4862" spans="2:8" x14ac:dyDescent="0.3">
      <c r="B4862" t="s">
        <v>11103</v>
      </c>
      <c r="C4862" t="s">
        <v>11104</v>
      </c>
      <c r="D4862" s="28" t="s">
        <v>4105</v>
      </c>
      <c r="E4862" s="28" t="s">
        <v>1007</v>
      </c>
      <c r="F4862" s="13">
        <v>36.4</v>
      </c>
      <c r="G4862" s="13">
        <v>-77</v>
      </c>
      <c r="H4862" s="24">
        <v>0</v>
      </c>
    </row>
    <row r="4863" spans="2:8" x14ac:dyDescent="0.3">
      <c r="B4863" t="s">
        <v>10418</v>
      </c>
      <c r="C4863" t="s">
        <v>10419</v>
      </c>
      <c r="D4863" s="28" t="s">
        <v>4105</v>
      </c>
      <c r="E4863" s="28" t="s">
        <v>1004</v>
      </c>
      <c r="F4863" s="13">
        <v>33.799999999999997</v>
      </c>
      <c r="G4863" s="13">
        <v>-84.7</v>
      </c>
      <c r="H4863" s="24">
        <v>0</v>
      </c>
    </row>
    <row r="4864" spans="2:8" x14ac:dyDescent="0.3">
      <c r="B4864" t="s">
        <v>10383</v>
      </c>
      <c r="C4864" t="s">
        <v>10384</v>
      </c>
      <c r="D4864" s="28" t="s">
        <v>4105</v>
      </c>
      <c r="E4864" s="28" t="s">
        <v>1004</v>
      </c>
      <c r="F4864" s="13">
        <v>32.6</v>
      </c>
      <c r="G4864" s="13">
        <v>-81.7</v>
      </c>
      <c r="H4864" s="24">
        <v>0</v>
      </c>
    </row>
    <row r="4865" spans="2:8" x14ac:dyDescent="0.3">
      <c r="B4865" t="s">
        <v>11027</v>
      </c>
      <c r="C4865" t="s">
        <v>11028</v>
      </c>
      <c r="D4865" s="28" t="s">
        <v>4105</v>
      </c>
      <c r="E4865" s="28" t="s">
        <v>2354</v>
      </c>
      <c r="F4865" s="13">
        <v>33.9</v>
      </c>
      <c r="G4865" s="13">
        <v>-80.900000000000006</v>
      </c>
      <c r="H4865" s="24">
        <v>0</v>
      </c>
    </row>
    <row r="4866" spans="2:8" x14ac:dyDescent="0.3">
      <c r="B4866" t="s">
        <v>547</v>
      </c>
      <c r="C4866" t="s">
        <v>1325</v>
      </c>
      <c r="D4866" s="28" t="s">
        <v>4105</v>
      </c>
      <c r="E4866" s="28" t="s">
        <v>1003</v>
      </c>
      <c r="F4866" s="13">
        <v>27.2</v>
      </c>
      <c r="G4866" s="13">
        <v>-81.8</v>
      </c>
      <c r="H4866" s="24">
        <v>0</v>
      </c>
    </row>
    <row r="4867" spans="2:8" x14ac:dyDescent="0.3">
      <c r="B4867" t="s">
        <v>11018</v>
      </c>
      <c r="C4867" t="s">
        <v>11019</v>
      </c>
      <c r="D4867" s="28" t="s">
        <v>4105</v>
      </c>
      <c r="E4867" s="28" t="s">
        <v>1004</v>
      </c>
      <c r="F4867" s="13">
        <v>34.200000000000003</v>
      </c>
      <c r="G4867" s="13">
        <v>-83.8</v>
      </c>
      <c r="H4867" s="24">
        <v>0</v>
      </c>
    </row>
    <row r="4868" spans="2:8" x14ac:dyDescent="0.3">
      <c r="B4868" t="s">
        <v>10364</v>
      </c>
      <c r="C4868" t="s">
        <v>10365</v>
      </c>
      <c r="D4868" s="28" t="s">
        <v>4105</v>
      </c>
      <c r="E4868" s="28" t="s">
        <v>1004</v>
      </c>
      <c r="F4868" s="13">
        <v>31</v>
      </c>
      <c r="G4868" s="13">
        <v>-84.8</v>
      </c>
      <c r="H4868" s="24">
        <v>0</v>
      </c>
    </row>
    <row r="4869" spans="2:8" x14ac:dyDescent="0.3">
      <c r="B4869" t="s">
        <v>959</v>
      </c>
      <c r="C4869" t="s">
        <v>960</v>
      </c>
      <c r="D4869" s="28" t="s">
        <v>4105</v>
      </c>
      <c r="E4869" s="28" t="s">
        <v>852</v>
      </c>
      <c r="F4869" s="13">
        <v>32.799999999999997</v>
      </c>
      <c r="G4869" s="13">
        <v>-86.6</v>
      </c>
      <c r="H4869" s="24">
        <v>0</v>
      </c>
    </row>
    <row r="4870" spans="2:8" x14ac:dyDescent="0.3">
      <c r="B4870" t="s">
        <v>3383</v>
      </c>
      <c r="C4870" t="s">
        <v>3384</v>
      </c>
      <c r="D4870" s="28" t="s">
        <v>4105</v>
      </c>
      <c r="E4870" s="28" t="s">
        <v>2820</v>
      </c>
      <c r="F4870" s="13">
        <v>60.7</v>
      </c>
      <c r="G4870" s="13">
        <v>-161.80000000000001</v>
      </c>
      <c r="H4870" s="24">
        <v>0</v>
      </c>
    </row>
    <row r="4871" spans="2:8" x14ac:dyDescent="0.3">
      <c r="B4871" t="s">
        <v>11288</v>
      </c>
      <c r="C4871" t="s">
        <v>11289</v>
      </c>
      <c r="D4871" s="28" t="s">
        <v>4105</v>
      </c>
      <c r="E4871" s="28" t="s">
        <v>2569</v>
      </c>
      <c r="F4871" s="13">
        <v>44.5</v>
      </c>
      <c r="G4871" s="13">
        <v>-72.599999999999994</v>
      </c>
      <c r="H4871" s="24">
        <v>0</v>
      </c>
    </row>
    <row r="4872" spans="2:8" x14ac:dyDescent="0.3">
      <c r="B4872" t="s">
        <v>10757</v>
      </c>
      <c r="C4872" t="s">
        <v>10758</v>
      </c>
      <c r="D4872" s="28" t="s">
        <v>1203</v>
      </c>
      <c r="E4872" s="28" t="s">
        <v>1116</v>
      </c>
      <c r="F4872" s="13">
        <v>44.6</v>
      </c>
      <c r="G4872" s="13">
        <v>-75.599999999999994</v>
      </c>
      <c r="H4872" s="24">
        <v>0</v>
      </c>
    </row>
    <row r="4873" spans="2:8" x14ac:dyDescent="0.3">
      <c r="B4873" t="s">
        <v>11682</v>
      </c>
      <c r="C4873" t="s">
        <v>11683</v>
      </c>
      <c r="D4873" s="28" t="s">
        <v>1203</v>
      </c>
      <c r="E4873" s="28" t="s">
        <v>1116</v>
      </c>
      <c r="F4873" s="13">
        <v>42.8</v>
      </c>
      <c r="G4873" s="13">
        <v>-78.900000000000006</v>
      </c>
      <c r="H4873" s="24">
        <v>0</v>
      </c>
    </row>
    <row r="4874" spans="2:8" x14ac:dyDescent="0.3">
      <c r="B4874" t="s">
        <v>1754</v>
      </c>
      <c r="C4874" t="s">
        <v>1755</v>
      </c>
      <c r="D4874" s="28" t="s">
        <v>4105</v>
      </c>
      <c r="E4874" s="28" t="s">
        <v>1743</v>
      </c>
      <c r="F4874" s="13">
        <v>42.5</v>
      </c>
      <c r="G4874" s="13">
        <v>-71.099999999999994</v>
      </c>
      <c r="H4874" s="24">
        <v>0</v>
      </c>
    </row>
    <row r="4875" spans="2:8" x14ac:dyDescent="0.3">
      <c r="B4875" t="s">
        <v>11097</v>
      </c>
      <c r="C4875" t="s">
        <v>11098</v>
      </c>
      <c r="D4875" s="28" t="s">
        <v>4105</v>
      </c>
      <c r="E4875" s="28" t="s">
        <v>1743</v>
      </c>
      <c r="F4875" s="13">
        <v>42.1</v>
      </c>
      <c r="G4875" s="13">
        <v>-71.2</v>
      </c>
      <c r="H4875" s="24">
        <v>0</v>
      </c>
    </row>
    <row r="4876" spans="2:8" x14ac:dyDescent="0.3">
      <c r="B4876" t="s">
        <v>2185</v>
      </c>
      <c r="C4876" t="s">
        <v>2186</v>
      </c>
      <c r="D4876" s="28" t="s">
        <v>4105</v>
      </c>
      <c r="E4876" s="28" t="s">
        <v>1007</v>
      </c>
      <c r="F4876" s="13">
        <v>35.799999999999997</v>
      </c>
      <c r="G4876" s="13">
        <v>-80.8</v>
      </c>
      <c r="H4876" s="24">
        <v>0</v>
      </c>
    </row>
    <row r="4877" spans="2:8" x14ac:dyDescent="0.3">
      <c r="B4877" t="s">
        <v>10944</v>
      </c>
      <c r="C4877" t="s">
        <v>1033</v>
      </c>
      <c r="D4877" s="28" t="s">
        <v>4105</v>
      </c>
      <c r="E4877" s="28" t="s">
        <v>2354</v>
      </c>
      <c r="F4877" s="13">
        <v>34.1</v>
      </c>
      <c r="G4877" s="13">
        <v>-79.2</v>
      </c>
      <c r="H4877" s="24">
        <v>0</v>
      </c>
    </row>
    <row r="4878" spans="2:8" x14ac:dyDescent="0.3">
      <c r="B4878" t="s">
        <v>3863</v>
      </c>
      <c r="C4878" t="s">
        <v>3864</v>
      </c>
      <c r="D4878" s="28" t="s">
        <v>4105</v>
      </c>
      <c r="E4878" s="28" t="s">
        <v>2576</v>
      </c>
      <c r="F4878" s="13">
        <v>36.6</v>
      </c>
      <c r="G4878" s="13">
        <v>-77.5</v>
      </c>
      <c r="H4878" s="24">
        <v>0</v>
      </c>
    </row>
    <row r="4879" spans="2:8" x14ac:dyDescent="0.3">
      <c r="B4879" t="s">
        <v>2898</v>
      </c>
      <c r="C4879" t="s">
        <v>2899</v>
      </c>
      <c r="D4879" s="28" t="s">
        <v>4105</v>
      </c>
      <c r="E4879" s="28" t="s">
        <v>2576</v>
      </c>
      <c r="F4879" s="13">
        <v>37.299999999999997</v>
      </c>
      <c r="G4879" s="13">
        <v>-79.2</v>
      </c>
      <c r="H4879" s="24">
        <v>0</v>
      </c>
    </row>
    <row r="4880" spans="2:8" x14ac:dyDescent="0.3">
      <c r="B4880" t="s">
        <v>874</v>
      </c>
      <c r="C4880" t="s">
        <v>875</v>
      </c>
      <c r="D4880" s="28" t="s">
        <v>4105</v>
      </c>
      <c r="E4880" s="28" t="s">
        <v>859</v>
      </c>
      <c r="F4880" s="13">
        <v>35.5</v>
      </c>
      <c r="G4880" s="13">
        <v>-88.9</v>
      </c>
      <c r="H4880" s="24">
        <v>0</v>
      </c>
    </row>
    <row r="4881" spans="2:8" x14ac:dyDescent="0.3">
      <c r="B4881" t="s">
        <v>2127</v>
      </c>
      <c r="C4881" t="s">
        <v>2128</v>
      </c>
      <c r="D4881" s="28" t="s">
        <v>4105</v>
      </c>
      <c r="E4881" s="28" t="s">
        <v>2124</v>
      </c>
      <c r="F4881" s="13">
        <v>42.3</v>
      </c>
      <c r="G4881" s="13">
        <v>-78</v>
      </c>
      <c r="H4881" s="24">
        <v>0</v>
      </c>
    </row>
    <row r="4882" spans="2:8" x14ac:dyDescent="0.3">
      <c r="B4882" t="s">
        <v>11542</v>
      </c>
      <c r="C4882" t="s">
        <v>11543</v>
      </c>
      <c r="D4882" s="28" t="s">
        <v>1203</v>
      </c>
      <c r="E4882" s="28" t="s">
        <v>1116</v>
      </c>
      <c r="F4882" s="13">
        <v>45.9</v>
      </c>
      <c r="G4882" s="13">
        <v>-77.3</v>
      </c>
      <c r="H4882" s="24">
        <v>0</v>
      </c>
    </row>
    <row r="4883" spans="2:8" x14ac:dyDescent="0.3">
      <c r="B4883" t="s">
        <v>10856</v>
      </c>
      <c r="C4883" t="s">
        <v>10857</v>
      </c>
      <c r="D4883" s="28" t="s">
        <v>4105</v>
      </c>
      <c r="E4883" s="28" t="s">
        <v>367</v>
      </c>
      <c r="F4883" s="13">
        <v>33.799999999999997</v>
      </c>
      <c r="G4883" s="13">
        <v>-89.3</v>
      </c>
      <c r="H4883" s="24">
        <v>0</v>
      </c>
    </row>
    <row r="4884" spans="2:8" x14ac:dyDescent="0.3">
      <c r="B4884" t="s">
        <v>11147</v>
      </c>
      <c r="C4884" t="s">
        <v>11148</v>
      </c>
      <c r="D4884" s="28" t="s">
        <v>4105</v>
      </c>
      <c r="E4884" s="28" t="s">
        <v>2319</v>
      </c>
      <c r="F4884" s="13">
        <v>41.3</v>
      </c>
      <c r="G4884" s="13">
        <v>-77.7</v>
      </c>
      <c r="H4884" s="24">
        <v>0</v>
      </c>
    </row>
    <row r="4885" spans="2:8" x14ac:dyDescent="0.3">
      <c r="B4885" t="s">
        <v>505</v>
      </c>
      <c r="C4885" t="s">
        <v>506</v>
      </c>
      <c r="D4885" s="28" t="s">
        <v>4105</v>
      </c>
      <c r="E4885" s="28" t="s">
        <v>365</v>
      </c>
      <c r="F4885" s="13">
        <v>29.9</v>
      </c>
      <c r="G4885" s="13">
        <v>-90.2</v>
      </c>
      <c r="H4885" s="24">
        <v>0</v>
      </c>
    </row>
    <row r="4886" spans="2:8" x14ac:dyDescent="0.3">
      <c r="B4886" t="s">
        <v>2874</v>
      </c>
      <c r="C4886" t="s">
        <v>2875</v>
      </c>
      <c r="D4886" s="28" t="s">
        <v>4105</v>
      </c>
      <c r="E4886" s="28" t="s">
        <v>1003</v>
      </c>
      <c r="F4886" s="13">
        <v>26.5</v>
      </c>
      <c r="G4886" s="13">
        <v>-81.8</v>
      </c>
      <c r="H4886" s="24">
        <v>0</v>
      </c>
    </row>
    <row r="4887" spans="2:8" x14ac:dyDescent="0.3">
      <c r="B4887" t="s">
        <v>11864</v>
      </c>
      <c r="C4887" t="s">
        <v>11865</v>
      </c>
      <c r="D4887" s="28" t="s">
        <v>4105</v>
      </c>
      <c r="E4887" s="28" t="s">
        <v>1003</v>
      </c>
      <c r="F4887" s="13">
        <v>26.7</v>
      </c>
      <c r="G4887" s="13">
        <v>-81.3</v>
      </c>
      <c r="H4887" s="24">
        <v>0</v>
      </c>
    </row>
    <row r="4888" spans="2:8" x14ac:dyDescent="0.3">
      <c r="B4888" t="s">
        <v>10546</v>
      </c>
      <c r="C4888" t="s">
        <v>10547</v>
      </c>
      <c r="D4888" s="28" t="s">
        <v>4105</v>
      </c>
      <c r="E4888" s="28" t="s">
        <v>2124</v>
      </c>
      <c r="F4888" s="13">
        <v>42.6</v>
      </c>
      <c r="G4888" s="13">
        <v>-74.400000000000006</v>
      </c>
      <c r="H4888" s="24">
        <v>0</v>
      </c>
    </row>
    <row r="4889" spans="2:8" x14ac:dyDescent="0.3">
      <c r="B4889" t="s">
        <v>3646</v>
      </c>
      <c r="C4889" t="s">
        <v>11084</v>
      </c>
      <c r="D4889" s="28" t="s">
        <v>4105</v>
      </c>
      <c r="E4889" s="28" t="s">
        <v>859</v>
      </c>
      <c r="F4889" s="13">
        <v>36.200000000000003</v>
      </c>
      <c r="G4889" s="13">
        <v>-88.7</v>
      </c>
      <c r="H4889" s="24">
        <v>0</v>
      </c>
    </row>
    <row r="4890" spans="2:8" x14ac:dyDescent="0.3">
      <c r="B4890" t="s">
        <v>10810</v>
      </c>
      <c r="C4890" t="s">
        <v>10811</v>
      </c>
      <c r="D4890" s="28" t="s">
        <v>4105</v>
      </c>
      <c r="E4890" s="28" t="s">
        <v>367</v>
      </c>
      <c r="F4890" s="13">
        <v>34</v>
      </c>
      <c r="G4890" s="13">
        <v>-88.8</v>
      </c>
      <c r="H4890" s="24">
        <v>0</v>
      </c>
    </row>
    <row r="4891" spans="2:8" x14ac:dyDescent="0.3">
      <c r="B4891" t="s">
        <v>634</v>
      </c>
      <c r="C4891" t="s">
        <v>635</v>
      </c>
      <c r="D4891" s="28" t="s">
        <v>4105</v>
      </c>
      <c r="E4891" s="28" t="s">
        <v>367</v>
      </c>
      <c r="F4891" s="13">
        <v>31.1</v>
      </c>
      <c r="G4891" s="13">
        <v>-90.4</v>
      </c>
      <c r="H4891" s="24">
        <v>0</v>
      </c>
    </row>
    <row r="4892" spans="2:8" x14ac:dyDescent="0.3">
      <c r="B4892" t="s">
        <v>10947</v>
      </c>
      <c r="C4892" t="s">
        <v>10948</v>
      </c>
      <c r="D4892" s="28" t="s">
        <v>4105</v>
      </c>
      <c r="E4892" s="28" t="s">
        <v>1007</v>
      </c>
      <c r="F4892" s="13">
        <v>36.1</v>
      </c>
      <c r="G4892" s="13">
        <v>-81.8</v>
      </c>
      <c r="H4892" s="24">
        <v>0</v>
      </c>
    </row>
    <row r="4893" spans="2:8" x14ac:dyDescent="0.3">
      <c r="B4893" t="s">
        <v>2173</v>
      </c>
      <c r="C4893" t="s">
        <v>2174</v>
      </c>
      <c r="D4893" s="28" t="s">
        <v>4105</v>
      </c>
      <c r="E4893" s="28" t="s">
        <v>1007</v>
      </c>
      <c r="F4893" s="13">
        <v>35.700000000000003</v>
      </c>
      <c r="G4893" s="13">
        <v>-81.599999999999994</v>
      </c>
      <c r="H4893" s="24">
        <v>0</v>
      </c>
    </row>
    <row r="4894" spans="2:8" x14ac:dyDescent="0.3">
      <c r="B4894" t="s">
        <v>2352</v>
      </c>
      <c r="C4894" t="s">
        <v>2353</v>
      </c>
      <c r="D4894" s="28" t="s">
        <v>4105</v>
      </c>
      <c r="E4894" s="28" t="s">
        <v>2354</v>
      </c>
      <c r="F4894" s="13">
        <v>34.5</v>
      </c>
      <c r="G4894" s="13">
        <v>-82.6</v>
      </c>
      <c r="H4894" s="24">
        <v>0</v>
      </c>
    </row>
    <row r="4895" spans="2:8" x14ac:dyDescent="0.3">
      <c r="B4895" t="s">
        <v>2611</v>
      </c>
      <c r="C4895" t="s">
        <v>2612</v>
      </c>
      <c r="D4895" s="28" t="s">
        <v>4105</v>
      </c>
      <c r="E4895" s="28" t="s">
        <v>2576</v>
      </c>
      <c r="F4895" s="13">
        <v>37.299999999999997</v>
      </c>
      <c r="G4895" s="13">
        <v>-76.7</v>
      </c>
      <c r="H4895" s="24">
        <v>0</v>
      </c>
    </row>
    <row r="4896" spans="2:8" x14ac:dyDescent="0.3">
      <c r="B4896" t="s">
        <v>11266</v>
      </c>
      <c r="C4896" t="s">
        <v>11267</v>
      </c>
      <c r="D4896" s="28" t="s">
        <v>4105</v>
      </c>
      <c r="E4896" s="28" t="s">
        <v>2354</v>
      </c>
      <c r="F4896" s="13">
        <v>33.200000000000003</v>
      </c>
      <c r="G4896" s="13">
        <v>-81.5</v>
      </c>
      <c r="H4896" s="24">
        <v>0</v>
      </c>
    </row>
    <row r="4897" spans="2:8" x14ac:dyDescent="0.3">
      <c r="B4897" t="s">
        <v>2363</v>
      </c>
      <c r="C4897" t="s">
        <v>2364</v>
      </c>
      <c r="D4897" s="28" t="s">
        <v>4105</v>
      </c>
      <c r="E4897" s="28" t="s">
        <v>2354</v>
      </c>
      <c r="F4897" s="13">
        <v>34.299999999999997</v>
      </c>
      <c r="G4897" s="13">
        <v>-79.8</v>
      </c>
      <c r="H4897" s="24">
        <v>0</v>
      </c>
    </row>
    <row r="4898" spans="2:8" x14ac:dyDescent="0.3">
      <c r="B4898" t="s">
        <v>11089</v>
      </c>
      <c r="C4898" t="s">
        <v>11090</v>
      </c>
      <c r="D4898" s="28" t="s">
        <v>4105</v>
      </c>
      <c r="E4898" s="28" t="s">
        <v>2319</v>
      </c>
      <c r="F4898" s="13">
        <v>41.3</v>
      </c>
      <c r="G4898" s="13">
        <v>-77.900000000000006</v>
      </c>
      <c r="H4898" s="24">
        <v>0</v>
      </c>
    </row>
    <row r="4899" spans="2:8" x14ac:dyDescent="0.3">
      <c r="B4899" t="s">
        <v>11434</v>
      </c>
      <c r="C4899" t="s">
        <v>11435</v>
      </c>
      <c r="D4899" s="28" t="s">
        <v>4105</v>
      </c>
      <c r="E4899" s="28" t="s">
        <v>2576</v>
      </c>
      <c r="F4899" s="13">
        <v>36.6</v>
      </c>
      <c r="G4899" s="13">
        <v>-75.900000000000006</v>
      </c>
      <c r="H4899" s="24">
        <v>0</v>
      </c>
    </row>
    <row r="4900" spans="2:8" x14ac:dyDescent="0.3">
      <c r="B4900" t="s">
        <v>10803</v>
      </c>
      <c r="C4900" t="s">
        <v>10804</v>
      </c>
      <c r="D4900" s="28" t="s">
        <v>4105</v>
      </c>
      <c r="E4900" s="28" t="s">
        <v>1007</v>
      </c>
      <c r="F4900" s="13">
        <v>35.200000000000003</v>
      </c>
      <c r="G4900" s="13">
        <v>-77.5</v>
      </c>
      <c r="H4900" s="24">
        <v>0</v>
      </c>
    </row>
    <row r="4901" spans="2:8" x14ac:dyDescent="0.3">
      <c r="B4901" t="s">
        <v>11724</v>
      </c>
      <c r="C4901" t="s">
        <v>11725</v>
      </c>
      <c r="D4901" s="28" t="s">
        <v>4105</v>
      </c>
      <c r="E4901" s="28" t="s">
        <v>2319</v>
      </c>
      <c r="F4901" s="13">
        <v>40.799999999999997</v>
      </c>
      <c r="G4901" s="13">
        <v>-75.599999999999994</v>
      </c>
      <c r="H4901" s="24">
        <v>0</v>
      </c>
    </row>
    <row r="4902" spans="2:8" x14ac:dyDescent="0.3">
      <c r="B4902" t="s">
        <v>11450</v>
      </c>
      <c r="C4902" t="s">
        <v>11451</v>
      </c>
      <c r="D4902" s="28" t="s">
        <v>4105</v>
      </c>
      <c r="E4902" s="28" t="s">
        <v>2569</v>
      </c>
      <c r="F4902" s="13">
        <v>43.6</v>
      </c>
      <c r="G4902" s="13">
        <v>-72.3</v>
      </c>
      <c r="H4902" s="24">
        <v>0</v>
      </c>
    </row>
    <row r="4903" spans="2:8" x14ac:dyDescent="0.3">
      <c r="B4903" t="s">
        <v>2902</v>
      </c>
      <c r="C4903" t="s">
        <v>2903</v>
      </c>
      <c r="D4903" s="28" t="s">
        <v>4105</v>
      </c>
      <c r="E4903" s="28" t="s">
        <v>2085</v>
      </c>
      <c r="F4903" s="13">
        <v>39.299999999999997</v>
      </c>
      <c r="G4903" s="13">
        <v>-75</v>
      </c>
      <c r="H4903" s="24">
        <v>0</v>
      </c>
    </row>
    <row r="4904" spans="2:8" x14ac:dyDescent="0.3">
      <c r="B4904" t="s">
        <v>2436</v>
      </c>
      <c r="C4904" t="s">
        <v>2437</v>
      </c>
      <c r="D4904" s="28" t="s">
        <v>4105</v>
      </c>
      <c r="E4904" s="28" t="s">
        <v>859</v>
      </c>
      <c r="F4904" s="13">
        <v>35.200000000000003</v>
      </c>
      <c r="G4904" s="13">
        <v>-84.7</v>
      </c>
      <c r="H4904" s="24">
        <v>0</v>
      </c>
    </row>
    <row r="4905" spans="2:8" x14ac:dyDescent="0.3">
      <c r="B4905" t="s">
        <v>11284</v>
      </c>
      <c r="C4905" t="s">
        <v>11285</v>
      </c>
      <c r="D4905" s="28" t="s">
        <v>4105</v>
      </c>
      <c r="E4905" s="28" t="s">
        <v>1743</v>
      </c>
      <c r="F4905" s="13">
        <v>42.5</v>
      </c>
      <c r="G4905" s="13">
        <v>-72.5</v>
      </c>
      <c r="H4905" s="24">
        <v>0</v>
      </c>
    </row>
    <row r="4906" spans="2:8" x14ac:dyDescent="0.3">
      <c r="B4906" t="s">
        <v>11832</v>
      </c>
      <c r="C4906" t="s">
        <v>11833</v>
      </c>
      <c r="D4906" s="28" t="s">
        <v>4105</v>
      </c>
      <c r="E4906" s="28" t="s">
        <v>1003</v>
      </c>
      <c r="F4906" s="13">
        <v>27.6</v>
      </c>
      <c r="G4906" s="13">
        <v>-80.2</v>
      </c>
      <c r="H4906" s="24">
        <v>0</v>
      </c>
    </row>
    <row r="4907" spans="2:8" x14ac:dyDescent="0.3">
      <c r="B4907" t="s">
        <v>11206</v>
      </c>
      <c r="C4907" t="s">
        <v>11207</v>
      </c>
      <c r="D4907" s="28" t="s">
        <v>4105</v>
      </c>
      <c r="E4907" s="28" t="s">
        <v>1007</v>
      </c>
      <c r="F4907" s="13">
        <v>35.700000000000003</v>
      </c>
      <c r="G4907" s="13">
        <v>-79.8</v>
      </c>
      <c r="H4907" s="24">
        <v>0</v>
      </c>
    </row>
    <row r="4908" spans="2:8" x14ac:dyDescent="0.3">
      <c r="B4908" t="s">
        <v>2440</v>
      </c>
      <c r="C4908" t="s">
        <v>2441</v>
      </c>
      <c r="D4908" s="28" t="s">
        <v>4105</v>
      </c>
      <c r="E4908" s="28" t="s">
        <v>859</v>
      </c>
      <c r="F4908" s="13">
        <v>36.4</v>
      </c>
      <c r="G4908" s="13">
        <v>-87.8</v>
      </c>
      <c r="H4908" s="24">
        <v>0</v>
      </c>
    </row>
    <row r="4909" spans="2:8" x14ac:dyDescent="0.3">
      <c r="B4909" t="s">
        <v>10976</v>
      </c>
      <c r="C4909" t="s">
        <v>10977</v>
      </c>
      <c r="D4909" s="28" t="s">
        <v>4105</v>
      </c>
      <c r="E4909" s="28" t="s">
        <v>1004</v>
      </c>
      <c r="F4909" s="13">
        <v>33.700000000000003</v>
      </c>
      <c r="G4909" s="13">
        <v>-82.8</v>
      </c>
      <c r="H4909" s="24">
        <v>0</v>
      </c>
    </row>
    <row r="4910" spans="2:8" x14ac:dyDescent="0.3">
      <c r="B4910" t="s">
        <v>2359</v>
      </c>
      <c r="C4910" t="s">
        <v>2360</v>
      </c>
      <c r="D4910" s="28" t="s">
        <v>4105</v>
      </c>
      <c r="E4910" s="28" t="s">
        <v>2354</v>
      </c>
      <c r="F4910" s="13">
        <v>33.6</v>
      </c>
      <c r="G4910" s="13">
        <v>-82.1</v>
      </c>
      <c r="H4910" s="24">
        <v>0</v>
      </c>
    </row>
    <row r="4911" spans="2:8" x14ac:dyDescent="0.3">
      <c r="B4911" t="s">
        <v>5181</v>
      </c>
      <c r="C4911" t="s">
        <v>11208</v>
      </c>
      <c r="D4911" s="28" t="s">
        <v>4105</v>
      </c>
      <c r="E4911" s="28" t="s">
        <v>2124</v>
      </c>
      <c r="F4911" s="13">
        <v>42.9</v>
      </c>
      <c r="G4911" s="13">
        <v>-76.5</v>
      </c>
      <c r="H4911" s="24">
        <v>0</v>
      </c>
    </row>
    <row r="4912" spans="2:8" x14ac:dyDescent="0.3">
      <c r="B4912" t="s">
        <v>1326</v>
      </c>
      <c r="C4912" t="s">
        <v>1327</v>
      </c>
      <c r="D4912" s="28" t="s">
        <v>4105</v>
      </c>
      <c r="E4912" s="28" t="s">
        <v>1003</v>
      </c>
      <c r="F4912" s="13">
        <v>26.8</v>
      </c>
      <c r="G4912" s="13">
        <v>-80.599999999999994</v>
      </c>
      <c r="H4912" s="24">
        <v>0</v>
      </c>
    </row>
    <row r="4913" spans="2:8" x14ac:dyDescent="0.3">
      <c r="B4913" t="s">
        <v>10608</v>
      </c>
      <c r="C4913" t="s">
        <v>10609</v>
      </c>
      <c r="D4913" s="28" t="s">
        <v>4105</v>
      </c>
      <c r="E4913" s="28" t="s">
        <v>852</v>
      </c>
      <c r="F4913" s="13">
        <v>33.4</v>
      </c>
      <c r="G4913" s="13">
        <v>-86</v>
      </c>
      <c r="H4913" s="24">
        <v>0</v>
      </c>
    </row>
    <row r="4914" spans="2:8" x14ac:dyDescent="0.3">
      <c r="B4914" t="s">
        <v>10783</v>
      </c>
      <c r="C4914" t="s">
        <v>10784</v>
      </c>
      <c r="D4914" s="28" t="s">
        <v>4105</v>
      </c>
      <c r="E4914" s="28" t="s">
        <v>1007</v>
      </c>
      <c r="F4914" s="13">
        <v>35.1</v>
      </c>
      <c r="G4914" s="13">
        <v>-79</v>
      </c>
      <c r="H4914" s="24">
        <v>0</v>
      </c>
    </row>
    <row r="4915" spans="2:8" x14ac:dyDescent="0.3">
      <c r="B4915" t="s">
        <v>10960</v>
      </c>
      <c r="C4915" t="s">
        <v>10961</v>
      </c>
      <c r="D4915" s="28" t="s">
        <v>1203</v>
      </c>
      <c r="E4915" s="28" t="s">
        <v>1116</v>
      </c>
      <c r="F4915" s="13">
        <v>45.8</v>
      </c>
      <c r="G4915" s="13">
        <v>-77.2</v>
      </c>
      <c r="H4915" s="24">
        <v>0</v>
      </c>
    </row>
    <row r="4916" spans="2:8" x14ac:dyDescent="0.3">
      <c r="B4916" t="s">
        <v>990</v>
      </c>
      <c r="C4916" t="s">
        <v>991</v>
      </c>
      <c r="D4916" s="28" t="s">
        <v>4105</v>
      </c>
      <c r="E4916" s="28" t="s">
        <v>859</v>
      </c>
      <c r="F4916" s="13">
        <v>35.799999999999997</v>
      </c>
      <c r="G4916" s="13">
        <v>-85.6</v>
      </c>
      <c r="H4916" s="24">
        <v>0</v>
      </c>
    </row>
    <row r="4917" spans="2:8" x14ac:dyDescent="0.3">
      <c r="B4917" t="s">
        <v>12121</v>
      </c>
      <c r="C4917" t="s">
        <v>12122</v>
      </c>
      <c r="D4917" s="28" t="s">
        <v>4105</v>
      </c>
      <c r="E4917" s="28" t="s">
        <v>1003</v>
      </c>
      <c r="F4917" s="13">
        <v>26.2</v>
      </c>
      <c r="G4917" s="13">
        <v>-80.099999999999994</v>
      </c>
      <c r="H4917" s="24">
        <v>0</v>
      </c>
    </row>
    <row r="4918" spans="2:8" x14ac:dyDescent="0.3">
      <c r="B4918" t="s">
        <v>11087</v>
      </c>
      <c r="C4918" t="s">
        <v>11088</v>
      </c>
      <c r="D4918" s="28" t="s">
        <v>4105</v>
      </c>
      <c r="E4918" s="28" t="s">
        <v>1738</v>
      </c>
      <c r="F4918" s="13">
        <v>39.5</v>
      </c>
      <c r="G4918" s="13">
        <v>-76.8</v>
      </c>
      <c r="H4918" s="24">
        <v>0</v>
      </c>
    </row>
    <row r="4919" spans="2:8" x14ac:dyDescent="0.3">
      <c r="B4919" t="s">
        <v>11594</v>
      </c>
      <c r="C4919" t="s">
        <v>11595</v>
      </c>
      <c r="D4919" s="28" t="s">
        <v>4105</v>
      </c>
      <c r="E4919" s="28" t="s">
        <v>2569</v>
      </c>
      <c r="F4919" s="13">
        <v>44.6</v>
      </c>
      <c r="G4919" s="13">
        <v>-71.8</v>
      </c>
      <c r="H4919" s="24">
        <v>0</v>
      </c>
    </row>
    <row r="4920" spans="2:8" x14ac:dyDescent="0.3">
      <c r="B4920" t="s">
        <v>568</v>
      </c>
      <c r="C4920" t="s">
        <v>569</v>
      </c>
      <c r="D4920" s="28" t="s">
        <v>4105</v>
      </c>
      <c r="E4920" s="28" t="s">
        <v>365</v>
      </c>
      <c r="F4920" s="13">
        <v>30.3</v>
      </c>
      <c r="G4920" s="13">
        <v>-89.8</v>
      </c>
      <c r="H4920" s="24">
        <v>0</v>
      </c>
    </row>
    <row r="4921" spans="2:8" x14ac:dyDescent="0.3">
      <c r="B4921" t="s">
        <v>11524</v>
      </c>
      <c r="C4921" t="s">
        <v>11525</v>
      </c>
      <c r="D4921" s="28" t="s">
        <v>4105</v>
      </c>
      <c r="E4921" s="28" t="s">
        <v>2076</v>
      </c>
      <c r="F4921" s="13">
        <v>45</v>
      </c>
      <c r="G4921" s="13">
        <v>-71.2</v>
      </c>
      <c r="H4921" s="24">
        <v>0</v>
      </c>
    </row>
    <row r="4922" spans="2:8" x14ac:dyDescent="0.3">
      <c r="B4922" t="s">
        <v>10404</v>
      </c>
      <c r="C4922" t="s">
        <v>10405</v>
      </c>
      <c r="D4922" s="28" t="s">
        <v>4105</v>
      </c>
      <c r="E4922" s="28" t="s">
        <v>859</v>
      </c>
      <c r="F4922" s="13">
        <v>35.6</v>
      </c>
      <c r="G4922" s="13">
        <v>-85.2</v>
      </c>
      <c r="H4922" s="24">
        <v>0</v>
      </c>
    </row>
    <row r="4923" spans="2:8" x14ac:dyDescent="0.3">
      <c r="B4923" t="s">
        <v>11673</v>
      </c>
      <c r="C4923" t="s">
        <v>11674</v>
      </c>
      <c r="D4923" s="28" t="s">
        <v>4105</v>
      </c>
      <c r="E4923" s="28" t="s">
        <v>1004</v>
      </c>
      <c r="F4923" s="13">
        <v>33.4</v>
      </c>
      <c r="G4923" s="13">
        <v>-82</v>
      </c>
      <c r="H4923" s="24">
        <v>0</v>
      </c>
    </row>
    <row r="4924" spans="2:8" x14ac:dyDescent="0.3">
      <c r="B4924" t="s">
        <v>10452</v>
      </c>
      <c r="C4924" t="s">
        <v>10453</v>
      </c>
      <c r="D4924" s="28" t="s">
        <v>1203</v>
      </c>
      <c r="E4924" s="28" t="s">
        <v>1116</v>
      </c>
      <c r="F4924" s="13">
        <v>44.5</v>
      </c>
      <c r="G4924" s="13">
        <v>-76</v>
      </c>
      <c r="H4924" s="24">
        <v>0</v>
      </c>
    </row>
    <row r="4925" spans="2:8" x14ac:dyDescent="0.3">
      <c r="B4925" t="s">
        <v>11796</v>
      </c>
      <c r="C4925" t="s">
        <v>11797</v>
      </c>
      <c r="D4925" s="28" t="s">
        <v>1203</v>
      </c>
      <c r="E4925" s="28" t="s">
        <v>1124</v>
      </c>
      <c r="F4925" s="13">
        <v>46.3</v>
      </c>
      <c r="G4925" s="13">
        <v>-72.5</v>
      </c>
      <c r="H4925" s="24">
        <v>0</v>
      </c>
    </row>
    <row r="4926" spans="2:8" x14ac:dyDescent="0.3">
      <c r="B4926" t="s">
        <v>11326</v>
      </c>
      <c r="C4926" t="s">
        <v>11327</v>
      </c>
      <c r="D4926" s="28" t="s">
        <v>4105</v>
      </c>
      <c r="E4926" s="28" t="s">
        <v>2085</v>
      </c>
      <c r="F4926" s="13">
        <v>40.4</v>
      </c>
      <c r="G4926" s="13">
        <v>-74.400000000000006</v>
      </c>
      <c r="H4926" s="24">
        <v>0</v>
      </c>
    </row>
    <row r="4927" spans="2:8" x14ac:dyDescent="0.3">
      <c r="B4927" t="s">
        <v>2448</v>
      </c>
      <c r="C4927" t="s">
        <v>2449</v>
      </c>
      <c r="D4927" s="28" t="s">
        <v>4105</v>
      </c>
      <c r="E4927" s="28" t="s">
        <v>859</v>
      </c>
      <c r="F4927" s="13">
        <v>35.6</v>
      </c>
      <c r="G4927" s="13">
        <v>-88.8</v>
      </c>
      <c r="H4927" s="24">
        <v>0</v>
      </c>
    </row>
    <row r="4928" spans="2:8" x14ac:dyDescent="0.3">
      <c r="B4928" t="s">
        <v>10964</v>
      </c>
      <c r="C4928" t="s">
        <v>10965</v>
      </c>
      <c r="D4928" s="28" t="s">
        <v>4105</v>
      </c>
      <c r="E4928" s="28" t="s">
        <v>1004</v>
      </c>
      <c r="F4928" s="13">
        <v>34.9</v>
      </c>
      <c r="G4928" s="13">
        <v>-83.3</v>
      </c>
      <c r="H4928" s="24">
        <v>0</v>
      </c>
    </row>
    <row r="4929" spans="2:8" x14ac:dyDescent="0.3">
      <c r="B4929" t="s">
        <v>2995</v>
      </c>
      <c r="C4929" t="s">
        <v>2996</v>
      </c>
      <c r="D4929" s="28" t="s">
        <v>4105</v>
      </c>
      <c r="E4929" s="28" t="s">
        <v>1727</v>
      </c>
      <c r="F4929" s="13">
        <v>46.8</v>
      </c>
      <c r="G4929" s="13">
        <v>-68</v>
      </c>
      <c r="H4929" s="24">
        <v>0</v>
      </c>
    </row>
    <row r="4930" spans="2:8" x14ac:dyDescent="0.3">
      <c r="B4930" t="s">
        <v>531</v>
      </c>
      <c r="C4930" t="s">
        <v>532</v>
      </c>
      <c r="D4930" s="28" t="s">
        <v>4105</v>
      </c>
      <c r="E4930" s="28" t="s">
        <v>367</v>
      </c>
      <c r="F4930" s="13">
        <v>34.799999999999997</v>
      </c>
      <c r="G4930" s="13">
        <v>-89.4</v>
      </c>
      <c r="H4930" s="24">
        <v>0</v>
      </c>
    </row>
    <row r="4931" spans="2:8" x14ac:dyDescent="0.3">
      <c r="B4931" t="s">
        <v>11499</v>
      </c>
      <c r="C4931" t="s">
        <v>11500</v>
      </c>
      <c r="D4931" s="28" t="s">
        <v>4105</v>
      </c>
      <c r="E4931" s="28" t="s">
        <v>2820</v>
      </c>
      <c r="F4931" s="13">
        <v>59.7</v>
      </c>
      <c r="G4931" s="13">
        <v>-151.19999999999999</v>
      </c>
      <c r="H4931" s="24">
        <v>0</v>
      </c>
    </row>
    <row r="4932" spans="2:8" x14ac:dyDescent="0.3">
      <c r="B4932" t="s">
        <v>10647</v>
      </c>
      <c r="C4932" t="s">
        <v>10648</v>
      </c>
      <c r="D4932" s="28" t="s">
        <v>4105</v>
      </c>
      <c r="E4932" s="28" t="s">
        <v>1007</v>
      </c>
      <c r="F4932" s="13">
        <v>35.6</v>
      </c>
      <c r="G4932" s="13">
        <v>-80.599999999999994</v>
      </c>
      <c r="H4932" s="24">
        <v>0</v>
      </c>
    </row>
    <row r="4933" spans="2:8" x14ac:dyDescent="0.3">
      <c r="B4933" t="s">
        <v>10591</v>
      </c>
      <c r="C4933" t="s">
        <v>10592</v>
      </c>
      <c r="D4933" s="28" t="s">
        <v>4105</v>
      </c>
      <c r="E4933" s="28" t="s">
        <v>2124</v>
      </c>
      <c r="F4933" s="13">
        <v>42.1</v>
      </c>
      <c r="G4933" s="13">
        <v>-77.099999999999994</v>
      </c>
      <c r="H4933" s="24">
        <v>0</v>
      </c>
    </row>
    <row r="4934" spans="2:8" x14ac:dyDescent="0.3">
      <c r="B4934" t="s">
        <v>11459</v>
      </c>
      <c r="C4934" t="s">
        <v>11460</v>
      </c>
      <c r="D4934" s="28" t="s">
        <v>1203</v>
      </c>
      <c r="E4934" s="28" t="s">
        <v>12131</v>
      </c>
      <c r="F4934" s="13">
        <v>60.7</v>
      </c>
      <c r="G4934" s="13">
        <v>-135</v>
      </c>
      <c r="H4934" s="24">
        <v>0</v>
      </c>
    </row>
    <row r="4935" spans="2:8" x14ac:dyDescent="0.3">
      <c r="B4935" t="s">
        <v>11492</v>
      </c>
      <c r="C4935" t="s">
        <v>11493</v>
      </c>
      <c r="D4935" s="28" t="s">
        <v>4105</v>
      </c>
      <c r="E4935" s="28" t="s">
        <v>2820</v>
      </c>
      <c r="F4935" s="13">
        <v>65.900000000000006</v>
      </c>
      <c r="G4935" s="13">
        <v>-149.80000000000001</v>
      </c>
      <c r="H4935" s="24">
        <v>0</v>
      </c>
    </row>
    <row r="4936" spans="2:8" x14ac:dyDescent="0.3">
      <c r="B4936" t="s">
        <v>1927</v>
      </c>
      <c r="C4936" t="s">
        <v>11535</v>
      </c>
      <c r="D4936" s="28" t="s">
        <v>4105</v>
      </c>
      <c r="E4936" s="28" t="s">
        <v>2076</v>
      </c>
      <c r="F4936" s="13">
        <v>43.3</v>
      </c>
      <c r="G4936" s="13">
        <v>-71.7</v>
      </c>
      <c r="H4936" s="24">
        <v>0</v>
      </c>
    </row>
    <row r="4937" spans="2:8" x14ac:dyDescent="0.3">
      <c r="B4937" t="s">
        <v>2338</v>
      </c>
      <c r="C4937" t="s">
        <v>2339</v>
      </c>
      <c r="D4937" s="28" t="s">
        <v>4105</v>
      </c>
      <c r="E4937" s="28" t="s">
        <v>2319</v>
      </c>
      <c r="F4937" s="13">
        <v>40.700000000000003</v>
      </c>
      <c r="G4937" s="13">
        <v>-77.8</v>
      </c>
      <c r="H4937" s="24">
        <v>0</v>
      </c>
    </row>
    <row r="4938" spans="2:8" x14ac:dyDescent="0.3">
      <c r="B4938" t="s">
        <v>3675</v>
      </c>
      <c r="C4938" t="s">
        <v>11357</v>
      </c>
      <c r="D4938" s="28" t="s">
        <v>4105</v>
      </c>
      <c r="E4938" s="28" t="s">
        <v>1743</v>
      </c>
      <c r="F4938" s="13">
        <v>42.6</v>
      </c>
      <c r="G4938" s="13">
        <v>-71.3</v>
      </c>
      <c r="H4938" s="24">
        <v>0</v>
      </c>
    </row>
    <row r="4939" spans="2:8" x14ac:dyDescent="0.3">
      <c r="B4939" t="s">
        <v>11616</v>
      </c>
      <c r="C4939" t="s">
        <v>11617</v>
      </c>
      <c r="D4939" s="28" t="s">
        <v>4105</v>
      </c>
      <c r="E4939" s="28" t="s">
        <v>2319</v>
      </c>
      <c r="F4939" s="13">
        <v>40.299999999999997</v>
      </c>
      <c r="G4939" s="13">
        <v>-76.400000000000006</v>
      </c>
      <c r="H4939" s="24">
        <v>0</v>
      </c>
    </row>
    <row r="4940" spans="2:8" x14ac:dyDescent="0.3">
      <c r="B4940" t="s">
        <v>12080</v>
      </c>
      <c r="C4940" t="s">
        <v>12081</v>
      </c>
      <c r="D4940" s="28" t="s">
        <v>4105</v>
      </c>
      <c r="E4940" s="28" t="s">
        <v>1003</v>
      </c>
      <c r="F4940" s="13">
        <v>27.1</v>
      </c>
      <c r="G4940" s="13">
        <v>-81.3</v>
      </c>
      <c r="H4940" s="24">
        <v>0</v>
      </c>
    </row>
    <row r="4941" spans="2:8" x14ac:dyDescent="0.3">
      <c r="B4941" t="s">
        <v>11698</v>
      </c>
      <c r="C4941" t="s">
        <v>11699</v>
      </c>
      <c r="D4941" s="28" t="s">
        <v>1203</v>
      </c>
      <c r="E4941" s="28" t="s">
        <v>1124</v>
      </c>
      <c r="F4941" s="13">
        <v>45.5</v>
      </c>
      <c r="G4941" s="13">
        <v>-73.5</v>
      </c>
      <c r="H4941" s="24">
        <v>0</v>
      </c>
    </row>
    <row r="4942" spans="2:8" x14ac:dyDescent="0.3">
      <c r="B4942" t="s">
        <v>11351</v>
      </c>
      <c r="C4942" t="s">
        <v>11352</v>
      </c>
      <c r="D4942" s="28" t="s">
        <v>4105</v>
      </c>
      <c r="E4942" s="28" t="s">
        <v>2124</v>
      </c>
      <c r="F4942" s="13">
        <v>41.4</v>
      </c>
      <c r="G4942" s="13">
        <v>-73.599999999999994</v>
      </c>
      <c r="H4942" s="24">
        <v>0</v>
      </c>
    </row>
    <row r="4943" spans="2:8" x14ac:dyDescent="0.3">
      <c r="B4943" t="s">
        <v>3865</v>
      </c>
      <c r="C4943" t="s">
        <v>3866</v>
      </c>
      <c r="D4943" s="28" t="s">
        <v>4105</v>
      </c>
      <c r="E4943" s="28" t="s">
        <v>2576</v>
      </c>
      <c r="F4943" s="13">
        <v>36.700000000000003</v>
      </c>
      <c r="G4943" s="13">
        <v>-79.8</v>
      </c>
      <c r="H4943" s="24">
        <v>0</v>
      </c>
    </row>
    <row r="4944" spans="2:8" x14ac:dyDescent="0.3">
      <c r="B4944" t="s">
        <v>12095</v>
      </c>
      <c r="C4944" t="s">
        <v>12096</v>
      </c>
      <c r="D4944" s="28" t="s">
        <v>4105</v>
      </c>
      <c r="E4944" s="28" t="s">
        <v>1003</v>
      </c>
      <c r="F4944" s="13">
        <v>25.6</v>
      </c>
      <c r="G4944" s="13">
        <v>-80.099999999999994</v>
      </c>
      <c r="H4944" s="24">
        <v>0</v>
      </c>
    </row>
    <row r="4945" spans="2:8" x14ac:dyDescent="0.3">
      <c r="B4945" t="s">
        <v>11859</v>
      </c>
      <c r="C4945" t="s">
        <v>11860</v>
      </c>
      <c r="D4945" s="28" t="s">
        <v>1203</v>
      </c>
      <c r="E4945" s="28" t="s">
        <v>1116</v>
      </c>
      <c r="F4945" s="13">
        <v>42.8</v>
      </c>
      <c r="G4945" s="13">
        <v>-79.2</v>
      </c>
      <c r="H4945" s="24">
        <v>0</v>
      </c>
    </row>
    <row r="4946" spans="2:8" x14ac:dyDescent="0.3">
      <c r="B4946" t="s">
        <v>11810</v>
      </c>
      <c r="C4946" t="s">
        <v>11811</v>
      </c>
      <c r="D4946" s="28" t="s">
        <v>1203</v>
      </c>
      <c r="E4946" s="28" t="s">
        <v>1124</v>
      </c>
      <c r="F4946" s="13">
        <v>46.1</v>
      </c>
      <c r="G4946" s="13">
        <v>-72.900000000000006</v>
      </c>
      <c r="H4946" s="24">
        <v>0</v>
      </c>
    </row>
    <row r="4947" spans="2:8" x14ac:dyDescent="0.3">
      <c r="B4947" t="s">
        <v>11657</v>
      </c>
      <c r="C4947" t="s">
        <v>11658</v>
      </c>
      <c r="D4947" s="28" t="s">
        <v>1203</v>
      </c>
      <c r="E4947" s="28" t="s">
        <v>1124</v>
      </c>
      <c r="F4947" s="13">
        <v>46.2</v>
      </c>
      <c r="G4947" s="13">
        <v>-70.7</v>
      </c>
      <c r="H4947" s="24">
        <v>0</v>
      </c>
    </row>
    <row r="4948" spans="2:8" x14ac:dyDescent="0.3">
      <c r="B4948" t="s">
        <v>888</v>
      </c>
      <c r="C4948" t="s">
        <v>889</v>
      </c>
      <c r="D4948" s="28" t="s">
        <v>4105</v>
      </c>
      <c r="E4948" s="28" t="s">
        <v>852</v>
      </c>
      <c r="F4948" s="13">
        <v>31.8</v>
      </c>
      <c r="G4948" s="13">
        <v>-86</v>
      </c>
      <c r="H4948" s="24">
        <v>0</v>
      </c>
    </row>
    <row r="4949" spans="2:8" x14ac:dyDescent="0.3">
      <c r="B4949" t="s">
        <v>11736</v>
      </c>
      <c r="C4949" t="s">
        <v>11737</v>
      </c>
      <c r="D4949" s="28" t="s">
        <v>1203</v>
      </c>
      <c r="E4949" s="28" t="s">
        <v>1124</v>
      </c>
      <c r="F4949" s="13">
        <v>46.6</v>
      </c>
      <c r="G4949" s="13">
        <v>-71.900000000000006</v>
      </c>
      <c r="H4949" s="24">
        <v>0</v>
      </c>
    </row>
    <row r="4950" spans="2:8" x14ac:dyDescent="0.3">
      <c r="B4950" t="s">
        <v>3449</v>
      </c>
      <c r="C4950" t="s">
        <v>3450</v>
      </c>
      <c r="D4950" s="28" t="s">
        <v>4105</v>
      </c>
      <c r="E4950" s="28" t="s">
        <v>1004</v>
      </c>
      <c r="F4950" s="13">
        <v>32.5</v>
      </c>
      <c r="G4950" s="13">
        <v>-84.9</v>
      </c>
      <c r="H4950" s="24">
        <v>0</v>
      </c>
    </row>
    <row r="4951" spans="2:8" x14ac:dyDescent="0.3">
      <c r="B4951" t="s">
        <v>11216</v>
      </c>
      <c r="C4951" t="s">
        <v>11217</v>
      </c>
      <c r="D4951" s="28" t="s">
        <v>4105</v>
      </c>
      <c r="E4951" s="28" t="s">
        <v>1743</v>
      </c>
      <c r="F4951" s="13">
        <v>41.6</v>
      </c>
      <c r="G4951" s="13">
        <v>-70.2</v>
      </c>
      <c r="H4951" s="24">
        <v>0</v>
      </c>
    </row>
    <row r="4952" spans="2:8" x14ac:dyDescent="0.3">
      <c r="B4952" t="s">
        <v>11301</v>
      </c>
      <c r="C4952" t="s">
        <v>11302</v>
      </c>
      <c r="D4952" s="28" t="s">
        <v>4105</v>
      </c>
      <c r="E4952" s="28" t="s">
        <v>2076</v>
      </c>
      <c r="F4952" s="13">
        <v>42.9</v>
      </c>
      <c r="G4952" s="13">
        <v>-71.400000000000006</v>
      </c>
      <c r="H4952" s="24">
        <v>0</v>
      </c>
    </row>
    <row r="4953" spans="2:8" x14ac:dyDescent="0.3">
      <c r="B4953" t="s">
        <v>11574</v>
      </c>
      <c r="C4953" t="s">
        <v>11575</v>
      </c>
      <c r="D4953" s="28" t="s">
        <v>4105</v>
      </c>
      <c r="E4953" s="28" t="s">
        <v>1003</v>
      </c>
      <c r="F4953" s="13">
        <v>28.7</v>
      </c>
      <c r="G4953" s="13">
        <v>-80.8</v>
      </c>
      <c r="H4953" s="24">
        <v>0</v>
      </c>
    </row>
    <row r="4954" spans="2:8" x14ac:dyDescent="0.3">
      <c r="B4954" t="s">
        <v>10558</v>
      </c>
      <c r="C4954" t="s">
        <v>10559</v>
      </c>
      <c r="D4954" s="28" t="s">
        <v>4105</v>
      </c>
      <c r="E4954" s="28" t="s">
        <v>2354</v>
      </c>
      <c r="F4954" s="13">
        <v>34.1</v>
      </c>
      <c r="G4954" s="13">
        <v>-80.099999999999994</v>
      </c>
      <c r="H4954" s="24">
        <v>0</v>
      </c>
    </row>
    <row r="4955" spans="2:8" x14ac:dyDescent="0.3">
      <c r="B4955" t="s">
        <v>10814</v>
      </c>
      <c r="C4955" t="s">
        <v>10815</v>
      </c>
      <c r="D4955" s="28" t="s">
        <v>4105</v>
      </c>
      <c r="E4955" s="28" t="s">
        <v>852</v>
      </c>
      <c r="F4955" s="13">
        <v>33.6</v>
      </c>
      <c r="G4955" s="13">
        <v>-85.6</v>
      </c>
      <c r="H4955" s="24">
        <v>0</v>
      </c>
    </row>
    <row r="4956" spans="2:8" x14ac:dyDescent="0.3">
      <c r="B4956" t="s">
        <v>11446</v>
      </c>
      <c r="C4956" t="s">
        <v>11447</v>
      </c>
      <c r="D4956" s="28" t="s">
        <v>4105</v>
      </c>
      <c r="E4956" s="28" t="s">
        <v>1743</v>
      </c>
      <c r="F4956" s="13">
        <v>42.3</v>
      </c>
      <c r="G4956" s="13">
        <v>-72.900000000000006</v>
      </c>
      <c r="H4956" s="24">
        <v>0</v>
      </c>
    </row>
    <row r="4957" spans="2:8" x14ac:dyDescent="0.3">
      <c r="B4957" t="s">
        <v>11095</v>
      </c>
      <c r="C4957" t="s">
        <v>11096</v>
      </c>
      <c r="D4957" s="28" t="s">
        <v>4105</v>
      </c>
      <c r="E4957" s="28" t="s">
        <v>2124</v>
      </c>
      <c r="F4957" s="13">
        <v>42.7</v>
      </c>
      <c r="G4957" s="13">
        <v>-77.900000000000006</v>
      </c>
      <c r="H4957" s="24">
        <v>0</v>
      </c>
    </row>
    <row r="4958" spans="2:8" x14ac:dyDescent="0.3">
      <c r="B4958" t="s">
        <v>10972</v>
      </c>
      <c r="C4958" t="s">
        <v>10973</v>
      </c>
      <c r="D4958" s="28" t="s">
        <v>4105</v>
      </c>
      <c r="E4958" s="28" t="s">
        <v>2319</v>
      </c>
      <c r="F4958" s="13">
        <v>41.7</v>
      </c>
      <c r="G4958" s="13">
        <v>-77.900000000000006</v>
      </c>
      <c r="H4958" s="24">
        <v>0</v>
      </c>
    </row>
    <row r="4959" spans="2:8" x14ac:dyDescent="0.3">
      <c r="B4959" t="s">
        <v>10706</v>
      </c>
      <c r="C4959" t="s">
        <v>10707</v>
      </c>
      <c r="D4959" s="28" t="s">
        <v>4105</v>
      </c>
      <c r="E4959" s="28" t="s">
        <v>2124</v>
      </c>
      <c r="F4959" s="13">
        <v>42.1</v>
      </c>
      <c r="G4959" s="13">
        <v>-76.8</v>
      </c>
      <c r="H4959" s="24">
        <v>0</v>
      </c>
    </row>
    <row r="4960" spans="2:8" x14ac:dyDescent="0.3">
      <c r="B4960" t="s">
        <v>911</v>
      </c>
      <c r="C4960" t="s">
        <v>912</v>
      </c>
      <c r="D4960" s="28" t="s">
        <v>4105</v>
      </c>
      <c r="E4960" s="28" t="s">
        <v>852</v>
      </c>
      <c r="F4960" s="13">
        <v>33.5</v>
      </c>
      <c r="G4960" s="13">
        <v>-86</v>
      </c>
      <c r="H4960" s="24">
        <v>0</v>
      </c>
    </row>
    <row r="4961" spans="2:8" x14ac:dyDescent="0.3">
      <c r="B4961" t="s">
        <v>10954</v>
      </c>
      <c r="C4961" t="s">
        <v>10955</v>
      </c>
      <c r="D4961" s="28" t="s">
        <v>4105</v>
      </c>
      <c r="E4961" s="28" t="s">
        <v>2576</v>
      </c>
      <c r="F4961" s="13">
        <v>38.1</v>
      </c>
      <c r="G4961" s="13">
        <v>-78.400000000000006</v>
      </c>
      <c r="H4961" s="24">
        <v>0</v>
      </c>
    </row>
    <row r="4962" spans="2:8" x14ac:dyDescent="0.3">
      <c r="B4962" t="s">
        <v>11293</v>
      </c>
      <c r="C4962" t="s">
        <v>11294</v>
      </c>
      <c r="D4962" s="28" t="s">
        <v>4105</v>
      </c>
      <c r="E4962" s="28" t="s">
        <v>1322</v>
      </c>
      <c r="F4962" s="13">
        <v>41.9</v>
      </c>
      <c r="G4962" s="13">
        <v>-71.900000000000006</v>
      </c>
      <c r="H4962" s="24">
        <v>0</v>
      </c>
    </row>
    <row r="4963" spans="2:8" x14ac:dyDescent="0.3">
      <c r="B4963" t="s">
        <v>1750</v>
      </c>
      <c r="C4963" t="s">
        <v>1751</v>
      </c>
      <c r="D4963" s="28" t="s">
        <v>4105</v>
      </c>
      <c r="E4963" s="28" t="s">
        <v>1743</v>
      </c>
      <c r="F4963" s="13">
        <v>42.6</v>
      </c>
      <c r="G4963" s="13">
        <v>-71.099999999999994</v>
      </c>
      <c r="H4963" s="24">
        <v>0</v>
      </c>
    </row>
    <row r="4964" spans="2:8" x14ac:dyDescent="0.3">
      <c r="B4964" t="s">
        <v>10932</v>
      </c>
      <c r="C4964" t="s">
        <v>10933</v>
      </c>
      <c r="D4964" s="28" t="s">
        <v>4105</v>
      </c>
      <c r="E4964" s="28" t="s">
        <v>859</v>
      </c>
      <c r="F4964" s="13">
        <v>36.1</v>
      </c>
      <c r="G4964" s="13">
        <v>-83.4</v>
      </c>
      <c r="H4964" s="24">
        <v>0</v>
      </c>
    </row>
    <row r="4965" spans="2:8" x14ac:dyDescent="0.3">
      <c r="B4965" t="s">
        <v>10836</v>
      </c>
      <c r="C4965" t="s">
        <v>10837</v>
      </c>
      <c r="D4965" s="28" t="s">
        <v>4105</v>
      </c>
      <c r="E4965" s="28" t="s">
        <v>1711</v>
      </c>
      <c r="F4965" s="13">
        <v>36.6</v>
      </c>
      <c r="G4965" s="13">
        <v>-83.6</v>
      </c>
      <c r="H4965" s="24">
        <v>0</v>
      </c>
    </row>
    <row r="4966" spans="2:8" x14ac:dyDescent="0.3">
      <c r="B4966" t="s">
        <v>616</v>
      </c>
      <c r="C4966" t="s">
        <v>2948</v>
      </c>
      <c r="D4966" s="28" t="s">
        <v>4105</v>
      </c>
      <c r="E4966" s="28" t="s">
        <v>2354</v>
      </c>
      <c r="F4966" s="13">
        <v>33.9</v>
      </c>
      <c r="G4966" s="13">
        <v>-81.099999999999994</v>
      </c>
      <c r="H4966" s="24">
        <v>0</v>
      </c>
    </row>
    <row r="4967" spans="2:8" x14ac:dyDescent="0.3">
      <c r="B4967" t="s">
        <v>11051</v>
      </c>
      <c r="C4967" t="s">
        <v>11052</v>
      </c>
      <c r="D4967" s="28" t="s">
        <v>1203</v>
      </c>
      <c r="E4967" s="28" t="s">
        <v>12131</v>
      </c>
      <c r="F4967" s="13">
        <v>62.1</v>
      </c>
      <c r="G4967" s="13">
        <v>-136.19999999999999</v>
      </c>
      <c r="H4967" s="24">
        <v>0</v>
      </c>
    </row>
    <row r="4968" spans="2:8" x14ac:dyDescent="0.3">
      <c r="B4968" t="s">
        <v>11512</v>
      </c>
      <c r="C4968" t="s">
        <v>11513</v>
      </c>
      <c r="D4968" s="28" t="s">
        <v>4105</v>
      </c>
      <c r="E4968" s="28" t="s">
        <v>2319</v>
      </c>
      <c r="F4968" s="13">
        <v>39.799999999999997</v>
      </c>
      <c r="G4968" s="13">
        <v>-75.7</v>
      </c>
      <c r="H4968" s="24">
        <v>0</v>
      </c>
    </row>
    <row r="4969" spans="2:8" x14ac:dyDescent="0.3">
      <c r="B4969" t="s">
        <v>2912</v>
      </c>
      <c r="C4969" t="s">
        <v>2913</v>
      </c>
      <c r="D4969" s="28" t="s">
        <v>4105</v>
      </c>
      <c r="E4969" s="28" t="s">
        <v>2576</v>
      </c>
      <c r="F4969" s="13">
        <v>37.299999999999997</v>
      </c>
      <c r="G4969" s="13">
        <v>-79.900000000000006</v>
      </c>
      <c r="H4969" s="24">
        <v>0</v>
      </c>
    </row>
    <row r="4970" spans="2:8" x14ac:dyDescent="0.3">
      <c r="B4970" t="s">
        <v>11031</v>
      </c>
      <c r="C4970" t="s">
        <v>11032</v>
      </c>
      <c r="D4970" s="28" t="s">
        <v>4105</v>
      </c>
      <c r="E4970" s="28" t="s">
        <v>1007</v>
      </c>
      <c r="F4970" s="13">
        <v>35.6</v>
      </c>
      <c r="G4970" s="13">
        <v>-78.400000000000006</v>
      </c>
      <c r="H4970" s="24">
        <v>0</v>
      </c>
    </row>
    <row r="4971" spans="2:8" x14ac:dyDescent="0.3">
      <c r="B4971" t="s">
        <v>11071</v>
      </c>
      <c r="C4971" t="s">
        <v>11072</v>
      </c>
      <c r="D4971" s="28" t="s">
        <v>4105</v>
      </c>
      <c r="E4971" s="28" t="s">
        <v>2319</v>
      </c>
      <c r="F4971" s="13">
        <v>40.200000000000003</v>
      </c>
      <c r="G4971" s="13">
        <v>-76.8</v>
      </c>
      <c r="H4971" s="24">
        <v>0</v>
      </c>
    </row>
    <row r="4972" spans="2:8" x14ac:dyDescent="0.3">
      <c r="B4972" t="s">
        <v>10779</v>
      </c>
      <c r="C4972" t="s">
        <v>10780</v>
      </c>
      <c r="D4972" s="28" t="s">
        <v>4105</v>
      </c>
      <c r="E4972" s="28" t="s">
        <v>2354</v>
      </c>
      <c r="F4972" s="13">
        <v>33.4</v>
      </c>
      <c r="G4972" s="13">
        <v>-79.5</v>
      </c>
      <c r="H4972" s="24">
        <v>0</v>
      </c>
    </row>
    <row r="4973" spans="2:8" x14ac:dyDescent="0.3">
      <c r="B4973" t="s">
        <v>2375</v>
      </c>
      <c r="C4973" t="s">
        <v>2376</v>
      </c>
      <c r="D4973" s="28" t="s">
        <v>4105</v>
      </c>
      <c r="E4973" s="28" t="s">
        <v>2354</v>
      </c>
      <c r="F4973" s="13">
        <v>34.299999999999997</v>
      </c>
      <c r="G4973" s="13">
        <v>-81</v>
      </c>
      <c r="H4973" s="24">
        <v>0</v>
      </c>
    </row>
    <row r="4974" spans="2:8" x14ac:dyDescent="0.3">
      <c r="B4974" t="s">
        <v>3861</v>
      </c>
      <c r="C4974" t="s">
        <v>3862</v>
      </c>
      <c r="D4974" s="28" t="s">
        <v>4105</v>
      </c>
      <c r="E4974" s="28" t="s">
        <v>2576</v>
      </c>
      <c r="F4974" s="13">
        <v>37.299999999999997</v>
      </c>
      <c r="G4974" s="13">
        <v>-78.8</v>
      </c>
      <c r="H4974" s="24">
        <v>0</v>
      </c>
    </row>
    <row r="4975" spans="2:8" x14ac:dyDescent="0.3">
      <c r="B4975" t="s">
        <v>12127</v>
      </c>
      <c r="C4975" t="s">
        <v>12128</v>
      </c>
      <c r="D4975" s="28" t="s">
        <v>4105</v>
      </c>
      <c r="E4975" s="28" t="s">
        <v>1003</v>
      </c>
      <c r="F4975" s="13">
        <v>27.9</v>
      </c>
      <c r="G4975" s="13">
        <v>-82.6</v>
      </c>
      <c r="H4975" s="24">
        <v>0</v>
      </c>
    </row>
    <row r="4976" spans="2:8" x14ac:dyDescent="0.3">
      <c r="B4976" t="s">
        <v>11119</v>
      </c>
      <c r="C4976" t="s">
        <v>11120</v>
      </c>
      <c r="D4976" s="28" t="s">
        <v>4105</v>
      </c>
      <c r="E4976" s="28" t="s">
        <v>2664</v>
      </c>
      <c r="F4976" s="13">
        <v>38.299999999999997</v>
      </c>
      <c r="G4976" s="13">
        <v>-79.900000000000006</v>
      </c>
      <c r="H4976" s="24">
        <v>0</v>
      </c>
    </row>
    <row r="4977" spans="2:8" x14ac:dyDescent="0.3">
      <c r="B4977" t="s">
        <v>2607</v>
      </c>
      <c r="C4977" t="s">
        <v>11911</v>
      </c>
      <c r="D4977" s="28" t="s">
        <v>4105</v>
      </c>
      <c r="E4977" s="28" t="s">
        <v>1003</v>
      </c>
      <c r="F4977" s="13">
        <v>27.1</v>
      </c>
      <c r="G4977" s="13">
        <v>-80.2</v>
      </c>
      <c r="H4977" s="24">
        <v>0</v>
      </c>
    </row>
    <row r="4978" spans="2:8" x14ac:dyDescent="0.3">
      <c r="B4978" t="s">
        <v>2194</v>
      </c>
      <c r="C4978" t="s">
        <v>1029</v>
      </c>
      <c r="D4978" s="28" t="s">
        <v>4105</v>
      </c>
      <c r="E4978" s="28" t="s">
        <v>1007</v>
      </c>
      <c r="F4978" s="13">
        <v>34.4</v>
      </c>
      <c r="G4978" s="13">
        <v>-78.7</v>
      </c>
      <c r="H4978" s="24">
        <v>0</v>
      </c>
    </row>
    <row r="4979" spans="2:8" x14ac:dyDescent="0.3">
      <c r="B4979" t="s">
        <v>3451</v>
      </c>
      <c r="C4979" t="s">
        <v>3452</v>
      </c>
      <c r="D4979" s="28" t="s">
        <v>4105</v>
      </c>
      <c r="E4979" s="28" t="s">
        <v>2354</v>
      </c>
      <c r="F4979" s="13">
        <v>34.4</v>
      </c>
      <c r="G4979" s="13">
        <v>-82.7</v>
      </c>
      <c r="H4979" s="24">
        <v>0</v>
      </c>
    </row>
    <row r="4980" spans="2:8" x14ac:dyDescent="0.3">
      <c r="B4980" t="s">
        <v>11830</v>
      </c>
      <c r="C4980" t="s">
        <v>11831</v>
      </c>
      <c r="D4980" s="28" t="s">
        <v>1203</v>
      </c>
      <c r="E4980" s="28" t="s">
        <v>1124</v>
      </c>
      <c r="F4980" s="13">
        <v>47.9</v>
      </c>
      <c r="G4980" s="13">
        <v>-74.599999999999994</v>
      </c>
      <c r="H4980" s="24">
        <v>0</v>
      </c>
    </row>
    <row r="4981" spans="2:8" x14ac:dyDescent="0.3">
      <c r="B4981" t="s">
        <v>11862</v>
      </c>
      <c r="C4981" t="s">
        <v>11863</v>
      </c>
      <c r="D4981" s="28" t="s">
        <v>1203</v>
      </c>
      <c r="E4981" s="28" t="s">
        <v>3527</v>
      </c>
      <c r="F4981" s="13">
        <v>63.3</v>
      </c>
      <c r="G4981" s="13">
        <v>-64.099999999999994</v>
      </c>
      <c r="H4981" s="24">
        <v>0</v>
      </c>
    </row>
    <row r="4982" spans="2:8" x14ac:dyDescent="0.3">
      <c r="B4982" t="s">
        <v>11475</v>
      </c>
      <c r="C4982" t="s">
        <v>11476</v>
      </c>
      <c r="D4982" s="28" t="s">
        <v>4105</v>
      </c>
      <c r="E4982" s="28" t="s">
        <v>2820</v>
      </c>
      <c r="F4982" s="13">
        <v>60.7</v>
      </c>
      <c r="G4982" s="13">
        <v>-149.19999999999999</v>
      </c>
      <c r="H4982" s="24">
        <v>0</v>
      </c>
    </row>
    <row r="4983" spans="2:8" x14ac:dyDescent="0.3">
      <c r="B4983" t="s">
        <v>11436</v>
      </c>
      <c r="C4983" t="s">
        <v>11437</v>
      </c>
      <c r="D4983" s="28" t="s">
        <v>4105</v>
      </c>
      <c r="E4983" s="28" t="s">
        <v>2076</v>
      </c>
      <c r="F4983" s="13">
        <v>44.5</v>
      </c>
      <c r="G4983" s="13">
        <v>-71.099999999999994</v>
      </c>
      <c r="H4983" s="24">
        <v>0</v>
      </c>
    </row>
    <row r="4984" spans="2:8" x14ac:dyDescent="0.3">
      <c r="B4984" t="s">
        <v>2190</v>
      </c>
      <c r="C4984" t="s">
        <v>2191</v>
      </c>
      <c r="D4984" s="28" t="s">
        <v>4105</v>
      </c>
      <c r="E4984" s="28" t="s">
        <v>1007</v>
      </c>
      <c r="F4984" s="13">
        <v>35.200000000000003</v>
      </c>
      <c r="G4984" s="13">
        <v>-82.2</v>
      </c>
      <c r="H4984" s="24">
        <v>0</v>
      </c>
    </row>
    <row r="4985" spans="2:8" x14ac:dyDescent="0.3">
      <c r="B4985" t="s">
        <v>10610</v>
      </c>
      <c r="C4985" t="s">
        <v>10611</v>
      </c>
      <c r="D4985" s="28" t="s">
        <v>4105</v>
      </c>
      <c r="E4985" s="28" t="s">
        <v>1007</v>
      </c>
      <c r="F4985" s="13">
        <v>35.9</v>
      </c>
      <c r="G4985" s="13">
        <v>-82.2</v>
      </c>
      <c r="H4985" s="24">
        <v>0</v>
      </c>
    </row>
    <row r="4986" spans="2:8" x14ac:dyDescent="0.3">
      <c r="B4986" t="s">
        <v>3002</v>
      </c>
      <c r="C4986" t="s">
        <v>3003</v>
      </c>
      <c r="D4986" s="28" t="s">
        <v>4105</v>
      </c>
      <c r="E4986" s="28" t="s">
        <v>2085</v>
      </c>
      <c r="F4986" s="13">
        <v>40.6</v>
      </c>
      <c r="G4986" s="13">
        <v>-74.099999999999994</v>
      </c>
      <c r="H4986" s="24">
        <v>0</v>
      </c>
    </row>
    <row r="4987" spans="2:8" x14ac:dyDescent="0.3">
      <c r="B4987" t="s">
        <v>11244</v>
      </c>
      <c r="C4987" t="s">
        <v>11245</v>
      </c>
      <c r="D4987" s="28" t="s">
        <v>4105</v>
      </c>
      <c r="E4987" s="28" t="s">
        <v>1743</v>
      </c>
      <c r="F4987" s="13">
        <v>41.9</v>
      </c>
      <c r="G4987" s="13">
        <v>-70.7</v>
      </c>
      <c r="H4987" s="24">
        <v>0</v>
      </c>
    </row>
    <row r="4988" spans="2:8" x14ac:dyDescent="0.3">
      <c r="B4988" t="s">
        <v>3029</v>
      </c>
      <c r="C4988" t="s">
        <v>3030</v>
      </c>
      <c r="D4988" s="28" t="s">
        <v>4105</v>
      </c>
      <c r="E4988" s="28" t="s">
        <v>2124</v>
      </c>
      <c r="F4988" s="13">
        <v>43.1</v>
      </c>
      <c r="G4988" s="13">
        <v>-76.099999999999994</v>
      </c>
      <c r="H4988" s="24">
        <v>0</v>
      </c>
    </row>
    <row r="4989" spans="2:8" x14ac:dyDescent="0.3">
      <c r="B4989" t="s">
        <v>11360</v>
      </c>
      <c r="C4989" t="s">
        <v>1017</v>
      </c>
      <c r="D4989" s="28" t="s">
        <v>4105</v>
      </c>
      <c r="E4989" s="28" t="s">
        <v>1007</v>
      </c>
      <c r="F4989" s="13">
        <v>35.299999999999997</v>
      </c>
      <c r="G4989" s="13">
        <v>-76.3</v>
      </c>
      <c r="H4989" s="24">
        <v>0</v>
      </c>
    </row>
    <row r="4990" spans="2:8" x14ac:dyDescent="0.3">
      <c r="B4990" t="s">
        <v>11473</v>
      </c>
      <c r="C4990" t="s">
        <v>11474</v>
      </c>
      <c r="D4990" s="28" t="s">
        <v>1203</v>
      </c>
      <c r="E4990" s="28" t="s">
        <v>1124</v>
      </c>
      <c r="F4990" s="13">
        <v>47.3</v>
      </c>
      <c r="G4990" s="13">
        <v>-71.099999999999994</v>
      </c>
      <c r="H4990" s="24">
        <v>0</v>
      </c>
    </row>
    <row r="4991" spans="2:8" x14ac:dyDescent="0.3">
      <c r="B4991" t="s">
        <v>11632</v>
      </c>
      <c r="C4991" t="s">
        <v>11633</v>
      </c>
      <c r="D4991" s="28" t="s">
        <v>4105</v>
      </c>
      <c r="E4991" s="28" t="s">
        <v>2569</v>
      </c>
      <c r="F4991" s="13">
        <v>44.5</v>
      </c>
      <c r="G4991" s="13">
        <v>-72.5</v>
      </c>
      <c r="H4991" s="24">
        <v>0</v>
      </c>
    </row>
    <row r="4992" spans="2:8" x14ac:dyDescent="0.3">
      <c r="B4992" t="s">
        <v>941</v>
      </c>
      <c r="C4992" t="s">
        <v>942</v>
      </c>
      <c r="D4992" s="28" t="s">
        <v>4105</v>
      </c>
      <c r="E4992" s="28" t="s">
        <v>852</v>
      </c>
      <c r="F4992" s="13">
        <v>32.200000000000003</v>
      </c>
      <c r="G4992" s="13">
        <v>-86.4</v>
      </c>
      <c r="H4992" s="24">
        <v>0</v>
      </c>
    </row>
    <row r="4993" spans="2:8" x14ac:dyDescent="0.3">
      <c r="B4993" t="s">
        <v>10930</v>
      </c>
      <c r="C4993" t="s">
        <v>10931</v>
      </c>
      <c r="D4993" s="28" t="s">
        <v>4105</v>
      </c>
      <c r="E4993" s="28" t="s">
        <v>2576</v>
      </c>
      <c r="F4993" s="13">
        <v>37.200000000000003</v>
      </c>
      <c r="G4993" s="13">
        <v>-77.2</v>
      </c>
      <c r="H4993" s="24">
        <v>0</v>
      </c>
    </row>
    <row r="4994" spans="2:8" x14ac:dyDescent="0.3">
      <c r="B4994" t="s">
        <v>3762</v>
      </c>
      <c r="C4994" t="s">
        <v>3763</v>
      </c>
      <c r="D4994" s="28" t="s">
        <v>4105</v>
      </c>
      <c r="E4994" s="28" t="s">
        <v>1007</v>
      </c>
      <c r="F4994" s="13">
        <v>36</v>
      </c>
      <c r="G4994" s="13">
        <v>-81.8</v>
      </c>
      <c r="H4994" s="24">
        <v>0</v>
      </c>
    </row>
    <row r="4995" spans="2:8" x14ac:dyDescent="0.3">
      <c r="B4995" t="s">
        <v>11299</v>
      </c>
      <c r="C4995" t="s">
        <v>11300</v>
      </c>
      <c r="D4995" s="28" t="s">
        <v>4105</v>
      </c>
      <c r="E4995" s="28" t="s">
        <v>1007</v>
      </c>
      <c r="F4995" s="13">
        <v>35.4</v>
      </c>
      <c r="G4995" s="13">
        <v>-81.3</v>
      </c>
      <c r="H4995" s="24">
        <v>0</v>
      </c>
    </row>
    <row r="4996" spans="2:8" x14ac:dyDescent="0.3">
      <c r="B4996" t="s">
        <v>878</v>
      </c>
      <c r="C4996" t="s">
        <v>879</v>
      </c>
      <c r="D4996" s="28" t="s">
        <v>4105</v>
      </c>
      <c r="E4996" s="28" t="s">
        <v>852</v>
      </c>
      <c r="F4996" s="13">
        <v>31.7</v>
      </c>
      <c r="G4996" s="13">
        <v>-86</v>
      </c>
      <c r="H4996" s="24">
        <v>0</v>
      </c>
    </row>
    <row r="4997" spans="2:8" x14ac:dyDescent="0.3">
      <c r="B4997" t="s">
        <v>11141</v>
      </c>
      <c r="C4997" t="s">
        <v>11142</v>
      </c>
      <c r="D4997" s="28" t="s">
        <v>4105</v>
      </c>
      <c r="E4997" s="28" t="s">
        <v>2124</v>
      </c>
      <c r="F4997" s="13">
        <v>42.7</v>
      </c>
      <c r="G4997" s="13">
        <v>-77.599999999999994</v>
      </c>
      <c r="H4997" s="24">
        <v>0</v>
      </c>
    </row>
    <row r="4998" spans="2:8" x14ac:dyDescent="0.3">
      <c r="B4998" t="s">
        <v>2179</v>
      </c>
      <c r="C4998" t="s">
        <v>2180</v>
      </c>
      <c r="D4998" s="28" t="s">
        <v>4105</v>
      </c>
      <c r="E4998" s="28" t="s">
        <v>1007</v>
      </c>
      <c r="F4998" s="13">
        <v>35.200000000000003</v>
      </c>
      <c r="G4998" s="13">
        <v>-82.6</v>
      </c>
      <c r="H4998" s="24">
        <v>0</v>
      </c>
    </row>
    <row r="4999" spans="2:8" x14ac:dyDescent="0.3">
      <c r="B4999" t="s">
        <v>11770</v>
      </c>
      <c r="C4999" t="s">
        <v>11771</v>
      </c>
      <c r="D4999" s="28" t="s">
        <v>4105</v>
      </c>
      <c r="E4999" s="28" t="s">
        <v>2820</v>
      </c>
      <c r="F4999" s="13">
        <v>60.3</v>
      </c>
      <c r="G4999" s="13">
        <v>-149.4</v>
      </c>
      <c r="H4999" s="24">
        <v>0</v>
      </c>
    </row>
    <row r="5000" spans="2:8" x14ac:dyDescent="0.3">
      <c r="B5000" t="s">
        <v>437</v>
      </c>
      <c r="C5000" t="s">
        <v>2452</v>
      </c>
      <c r="D5000" s="28" t="s">
        <v>4105</v>
      </c>
      <c r="E5000" s="28" t="s">
        <v>859</v>
      </c>
      <c r="F5000" s="13">
        <v>35.6</v>
      </c>
      <c r="G5000" s="13">
        <v>-88.3</v>
      </c>
      <c r="H5000" s="24">
        <v>0</v>
      </c>
    </row>
    <row r="5001" spans="2:8" x14ac:dyDescent="0.3">
      <c r="B5001" t="s">
        <v>11200</v>
      </c>
      <c r="C5001" t="s">
        <v>11201</v>
      </c>
      <c r="D5001" s="28" t="s">
        <v>4105</v>
      </c>
      <c r="E5001" s="28" t="s">
        <v>2576</v>
      </c>
      <c r="F5001" s="13">
        <v>36.700000000000003</v>
      </c>
      <c r="G5001" s="13">
        <v>-76.599999999999994</v>
      </c>
      <c r="H5001" s="24">
        <v>0</v>
      </c>
    </row>
    <row r="5002" spans="2:8" x14ac:dyDescent="0.3">
      <c r="B5002" t="s">
        <v>11303</v>
      </c>
      <c r="C5002" t="s">
        <v>11304</v>
      </c>
      <c r="D5002" s="28" t="s">
        <v>4105</v>
      </c>
      <c r="E5002" s="28" t="s">
        <v>2124</v>
      </c>
      <c r="F5002" s="13">
        <v>40.799999999999997</v>
      </c>
      <c r="G5002" s="13">
        <v>-72.599999999999994</v>
      </c>
      <c r="H5002" s="24">
        <v>0</v>
      </c>
    </row>
    <row r="5003" spans="2:8" x14ac:dyDescent="0.3">
      <c r="B5003" t="s">
        <v>1357</v>
      </c>
      <c r="C5003" t="s">
        <v>1358</v>
      </c>
      <c r="D5003" s="28" t="s">
        <v>4105</v>
      </c>
      <c r="E5003" s="28" t="s">
        <v>1003</v>
      </c>
      <c r="F5003" s="13">
        <v>27.1</v>
      </c>
      <c r="G5003" s="13">
        <v>-82.4</v>
      </c>
      <c r="H5003" s="24">
        <v>0</v>
      </c>
    </row>
    <row r="5004" spans="2:8" x14ac:dyDescent="0.3">
      <c r="B5004" t="s">
        <v>2328</v>
      </c>
      <c r="C5004" t="s">
        <v>2329</v>
      </c>
      <c r="D5004" s="28" t="s">
        <v>4105</v>
      </c>
      <c r="E5004" s="28" t="s">
        <v>2319</v>
      </c>
      <c r="F5004" s="13">
        <v>40.5</v>
      </c>
      <c r="G5004" s="13">
        <v>-77.5</v>
      </c>
      <c r="H5004" s="24">
        <v>0</v>
      </c>
    </row>
    <row r="5005" spans="2:8" x14ac:dyDescent="0.3">
      <c r="B5005" t="s">
        <v>2686</v>
      </c>
      <c r="C5005" t="s">
        <v>2687</v>
      </c>
      <c r="D5005" s="28" t="s">
        <v>4105</v>
      </c>
      <c r="E5005" s="28" t="s">
        <v>2664</v>
      </c>
      <c r="F5005" s="13">
        <v>39</v>
      </c>
      <c r="G5005" s="13">
        <v>-79.599999999999994</v>
      </c>
      <c r="H5005" s="24">
        <v>0</v>
      </c>
    </row>
    <row r="5006" spans="2:8" x14ac:dyDescent="0.3">
      <c r="B5006" t="s">
        <v>11572</v>
      </c>
      <c r="C5006" t="s">
        <v>11573</v>
      </c>
      <c r="D5006" s="28" t="s">
        <v>4105</v>
      </c>
      <c r="E5006" s="28" t="s">
        <v>1727</v>
      </c>
      <c r="F5006" s="13">
        <v>45.6</v>
      </c>
      <c r="G5006" s="13">
        <v>-68.599999999999994</v>
      </c>
      <c r="H5006" s="24">
        <v>0</v>
      </c>
    </row>
    <row r="5007" spans="2:8" x14ac:dyDescent="0.3">
      <c r="B5007" t="s">
        <v>11242</v>
      </c>
      <c r="C5007" t="s">
        <v>11243</v>
      </c>
      <c r="D5007" s="28" t="s">
        <v>4105</v>
      </c>
      <c r="E5007" s="28" t="s">
        <v>1322</v>
      </c>
      <c r="F5007" s="13">
        <v>41.2</v>
      </c>
      <c r="G5007" s="13">
        <v>-72.8</v>
      </c>
      <c r="H5007" s="24">
        <v>0</v>
      </c>
    </row>
    <row r="5008" spans="2:8" x14ac:dyDescent="0.3">
      <c r="B5008" t="s">
        <v>10311</v>
      </c>
      <c r="C5008" t="s">
        <v>10312</v>
      </c>
      <c r="D5008" s="28" t="s">
        <v>4105</v>
      </c>
      <c r="E5008" s="28" t="s">
        <v>1004</v>
      </c>
      <c r="F5008" s="13">
        <v>34.1</v>
      </c>
      <c r="G5008" s="13">
        <v>-84.8</v>
      </c>
      <c r="H5008" s="24">
        <v>0</v>
      </c>
    </row>
    <row r="5009" spans="2:8" x14ac:dyDescent="0.3">
      <c r="B5009" t="s">
        <v>11162</v>
      </c>
      <c r="C5009" t="s">
        <v>11163</v>
      </c>
      <c r="D5009" s="28" t="s">
        <v>4105</v>
      </c>
      <c r="E5009" s="28" t="s">
        <v>2124</v>
      </c>
      <c r="F5009" s="13">
        <v>43.3</v>
      </c>
      <c r="G5009" s="13">
        <v>-73.900000000000006</v>
      </c>
      <c r="H5009" s="24">
        <v>0</v>
      </c>
    </row>
    <row r="5010" spans="2:8" x14ac:dyDescent="0.3">
      <c r="B5010" t="s">
        <v>2866</v>
      </c>
      <c r="C5010" t="s">
        <v>2867</v>
      </c>
      <c r="D5010" s="28" t="s">
        <v>4105</v>
      </c>
      <c r="E5010" s="28" t="s">
        <v>2319</v>
      </c>
      <c r="F5010" s="13">
        <v>41.8</v>
      </c>
      <c r="G5010" s="13">
        <v>-78.599999999999994</v>
      </c>
      <c r="H5010" s="24">
        <v>0</v>
      </c>
    </row>
    <row r="5011" spans="2:8" x14ac:dyDescent="0.3">
      <c r="B5011" t="s">
        <v>2993</v>
      </c>
      <c r="C5011" t="s">
        <v>2994</v>
      </c>
      <c r="D5011" s="28" t="s">
        <v>4105</v>
      </c>
      <c r="E5011" s="28" t="s">
        <v>1727</v>
      </c>
      <c r="F5011" s="13">
        <v>44.7</v>
      </c>
      <c r="G5011" s="13">
        <v>-68.8</v>
      </c>
      <c r="H5011" s="24">
        <v>0</v>
      </c>
    </row>
    <row r="5012" spans="2:8" x14ac:dyDescent="0.3">
      <c r="B5012" t="s">
        <v>11884</v>
      </c>
      <c r="C5012" t="s">
        <v>11885</v>
      </c>
      <c r="D5012" s="28" t="s">
        <v>1203</v>
      </c>
      <c r="E5012" s="28" t="s">
        <v>3526</v>
      </c>
      <c r="F5012" s="13">
        <v>67.099999999999994</v>
      </c>
      <c r="G5012" s="13">
        <v>-130.19999999999999</v>
      </c>
      <c r="H5012" s="24">
        <v>0</v>
      </c>
    </row>
    <row r="5013" spans="2:8" x14ac:dyDescent="0.3">
      <c r="B5013" t="s">
        <v>11626</v>
      </c>
      <c r="C5013" t="s">
        <v>11627</v>
      </c>
      <c r="D5013" s="28" t="s">
        <v>1203</v>
      </c>
      <c r="E5013" s="28" t="s">
        <v>12131</v>
      </c>
      <c r="F5013" s="13">
        <v>60.7</v>
      </c>
      <c r="G5013" s="13">
        <v>-135.1</v>
      </c>
      <c r="H5013" s="24">
        <v>0</v>
      </c>
    </row>
    <row r="5014" spans="2:8" x14ac:dyDescent="0.3">
      <c r="B5014" t="s">
        <v>10907</v>
      </c>
      <c r="C5014" t="s">
        <v>10908</v>
      </c>
      <c r="D5014" s="28" t="s">
        <v>4105</v>
      </c>
      <c r="E5014" s="28" t="s">
        <v>2820</v>
      </c>
      <c r="F5014" s="13">
        <v>66</v>
      </c>
      <c r="G5014" s="13">
        <v>-157.5</v>
      </c>
      <c r="H5014" s="24">
        <v>0</v>
      </c>
    </row>
    <row r="5015" spans="2:8" x14ac:dyDescent="0.3">
      <c r="B5015" t="s">
        <v>2467</v>
      </c>
      <c r="C5015" t="s">
        <v>2468</v>
      </c>
      <c r="D5015" s="28" t="s">
        <v>4105</v>
      </c>
      <c r="E5015" s="28" t="s">
        <v>859</v>
      </c>
      <c r="F5015" s="13">
        <v>35.1</v>
      </c>
      <c r="G5015" s="13">
        <v>-88.5</v>
      </c>
      <c r="H5015" s="24">
        <v>0</v>
      </c>
    </row>
    <row r="5016" spans="2:8" x14ac:dyDescent="0.3">
      <c r="B5016" t="s">
        <v>11307</v>
      </c>
      <c r="C5016" t="s">
        <v>11308</v>
      </c>
      <c r="D5016" s="28" t="s">
        <v>4105</v>
      </c>
      <c r="E5016" s="28" t="s">
        <v>2124</v>
      </c>
      <c r="F5016" s="13">
        <v>40.799999999999997</v>
      </c>
      <c r="G5016" s="13">
        <v>-72.8</v>
      </c>
      <c r="H5016" s="24">
        <v>0</v>
      </c>
    </row>
    <row r="5017" spans="2:8" x14ac:dyDescent="0.3">
      <c r="B5017" t="s">
        <v>2161</v>
      </c>
      <c r="C5017" t="s">
        <v>2162</v>
      </c>
      <c r="D5017" s="28" t="s">
        <v>4105</v>
      </c>
      <c r="E5017" s="28" t="s">
        <v>1007</v>
      </c>
      <c r="F5017" s="13">
        <v>35.4</v>
      </c>
      <c r="G5017" s="13">
        <v>-80.5</v>
      </c>
      <c r="H5017" s="24">
        <v>0</v>
      </c>
    </row>
    <row r="5018" spans="2:8" x14ac:dyDescent="0.3">
      <c r="B5018" t="s">
        <v>2079</v>
      </c>
      <c r="C5018" t="s">
        <v>2080</v>
      </c>
      <c r="D5018" s="28" t="s">
        <v>4105</v>
      </c>
      <c r="E5018" s="28" t="s">
        <v>2076</v>
      </c>
      <c r="F5018" s="13">
        <v>42.9</v>
      </c>
      <c r="G5018" s="13">
        <v>-72.3</v>
      </c>
      <c r="H5018" s="24">
        <v>0</v>
      </c>
    </row>
    <row r="5019" spans="2:8" x14ac:dyDescent="0.3">
      <c r="B5019" t="s">
        <v>11082</v>
      </c>
      <c r="C5019" t="s">
        <v>11083</v>
      </c>
      <c r="D5019" s="28" t="s">
        <v>4105</v>
      </c>
      <c r="E5019" s="28" t="s">
        <v>1007</v>
      </c>
      <c r="F5019" s="13">
        <v>36.4</v>
      </c>
      <c r="G5019" s="13">
        <v>-77.599999999999994</v>
      </c>
      <c r="H5019" s="24">
        <v>0</v>
      </c>
    </row>
    <row r="5020" spans="2:8" x14ac:dyDescent="0.3">
      <c r="B5020" t="s">
        <v>3867</v>
      </c>
      <c r="C5020" t="s">
        <v>3868</v>
      </c>
      <c r="D5020" s="28" t="s">
        <v>4105</v>
      </c>
      <c r="E5020" s="28" t="s">
        <v>2576</v>
      </c>
      <c r="F5020" s="13">
        <v>37.200000000000003</v>
      </c>
      <c r="G5020" s="13">
        <v>-80.7</v>
      </c>
      <c r="H5020" s="24">
        <v>0</v>
      </c>
    </row>
    <row r="5021" spans="2:8" x14ac:dyDescent="0.3">
      <c r="B5021" t="s">
        <v>11198</v>
      </c>
      <c r="C5021" t="s">
        <v>11199</v>
      </c>
      <c r="D5021" s="28" t="s">
        <v>4105</v>
      </c>
      <c r="E5021" s="28" t="s">
        <v>1004</v>
      </c>
      <c r="F5021" s="13">
        <v>33.200000000000003</v>
      </c>
      <c r="G5021" s="13">
        <v>-83.7</v>
      </c>
      <c r="H5021" s="24">
        <v>0</v>
      </c>
    </row>
    <row r="5022" spans="2:8" x14ac:dyDescent="0.3">
      <c r="B5022" t="s">
        <v>11796</v>
      </c>
      <c r="C5022" t="s">
        <v>11861</v>
      </c>
      <c r="D5022" s="28" t="s">
        <v>1203</v>
      </c>
      <c r="E5022" s="28" t="s">
        <v>1124</v>
      </c>
      <c r="F5022" s="13">
        <v>46.3</v>
      </c>
      <c r="G5022" s="13">
        <v>-72.599999999999994</v>
      </c>
      <c r="H5022" s="24">
        <v>0</v>
      </c>
    </row>
    <row r="5023" spans="2:8" x14ac:dyDescent="0.3">
      <c r="B5023" t="s">
        <v>11448</v>
      </c>
      <c r="C5023" t="s">
        <v>11449</v>
      </c>
      <c r="D5023" s="28" t="s">
        <v>4105</v>
      </c>
      <c r="E5023" s="28" t="s">
        <v>2124</v>
      </c>
      <c r="F5023" s="13">
        <v>44.8</v>
      </c>
      <c r="G5023" s="13">
        <v>-74.3</v>
      </c>
      <c r="H5023" s="24">
        <v>0</v>
      </c>
    </row>
    <row r="5024" spans="2:8" x14ac:dyDescent="0.3">
      <c r="B5024" t="s">
        <v>3754</v>
      </c>
      <c r="C5024" t="s">
        <v>3755</v>
      </c>
      <c r="D5024" s="28" t="s">
        <v>4105</v>
      </c>
      <c r="E5024" s="28" t="s">
        <v>2124</v>
      </c>
      <c r="F5024" s="13">
        <v>43.9</v>
      </c>
      <c r="G5024" s="13">
        <v>-74.2</v>
      </c>
      <c r="H5024" s="24">
        <v>0</v>
      </c>
    </row>
    <row r="5025" spans="2:8" x14ac:dyDescent="0.3">
      <c r="B5025" t="s">
        <v>11522</v>
      </c>
      <c r="C5025" t="s">
        <v>11523</v>
      </c>
      <c r="D5025" s="28" t="s">
        <v>1203</v>
      </c>
      <c r="E5025" s="28" t="s">
        <v>3527</v>
      </c>
      <c r="F5025" s="13">
        <v>64.2</v>
      </c>
      <c r="G5025" s="13">
        <v>-76.5</v>
      </c>
      <c r="H5025" s="24">
        <v>0</v>
      </c>
    </row>
    <row r="5026" spans="2:8" x14ac:dyDescent="0.3">
      <c r="B5026" t="s">
        <v>2137</v>
      </c>
      <c r="C5026" t="s">
        <v>2138</v>
      </c>
      <c r="D5026" s="28" t="s">
        <v>4105</v>
      </c>
      <c r="E5026" s="28" t="s">
        <v>2124</v>
      </c>
      <c r="F5026" s="13">
        <v>42</v>
      </c>
      <c r="G5026" s="13">
        <v>-76.8</v>
      </c>
      <c r="H5026" s="24">
        <v>0</v>
      </c>
    </row>
    <row r="5027" spans="2:8" x14ac:dyDescent="0.3">
      <c r="B5027" t="s">
        <v>2908</v>
      </c>
      <c r="C5027" t="s">
        <v>2909</v>
      </c>
      <c r="D5027" s="28" t="s">
        <v>4105</v>
      </c>
      <c r="E5027" s="28" t="s">
        <v>2319</v>
      </c>
      <c r="F5027" s="13">
        <v>39.799999999999997</v>
      </c>
      <c r="G5027" s="13">
        <v>-75.2</v>
      </c>
      <c r="H5027" s="24">
        <v>0</v>
      </c>
    </row>
    <row r="5028" spans="2:8" x14ac:dyDescent="0.3">
      <c r="B5028" t="s">
        <v>11023</v>
      </c>
      <c r="C5028" t="s">
        <v>11024</v>
      </c>
      <c r="D5028" s="28" t="s">
        <v>4105</v>
      </c>
      <c r="E5028" s="28" t="s">
        <v>2354</v>
      </c>
      <c r="F5028" s="13">
        <v>33.6</v>
      </c>
      <c r="G5028" s="13">
        <v>-81.3</v>
      </c>
      <c r="H5028" s="24">
        <v>0</v>
      </c>
    </row>
    <row r="5029" spans="2:8" x14ac:dyDescent="0.3">
      <c r="B5029" t="s">
        <v>11481</v>
      </c>
      <c r="C5029" t="s">
        <v>11482</v>
      </c>
      <c r="D5029" s="28" t="s">
        <v>1203</v>
      </c>
      <c r="E5029" s="28" t="s">
        <v>1124</v>
      </c>
      <c r="F5029" s="13">
        <v>46</v>
      </c>
      <c r="G5029" s="13">
        <v>-71.2</v>
      </c>
      <c r="H5029" s="24">
        <v>0</v>
      </c>
    </row>
    <row r="5030" spans="2:8" x14ac:dyDescent="0.3">
      <c r="B5030" t="s">
        <v>8497</v>
      </c>
      <c r="C5030" t="s">
        <v>10951</v>
      </c>
      <c r="D5030" s="28" t="s">
        <v>4105</v>
      </c>
      <c r="E5030" s="28" t="s">
        <v>367</v>
      </c>
      <c r="F5030" s="13">
        <v>33.799999999999997</v>
      </c>
      <c r="G5030" s="13">
        <v>-88.9</v>
      </c>
      <c r="H5030" s="24">
        <v>0</v>
      </c>
    </row>
    <row r="5031" spans="2:8" x14ac:dyDescent="0.3">
      <c r="B5031" t="s">
        <v>11319</v>
      </c>
      <c r="C5031" t="s">
        <v>11320</v>
      </c>
      <c r="D5031" s="28" t="s">
        <v>1203</v>
      </c>
      <c r="E5031" s="28" t="s">
        <v>3527</v>
      </c>
      <c r="F5031" s="13">
        <v>67.5</v>
      </c>
      <c r="G5031" s="13">
        <v>-64</v>
      </c>
      <c r="H5031" s="24">
        <v>0</v>
      </c>
    </row>
    <row r="5032" spans="2:8" x14ac:dyDescent="0.3">
      <c r="B5032" t="s">
        <v>11344</v>
      </c>
      <c r="C5032" t="s">
        <v>11345</v>
      </c>
      <c r="D5032" s="28" t="s">
        <v>1203</v>
      </c>
      <c r="E5032" s="28" t="s">
        <v>3527</v>
      </c>
      <c r="F5032" s="13">
        <v>67.5</v>
      </c>
      <c r="G5032" s="13">
        <v>-64</v>
      </c>
      <c r="H5032" s="24">
        <v>0</v>
      </c>
    </row>
    <row r="5033" spans="2:8" x14ac:dyDescent="0.3">
      <c r="B5033" t="s">
        <v>2131</v>
      </c>
      <c r="C5033" t="s">
        <v>2132</v>
      </c>
      <c r="D5033" s="28" t="s">
        <v>4105</v>
      </c>
      <c r="E5033" s="28" t="s">
        <v>2124</v>
      </c>
      <c r="F5033" s="13">
        <v>43.4</v>
      </c>
      <c r="G5033" s="13">
        <v>-75.3</v>
      </c>
      <c r="H5033" s="24">
        <v>0</v>
      </c>
    </row>
    <row r="5034" spans="2:8" x14ac:dyDescent="0.3">
      <c r="B5034" t="s">
        <v>11355</v>
      </c>
      <c r="C5034" t="s">
        <v>11356</v>
      </c>
      <c r="D5034" s="28" t="s">
        <v>4105</v>
      </c>
      <c r="E5034" s="28" t="s">
        <v>1007</v>
      </c>
      <c r="F5034" s="13">
        <v>35.200000000000003</v>
      </c>
      <c r="G5034" s="13">
        <v>-75.599999999999994</v>
      </c>
      <c r="H5034" s="24">
        <v>0</v>
      </c>
    </row>
    <row r="5035" spans="2:8" x14ac:dyDescent="0.3">
      <c r="B5035" t="s">
        <v>11463</v>
      </c>
      <c r="C5035" t="s">
        <v>11464</v>
      </c>
      <c r="D5035" s="28" t="s">
        <v>4105</v>
      </c>
      <c r="E5035" s="28" t="s">
        <v>1322</v>
      </c>
      <c r="F5035" s="13">
        <v>41.8</v>
      </c>
      <c r="G5035" s="13">
        <v>-73</v>
      </c>
      <c r="H5035" s="24">
        <v>0</v>
      </c>
    </row>
    <row r="5036" spans="2:8" x14ac:dyDescent="0.3">
      <c r="B5036" t="s">
        <v>11399</v>
      </c>
      <c r="C5036" t="s">
        <v>11400</v>
      </c>
      <c r="D5036" s="28" t="s">
        <v>4105</v>
      </c>
      <c r="E5036" s="28" t="s">
        <v>1743</v>
      </c>
      <c r="F5036" s="13">
        <v>42.1</v>
      </c>
      <c r="G5036" s="13">
        <v>-72.099999999999994</v>
      </c>
      <c r="H5036" s="24">
        <v>0</v>
      </c>
    </row>
    <row r="5037" spans="2:8" x14ac:dyDescent="0.3">
      <c r="B5037" t="s">
        <v>2177</v>
      </c>
      <c r="C5037" t="s">
        <v>2178</v>
      </c>
      <c r="D5037" s="28" t="s">
        <v>4105</v>
      </c>
      <c r="E5037" s="28" t="s">
        <v>1007</v>
      </c>
      <c r="F5037" s="13">
        <v>36.1</v>
      </c>
      <c r="G5037" s="13">
        <v>-81.099999999999994</v>
      </c>
      <c r="H5037" s="24">
        <v>0</v>
      </c>
    </row>
    <row r="5038" spans="2:8" x14ac:dyDescent="0.3">
      <c r="B5038" t="s">
        <v>1493</v>
      </c>
      <c r="C5038" t="s">
        <v>3860</v>
      </c>
      <c r="D5038" s="28" t="s">
        <v>4105</v>
      </c>
      <c r="E5038" s="28" t="s">
        <v>2569</v>
      </c>
      <c r="F5038" s="13">
        <v>43.8</v>
      </c>
      <c r="G5038" s="13">
        <v>-72.8</v>
      </c>
      <c r="H5038" s="24">
        <v>0</v>
      </c>
    </row>
    <row r="5039" spans="2:8" x14ac:dyDescent="0.3">
      <c r="B5039" t="s">
        <v>10457</v>
      </c>
      <c r="C5039" t="s">
        <v>10458</v>
      </c>
      <c r="D5039" s="28" t="s">
        <v>4105</v>
      </c>
      <c r="E5039" s="28" t="s">
        <v>1003</v>
      </c>
      <c r="F5039" s="13">
        <v>30.1</v>
      </c>
      <c r="G5039" s="13">
        <v>-83.1</v>
      </c>
      <c r="H5039" s="24">
        <v>0</v>
      </c>
    </row>
    <row r="5040" spans="2:8" x14ac:dyDescent="0.3">
      <c r="B5040" t="s">
        <v>1179</v>
      </c>
      <c r="C5040" t="s">
        <v>11178</v>
      </c>
      <c r="D5040" s="28" t="s">
        <v>4105</v>
      </c>
      <c r="E5040" s="28" t="s">
        <v>2124</v>
      </c>
      <c r="F5040" s="13">
        <v>42.1</v>
      </c>
      <c r="G5040" s="13">
        <v>-77</v>
      </c>
      <c r="H5040" s="24">
        <v>0</v>
      </c>
    </row>
    <row r="5041" spans="2:8" x14ac:dyDescent="0.3">
      <c r="B5041" t="s">
        <v>976</v>
      </c>
      <c r="C5041" t="s">
        <v>977</v>
      </c>
      <c r="D5041" s="28" t="s">
        <v>4105</v>
      </c>
      <c r="E5041" s="28" t="s">
        <v>852</v>
      </c>
      <c r="F5041" s="13">
        <v>34.6</v>
      </c>
      <c r="G5041" s="13">
        <v>-85.9</v>
      </c>
      <c r="H5041" s="24">
        <v>0</v>
      </c>
    </row>
    <row r="5042" spans="2:8" x14ac:dyDescent="0.3">
      <c r="B5042" t="s">
        <v>2077</v>
      </c>
      <c r="C5042" t="s">
        <v>2078</v>
      </c>
      <c r="D5042" s="28" t="s">
        <v>4105</v>
      </c>
      <c r="E5042" s="28" t="s">
        <v>2076</v>
      </c>
      <c r="F5042" s="13">
        <v>43</v>
      </c>
      <c r="G5042" s="13">
        <v>-71</v>
      </c>
      <c r="H5042" s="24">
        <v>0</v>
      </c>
    </row>
    <row r="5043" spans="2:8" x14ac:dyDescent="0.3">
      <c r="B5043" t="s">
        <v>2864</v>
      </c>
      <c r="C5043" t="s">
        <v>2865</v>
      </c>
      <c r="D5043" s="28" t="s">
        <v>4105</v>
      </c>
      <c r="E5043" s="28" t="s">
        <v>2124</v>
      </c>
      <c r="F5043" s="13">
        <v>42.1</v>
      </c>
      <c r="G5043" s="13">
        <v>-75.900000000000006</v>
      </c>
      <c r="H5043" s="24">
        <v>0</v>
      </c>
    </row>
    <row r="5044" spans="2:8" x14ac:dyDescent="0.3">
      <c r="B5044" t="s">
        <v>11748</v>
      </c>
      <c r="C5044" t="s">
        <v>11749</v>
      </c>
      <c r="D5044" s="28" t="s">
        <v>1203</v>
      </c>
      <c r="E5044" s="28" t="s">
        <v>1124</v>
      </c>
      <c r="F5044" s="13">
        <v>47.5</v>
      </c>
      <c r="G5044" s="13">
        <v>-71.2</v>
      </c>
      <c r="H5044" s="24">
        <v>0</v>
      </c>
    </row>
    <row r="5045" spans="2:8" x14ac:dyDescent="0.3">
      <c r="B5045" t="s">
        <v>11667</v>
      </c>
      <c r="C5045" t="s">
        <v>11668</v>
      </c>
      <c r="D5045" s="28" t="s">
        <v>4105</v>
      </c>
      <c r="E5045" s="28" t="s">
        <v>2076</v>
      </c>
      <c r="F5045" s="13">
        <v>43.8</v>
      </c>
      <c r="G5045" s="13">
        <v>-71.3</v>
      </c>
      <c r="H5045" s="24">
        <v>0</v>
      </c>
    </row>
    <row r="5046" spans="2:8" x14ac:dyDescent="0.3">
      <c r="B5046" t="s">
        <v>2141</v>
      </c>
      <c r="C5046" t="s">
        <v>2142</v>
      </c>
      <c r="D5046" s="28" t="s">
        <v>4105</v>
      </c>
      <c r="E5046" s="28" t="s">
        <v>2124</v>
      </c>
      <c r="F5046" s="13">
        <v>44.3</v>
      </c>
      <c r="G5046" s="13">
        <v>-75.5</v>
      </c>
      <c r="H5046" s="24">
        <v>0</v>
      </c>
    </row>
    <row r="5047" spans="2:8" x14ac:dyDescent="0.3">
      <c r="B5047" t="s">
        <v>11367</v>
      </c>
      <c r="C5047" t="s">
        <v>11368</v>
      </c>
      <c r="D5047" s="28" t="s">
        <v>4105</v>
      </c>
      <c r="E5047" s="28" t="s">
        <v>1004</v>
      </c>
      <c r="F5047" s="13">
        <v>31.3</v>
      </c>
      <c r="G5047" s="13">
        <v>-81.2</v>
      </c>
      <c r="H5047" s="24">
        <v>0</v>
      </c>
    </row>
    <row r="5048" spans="2:8" x14ac:dyDescent="0.3">
      <c r="B5048" t="s">
        <v>11750</v>
      </c>
      <c r="C5048" t="s">
        <v>11751</v>
      </c>
      <c r="D5048" s="28" t="s">
        <v>4105</v>
      </c>
      <c r="E5048" s="28" t="s">
        <v>1007</v>
      </c>
      <c r="F5048" s="13">
        <v>36.1</v>
      </c>
      <c r="G5048" s="13">
        <v>-80.2</v>
      </c>
      <c r="H5048" s="24">
        <v>0</v>
      </c>
    </row>
    <row r="5049" spans="2:8" x14ac:dyDescent="0.3">
      <c r="B5049" t="s">
        <v>11403</v>
      </c>
      <c r="C5049" t="s">
        <v>11404</v>
      </c>
      <c r="D5049" s="28" t="s">
        <v>1203</v>
      </c>
      <c r="E5049" s="28" t="s">
        <v>1124</v>
      </c>
      <c r="F5049" s="13">
        <v>45.3</v>
      </c>
      <c r="G5049" s="13">
        <v>-73.3</v>
      </c>
      <c r="H5049" s="24">
        <v>0</v>
      </c>
    </row>
    <row r="5050" spans="2:8" x14ac:dyDescent="0.3">
      <c r="B5050" t="s">
        <v>12037</v>
      </c>
      <c r="C5050" t="s">
        <v>12038</v>
      </c>
      <c r="D5050" s="28" t="s">
        <v>4105</v>
      </c>
      <c r="E5050" s="28" t="s">
        <v>1003</v>
      </c>
      <c r="F5050" s="13">
        <v>28.5</v>
      </c>
      <c r="G5050" s="13">
        <v>-81.3</v>
      </c>
      <c r="H5050" s="24">
        <v>0</v>
      </c>
    </row>
    <row r="5051" spans="2:8" x14ac:dyDescent="0.3">
      <c r="B5051" t="s">
        <v>11663</v>
      </c>
      <c r="C5051" t="s">
        <v>11664</v>
      </c>
      <c r="D5051" s="28" t="s">
        <v>1203</v>
      </c>
      <c r="E5051" s="28" t="s">
        <v>3527</v>
      </c>
      <c r="F5051" s="13">
        <v>64.2</v>
      </c>
      <c r="G5051" s="13">
        <v>-76.5</v>
      </c>
      <c r="H5051" s="24">
        <v>0</v>
      </c>
    </row>
    <row r="5052" spans="2:8" x14ac:dyDescent="0.3">
      <c r="B5052" t="s">
        <v>11509</v>
      </c>
      <c r="C5052" t="s">
        <v>11510</v>
      </c>
      <c r="D5052" s="28" t="s">
        <v>4105</v>
      </c>
      <c r="E5052" s="28" t="s">
        <v>2076</v>
      </c>
      <c r="F5052" s="13">
        <v>42.8</v>
      </c>
      <c r="G5052" s="13">
        <v>-72</v>
      </c>
      <c r="H5052" s="24">
        <v>0</v>
      </c>
    </row>
    <row r="5053" spans="2:8" x14ac:dyDescent="0.3">
      <c r="B5053" t="s">
        <v>12084</v>
      </c>
      <c r="C5053" t="s">
        <v>12085</v>
      </c>
      <c r="D5053" s="28" t="s">
        <v>4105</v>
      </c>
      <c r="E5053" s="28" t="s">
        <v>1003</v>
      </c>
      <c r="F5053" s="13">
        <v>25.6</v>
      </c>
      <c r="G5053" s="13">
        <v>-80.5</v>
      </c>
      <c r="H5053" s="24">
        <v>0</v>
      </c>
    </row>
    <row r="5054" spans="2:8" x14ac:dyDescent="0.3">
      <c r="B5054" t="s">
        <v>2471</v>
      </c>
      <c r="C5054" t="s">
        <v>2472</v>
      </c>
      <c r="D5054" s="28" t="s">
        <v>4105</v>
      </c>
      <c r="E5054" s="28" t="s">
        <v>859</v>
      </c>
      <c r="F5054" s="13">
        <v>35.299999999999997</v>
      </c>
      <c r="G5054" s="13">
        <v>-87.7</v>
      </c>
      <c r="H5054" s="24">
        <v>0</v>
      </c>
    </row>
    <row r="5055" spans="2:8" x14ac:dyDescent="0.3">
      <c r="B5055" t="s">
        <v>11429</v>
      </c>
      <c r="C5055" t="s">
        <v>11430</v>
      </c>
      <c r="D5055" s="28" t="s">
        <v>4105</v>
      </c>
      <c r="E5055" s="28" t="s">
        <v>2569</v>
      </c>
      <c r="F5055" s="13">
        <v>44.7</v>
      </c>
      <c r="G5055" s="13">
        <v>-71.7</v>
      </c>
      <c r="H5055" s="24">
        <v>0</v>
      </c>
    </row>
    <row r="5056" spans="2:8" x14ac:dyDescent="0.3">
      <c r="B5056" t="s">
        <v>2848</v>
      </c>
      <c r="C5056" t="s">
        <v>2849</v>
      </c>
      <c r="D5056" s="28" t="s">
        <v>4105</v>
      </c>
      <c r="E5056" s="28" t="s">
        <v>2354</v>
      </c>
      <c r="F5056" s="13">
        <v>34.799999999999997</v>
      </c>
      <c r="G5056" s="13">
        <v>-82.2</v>
      </c>
      <c r="H5056" s="24">
        <v>0</v>
      </c>
    </row>
    <row r="5057" spans="2:8" x14ac:dyDescent="0.3">
      <c r="B5057" t="s">
        <v>3591</v>
      </c>
      <c r="C5057" t="s">
        <v>3592</v>
      </c>
      <c r="D5057" s="28" t="s">
        <v>4105</v>
      </c>
      <c r="E5057" s="28" t="s">
        <v>1322</v>
      </c>
      <c r="F5057" s="13">
        <v>41.5</v>
      </c>
      <c r="G5057" s="13">
        <v>-72</v>
      </c>
      <c r="H5057" s="24">
        <v>0</v>
      </c>
    </row>
    <row r="5058" spans="2:8" x14ac:dyDescent="0.3">
      <c r="B5058" t="s">
        <v>11008</v>
      </c>
      <c r="C5058" t="s">
        <v>11009</v>
      </c>
      <c r="D5058" s="28" t="s">
        <v>4105</v>
      </c>
      <c r="E5058" s="28" t="s">
        <v>2319</v>
      </c>
      <c r="F5058" s="13">
        <v>40.799999999999997</v>
      </c>
      <c r="G5058" s="13">
        <v>-78.2</v>
      </c>
      <c r="H5058" s="24">
        <v>0</v>
      </c>
    </row>
    <row r="5059" spans="2:8" x14ac:dyDescent="0.3">
      <c r="B5059" t="s">
        <v>11928</v>
      </c>
      <c r="C5059" t="s">
        <v>11929</v>
      </c>
      <c r="D5059" s="28" t="s">
        <v>4105</v>
      </c>
      <c r="E5059" s="28" t="s">
        <v>1003</v>
      </c>
      <c r="F5059" s="13">
        <v>28.7</v>
      </c>
      <c r="G5059" s="13">
        <v>-81.2</v>
      </c>
      <c r="H5059" s="24">
        <v>0</v>
      </c>
    </row>
    <row r="5060" spans="2:8" x14ac:dyDescent="0.3">
      <c r="B5060" t="s">
        <v>2997</v>
      </c>
      <c r="C5060" t="s">
        <v>2998</v>
      </c>
      <c r="D5060" s="28" t="s">
        <v>4105</v>
      </c>
      <c r="E5060" s="28" t="s">
        <v>1727</v>
      </c>
      <c r="F5060" s="13">
        <v>46.1</v>
      </c>
      <c r="G5060" s="13">
        <v>-67.7</v>
      </c>
      <c r="H5060" s="24">
        <v>0</v>
      </c>
    </row>
    <row r="5061" spans="2:8" x14ac:dyDescent="0.3">
      <c r="B5061" t="s">
        <v>616</v>
      </c>
      <c r="C5061" t="s">
        <v>617</v>
      </c>
      <c r="D5061" s="28" t="s">
        <v>4105</v>
      </c>
      <c r="E5061" s="28" t="s">
        <v>367</v>
      </c>
      <c r="F5061" s="13">
        <v>31.2</v>
      </c>
      <c r="G5061" s="13">
        <v>-89.8</v>
      </c>
      <c r="H5061" s="24">
        <v>0</v>
      </c>
    </row>
    <row r="5062" spans="2:8" x14ac:dyDescent="0.3">
      <c r="B5062" t="s">
        <v>11561</v>
      </c>
      <c r="C5062" t="s">
        <v>11562</v>
      </c>
      <c r="D5062" s="28" t="s">
        <v>4105</v>
      </c>
      <c r="E5062" s="28" t="s">
        <v>2354</v>
      </c>
      <c r="F5062" s="13">
        <v>33.4</v>
      </c>
      <c r="G5062" s="13">
        <v>-80.8</v>
      </c>
      <c r="H5062" s="24">
        <v>0</v>
      </c>
    </row>
    <row r="5063" spans="2:8" x14ac:dyDescent="0.3">
      <c r="B5063" t="s">
        <v>11565</v>
      </c>
      <c r="C5063" t="s">
        <v>11566</v>
      </c>
      <c r="D5063" s="28" t="s">
        <v>4105</v>
      </c>
      <c r="E5063" s="28" t="s">
        <v>2085</v>
      </c>
      <c r="F5063" s="13">
        <v>40.799999999999997</v>
      </c>
      <c r="G5063" s="13">
        <v>-74</v>
      </c>
      <c r="H5063" s="24">
        <v>0</v>
      </c>
    </row>
    <row r="5064" spans="2:8" x14ac:dyDescent="0.3">
      <c r="B5064" t="s">
        <v>1736</v>
      </c>
      <c r="C5064" t="s">
        <v>1737</v>
      </c>
      <c r="D5064" s="28" t="s">
        <v>4105</v>
      </c>
      <c r="E5064" s="28" t="s">
        <v>1738</v>
      </c>
      <c r="F5064" s="13">
        <v>39.6</v>
      </c>
      <c r="G5064" s="13">
        <v>-77.2</v>
      </c>
      <c r="H5064" s="24">
        <v>0</v>
      </c>
    </row>
    <row r="5065" spans="2:8" x14ac:dyDescent="0.3">
      <c r="B5065" t="s">
        <v>11390</v>
      </c>
      <c r="C5065" t="s">
        <v>11391</v>
      </c>
      <c r="D5065" s="28" t="s">
        <v>4105</v>
      </c>
      <c r="E5065" s="28" t="s">
        <v>2085</v>
      </c>
      <c r="F5065" s="13">
        <v>40.4</v>
      </c>
      <c r="G5065" s="13">
        <v>-74.7</v>
      </c>
      <c r="H5065" s="24">
        <v>0</v>
      </c>
    </row>
    <row r="5066" spans="2:8" x14ac:dyDescent="0.3">
      <c r="B5066" t="s">
        <v>2197</v>
      </c>
      <c r="C5066" t="s">
        <v>2198</v>
      </c>
      <c r="D5066" s="28" t="s">
        <v>4105</v>
      </c>
      <c r="E5066" s="28" t="s">
        <v>1007</v>
      </c>
      <c r="F5066" s="13">
        <v>36.1</v>
      </c>
      <c r="G5066" s="13">
        <v>-81.2</v>
      </c>
      <c r="H5066" s="24">
        <v>0</v>
      </c>
    </row>
    <row r="5067" spans="2:8" x14ac:dyDescent="0.3">
      <c r="B5067" t="s">
        <v>11059</v>
      </c>
      <c r="C5067" t="s">
        <v>11060</v>
      </c>
      <c r="D5067" s="28" t="s">
        <v>4105</v>
      </c>
      <c r="E5067" s="28" t="s">
        <v>2354</v>
      </c>
      <c r="F5067" s="13">
        <v>34.799999999999997</v>
      </c>
      <c r="G5067" s="13">
        <v>-83.1</v>
      </c>
      <c r="H5067" s="24">
        <v>0</v>
      </c>
    </row>
    <row r="5068" spans="2:8" x14ac:dyDescent="0.3">
      <c r="B5068" t="s">
        <v>2914</v>
      </c>
      <c r="C5068" t="s">
        <v>2915</v>
      </c>
      <c r="D5068" s="28" t="s">
        <v>4105</v>
      </c>
      <c r="E5068" s="28" t="s">
        <v>2576</v>
      </c>
      <c r="F5068" s="13">
        <v>38.799999999999997</v>
      </c>
      <c r="G5068" s="13">
        <v>-77</v>
      </c>
      <c r="H5068" s="24">
        <v>0</v>
      </c>
    </row>
    <row r="5069" spans="2:8" x14ac:dyDescent="0.3">
      <c r="B5069" t="s">
        <v>11559</v>
      </c>
      <c r="C5069" t="s">
        <v>11560</v>
      </c>
      <c r="D5069" s="28" t="s">
        <v>4105</v>
      </c>
      <c r="E5069" s="28" t="s">
        <v>1003</v>
      </c>
      <c r="F5069" s="13">
        <v>30.3</v>
      </c>
      <c r="G5069" s="13">
        <v>-81.5</v>
      </c>
      <c r="H5069" s="24">
        <v>0</v>
      </c>
    </row>
    <row r="5070" spans="2:8" x14ac:dyDescent="0.3">
      <c r="B5070" t="s">
        <v>11340</v>
      </c>
      <c r="C5070" t="s">
        <v>11341</v>
      </c>
      <c r="D5070" s="28" t="s">
        <v>4105</v>
      </c>
      <c r="E5070" s="28" t="s">
        <v>1743</v>
      </c>
      <c r="F5070" s="13">
        <v>42.5</v>
      </c>
      <c r="G5070" s="13">
        <v>-70.900000000000006</v>
      </c>
      <c r="H5070" s="24">
        <v>0</v>
      </c>
    </row>
    <row r="5071" spans="2:8" x14ac:dyDescent="0.3">
      <c r="B5071" t="s">
        <v>10890</v>
      </c>
      <c r="C5071" t="s">
        <v>1045</v>
      </c>
      <c r="D5071" s="28" t="s">
        <v>4105</v>
      </c>
      <c r="E5071" s="28" t="s">
        <v>1007</v>
      </c>
      <c r="F5071" s="13">
        <v>34.9</v>
      </c>
      <c r="G5071" s="13">
        <v>-78.8</v>
      </c>
      <c r="H5071" s="24">
        <v>0</v>
      </c>
    </row>
    <row r="5072" spans="2:8" x14ac:dyDescent="0.3">
      <c r="B5072" t="s">
        <v>11718</v>
      </c>
      <c r="C5072" t="s">
        <v>11719</v>
      </c>
      <c r="D5072" s="28" t="s">
        <v>4105</v>
      </c>
      <c r="E5072" s="28" t="s">
        <v>2820</v>
      </c>
      <c r="F5072" s="13">
        <v>59.4</v>
      </c>
      <c r="G5072" s="13">
        <v>-151.69999999999999</v>
      </c>
      <c r="H5072" s="24">
        <v>0</v>
      </c>
    </row>
    <row r="5073" spans="2:8" x14ac:dyDescent="0.3">
      <c r="B5073" t="s">
        <v>11421</v>
      </c>
      <c r="C5073" t="s">
        <v>11422</v>
      </c>
      <c r="D5073" s="28" t="s">
        <v>4105</v>
      </c>
      <c r="E5073" s="28" t="s">
        <v>2124</v>
      </c>
      <c r="F5073" s="13">
        <v>41.5</v>
      </c>
      <c r="G5073" s="13">
        <v>-73.900000000000006</v>
      </c>
      <c r="H5073" s="24">
        <v>0</v>
      </c>
    </row>
    <row r="5074" spans="2:8" x14ac:dyDescent="0.3">
      <c r="B5074" t="s">
        <v>2906</v>
      </c>
      <c r="C5074" t="s">
        <v>2907</v>
      </c>
      <c r="D5074" s="28" t="s">
        <v>4105</v>
      </c>
      <c r="E5074" s="28" t="s">
        <v>2576</v>
      </c>
      <c r="F5074" s="13">
        <v>36.9</v>
      </c>
      <c r="G5074" s="13">
        <v>-76.099999999999994</v>
      </c>
      <c r="H5074" s="24">
        <v>0</v>
      </c>
    </row>
    <row r="5075" spans="2:8" x14ac:dyDescent="0.3">
      <c r="B5075" t="s">
        <v>11395</v>
      </c>
      <c r="C5075" t="s">
        <v>11396</v>
      </c>
      <c r="D5075" s="28" t="s">
        <v>4105</v>
      </c>
      <c r="E5075" s="28" t="s">
        <v>2354</v>
      </c>
      <c r="F5075" s="13">
        <v>34.799999999999997</v>
      </c>
      <c r="G5075" s="13">
        <v>-82.3</v>
      </c>
      <c r="H5075" s="24">
        <v>0</v>
      </c>
    </row>
    <row r="5076" spans="2:8" x14ac:dyDescent="0.3">
      <c r="B5076" t="s">
        <v>11186</v>
      </c>
      <c r="C5076" t="s">
        <v>11187</v>
      </c>
      <c r="D5076" s="28" t="s">
        <v>4105</v>
      </c>
      <c r="E5076" s="28" t="s">
        <v>1004</v>
      </c>
      <c r="F5076" s="13">
        <v>30.8</v>
      </c>
      <c r="G5076" s="13">
        <v>-84.2</v>
      </c>
      <c r="H5076" s="24">
        <v>0</v>
      </c>
    </row>
    <row r="5077" spans="2:8" x14ac:dyDescent="0.3">
      <c r="B5077" t="s">
        <v>10714</v>
      </c>
      <c r="C5077" t="s">
        <v>10715</v>
      </c>
      <c r="D5077" s="28" t="s">
        <v>4105</v>
      </c>
      <c r="E5077" s="28" t="s">
        <v>2354</v>
      </c>
      <c r="F5077" s="13">
        <v>34.9</v>
      </c>
      <c r="G5077" s="13">
        <v>-81.900000000000006</v>
      </c>
      <c r="H5077" s="24">
        <v>0</v>
      </c>
    </row>
    <row r="5078" spans="2:8" x14ac:dyDescent="0.3">
      <c r="B5078" t="s">
        <v>11614</v>
      </c>
      <c r="C5078" t="s">
        <v>11615</v>
      </c>
      <c r="D5078" s="28" t="s">
        <v>1203</v>
      </c>
      <c r="E5078" s="28" t="s">
        <v>3526</v>
      </c>
      <c r="F5078" s="13">
        <v>70.7</v>
      </c>
      <c r="G5078" s="13">
        <v>-117.8</v>
      </c>
      <c r="H5078" s="24">
        <v>0</v>
      </c>
    </row>
    <row r="5079" spans="2:8" x14ac:dyDescent="0.3">
      <c r="B5079" t="s">
        <v>1146</v>
      </c>
      <c r="C5079" t="s">
        <v>1147</v>
      </c>
      <c r="D5079" s="28" t="s">
        <v>4105</v>
      </c>
      <c r="E5079" s="28" t="s">
        <v>852</v>
      </c>
      <c r="F5079" s="13">
        <v>34</v>
      </c>
      <c r="G5079" s="13">
        <v>-87.9</v>
      </c>
      <c r="H5079" s="24">
        <v>0</v>
      </c>
    </row>
    <row r="5080" spans="2:8" x14ac:dyDescent="0.3">
      <c r="B5080" t="s">
        <v>2187</v>
      </c>
      <c r="C5080" t="s">
        <v>1037</v>
      </c>
      <c r="D5080" s="28" t="s">
        <v>4105</v>
      </c>
      <c r="E5080" s="28" t="s">
        <v>1007</v>
      </c>
      <c r="F5080" s="13">
        <v>35.799999999999997</v>
      </c>
      <c r="G5080" s="13">
        <v>-77.5</v>
      </c>
      <c r="H5080" s="24">
        <v>0</v>
      </c>
    </row>
    <row r="5081" spans="2:8" x14ac:dyDescent="0.3">
      <c r="B5081" t="s">
        <v>11380</v>
      </c>
      <c r="C5081" t="s">
        <v>11381</v>
      </c>
      <c r="D5081" s="28" t="s">
        <v>4105</v>
      </c>
      <c r="E5081" s="28" t="s">
        <v>1322</v>
      </c>
      <c r="F5081" s="13">
        <v>41.1</v>
      </c>
      <c r="G5081" s="13">
        <v>-73.5</v>
      </c>
      <c r="H5081" s="24">
        <v>0</v>
      </c>
    </row>
    <row r="5082" spans="2:8" x14ac:dyDescent="0.3">
      <c r="B5082" t="s">
        <v>2159</v>
      </c>
      <c r="C5082" t="s">
        <v>2160</v>
      </c>
      <c r="D5082" s="28" t="s">
        <v>4105</v>
      </c>
      <c r="E5082" s="28" t="s">
        <v>1007</v>
      </c>
      <c r="F5082" s="13">
        <v>35.9</v>
      </c>
      <c r="G5082" s="13">
        <v>-79</v>
      </c>
      <c r="H5082" s="24">
        <v>0</v>
      </c>
    </row>
    <row r="5083" spans="2:8" x14ac:dyDescent="0.3">
      <c r="B5083" t="s">
        <v>11590</v>
      </c>
      <c r="C5083" t="s">
        <v>11591</v>
      </c>
      <c r="D5083" s="28" t="s">
        <v>4105</v>
      </c>
      <c r="E5083" s="28" t="s">
        <v>2820</v>
      </c>
      <c r="F5083" s="13">
        <v>60.4</v>
      </c>
      <c r="G5083" s="13">
        <v>-145.30000000000001</v>
      </c>
      <c r="H5083" s="24">
        <v>0</v>
      </c>
    </row>
    <row r="5084" spans="2:8" x14ac:dyDescent="0.3">
      <c r="B5084" t="s">
        <v>11328</v>
      </c>
      <c r="C5084" t="s">
        <v>11329</v>
      </c>
      <c r="D5084" s="28" t="s">
        <v>4105</v>
      </c>
      <c r="E5084" s="28" t="s">
        <v>2076</v>
      </c>
      <c r="F5084" s="13">
        <v>43.2</v>
      </c>
      <c r="G5084" s="13">
        <v>-70.900000000000006</v>
      </c>
      <c r="H5084" s="24">
        <v>0</v>
      </c>
    </row>
    <row r="5085" spans="2:8" x14ac:dyDescent="0.3">
      <c r="B5085" t="s">
        <v>2444</v>
      </c>
      <c r="C5085" t="s">
        <v>2445</v>
      </c>
      <c r="D5085" s="28" t="s">
        <v>4105</v>
      </c>
      <c r="E5085" s="28" t="s">
        <v>859</v>
      </c>
      <c r="F5085" s="13">
        <v>35.9</v>
      </c>
      <c r="G5085" s="13">
        <v>-86.8</v>
      </c>
      <c r="H5085" s="24">
        <v>0</v>
      </c>
    </row>
    <row r="5086" spans="2:8" x14ac:dyDescent="0.3">
      <c r="B5086" t="s">
        <v>11332</v>
      </c>
      <c r="C5086" t="s">
        <v>11333</v>
      </c>
      <c r="D5086" s="28" t="s">
        <v>4105</v>
      </c>
      <c r="E5086" s="28" t="s">
        <v>1007</v>
      </c>
      <c r="F5086" s="13">
        <v>35.5</v>
      </c>
      <c r="G5086" s="13">
        <v>-76.2</v>
      </c>
      <c r="H5086" s="24">
        <v>0</v>
      </c>
    </row>
    <row r="5087" spans="2:8" x14ac:dyDescent="0.3">
      <c r="B5087" t="s">
        <v>11639</v>
      </c>
      <c r="C5087" t="s">
        <v>11640</v>
      </c>
      <c r="D5087" s="28" t="s">
        <v>4105</v>
      </c>
      <c r="E5087" s="28" t="s">
        <v>2319</v>
      </c>
      <c r="F5087" s="13">
        <v>39.9</v>
      </c>
      <c r="G5087" s="13">
        <v>-76.8</v>
      </c>
      <c r="H5087" s="24">
        <v>0</v>
      </c>
    </row>
    <row r="5088" spans="2:8" x14ac:dyDescent="0.3">
      <c r="B5088" t="s">
        <v>11378</v>
      </c>
      <c r="C5088" t="s">
        <v>11379</v>
      </c>
      <c r="D5088" s="28" t="s">
        <v>4105</v>
      </c>
      <c r="E5088" s="28" t="s">
        <v>2085</v>
      </c>
      <c r="F5088" s="13">
        <v>39.9</v>
      </c>
      <c r="G5088" s="13">
        <v>-74.8</v>
      </c>
      <c r="H5088" s="24">
        <v>0</v>
      </c>
    </row>
    <row r="5089" spans="2:8" x14ac:dyDescent="0.3">
      <c r="B5089" t="s">
        <v>10436</v>
      </c>
      <c r="C5089" t="s">
        <v>10437</v>
      </c>
      <c r="D5089" s="28" t="s">
        <v>4105</v>
      </c>
      <c r="E5089" s="28" t="s">
        <v>1004</v>
      </c>
      <c r="F5089" s="13">
        <v>34.299999999999997</v>
      </c>
      <c r="G5089" s="13">
        <v>-85.1</v>
      </c>
      <c r="H5089" s="24">
        <v>0</v>
      </c>
    </row>
    <row r="5090" spans="2:8" x14ac:dyDescent="0.3">
      <c r="B5090" t="s">
        <v>11035</v>
      </c>
      <c r="C5090" t="s">
        <v>11036</v>
      </c>
      <c r="D5090" s="28" t="s">
        <v>4105</v>
      </c>
      <c r="E5090" s="28" t="s">
        <v>1007</v>
      </c>
      <c r="F5090" s="13">
        <v>35.4</v>
      </c>
      <c r="G5090" s="13">
        <v>-83.4</v>
      </c>
      <c r="H5090" s="24">
        <v>0</v>
      </c>
    </row>
    <row r="5091" spans="2:8" x14ac:dyDescent="0.3">
      <c r="B5091" t="s">
        <v>11353</v>
      </c>
      <c r="C5091" t="s">
        <v>11354</v>
      </c>
      <c r="D5091" s="28" t="s">
        <v>4105</v>
      </c>
      <c r="E5091" s="28" t="s">
        <v>2576</v>
      </c>
      <c r="F5091" s="13">
        <v>37.5</v>
      </c>
      <c r="G5091" s="13">
        <v>-80</v>
      </c>
      <c r="H5091" s="24">
        <v>0</v>
      </c>
    </row>
    <row r="5092" spans="2:8" x14ac:dyDescent="0.3">
      <c r="B5092" t="s">
        <v>2835</v>
      </c>
      <c r="C5092" t="s">
        <v>2836</v>
      </c>
      <c r="D5092" s="28" t="s">
        <v>4105</v>
      </c>
      <c r="E5092" s="28" t="s">
        <v>1004</v>
      </c>
      <c r="F5092" s="13">
        <v>32.6</v>
      </c>
      <c r="G5092" s="13">
        <v>-83.6</v>
      </c>
      <c r="H5092" s="24">
        <v>0</v>
      </c>
    </row>
    <row r="5093" spans="2:8" x14ac:dyDescent="0.3">
      <c r="B5093" t="s">
        <v>12078</v>
      </c>
      <c r="C5093" t="s">
        <v>12079</v>
      </c>
      <c r="D5093" s="28" t="s">
        <v>4105</v>
      </c>
      <c r="E5093" s="28" t="s">
        <v>1003</v>
      </c>
      <c r="F5093" s="13">
        <v>27.4</v>
      </c>
      <c r="G5093" s="13">
        <v>-82.5</v>
      </c>
      <c r="H5093" s="24">
        <v>0</v>
      </c>
    </row>
    <row r="5094" spans="2:8" x14ac:dyDescent="0.3">
      <c r="B5094" t="s">
        <v>11338</v>
      </c>
      <c r="C5094" t="s">
        <v>11339</v>
      </c>
      <c r="D5094" s="28" t="s">
        <v>1203</v>
      </c>
      <c r="E5094" s="28" t="s">
        <v>1124</v>
      </c>
      <c r="F5094" s="13">
        <v>45.4</v>
      </c>
      <c r="G5094" s="13">
        <v>-71.599999999999994</v>
      </c>
      <c r="H5094" s="24">
        <v>0</v>
      </c>
    </row>
    <row r="5095" spans="2:8" x14ac:dyDescent="0.3">
      <c r="B5095" t="s">
        <v>11438</v>
      </c>
      <c r="C5095" t="s">
        <v>11439</v>
      </c>
      <c r="D5095" s="28" t="s">
        <v>4105</v>
      </c>
      <c r="E5095" s="28" t="s">
        <v>2354</v>
      </c>
      <c r="F5095" s="13">
        <v>35.1</v>
      </c>
      <c r="G5095" s="13">
        <v>-82.6</v>
      </c>
      <c r="H5095" s="24">
        <v>0</v>
      </c>
    </row>
    <row r="5096" spans="2:8" x14ac:dyDescent="0.3">
      <c r="B5096" t="s">
        <v>11622</v>
      </c>
      <c r="C5096" t="s">
        <v>11623</v>
      </c>
      <c r="D5096" s="28" t="s">
        <v>4105</v>
      </c>
      <c r="E5096" s="28" t="s">
        <v>1007</v>
      </c>
      <c r="F5096" s="13">
        <v>35.200000000000003</v>
      </c>
      <c r="G5096" s="13">
        <v>-75.599999999999994</v>
      </c>
      <c r="H5096" s="24">
        <v>0</v>
      </c>
    </row>
    <row r="5097" spans="2:8" x14ac:dyDescent="0.3">
      <c r="B5097" t="s">
        <v>10949</v>
      </c>
      <c r="C5097" t="s">
        <v>10950</v>
      </c>
      <c r="D5097" s="28" t="s">
        <v>4105</v>
      </c>
      <c r="E5097" s="28" t="s">
        <v>1007</v>
      </c>
      <c r="F5097" s="13">
        <v>35.700000000000003</v>
      </c>
      <c r="G5097" s="13">
        <v>-82.1</v>
      </c>
      <c r="H5097" s="24">
        <v>0</v>
      </c>
    </row>
    <row r="5098" spans="2:8" x14ac:dyDescent="0.3">
      <c r="B5098" t="s">
        <v>11166</v>
      </c>
      <c r="C5098" t="s">
        <v>11167</v>
      </c>
      <c r="D5098" s="28" t="s">
        <v>4105</v>
      </c>
      <c r="E5098" s="28" t="s">
        <v>1007</v>
      </c>
      <c r="F5098" s="13">
        <v>35.700000000000003</v>
      </c>
      <c r="G5098" s="13">
        <v>-78.8</v>
      </c>
      <c r="H5098" s="24">
        <v>0</v>
      </c>
    </row>
    <row r="5099" spans="2:8" x14ac:dyDescent="0.3">
      <c r="B5099" t="s">
        <v>1482</v>
      </c>
      <c r="C5099" t="s">
        <v>11528</v>
      </c>
      <c r="D5099" s="28" t="s">
        <v>4105</v>
      </c>
      <c r="E5099" s="28" t="s">
        <v>2319</v>
      </c>
      <c r="F5099" s="13">
        <v>41.4</v>
      </c>
      <c r="G5099" s="13">
        <v>-76.400000000000006</v>
      </c>
      <c r="H5099" s="24">
        <v>0</v>
      </c>
    </row>
    <row r="5100" spans="2:8" x14ac:dyDescent="0.3">
      <c r="B5100" t="s">
        <v>2125</v>
      </c>
      <c r="C5100" t="s">
        <v>2126</v>
      </c>
      <c r="D5100" s="28" t="s">
        <v>4105</v>
      </c>
      <c r="E5100" s="28" t="s">
        <v>2124</v>
      </c>
      <c r="F5100" s="13">
        <v>42.2</v>
      </c>
      <c r="G5100" s="13">
        <v>-77.7</v>
      </c>
      <c r="H5100" s="24">
        <v>0</v>
      </c>
    </row>
    <row r="5101" spans="2:8" x14ac:dyDescent="0.3">
      <c r="B5101" t="s">
        <v>11264</v>
      </c>
      <c r="C5101" t="s">
        <v>11265</v>
      </c>
      <c r="D5101" s="28" t="s">
        <v>4105</v>
      </c>
      <c r="E5101" s="28" t="s">
        <v>1007</v>
      </c>
      <c r="F5101" s="13">
        <v>35.299999999999997</v>
      </c>
      <c r="G5101" s="13">
        <v>-83.7</v>
      </c>
      <c r="H5101" s="24">
        <v>0</v>
      </c>
    </row>
    <row r="5102" spans="2:8" x14ac:dyDescent="0.3">
      <c r="B5102" t="s">
        <v>3800</v>
      </c>
      <c r="C5102" t="s">
        <v>3801</v>
      </c>
      <c r="D5102" s="28" t="s">
        <v>4105</v>
      </c>
      <c r="E5102" s="28" t="s">
        <v>2319</v>
      </c>
      <c r="F5102" s="13">
        <v>40</v>
      </c>
      <c r="G5102" s="13">
        <v>-75.7</v>
      </c>
      <c r="H5102" s="24">
        <v>0</v>
      </c>
    </row>
    <row r="5103" spans="2:8" x14ac:dyDescent="0.3">
      <c r="B5103" t="s">
        <v>10880</v>
      </c>
      <c r="C5103" t="s">
        <v>10881</v>
      </c>
      <c r="D5103" s="28" t="s">
        <v>4105</v>
      </c>
      <c r="E5103" s="28" t="s">
        <v>2354</v>
      </c>
      <c r="F5103" s="13">
        <v>34.299999999999997</v>
      </c>
      <c r="G5103" s="13">
        <v>-80.7</v>
      </c>
      <c r="H5103" s="24">
        <v>0</v>
      </c>
    </row>
    <row r="5104" spans="2:8" x14ac:dyDescent="0.3">
      <c r="B5104" t="s">
        <v>3817</v>
      </c>
      <c r="C5104" t="s">
        <v>3818</v>
      </c>
      <c r="D5104" s="28" t="s">
        <v>4105</v>
      </c>
      <c r="E5104" s="28" t="s">
        <v>2354</v>
      </c>
      <c r="F5104" s="13">
        <v>33.700000000000003</v>
      </c>
      <c r="G5104" s="13">
        <v>-81.2</v>
      </c>
      <c r="H5104" s="24">
        <v>0</v>
      </c>
    </row>
    <row r="5105" spans="2:8" x14ac:dyDescent="0.3">
      <c r="B5105" t="s">
        <v>10040</v>
      </c>
      <c r="C5105" t="s">
        <v>11061</v>
      </c>
      <c r="D5105" s="28" t="s">
        <v>4105</v>
      </c>
      <c r="E5105" s="28" t="s">
        <v>1007</v>
      </c>
      <c r="F5105" s="13">
        <v>35.6</v>
      </c>
      <c r="G5105" s="13">
        <v>-82</v>
      </c>
      <c r="H5105" s="24">
        <v>0</v>
      </c>
    </row>
    <row r="5106" spans="2:8" x14ac:dyDescent="0.3">
      <c r="B5106" t="s">
        <v>11826</v>
      </c>
      <c r="C5106" t="s">
        <v>11827</v>
      </c>
      <c r="D5106" s="28" t="s">
        <v>4105</v>
      </c>
      <c r="E5106" s="28" t="s">
        <v>2354</v>
      </c>
      <c r="F5106" s="13">
        <v>32.6</v>
      </c>
      <c r="G5106" s="13">
        <v>-80.3</v>
      </c>
      <c r="H5106" s="24">
        <v>0</v>
      </c>
    </row>
    <row r="5107" spans="2:8" x14ac:dyDescent="0.3">
      <c r="B5107" t="s">
        <v>774</v>
      </c>
      <c r="C5107" t="s">
        <v>11020</v>
      </c>
      <c r="D5107" s="28" t="s">
        <v>4105</v>
      </c>
      <c r="E5107" s="28" t="s">
        <v>1004</v>
      </c>
      <c r="F5107" s="13">
        <v>33.299999999999997</v>
      </c>
      <c r="G5107" s="13">
        <v>-84.5</v>
      </c>
      <c r="H5107" s="24">
        <v>0</v>
      </c>
    </row>
    <row r="5108" spans="2:8" x14ac:dyDescent="0.3">
      <c r="B5108" t="s">
        <v>1741</v>
      </c>
      <c r="C5108" t="s">
        <v>1742</v>
      </c>
      <c r="D5108" s="28" t="s">
        <v>4105</v>
      </c>
      <c r="E5108" s="28" t="s">
        <v>1743</v>
      </c>
      <c r="F5108" s="13">
        <v>42.3</v>
      </c>
      <c r="G5108" s="13">
        <v>-72.5</v>
      </c>
      <c r="H5108" s="24">
        <v>0</v>
      </c>
    </row>
    <row r="5109" spans="2:8" x14ac:dyDescent="0.3">
      <c r="B5109" t="s">
        <v>11156</v>
      </c>
      <c r="C5109" t="s">
        <v>11157</v>
      </c>
      <c r="D5109" s="28" t="s">
        <v>4105</v>
      </c>
      <c r="E5109" s="28" t="s">
        <v>1007</v>
      </c>
      <c r="F5109" s="13">
        <v>36.299999999999997</v>
      </c>
      <c r="G5109" s="13">
        <v>-78.599999999999994</v>
      </c>
      <c r="H5109" s="24">
        <v>0</v>
      </c>
    </row>
    <row r="5110" spans="2:8" x14ac:dyDescent="0.3">
      <c r="B5110" t="s">
        <v>10696</v>
      </c>
      <c r="C5110" t="s">
        <v>10697</v>
      </c>
      <c r="D5110" s="28" t="s">
        <v>4105</v>
      </c>
      <c r="E5110" s="28" t="s">
        <v>2354</v>
      </c>
      <c r="F5110" s="13">
        <v>34.200000000000003</v>
      </c>
      <c r="G5110" s="13">
        <v>-81</v>
      </c>
      <c r="H5110" s="24">
        <v>0</v>
      </c>
    </row>
    <row r="5111" spans="2:8" x14ac:dyDescent="0.3">
      <c r="B5111" t="s">
        <v>2833</v>
      </c>
      <c r="C5111" t="s">
        <v>2834</v>
      </c>
      <c r="D5111" s="28" t="s">
        <v>4105</v>
      </c>
      <c r="E5111" s="28" t="s">
        <v>1007</v>
      </c>
      <c r="F5111" s="13">
        <v>35.4</v>
      </c>
      <c r="G5111" s="13">
        <v>-82.5</v>
      </c>
      <c r="H5111" s="24">
        <v>0</v>
      </c>
    </row>
    <row r="5112" spans="2:8" x14ac:dyDescent="0.3">
      <c r="B5112" t="s">
        <v>901</v>
      </c>
      <c r="C5112" t="s">
        <v>902</v>
      </c>
      <c r="D5112" s="28" t="s">
        <v>4105</v>
      </c>
      <c r="E5112" s="28" t="s">
        <v>852</v>
      </c>
      <c r="F5112" s="13">
        <v>31.8</v>
      </c>
      <c r="G5112" s="13">
        <v>-86.6</v>
      </c>
      <c r="H5112" s="24">
        <v>0</v>
      </c>
    </row>
    <row r="5113" spans="2:8" x14ac:dyDescent="0.3">
      <c r="B5113" t="s">
        <v>11941</v>
      </c>
      <c r="C5113" t="s">
        <v>11942</v>
      </c>
      <c r="D5113" s="28" t="s">
        <v>4105</v>
      </c>
      <c r="E5113" s="28" t="s">
        <v>1004</v>
      </c>
      <c r="F5113" s="13">
        <v>32.299999999999997</v>
      </c>
      <c r="G5113" s="13">
        <v>-82</v>
      </c>
      <c r="H5113" s="24">
        <v>0</v>
      </c>
    </row>
    <row r="5114" spans="2:8" x14ac:dyDescent="0.3">
      <c r="B5114" t="s">
        <v>12103</v>
      </c>
      <c r="C5114" t="s">
        <v>12104</v>
      </c>
      <c r="D5114" s="28" t="s">
        <v>4105</v>
      </c>
      <c r="E5114" s="28" t="s">
        <v>1003</v>
      </c>
      <c r="F5114" s="13">
        <v>28</v>
      </c>
      <c r="G5114" s="13">
        <v>-81.900000000000006</v>
      </c>
      <c r="H5114" s="24">
        <v>0</v>
      </c>
    </row>
    <row r="5115" spans="2:8" x14ac:dyDescent="0.3">
      <c r="B5115" t="s">
        <v>11706</v>
      </c>
      <c r="C5115" t="s">
        <v>11707</v>
      </c>
      <c r="D5115" s="28" t="s">
        <v>4105</v>
      </c>
      <c r="E5115" s="28" t="s">
        <v>2576</v>
      </c>
      <c r="F5115" s="13">
        <v>36.5</v>
      </c>
      <c r="G5115" s="13">
        <v>-79.3</v>
      </c>
      <c r="H5115" s="24">
        <v>0</v>
      </c>
    </row>
    <row r="5116" spans="2:8" x14ac:dyDescent="0.3">
      <c r="B5116" t="s">
        <v>11766</v>
      </c>
      <c r="C5116" t="s">
        <v>11767</v>
      </c>
      <c r="D5116" s="28" t="s">
        <v>4105</v>
      </c>
      <c r="E5116" s="28" t="s">
        <v>1004</v>
      </c>
      <c r="F5116" s="13">
        <v>31.2</v>
      </c>
      <c r="G5116" s="13">
        <v>-81.599999999999994</v>
      </c>
      <c r="H5116" s="24">
        <v>0</v>
      </c>
    </row>
    <row r="5117" spans="2:8" x14ac:dyDescent="0.3">
      <c r="B5117" t="s">
        <v>11918</v>
      </c>
      <c r="C5117" t="s">
        <v>11919</v>
      </c>
      <c r="D5117" s="28" t="s">
        <v>1203</v>
      </c>
      <c r="E5117" s="28" t="s">
        <v>1124</v>
      </c>
      <c r="F5117" s="13">
        <v>46.5</v>
      </c>
      <c r="G5117" s="13">
        <v>-72.7</v>
      </c>
      <c r="H5117" s="24">
        <v>0</v>
      </c>
    </row>
    <row r="5118" spans="2:8" x14ac:dyDescent="0.3">
      <c r="B5118" t="s">
        <v>11788</v>
      </c>
      <c r="C5118" t="s">
        <v>11789</v>
      </c>
      <c r="D5118" s="28" t="s">
        <v>4105</v>
      </c>
      <c r="E5118" s="28" t="s">
        <v>2820</v>
      </c>
      <c r="F5118" s="13">
        <v>60</v>
      </c>
      <c r="G5118" s="13">
        <v>-151.6</v>
      </c>
      <c r="H5118" s="24">
        <v>0</v>
      </c>
    </row>
    <row r="5119" spans="2:8" x14ac:dyDescent="0.3">
      <c r="B5119" t="s">
        <v>3597</v>
      </c>
      <c r="C5119" t="s">
        <v>3598</v>
      </c>
      <c r="D5119" s="28" t="s">
        <v>4105</v>
      </c>
      <c r="E5119" s="28" t="s">
        <v>1003</v>
      </c>
      <c r="F5119" s="13">
        <v>28.6</v>
      </c>
      <c r="G5119" s="13">
        <v>-80.8</v>
      </c>
      <c r="H5119" s="24">
        <v>0</v>
      </c>
    </row>
    <row r="5120" spans="2:8" x14ac:dyDescent="0.3">
      <c r="B5120" t="s">
        <v>3667</v>
      </c>
      <c r="C5120" t="s">
        <v>3668</v>
      </c>
      <c r="D5120" s="28" t="s">
        <v>4105</v>
      </c>
      <c r="E5120" s="28" t="s">
        <v>1743</v>
      </c>
      <c r="F5120" s="13">
        <v>42.1</v>
      </c>
      <c r="G5120" s="13">
        <v>-71.900000000000006</v>
      </c>
      <c r="H5120" s="24">
        <v>0</v>
      </c>
    </row>
    <row r="5121" spans="2:8" x14ac:dyDescent="0.3">
      <c r="B5121" t="s">
        <v>2122</v>
      </c>
      <c r="C5121" t="s">
        <v>2123</v>
      </c>
      <c r="D5121" s="28" t="s">
        <v>4105</v>
      </c>
      <c r="E5121" s="28" t="s">
        <v>2124</v>
      </c>
      <c r="F5121" s="13">
        <v>42.4</v>
      </c>
      <c r="G5121" s="13">
        <v>-73.900000000000006</v>
      </c>
      <c r="H5121" s="24">
        <v>0</v>
      </c>
    </row>
    <row r="5122" spans="2:8" x14ac:dyDescent="0.3">
      <c r="B5122" t="s">
        <v>2573</v>
      </c>
      <c r="C5122" t="s">
        <v>2574</v>
      </c>
      <c r="D5122" s="28" t="s">
        <v>4105</v>
      </c>
      <c r="E5122" s="28" t="s">
        <v>2569</v>
      </c>
      <c r="F5122" s="13">
        <v>44.4</v>
      </c>
      <c r="G5122" s="13">
        <v>-72</v>
      </c>
      <c r="H5122" s="24">
        <v>0</v>
      </c>
    </row>
    <row r="5123" spans="2:8" x14ac:dyDescent="0.3">
      <c r="B5123" t="s">
        <v>2890</v>
      </c>
      <c r="C5123" t="s">
        <v>2891</v>
      </c>
      <c r="D5123" s="28" t="s">
        <v>4105</v>
      </c>
      <c r="E5123" s="28" t="s">
        <v>1007</v>
      </c>
      <c r="F5123" s="13">
        <v>35.799999999999997</v>
      </c>
      <c r="G5123" s="13">
        <v>-78.7</v>
      </c>
      <c r="H5123" s="24">
        <v>0</v>
      </c>
    </row>
    <row r="5124" spans="2:8" x14ac:dyDescent="0.3">
      <c r="B5124" t="s">
        <v>12059</v>
      </c>
      <c r="C5124" t="s">
        <v>12060</v>
      </c>
      <c r="D5124" s="28" t="s">
        <v>4105</v>
      </c>
      <c r="E5124" s="28" t="s">
        <v>1003</v>
      </c>
      <c r="F5124" s="13">
        <v>27.9</v>
      </c>
      <c r="G5124" s="13">
        <v>-82</v>
      </c>
      <c r="H5124" s="24">
        <v>0</v>
      </c>
    </row>
    <row r="5125" spans="2:8" x14ac:dyDescent="0.3">
      <c r="B5125" t="s">
        <v>11852</v>
      </c>
      <c r="C5125" t="s">
        <v>1054</v>
      </c>
      <c r="D5125" s="28" t="s">
        <v>4105</v>
      </c>
      <c r="E5125" s="28" t="s">
        <v>1003</v>
      </c>
      <c r="F5125" s="13">
        <v>29.7</v>
      </c>
      <c r="G5125" s="13">
        <v>-81.400000000000006</v>
      </c>
      <c r="H5125" s="24">
        <v>0</v>
      </c>
    </row>
    <row r="5126" spans="2:8" x14ac:dyDescent="0.3">
      <c r="B5126" t="s">
        <v>2831</v>
      </c>
      <c r="C5126" t="s">
        <v>2832</v>
      </c>
      <c r="D5126" s="28" t="s">
        <v>4105</v>
      </c>
      <c r="E5126" s="28" t="s">
        <v>1007</v>
      </c>
      <c r="F5126" s="13">
        <v>35.700000000000003</v>
      </c>
      <c r="G5126" s="13">
        <v>-81.3</v>
      </c>
      <c r="H5126" s="24">
        <v>0</v>
      </c>
    </row>
    <row r="5127" spans="2:8" x14ac:dyDescent="0.3">
      <c r="B5127" t="s">
        <v>3421</v>
      </c>
      <c r="C5127" t="s">
        <v>3422</v>
      </c>
      <c r="D5127" s="28" t="s">
        <v>4105</v>
      </c>
      <c r="E5127" s="28" t="s">
        <v>2576</v>
      </c>
      <c r="F5127" s="13">
        <v>38.9</v>
      </c>
      <c r="G5127" s="13">
        <v>-77.400000000000006</v>
      </c>
      <c r="H5127" s="24">
        <v>0</v>
      </c>
    </row>
    <row r="5128" spans="2:8" x14ac:dyDescent="0.3">
      <c r="B5128" t="s">
        <v>11849</v>
      </c>
      <c r="C5128" t="s">
        <v>11850</v>
      </c>
      <c r="D5128" s="28" t="s">
        <v>4105</v>
      </c>
      <c r="E5128" s="28" t="s">
        <v>2319</v>
      </c>
      <c r="F5128" s="13">
        <v>40.1</v>
      </c>
      <c r="G5128" s="13">
        <v>-76.7</v>
      </c>
      <c r="H5128" s="24">
        <v>0</v>
      </c>
    </row>
    <row r="5129" spans="2:8" x14ac:dyDescent="0.3">
      <c r="B5129" t="s">
        <v>10352</v>
      </c>
      <c r="C5129" t="s">
        <v>10353</v>
      </c>
      <c r="D5129" s="28" t="s">
        <v>4105</v>
      </c>
      <c r="E5129" s="28" t="s">
        <v>852</v>
      </c>
      <c r="F5129" s="13">
        <v>34.5</v>
      </c>
      <c r="G5129" s="13">
        <v>-85.6</v>
      </c>
      <c r="H5129" s="24">
        <v>0</v>
      </c>
    </row>
    <row r="5130" spans="2:8" x14ac:dyDescent="0.3">
      <c r="B5130" t="s">
        <v>1356</v>
      </c>
      <c r="C5130" t="s">
        <v>1053</v>
      </c>
      <c r="D5130" s="28" t="s">
        <v>4105</v>
      </c>
      <c r="E5130" s="28" t="s">
        <v>1003</v>
      </c>
      <c r="F5130" s="13">
        <v>28.1</v>
      </c>
      <c r="G5130" s="13">
        <v>-82.7</v>
      </c>
      <c r="H5130" s="24">
        <v>0</v>
      </c>
    </row>
    <row r="5131" spans="2:8" x14ac:dyDescent="0.3">
      <c r="B5131" t="s">
        <v>3473</v>
      </c>
      <c r="C5131" t="s">
        <v>3474</v>
      </c>
      <c r="D5131" s="28" t="s">
        <v>4105</v>
      </c>
      <c r="E5131" s="28" t="s">
        <v>2569</v>
      </c>
      <c r="F5131" s="13">
        <v>44.2</v>
      </c>
      <c r="G5131" s="13">
        <v>-72.5</v>
      </c>
      <c r="H5131" s="24">
        <v>0</v>
      </c>
    </row>
    <row r="5132" spans="2:8" x14ac:dyDescent="0.3">
      <c r="B5132" t="s">
        <v>11907</v>
      </c>
      <c r="C5132" t="s">
        <v>11908</v>
      </c>
      <c r="D5132" s="28" t="s">
        <v>4105</v>
      </c>
      <c r="E5132" s="28" t="s">
        <v>2124</v>
      </c>
      <c r="F5132" s="13">
        <v>43.5</v>
      </c>
      <c r="G5132" s="13">
        <v>-76.099999999999994</v>
      </c>
      <c r="H5132" s="24">
        <v>0</v>
      </c>
    </row>
    <row r="5133" spans="2:8" x14ac:dyDescent="0.3">
      <c r="B5133" t="s">
        <v>11374</v>
      </c>
      <c r="C5133" t="s">
        <v>11375</v>
      </c>
      <c r="D5133" s="28" t="s">
        <v>1203</v>
      </c>
      <c r="E5133" s="28" t="s">
        <v>3527</v>
      </c>
      <c r="F5133" s="13">
        <v>75.3</v>
      </c>
      <c r="G5133" s="13">
        <v>-105.7</v>
      </c>
      <c r="H5133" s="24">
        <v>0</v>
      </c>
    </row>
    <row r="5134" spans="2:8" x14ac:dyDescent="0.3">
      <c r="B5134" t="s">
        <v>11454</v>
      </c>
      <c r="C5134" t="s">
        <v>11455</v>
      </c>
      <c r="D5134" s="28" t="s">
        <v>4105</v>
      </c>
      <c r="E5134" s="28" t="s">
        <v>1007</v>
      </c>
      <c r="F5134" s="13">
        <v>35.700000000000003</v>
      </c>
      <c r="G5134" s="13">
        <v>-80.3</v>
      </c>
      <c r="H5134" s="24">
        <v>0</v>
      </c>
    </row>
    <row r="5135" spans="2:8" x14ac:dyDescent="0.3">
      <c r="B5135" t="s">
        <v>11471</v>
      </c>
      <c r="C5135" t="s">
        <v>11472</v>
      </c>
      <c r="D5135" s="28" t="s">
        <v>4105</v>
      </c>
      <c r="E5135" s="28" t="s">
        <v>2085</v>
      </c>
      <c r="F5135" s="13">
        <v>40.200000000000003</v>
      </c>
      <c r="G5135" s="13">
        <v>-74.8</v>
      </c>
      <c r="H5135" s="24">
        <v>0</v>
      </c>
    </row>
    <row r="5136" spans="2:8" x14ac:dyDescent="0.3">
      <c r="B5136" t="s">
        <v>3485</v>
      </c>
      <c r="C5136" t="s">
        <v>3486</v>
      </c>
      <c r="D5136" s="28" t="s">
        <v>4105</v>
      </c>
      <c r="E5136" s="28" t="s">
        <v>2124</v>
      </c>
      <c r="F5136" s="13">
        <v>43.9</v>
      </c>
      <c r="G5136" s="13">
        <v>-76</v>
      </c>
      <c r="H5136" s="24">
        <v>0</v>
      </c>
    </row>
    <row r="5137" spans="2:8" x14ac:dyDescent="0.3">
      <c r="B5137" t="s">
        <v>2350</v>
      </c>
      <c r="C5137" t="s">
        <v>2351</v>
      </c>
      <c r="D5137" s="28" t="s">
        <v>4105</v>
      </c>
      <c r="E5137" s="28" t="s">
        <v>2319</v>
      </c>
      <c r="F5137" s="13">
        <v>41.7</v>
      </c>
      <c r="G5137" s="13">
        <v>-77.3</v>
      </c>
      <c r="H5137" s="24">
        <v>0</v>
      </c>
    </row>
    <row r="5138" spans="2:8" x14ac:dyDescent="0.3">
      <c r="B5138" t="s">
        <v>2916</v>
      </c>
      <c r="C5138" t="s">
        <v>2917</v>
      </c>
      <c r="D5138" s="28" t="s">
        <v>4105</v>
      </c>
      <c r="E5138" s="28" t="s">
        <v>2354</v>
      </c>
      <c r="F5138" s="13">
        <v>34.1</v>
      </c>
      <c r="G5138" s="13">
        <v>-79.7</v>
      </c>
      <c r="H5138" s="24">
        <v>0</v>
      </c>
    </row>
    <row r="5139" spans="2:8" x14ac:dyDescent="0.3">
      <c r="B5139" t="s">
        <v>2195</v>
      </c>
      <c r="C5139" t="s">
        <v>1021</v>
      </c>
      <c r="D5139" s="28" t="s">
        <v>4105</v>
      </c>
      <c r="E5139" s="28" t="s">
        <v>1007</v>
      </c>
      <c r="F5139" s="13">
        <v>35.799999999999997</v>
      </c>
      <c r="G5139" s="13">
        <v>-77</v>
      </c>
      <c r="H5139" s="24">
        <v>0</v>
      </c>
    </row>
    <row r="5140" spans="2:8" x14ac:dyDescent="0.3">
      <c r="B5140" t="s">
        <v>10840</v>
      </c>
      <c r="C5140" t="s">
        <v>10841</v>
      </c>
      <c r="D5140" s="28" t="s">
        <v>4105</v>
      </c>
      <c r="E5140" s="28" t="s">
        <v>2354</v>
      </c>
      <c r="F5140" s="13">
        <v>34.299999999999997</v>
      </c>
      <c r="G5140" s="13">
        <v>-80</v>
      </c>
      <c r="H5140" s="24">
        <v>0</v>
      </c>
    </row>
    <row r="5141" spans="2:8" x14ac:dyDescent="0.3">
      <c r="B5141" t="s">
        <v>11870</v>
      </c>
      <c r="C5141" t="s">
        <v>11871</v>
      </c>
      <c r="D5141" s="28" t="s">
        <v>1203</v>
      </c>
      <c r="E5141" s="28" t="s">
        <v>1116</v>
      </c>
      <c r="F5141" s="13">
        <v>44.4</v>
      </c>
      <c r="G5141" s="13">
        <v>-75.8</v>
      </c>
      <c r="H5141" s="24">
        <v>0</v>
      </c>
    </row>
    <row r="5142" spans="2:8" x14ac:dyDescent="0.3">
      <c r="B5142" t="s">
        <v>3022</v>
      </c>
      <c r="C5142" t="s">
        <v>3023</v>
      </c>
      <c r="D5142" s="28" t="s">
        <v>4105</v>
      </c>
      <c r="E5142" s="28" t="s">
        <v>1727</v>
      </c>
      <c r="F5142" s="13">
        <v>43.6</v>
      </c>
      <c r="G5142" s="13">
        <v>-70.3</v>
      </c>
      <c r="H5142" s="24">
        <v>0</v>
      </c>
    </row>
    <row r="5143" spans="2:8" x14ac:dyDescent="0.3">
      <c r="B5143" t="s">
        <v>11692</v>
      </c>
      <c r="C5143" t="s">
        <v>11693</v>
      </c>
      <c r="D5143" s="28" t="s">
        <v>1203</v>
      </c>
      <c r="E5143" s="28" t="s">
        <v>3526</v>
      </c>
      <c r="F5143" s="13">
        <v>66.2</v>
      </c>
      <c r="G5143" s="13">
        <v>-128.6</v>
      </c>
      <c r="H5143" s="24">
        <v>0</v>
      </c>
    </row>
    <row r="5144" spans="2:8" x14ac:dyDescent="0.3">
      <c r="B5144" t="s">
        <v>11578</v>
      </c>
      <c r="C5144" t="s">
        <v>11579</v>
      </c>
      <c r="D5144" s="28" t="s">
        <v>4105</v>
      </c>
      <c r="E5144" s="28" t="s">
        <v>2319</v>
      </c>
      <c r="F5144" s="13">
        <v>40</v>
      </c>
      <c r="G5144" s="13">
        <v>-75</v>
      </c>
      <c r="H5144" s="24">
        <v>0</v>
      </c>
    </row>
    <row r="5145" spans="2:8" x14ac:dyDescent="0.3">
      <c r="B5145" t="s">
        <v>1354</v>
      </c>
      <c r="C5145" t="s">
        <v>1355</v>
      </c>
      <c r="D5145" s="28" t="s">
        <v>4105</v>
      </c>
      <c r="E5145" s="28" t="s">
        <v>1003</v>
      </c>
      <c r="F5145" s="13">
        <v>28.8</v>
      </c>
      <c r="G5145" s="13">
        <v>-81.2</v>
      </c>
      <c r="H5145" s="24">
        <v>0</v>
      </c>
    </row>
    <row r="5146" spans="2:8" x14ac:dyDescent="0.3">
      <c r="B5146" t="s">
        <v>2181</v>
      </c>
      <c r="C5146" t="s">
        <v>2182</v>
      </c>
      <c r="D5146" s="28" t="s">
        <v>4105</v>
      </c>
      <c r="E5146" s="28" t="s">
        <v>1007</v>
      </c>
      <c r="F5146" s="13">
        <v>35.799999999999997</v>
      </c>
      <c r="G5146" s="13">
        <v>-76.599999999999994</v>
      </c>
      <c r="H5146" s="24">
        <v>0</v>
      </c>
    </row>
    <row r="5147" spans="2:8" x14ac:dyDescent="0.3">
      <c r="B5147" t="s">
        <v>11415</v>
      </c>
      <c r="C5147" t="s">
        <v>11416</v>
      </c>
      <c r="D5147" s="28" t="s">
        <v>4105</v>
      </c>
      <c r="E5147" s="28" t="s">
        <v>1322</v>
      </c>
      <c r="F5147" s="13">
        <v>41.3</v>
      </c>
      <c r="G5147" s="13">
        <v>-73.400000000000006</v>
      </c>
      <c r="H5147" s="24">
        <v>0</v>
      </c>
    </row>
    <row r="5148" spans="2:8" x14ac:dyDescent="0.3">
      <c r="B5148" t="s">
        <v>644</v>
      </c>
      <c r="C5148" t="s">
        <v>645</v>
      </c>
      <c r="D5148" s="28" t="s">
        <v>4105</v>
      </c>
      <c r="E5148" s="28" t="s">
        <v>367</v>
      </c>
      <c r="F5148" s="13">
        <v>34.200000000000003</v>
      </c>
      <c r="G5148" s="13">
        <v>-88.7</v>
      </c>
      <c r="H5148" s="24">
        <v>0</v>
      </c>
    </row>
    <row r="5149" spans="2:8" x14ac:dyDescent="0.3">
      <c r="B5149" t="s">
        <v>2872</v>
      </c>
      <c r="C5149" t="s">
        <v>2873</v>
      </c>
      <c r="D5149" s="28" t="s">
        <v>4105</v>
      </c>
      <c r="E5149" s="28" t="s">
        <v>1003</v>
      </c>
      <c r="F5149" s="13">
        <v>29.1</v>
      </c>
      <c r="G5149" s="13">
        <v>-81</v>
      </c>
      <c r="H5149" s="24">
        <v>0</v>
      </c>
    </row>
    <row r="5150" spans="2:8" x14ac:dyDescent="0.3">
      <c r="B5150" t="s">
        <v>11250</v>
      </c>
      <c r="C5150" t="s">
        <v>11251</v>
      </c>
      <c r="D5150" s="28" t="s">
        <v>1203</v>
      </c>
      <c r="E5150" s="28" t="s">
        <v>3526</v>
      </c>
      <c r="F5150" s="13">
        <v>67</v>
      </c>
      <c r="G5150" s="13">
        <v>-126</v>
      </c>
      <c r="H5150" s="24">
        <v>0</v>
      </c>
    </row>
    <row r="5151" spans="2:8" x14ac:dyDescent="0.3">
      <c r="B5151" t="s">
        <v>9149</v>
      </c>
      <c r="C5151" t="s">
        <v>11567</v>
      </c>
      <c r="D5151" s="28" t="s">
        <v>4105</v>
      </c>
      <c r="E5151" s="28" t="s">
        <v>2569</v>
      </c>
      <c r="F5151" s="13">
        <v>43.6</v>
      </c>
      <c r="G5151" s="13">
        <v>-72.5</v>
      </c>
      <c r="H5151" s="24">
        <v>0</v>
      </c>
    </row>
    <row r="5152" spans="2:8" x14ac:dyDescent="0.3">
      <c r="B5152" t="s">
        <v>11533</v>
      </c>
      <c r="C5152" t="s">
        <v>11534</v>
      </c>
      <c r="D5152" s="28" t="s">
        <v>4105</v>
      </c>
      <c r="E5152" s="28" t="s">
        <v>2569</v>
      </c>
      <c r="F5152" s="13">
        <v>44</v>
      </c>
      <c r="G5152" s="13">
        <v>-72.900000000000006</v>
      </c>
      <c r="H5152" s="24">
        <v>0</v>
      </c>
    </row>
    <row r="5153" spans="2:8" x14ac:dyDescent="0.3">
      <c r="B5153" t="s">
        <v>11135</v>
      </c>
      <c r="C5153" t="s">
        <v>11136</v>
      </c>
      <c r="D5153" s="28" t="s">
        <v>4105</v>
      </c>
      <c r="E5153" s="28" t="s">
        <v>1007</v>
      </c>
      <c r="F5153" s="13">
        <v>36.1</v>
      </c>
      <c r="G5153" s="13">
        <v>-78.3</v>
      </c>
      <c r="H5153" s="24">
        <v>0</v>
      </c>
    </row>
    <row r="5154" spans="2:8" x14ac:dyDescent="0.3">
      <c r="B5154" t="s">
        <v>11776</v>
      </c>
      <c r="C5154" t="s">
        <v>11777</v>
      </c>
      <c r="D5154" s="28" t="s">
        <v>4105</v>
      </c>
      <c r="E5154" s="28" t="s">
        <v>2354</v>
      </c>
      <c r="F5154" s="13">
        <v>33.299999999999997</v>
      </c>
      <c r="G5154" s="13">
        <v>-81.3</v>
      </c>
      <c r="H5154" s="24">
        <v>0</v>
      </c>
    </row>
    <row r="5155" spans="2:8" x14ac:dyDescent="0.3">
      <c r="B5155" t="s">
        <v>11977</v>
      </c>
      <c r="C5155" t="s">
        <v>11978</v>
      </c>
      <c r="D5155" s="28" t="s">
        <v>4105</v>
      </c>
      <c r="E5155" s="28" t="s">
        <v>2820</v>
      </c>
      <c r="F5155" s="13">
        <v>60.7</v>
      </c>
      <c r="G5155" s="13">
        <v>-148.80000000000001</v>
      </c>
      <c r="H5155" s="24">
        <v>0</v>
      </c>
    </row>
    <row r="5156" spans="2:8" x14ac:dyDescent="0.3">
      <c r="B5156" t="s">
        <v>11518</v>
      </c>
      <c r="C5156" t="s">
        <v>11519</v>
      </c>
      <c r="D5156" s="28" t="s">
        <v>4105</v>
      </c>
      <c r="E5156" s="28" t="s">
        <v>2319</v>
      </c>
      <c r="F5156" s="13">
        <v>40.1</v>
      </c>
      <c r="G5156" s="13">
        <v>-75.400000000000006</v>
      </c>
      <c r="H5156" s="24">
        <v>0</v>
      </c>
    </row>
    <row r="5157" spans="2:8" x14ac:dyDescent="0.3">
      <c r="B5157" t="s">
        <v>2571</v>
      </c>
      <c r="C5157" t="s">
        <v>2572</v>
      </c>
      <c r="D5157" s="28" t="s">
        <v>4105</v>
      </c>
      <c r="E5157" s="28" t="s">
        <v>2569</v>
      </c>
      <c r="F5157" s="13">
        <v>43.6</v>
      </c>
      <c r="G5157" s="13">
        <v>-72.900000000000006</v>
      </c>
      <c r="H5157" s="24">
        <v>0</v>
      </c>
    </row>
    <row r="5158" spans="2:8" x14ac:dyDescent="0.3">
      <c r="B5158" t="s">
        <v>880</v>
      </c>
      <c r="C5158" t="s">
        <v>881</v>
      </c>
      <c r="D5158" s="28" t="s">
        <v>4105</v>
      </c>
      <c r="E5158" s="28" t="s">
        <v>852</v>
      </c>
      <c r="F5158" s="13">
        <v>31.1</v>
      </c>
      <c r="G5158" s="13">
        <v>-87</v>
      </c>
      <c r="H5158" s="24">
        <v>0</v>
      </c>
    </row>
    <row r="5159" spans="2:8" x14ac:dyDescent="0.3">
      <c r="B5159" t="s">
        <v>11547</v>
      </c>
      <c r="C5159" t="s">
        <v>11548</v>
      </c>
      <c r="D5159" s="28" t="s">
        <v>4105</v>
      </c>
      <c r="E5159" s="28" t="s">
        <v>2124</v>
      </c>
      <c r="F5159" s="13">
        <v>42.5</v>
      </c>
      <c r="G5159" s="13">
        <v>-77.7</v>
      </c>
      <c r="H5159" s="24">
        <v>0</v>
      </c>
    </row>
    <row r="5160" spans="2:8" x14ac:dyDescent="0.3">
      <c r="B5160" t="s">
        <v>11762</v>
      </c>
      <c r="C5160" t="s">
        <v>11763</v>
      </c>
      <c r="D5160" s="28" t="s">
        <v>4105</v>
      </c>
      <c r="E5160" s="28" t="s">
        <v>1003</v>
      </c>
      <c r="F5160" s="13">
        <v>29.1</v>
      </c>
      <c r="G5160" s="13">
        <v>-81</v>
      </c>
      <c r="H5160" s="24">
        <v>0</v>
      </c>
    </row>
    <row r="5161" spans="2:8" x14ac:dyDescent="0.3">
      <c r="B5161" t="s">
        <v>11932</v>
      </c>
      <c r="C5161" t="s">
        <v>11933</v>
      </c>
      <c r="D5161" s="28" t="s">
        <v>4105</v>
      </c>
      <c r="E5161" s="28" t="s">
        <v>1003</v>
      </c>
      <c r="F5161" s="13">
        <v>30.7</v>
      </c>
      <c r="G5161" s="13">
        <v>-86.5</v>
      </c>
      <c r="H5161" s="24">
        <v>0</v>
      </c>
    </row>
    <row r="5162" spans="2:8" x14ac:dyDescent="0.3">
      <c r="B5162" t="s">
        <v>11728</v>
      </c>
      <c r="C5162" t="s">
        <v>11729</v>
      </c>
      <c r="D5162" s="28" t="s">
        <v>4105</v>
      </c>
      <c r="E5162" s="28" t="s">
        <v>2124</v>
      </c>
      <c r="F5162" s="13">
        <v>43.3</v>
      </c>
      <c r="G5162" s="13">
        <v>-76.3</v>
      </c>
      <c r="H5162" s="24">
        <v>0</v>
      </c>
    </row>
    <row r="5163" spans="2:8" x14ac:dyDescent="0.3">
      <c r="B5163" t="s">
        <v>11722</v>
      </c>
      <c r="C5163" t="s">
        <v>11723</v>
      </c>
      <c r="D5163" s="28" t="s">
        <v>4105</v>
      </c>
      <c r="E5163" s="28" t="s">
        <v>1004</v>
      </c>
      <c r="F5163" s="13">
        <v>32.6</v>
      </c>
      <c r="G5163" s="13">
        <v>-83.6</v>
      </c>
      <c r="H5163" s="24">
        <v>0</v>
      </c>
    </row>
    <row r="5164" spans="2:8" x14ac:dyDescent="0.3">
      <c r="B5164" t="s">
        <v>11746</v>
      </c>
      <c r="C5164" t="s">
        <v>11747</v>
      </c>
      <c r="D5164" s="28" t="s">
        <v>4105</v>
      </c>
      <c r="E5164" s="28" t="s">
        <v>2124</v>
      </c>
      <c r="F5164" s="13">
        <v>43.3</v>
      </c>
      <c r="G5164" s="13">
        <v>-76.3</v>
      </c>
      <c r="H5164" s="24">
        <v>0</v>
      </c>
    </row>
    <row r="5165" spans="2:8" x14ac:dyDescent="0.3">
      <c r="B5165" t="s">
        <v>12015</v>
      </c>
      <c r="C5165" t="s">
        <v>12016</v>
      </c>
      <c r="D5165" s="28" t="s">
        <v>4105</v>
      </c>
      <c r="E5165" s="28" t="s">
        <v>1003</v>
      </c>
      <c r="F5165" s="13">
        <v>27.4</v>
      </c>
      <c r="G5165" s="13">
        <v>-82.5</v>
      </c>
      <c r="H5165" s="24">
        <v>0</v>
      </c>
    </row>
    <row r="5166" spans="2:8" x14ac:dyDescent="0.3">
      <c r="B5166" t="s">
        <v>11778</v>
      </c>
      <c r="C5166" t="s">
        <v>11779</v>
      </c>
      <c r="D5166" s="28" t="s">
        <v>4105</v>
      </c>
      <c r="E5166" s="28" t="s">
        <v>2820</v>
      </c>
      <c r="F5166" s="13">
        <v>60.4</v>
      </c>
      <c r="G5166" s="13">
        <v>-149.69999999999999</v>
      </c>
      <c r="H5166" s="24">
        <v>0</v>
      </c>
    </row>
    <row r="5167" spans="2:8" x14ac:dyDescent="0.3">
      <c r="B5167" t="s">
        <v>11520</v>
      </c>
      <c r="C5167" t="s">
        <v>11521</v>
      </c>
      <c r="D5167" s="28" t="s">
        <v>4105</v>
      </c>
      <c r="E5167" s="28" t="s">
        <v>1727</v>
      </c>
      <c r="F5167" s="13">
        <v>43.3</v>
      </c>
      <c r="G5167" s="13">
        <v>-70.5</v>
      </c>
      <c r="H5167" s="24">
        <v>0</v>
      </c>
    </row>
    <row r="5168" spans="2:8" x14ac:dyDescent="0.3">
      <c r="B5168" t="s">
        <v>11093</v>
      </c>
      <c r="C5168" t="s">
        <v>11094</v>
      </c>
      <c r="D5168" s="28" t="s">
        <v>4105</v>
      </c>
      <c r="E5168" s="28" t="s">
        <v>2820</v>
      </c>
      <c r="F5168" s="13">
        <v>64.3</v>
      </c>
      <c r="G5168" s="13">
        <v>-158.69999999999999</v>
      </c>
      <c r="H5168" s="24">
        <v>0</v>
      </c>
    </row>
    <row r="5169" spans="2:8" x14ac:dyDescent="0.3">
      <c r="B5169" t="s">
        <v>11582</v>
      </c>
      <c r="C5169" t="s">
        <v>11583</v>
      </c>
      <c r="D5169" s="28" t="s">
        <v>1203</v>
      </c>
      <c r="E5169" s="28" t="s">
        <v>3527</v>
      </c>
      <c r="F5169" s="13">
        <v>72.7</v>
      </c>
      <c r="G5169" s="13">
        <v>-77.900000000000006</v>
      </c>
      <c r="H5169" s="24">
        <v>0</v>
      </c>
    </row>
    <row r="5170" spans="2:8" x14ac:dyDescent="0.3">
      <c r="B5170" t="s">
        <v>11252</v>
      </c>
      <c r="C5170" t="s">
        <v>11253</v>
      </c>
      <c r="D5170" s="28" t="s">
        <v>4105</v>
      </c>
      <c r="E5170" s="28" t="s">
        <v>1727</v>
      </c>
      <c r="F5170" s="13">
        <v>43.9</v>
      </c>
      <c r="G5170" s="13">
        <v>-69.7</v>
      </c>
      <c r="H5170" s="24">
        <v>0</v>
      </c>
    </row>
    <row r="5171" spans="2:8" x14ac:dyDescent="0.3">
      <c r="B5171" t="s">
        <v>3665</v>
      </c>
      <c r="C5171" t="s">
        <v>3666</v>
      </c>
      <c r="D5171" s="28" t="s">
        <v>4105</v>
      </c>
      <c r="E5171" s="28" t="s">
        <v>1743</v>
      </c>
      <c r="F5171" s="13">
        <v>42.6</v>
      </c>
      <c r="G5171" s="13">
        <v>-72.099999999999994</v>
      </c>
      <c r="H5171" s="24">
        <v>0</v>
      </c>
    </row>
    <row r="5172" spans="2:8" x14ac:dyDescent="0.3">
      <c r="B5172" t="s">
        <v>11641</v>
      </c>
      <c r="C5172" t="s">
        <v>11642</v>
      </c>
      <c r="D5172" s="28" t="s">
        <v>4105</v>
      </c>
      <c r="E5172" s="28" t="s">
        <v>2076</v>
      </c>
      <c r="F5172" s="13">
        <v>43.2</v>
      </c>
      <c r="G5172" s="13">
        <v>-72</v>
      </c>
      <c r="H5172" s="24">
        <v>0</v>
      </c>
    </row>
    <row r="5173" spans="2:8" x14ac:dyDescent="0.3">
      <c r="B5173" t="s">
        <v>11505</v>
      </c>
      <c r="C5173" t="s">
        <v>11506</v>
      </c>
      <c r="D5173" s="28" t="s">
        <v>4105</v>
      </c>
      <c r="E5173" s="28" t="s">
        <v>2076</v>
      </c>
      <c r="F5173" s="13">
        <v>43.7</v>
      </c>
      <c r="G5173" s="13">
        <v>-72.2</v>
      </c>
      <c r="H5173" s="24">
        <v>0</v>
      </c>
    </row>
    <row r="5174" spans="2:8" x14ac:dyDescent="0.3">
      <c r="B5174" t="s">
        <v>914</v>
      </c>
      <c r="C5174" t="s">
        <v>915</v>
      </c>
      <c r="D5174" s="28" t="s">
        <v>4105</v>
      </c>
      <c r="E5174" s="28" t="s">
        <v>859</v>
      </c>
      <c r="F5174" s="13">
        <v>36</v>
      </c>
      <c r="G5174" s="13">
        <v>-88.4</v>
      </c>
      <c r="H5174" s="24">
        <v>0</v>
      </c>
    </row>
    <row r="5175" spans="2:8" x14ac:dyDescent="0.3">
      <c r="B5175" t="s">
        <v>11315</v>
      </c>
      <c r="C5175" t="s">
        <v>11316</v>
      </c>
      <c r="D5175" s="28" t="s">
        <v>4105</v>
      </c>
      <c r="E5175" s="28" t="s">
        <v>1743</v>
      </c>
      <c r="F5175" s="13">
        <v>42.5</v>
      </c>
      <c r="G5175" s="13">
        <v>-71.7</v>
      </c>
      <c r="H5175" s="24">
        <v>0</v>
      </c>
    </row>
    <row r="5176" spans="2:8" x14ac:dyDescent="0.3">
      <c r="B5176" t="s">
        <v>3445</v>
      </c>
      <c r="C5176" t="s">
        <v>3446</v>
      </c>
      <c r="D5176" s="28" t="s">
        <v>4105</v>
      </c>
      <c r="E5176" s="28" t="s">
        <v>2354</v>
      </c>
      <c r="F5176" s="13">
        <v>32.4</v>
      </c>
      <c r="G5176" s="13">
        <v>-80.7</v>
      </c>
      <c r="H5176" s="24">
        <v>0</v>
      </c>
    </row>
    <row r="5177" spans="2:8" x14ac:dyDescent="0.3">
      <c r="B5177" t="s">
        <v>11665</v>
      </c>
      <c r="C5177" t="s">
        <v>11666</v>
      </c>
      <c r="D5177" s="28" t="s">
        <v>4105</v>
      </c>
      <c r="E5177" s="28" t="s">
        <v>2319</v>
      </c>
      <c r="F5177" s="13">
        <v>40.299999999999997</v>
      </c>
      <c r="G5177" s="13">
        <v>-75.099999999999994</v>
      </c>
      <c r="H5177" s="24">
        <v>0</v>
      </c>
    </row>
    <row r="5178" spans="2:8" x14ac:dyDescent="0.3">
      <c r="B5178" t="s">
        <v>10888</v>
      </c>
      <c r="C5178" t="s">
        <v>10889</v>
      </c>
      <c r="D5178" s="28" t="s">
        <v>1203</v>
      </c>
      <c r="E5178" s="28" t="s">
        <v>3527</v>
      </c>
      <c r="F5178" s="13">
        <v>68.599999999999994</v>
      </c>
      <c r="G5178" s="13">
        <v>-71.099999999999994</v>
      </c>
      <c r="H5178" s="24">
        <v>0</v>
      </c>
    </row>
    <row r="5179" spans="2:8" x14ac:dyDescent="0.3">
      <c r="B5179" t="s">
        <v>11270</v>
      </c>
      <c r="C5179" t="s">
        <v>11271</v>
      </c>
      <c r="D5179" s="28" t="s">
        <v>4105</v>
      </c>
      <c r="E5179" s="28" t="s">
        <v>2124</v>
      </c>
      <c r="F5179" s="13">
        <v>44.2</v>
      </c>
      <c r="G5179" s="13">
        <v>-74.400000000000006</v>
      </c>
      <c r="H5179" s="24">
        <v>0</v>
      </c>
    </row>
    <row r="5180" spans="2:8" x14ac:dyDescent="0.3">
      <c r="B5180" t="s">
        <v>11427</v>
      </c>
      <c r="C5180" t="s">
        <v>11428</v>
      </c>
      <c r="D5180" s="28" t="s">
        <v>4105</v>
      </c>
      <c r="E5180" s="28" t="s">
        <v>1322</v>
      </c>
      <c r="F5180" s="13">
        <v>41.5</v>
      </c>
      <c r="G5180" s="13">
        <v>-72.8</v>
      </c>
      <c r="H5180" s="24">
        <v>0</v>
      </c>
    </row>
    <row r="5181" spans="2:8" x14ac:dyDescent="0.3">
      <c r="B5181" t="s">
        <v>11690</v>
      </c>
      <c r="C5181" t="s">
        <v>11691</v>
      </c>
      <c r="D5181" s="28" t="s">
        <v>4105</v>
      </c>
      <c r="E5181" s="28" t="s">
        <v>1743</v>
      </c>
      <c r="F5181" s="13">
        <v>42.6</v>
      </c>
      <c r="G5181" s="13">
        <v>-72.2</v>
      </c>
      <c r="H5181" s="24">
        <v>0</v>
      </c>
    </row>
    <row r="5182" spans="2:8" x14ac:dyDescent="0.3">
      <c r="B5182" t="s">
        <v>11409</v>
      </c>
      <c r="C5182" t="s">
        <v>11410</v>
      </c>
      <c r="D5182" s="28" t="s">
        <v>4105</v>
      </c>
      <c r="E5182" s="28" t="s">
        <v>1743</v>
      </c>
      <c r="F5182" s="13">
        <v>41.8</v>
      </c>
      <c r="G5182" s="13">
        <v>-71</v>
      </c>
      <c r="H5182" s="24">
        <v>0</v>
      </c>
    </row>
    <row r="5183" spans="2:8" x14ac:dyDescent="0.3">
      <c r="B5183" t="s">
        <v>11297</v>
      </c>
      <c r="C5183" t="s">
        <v>11298</v>
      </c>
      <c r="D5183" s="28" t="s">
        <v>4105</v>
      </c>
      <c r="E5183" s="28" t="s">
        <v>2820</v>
      </c>
      <c r="F5183" s="13">
        <v>64.8</v>
      </c>
      <c r="G5183" s="13">
        <v>-147.6</v>
      </c>
      <c r="H5183" s="24">
        <v>0</v>
      </c>
    </row>
    <row r="5184" spans="2:8" x14ac:dyDescent="0.3">
      <c r="B5184" t="s">
        <v>2567</v>
      </c>
      <c r="C5184" t="s">
        <v>2568</v>
      </c>
      <c r="D5184" s="28" t="s">
        <v>4105</v>
      </c>
      <c r="E5184" s="28" t="s">
        <v>2569</v>
      </c>
      <c r="F5184" s="13">
        <v>44.5</v>
      </c>
      <c r="G5184" s="13">
        <v>-72.8</v>
      </c>
      <c r="H5184" s="24">
        <v>0</v>
      </c>
    </row>
    <row r="5185" spans="2:8" x14ac:dyDescent="0.3">
      <c r="B5185" t="s">
        <v>2838</v>
      </c>
      <c r="C5185" t="s">
        <v>2839</v>
      </c>
      <c r="D5185" s="28" t="s">
        <v>4105</v>
      </c>
      <c r="E5185" s="28" t="s">
        <v>1004</v>
      </c>
      <c r="F5185" s="13">
        <v>33.299999999999997</v>
      </c>
      <c r="G5185" s="13">
        <v>-81.900000000000006</v>
      </c>
      <c r="H5185" s="24">
        <v>0</v>
      </c>
    </row>
    <row r="5186" spans="2:8" x14ac:dyDescent="0.3">
      <c r="B5186" t="s">
        <v>11726</v>
      </c>
      <c r="C5186" t="s">
        <v>11727</v>
      </c>
      <c r="D5186" s="28" t="s">
        <v>4105</v>
      </c>
      <c r="E5186" s="28" t="s">
        <v>2354</v>
      </c>
      <c r="F5186" s="13">
        <v>34.6</v>
      </c>
      <c r="G5186" s="13">
        <v>-80.2</v>
      </c>
      <c r="H5186" s="24">
        <v>0</v>
      </c>
    </row>
    <row r="5187" spans="2:8" x14ac:dyDescent="0.3">
      <c r="B5187" t="s">
        <v>12129</v>
      </c>
      <c r="C5187" t="s">
        <v>1043</v>
      </c>
      <c r="D5187" s="28" t="s">
        <v>4105</v>
      </c>
      <c r="E5187" s="28" t="s">
        <v>1003</v>
      </c>
      <c r="F5187" s="13">
        <v>28</v>
      </c>
      <c r="G5187" s="13">
        <v>-81.7</v>
      </c>
      <c r="H5187" s="24">
        <v>0</v>
      </c>
    </row>
    <row r="5188" spans="2:8" x14ac:dyDescent="0.3">
      <c r="B5188" t="s">
        <v>11290</v>
      </c>
      <c r="C5188" t="s">
        <v>11291</v>
      </c>
      <c r="D5188" s="28" t="s">
        <v>4105</v>
      </c>
      <c r="E5188" s="28" t="s">
        <v>2354</v>
      </c>
      <c r="F5188" s="13">
        <v>34.9</v>
      </c>
      <c r="G5188" s="13">
        <v>-81</v>
      </c>
      <c r="H5188" s="24">
        <v>0</v>
      </c>
    </row>
    <row r="5189" spans="2:8" x14ac:dyDescent="0.3">
      <c r="B5189" t="s">
        <v>3359</v>
      </c>
      <c r="C5189" t="s">
        <v>3360</v>
      </c>
      <c r="D5189" s="28" t="s">
        <v>4105</v>
      </c>
      <c r="E5189" s="28" t="s">
        <v>2820</v>
      </c>
      <c r="F5189" s="13">
        <v>60.4</v>
      </c>
      <c r="G5189" s="13">
        <v>-145.4</v>
      </c>
      <c r="H5189" s="24">
        <v>0</v>
      </c>
    </row>
    <row r="5190" spans="2:8" x14ac:dyDescent="0.3">
      <c r="B5190" t="s">
        <v>11444</v>
      </c>
      <c r="C5190" t="s">
        <v>11445</v>
      </c>
      <c r="D5190" s="28" t="s">
        <v>4105</v>
      </c>
      <c r="E5190" s="28" t="s">
        <v>2124</v>
      </c>
      <c r="F5190" s="13">
        <v>42.8</v>
      </c>
      <c r="G5190" s="13">
        <v>-75.7</v>
      </c>
      <c r="H5190" s="24">
        <v>0</v>
      </c>
    </row>
    <row r="5191" spans="2:8" x14ac:dyDescent="0.3">
      <c r="B5191" t="s">
        <v>11878</v>
      </c>
      <c r="C5191" t="s">
        <v>11879</v>
      </c>
      <c r="D5191" s="28" t="s">
        <v>4105</v>
      </c>
      <c r="E5191" s="28" t="s">
        <v>2820</v>
      </c>
      <c r="F5191" s="13">
        <v>60.7</v>
      </c>
      <c r="G5191" s="13">
        <v>-150.80000000000001</v>
      </c>
      <c r="H5191" s="24">
        <v>0</v>
      </c>
    </row>
    <row r="5192" spans="2:8" x14ac:dyDescent="0.3">
      <c r="B5192" t="s">
        <v>2943</v>
      </c>
      <c r="C5192" t="s">
        <v>1022</v>
      </c>
      <c r="D5192" s="28" t="s">
        <v>4105</v>
      </c>
      <c r="E5192" s="28" t="s">
        <v>2354</v>
      </c>
      <c r="F5192" s="13">
        <v>32.799999999999997</v>
      </c>
      <c r="G5192" s="13">
        <v>-80</v>
      </c>
      <c r="H5192" s="24">
        <v>0</v>
      </c>
    </row>
    <row r="5193" spans="2:8" x14ac:dyDescent="0.3">
      <c r="B5193" t="s">
        <v>11618</v>
      </c>
      <c r="C5193" t="s">
        <v>11619</v>
      </c>
      <c r="D5193" s="28" t="s">
        <v>4105</v>
      </c>
      <c r="E5193" s="28" t="s">
        <v>1004</v>
      </c>
      <c r="F5193" s="13">
        <v>30.9</v>
      </c>
      <c r="G5193" s="13">
        <v>-81.400000000000006</v>
      </c>
      <c r="H5193" s="24">
        <v>0</v>
      </c>
    </row>
    <row r="5194" spans="2:8" x14ac:dyDescent="0.3">
      <c r="B5194" t="s">
        <v>11999</v>
      </c>
      <c r="C5194" t="s">
        <v>12000</v>
      </c>
      <c r="D5194" s="28" t="s">
        <v>4105</v>
      </c>
      <c r="E5194" s="28" t="s">
        <v>1003</v>
      </c>
      <c r="F5194" s="13">
        <v>30.3</v>
      </c>
      <c r="G5194" s="13">
        <v>-85.7</v>
      </c>
      <c r="H5194" s="24">
        <v>0</v>
      </c>
    </row>
    <row r="5195" spans="2:8" x14ac:dyDescent="0.3">
      <c r="B5195" t="s">
        <v>11647</v>
      </c>
      <c r="C5195" t="s">
        <v>11648</v>
      </c>
      <c r="D5195" s="28" t="s">
        <v>4105</v>
      </c>
      <c r="E5195" s="28" t="s">
        <v>2076</v>
      </c>
      <c r="F5195" s="13">
        <v>43.9</v>
      </c>
      <c r="G5195" s="13">
        <v>-71.099999999999994</v>
      </c>
      <c r="H5195" s="24">
        <v>0</v>
      </c>
    </row>
    <row r="5196" spans="2:8" x14ac:dyDescent="0.3">
      <c r="B5196" t="s">
        <v>3419</v>
      </c>
      <c r="C5196" t="s">
        <v>3420</v>
      </c>
      <c r="D5196" s="28" t="s">
        <v>4105</v>
      </c>
      <c r="E5196" s="28" t="s">
        <v>2085</v>
      </c>
      <c r="F5196" s="13">
        <v>39.4</v>
      </c>
      <c r="G5196" s="13">
        <v>-74.5</v>
      </c>
      <c r="H5196" s="24">
        <v>0</v>
      </c>
    </row>
    <row r="5197" spans="2:8" x14ac:dyDescent="0.3">
      <c r="B5197" t="s">
        <v>11321</v>
      </c>
      <c r="C5197" t="s">
        <v>11322</v>
      </c>
      <c r="D5197" s="28" t="s">
        <v>4105</v>
      </c>
      <c r="E5197" s="28" t="s">
        <v>3026</v>
      </c>
      <c r="F5197" s="13">
        <v>41.3</v>
      </c>
      <c r="G5197" s="13">
        <v>-71.7</v>
      </c>
      <c r="H5197" s="24">
        <v>0</v>
      </c>
    </row>
    <row r="5198" spans="2:8" x14ac:dyDescent="0.3">
      <c r="B5198" t="s">
        <v>11526</v>
      </c>
      <c r="C5198" t="s">
        <v>11527</v>
      </c>
      <c r="D5198" s="28" t="s">
        <v>4105</v>
      </c>
      <c r="E5198" s="28" t="s">
        <v>2076</v>
      </c>
      <c r="F5198" s="13">
        <v>42.7</v>
      </c>
      <c r="G5198" s="13">
        <v>-71.400000000000006</v>
      </c>
      <c r="H5198" s="24">
        <v>0</v>
      </c>
    </row>
    <row r="5199" spans="2:8" x14ac:dyDescent="0.3">
      <c r="B5199" t="s">
        <v>11305</v>
      </c>
      <c r="C5199" t="s">
        <v>11306</v>
      </c>
      <c r="D5199" s="28" t="s">
        <v>4105</v>
      </c>
      <c r="E5199" s="28" t="s">
        <v>1007</v>
      </c>
      <c r="F5199" s="13">
        <v>34.299999999999997</v>
      </c>
      <c r="G5199" s="13">
        <v>-78.7</v>
      </c>
      <c r="H5199" s="24">
        <v>0</v>
      </c>
    </row>
    <row r="5200" spans="2:8" x14ac:dyDescent="0.3">
      <c r="B5200" t="s">
        <v>11234</v>
      </c>
      <c r="C5200" t="s">
        <v>11235</v>
      </c>
      <c r="D5200" s="28" t="s">
        <v>4105</v>
      </c>
      <c r="E5200" s="28" t="s">
        <v>1007</v>
      </c>
      <c r="F5200" s="13">
        <v>35.700000000000003</v>
      </c>
      <c r="G5200" s="13">
        <v>-79.400000000000006</v>
      </c>
      <c r="H5200" s="24">
        <v>0</v>
      </c>
    </row>
    <row r="5201" spans="2:8" x14ac:dyDescent="0.3">
      <c r="B5201" t="s">
        <v>11734</v>
      </c>
      <c r="C5201" t="s">
        <v>11735</v>
      </c>
      <c r="D5201" s="28" t="s">
        <v>4105</v>
      </c>
      <c r="E5201" s="28" t="s">
        <v>1007</v>
      </c>
      <c r="F5201" s="13">
        <v>36</v>
      </c>
      <c r="G5201" s="13">
        <v>-79.400000000000006</v>
      </c>
      <c r="H5201" s="24">
        <v>0</v>
      </c>
    </row>
    <row r="5202" spans="2:8" x14ac:dyDescent="0.3">
      <c r="B5202" t="s">
        <v>3353</v>
      </c>
      <c r="C5202" t="s">
        <v>3354</v>
      </c>
      <c r="D5202" s="28" t="s">
        <v>4105</v>
      </c>
      <c r="E5202" s="28" t="s">
        <v>2820</v>
      </c>
      <c r="F5202" s="13">
        <v>59.6</v>
      </c>
      <c r="G5202" s="13">
        <v>-151.4</v>
      </c>
      <c r="H5202" s="24">
        <v>0</v>
      </c>
    </row>
    <row r="5203" spans="2:8" x14ac:dyDescent="0.3">
      <c r="B5203" t="s">
        <v>11605</v>
      </c>
      <c r="C5203" t="s">
        <v>11606</v>
      </c>
      <c r="D5203" s="28" t="s">
        <v>4105</v>
      </c>
      <c r="E5203" s="28" t="s">
        <v>2124</v>
      </c>
      <c r="F5203" s="13">
        <v>41.5</v>
      </c>
      <c r="G5203" s="13">
        <v>-74.2</v>
      </c>
      <c r="H5203" s="24">
        <v>0</v>
      </c>
    </row>
    <row r="5204" spans="2:8" x14ac:dyDescent="0.3">
      <c r="B5204" t="s">
        <v>11732</v>
      </c>
      <c r="C5204" t="s">
        <v>11733</v>
      </c>
      <c r="D5204" s="28" t="s">
        <v>4105</v>
      </c>
      <c r="E5204" s="28" t="s">
        <v>2820</v>
      </c>
      <c r="F5204" s="13">
        <v>64.900000000000006</v>
      </c>
      <c r="G5204" s="13">
        <v>-148.19999999999999</v>
      </c>
      <c r="H5204" s="24">
        <v>0</v>
      </c>
    </row>
    <row r="5205" spans="2:8" x14ac:dyDescent="0.3">
      <c r="B5205" t="s">
        <v>11655</v>
      </c>
      <c r="C5205" t="s">
        <v>11656</v>
      </c>
      <c r="D5205" s="28" t="s">
        <v>4105</v>
      </c>
      <c r="E5205" s="28" t="s">
        <v>2319</v>
      </c>
      <c r="F5205" s="13">
        <v>40.299999999999997</v>
      </c>
      <c r="G5205" s="13">
        <v>-75.3</v>
      </c>
      <c r="H5205" s="24">
        <v>0</v>
      </c>
    </row>
    <row r="5206" spans="2:8" x14ac:dyDescent="0.3">
      <c r="B5206" t="s">
        <v>1352</v>
      </c>
      <c r="C5206" t="s">
        <v>1353</v>
      </c>
      <c r="D5206" s="28" t="s">
        <v>4105</v>
      </c>
      <c r="E5206" s="28" t="s">
        <v>1003</v>
      </c>
      <c r="F5206" s="13">
        <v>28</v>
      </c>
      <c r="G5206" s="13">
        <v>-82.1</v>
      </c>
      <c r="H5206" s="24">
        <v>0</v>
      </c>
    </row>
    <row r="5207" spans="2:8" x14ac:dyDescent="0.3">
      <c r="B5207" t="s">
        <v>3447</v>
      </c>
      <c r="C5207" t="s">
        <v>3448</v>
      </c>
      <c r="D5207" s="28" t="s">
        <v>4105</v>
      </c>
      <c r="E5207" s="28" t="s">
        <v>1003</v>
      </c>
      <c r="F5207" s="13">
        <v>30.2</v>
      </c>
      <c r="G5207" s="13">
        <v>-81.599999999999994</v>
      </c>
      <c r="H5207" s="24">
        <v>0</v>
      </c>
    </row>
    <row r="5208" spans="2:8" x14ac:dyDescent="0.3">
      <c r="B5208" t="s">
        <v>10844</v>
      </c>
      <c r="C5208" t="s">
        <v>10845</v>
      </c>
      <c r="D5208" s="28" t="s">
        <v>4105</v>
      </c>
      <c r="E5208" s="28" t="s">
        <v>2820</v>
      </c>
      <c r="F5208" s="13">
        <v>67.900000000000006</v>
      </c>
      <c r="G5208" s="13">
        <v>-162.30000000000001</v>
      </c>
      <c r="H5208" s="24">
        <v>0</v>
      </c>
    </row>
    <row r="5209" spans="2:8" x14ac:dyDescent="0.3">
      <c r="B5209" t="s">
        <v>11348</v>
      </c>
      <c r="C5209" t="s">
        <v>11349</v>
      </c>
      <c r="D5209" s="28" t="s">
        <v>4105</v>
      </c>
      <c r="E5209" s="28" t="s">
        <v>2319</v>
      </c>
      <c r="F5209" s="13">
        <v>41.1</v>
      </c>
      <c r="G5209" s="13">
        <v>-77.400000000000006</v>
      </c>
      <c r="H5209" s="24">
        <v>0</v>
      </c>
    </row>
    <row r="5210" spans="2:8" x14ac:dyDescent="0.3">
      <c r="B5210" t="s">
        <v>882</v>
      </c>
      <c r="C5210" t="s">
        <v>883</v>
      </c>
      <c r="D5210" s="28" t="s">
        <v>4105</v>
      </c>
      <c r="E5210" s="28" t="s">
        <v>852</v>
      </c>
      <c r="F5210" s="13">
        <v>31.4</v>
      </c>
      <c r="G5210" s="13">
        <v>-87</v>
      </c>
      <c r="H5210" s="24">
        <v>0</v>
      </c>
    </row>
    <row r="5211" spans="2:8" x14ac:dyDescent="0.3">
      <c r="B5211" t="s">
        <v>2149</v>
      </c>
      <c r="C5211" t="s">
        <v>2150</v>
      </c>
      <c r="D5211" s="28" t="s">
        <v>4105</v>
      </c>
      <c r="E5211" s="28" t="s">
        <v>2124</v>
      </c>
      <c r="F5211" s="13">
        <v>43.7</v>
      </c>
      <c r="G5211" s="13">
        <v>-75.400000000000006</v>
      </c>
      <c r="H5211" s="24">
        <v>0</v>
      </c>
    </row>
    <row r="5212" spans="2:8" x14ac:dyDescent="0.3">
      <c r="B5212" t="s">
        <v>375</v>
      </c>
      <c r="C5212" t="s">
        <v>2171</v>
      </c>
      <c r="D5212" s="28" t="s">
        <v>4105</v>
      </c>
      <c r="E5212" s="28" t="s">
        <v>1007</v>
      </c>
      <c r="F5212" s="13">
        <v>34.6</v>
      </c>
      <c r="G5212" s="13">
        <v>-79</v>
      </c>
      <c r="H5212" s="24">
        <v>0</v>
      </c>
    </row>
    <row r="5213" spans="2:8" x14ac:dyDescent="0.3">
      <c r="B5213" t="s">
        <v>11800</v>
      </c>
      <c r="C5213" t="s">
        <v>11801</v>
      </c>
      <c r="D5213" s="28" t="s">
        <v>4105</v>
      </c>
      <c r="E5213" s="28" t="s">
        <v>1004</v>
      </c>
      <c r="F5213" s="13">
        <v>32</v>
      </c>
      <c r="G5213" s="13">
        <v>-84.3</v>
      </c>
      <c r="H5213" s="24">
        <v>0</v>
      </c>
    </row>
    <row r="5214" spans="2:8" x14ac:dyDescent="0.3">
      <c r="B5214" t="s">
        <v>2880</v>
      </c>
      <c r="C5214" t="s">
        <v>2881</v>
      </c>
      <c r="D5214" s="28" t="s">
        <v>4105</v>
      </c>
      <c r="E5214" s="28" t="s">
        <v>1003</v>
      </c>
      <c r="F5214" s="13">
        <v>27.9</v>
      </c>
      <c r="G5214" s="13">
        <v>-82.5</v>
      </c>
      <c r="H5214" s="24">
        <v>0</v>
      </c>
    </row>
    <row r="5215" spans="2:8" x14ac:dyDescent="0.3">
      <c r="B5215" t="s">
        <v>2870</v>
      </c>
      <c r="C5215" t="s">
        <v>2871</v>
      </c>
      <c r="D5215" s="28" t="s">
        <v>4105</v>
      </c>
      <c r="E5215" s="28" t="s">
        <v>1003</v>
      </c>
      <c r="F5215" s="13">
        <v>28.4</v>
      </c>
      <c r="G5215" s="13">
        <v>-81.3</v>
      </c>
      <c r="H5215" s="24">
        <v>0</v>
      </c>
    </row>
    <row r="5216" spans="2:8" x14ac:dyDescent="0.3">
      <c r="B5216" t="s">
        <v>3413</v>
      </c>
      <c r="C5216" t="s">
        <v>1020</v>
      </c>
      <c r="D5216" s="28" t="s">
        <v>4105</v>
      </c>
      <c r="E5216" s="28" t="s">
        <v>1007</v>
      </c>
      <c r="F5216" s="13">
        <v>35</v>
      </c>
      <c r="G5216" s="13">
        <v>-77</v>
      </c>
      <c r="H5216" s="24">
        <v>0</v>
      </c>
    </row>
    <row r="5217" spans="2:8" x14ac:dyDescent="0.3">
      <c r="B5217" t="s">
        <v>3760</v>
      </c>
      <c r="C5217" t="s">
        <v>3761</v>
      </c>
      <c r="D5217" s="28" t="s">
        <v>4105</v>
      </c>
      <c r="E5217" s="28" t="s">
        <v>1007</v>
      </c>
      <c r="F5217" s="13">
        <v>36.4</v>
      </c>
      <c r="G5217" s="13">
        <v>-80.099999999999994</v>
      </c>
      <c r="H5217" s="24">
        <v>0</v>
      </c>
    </row>
    <row r="5218" spans="2:8" x14ac:dyDescent="0.3">
      <c r="B5218" t="s">
        <v>2167</v>
      </c>
      <c r="C5218" t="s">
        <v>2168</v>
      </c>
      <c r="D5218" s="28" t="s">
        <v>4105</v>
      </c>
      <c r="E5218" s="28" t="s">
        <v>1007</v>
      </c>
      <c r="F5218" s="13">
        <v>34.700000000000003</v>
      </c>
      <c r="G5218" s="13">
        <v>-79.400000000000006</v>
      </c>
      <c r="H5218" s="24">
        <v>0</v>
      </c>
    </row>
    <row r="5219" spans="2:8" x14ac:dyDescent="0.3">
      <c r="B5219" t="s">
        <v>11893</v>
      </c>
      <c r="C5219" t="s">
        <v>11894</v>
      </c>
      <c r="D5219" s="28" t="s">
        <v>4105</v>
      </c>
      <c r="E5219" s="28" t="s">
        <v>2820</v>
      </c>
      <c r="F5219" s="13">
        <v>60.4</v>
      </c>
      <c r="G5219" s="13">
        <v>-151</v>
      </c>
      <c r="H5219" s="24">
        <v>0</v>
      </c>
    </row>
    <row r="5220" spans="2:8" x14ac:dyDescent="0.3">
      <c r="B5220" t="s">
        <v>11760</v>
      </c>
      <c r="C5220" t="s">
        <v>11761</v>
      </c>
      <c r="D5220" s="28" t="s">
        <v>4105</v>
      </c>
      <c r="E5220" s="28" t="s">
        <v>2319</v>
      </c>
      <c r="F5220" s="13">
        <v>40.299999999999997</v>
      </c>
      <c r="G5220" s="13">
        <v>-75.900000000000006</v>
      </c>
      <c r="H5220" s="24">
        <v>0</v>
      </c>
    </row>
    <row r="5221" spans="2:8" x14ac:dyDescent="0.3">
      <c r="B5221" t="s">
        <v>411</v>
      </c>
      <c r="C5221" t="s">
        <v>412</v>
      </c>
      <c r="D5221" s="28" t="s">
        <v>4105</v>
      </c>
      <c r="E5221" s="28" t="s">
        <v>364</v>
      </c>
      <c r="F5221" s="13">
        <v>31</v>
      </c>
      <c r="G5221" s="13">
        <v>-94.1</v>
      </c>
      <c r="H5221" s="24">
        <v>0</v>
      </c>
    </row>
    <row r="5222" spans="2:8" x14ac:dyDescent="0.3">
      <c r="B5222" t="s">
        <v>11336</v>
      </c>
      <c r="C5222" t="s">
        <v>11337</v>
      </c>
      <c r="D5222" s="28" t="s">
        <v>4105</v>
      </c>
      <c r="E5222" s="28" t="s">
        <v>2576</v>
      </c>
      <c r="F5222" s="13">
        <v>37.200000000000003</v>
      </c>
      <c r="G5222" s="13">
        <v>-77.3</v>
      </c>
      <c r="H5222" s="24">
        <v>0</v>
      </c>
    </row>
    <row r="5223" spans="2:8" x14ac:dyDescent="0.3">
      <c r="B5223" t="s">
        <v>10945</v>
      </c>
      <c r="C5223" t="s">
        <v>10946</v>
      </c>
      <c r="D5223" s="28" t="s">
        <v>4105</v>
      </c>
      <c r="E5223" s="28" t="s">
        <v>1007</v>
      </c>
      <c r="F5223" s="13">
        <v>35.700000000000003</v>
      </c>
      <c r="G5223" s="13">
        <v>-76.5</v>
      </c>
      <c r="H5223" s="24">
        <v>0</v>
      </c>
    </row>
    <row r="5224" spans="2:8" x14ac:dyDescent="0.3">
      <c r="B5224" t="s">
        <v>11740</v>
      </c>
      <c r="C5224" t="s">
        <v>11741</v>
      </c>
      <c r="D5224" s="28" t="s">
        <v>4105</v>
      </c>
      <c r="E5224" s="28" t="s">
        <v>1003</v>
      </c>
      <c r="F5224" s="13">
        <v>30.1</v>
      </c>
      <c r="G5224" s="13">
        <v>-82.5</v>
      </c>
      <c r="H5224" s="24">
        <v>0</v>
      </c>
    </row>
    <row r="5225" spans="2:8" x14ac:dyDescent="0.3">
      <c r="B5225" t="s">
        <v>11891</v>
      </c>
      <c r="C5225" t="s">
        <v>11892</v>
      </c>
      <c r="D5225" s="28" t="s">
        <v>1203</v>
      </c>
      <c r="E5225" s="28" t="s">
        <v>1124</v>
      </c>
      <c r="F5225" s="13">
        <v>46.3</v>
      </c>
      <c r="G5225" s="13">
        <v>-72</v>
      </c>
      <c r="H5225" s="24">
        <v>0</v>
      </c>
    </row>
    <row r="5226" spans="2:8" x14ac:dyDescent="0.3">
      <c r="B5226" t="s">
        <v>11624</v>
      </c>
      <c r="C5226" t="s">
        <v>11625</v>
      </c>
      <c r="D5226" s="28" t="s">
        <v>4105</v>
      </c>
      <c r="E5226" s="28" t="s">
        <v>1004</v>
      </c>
      <c r="F5226" s="13">
        <v>33.4</v>
      </c>
      <c r="G5226" s="13">
        <v>-82.4</v>
      </c>
      <c r="H5226" s="24">
        <v>0</v>
      </c>
    </row>
    <row r="5227" spans="2:8" x14ac:dyDescent="0.3">
      <c r="B5227" t="s">
        <v>913</v>
      </c>
      <c r="C5227" t="s">
        <v>1019</v>
      </c>
      <c r="D5227" s="28" t="s">
        <v>4105</v>
      </c>
      <c r="E5227" s="28" t="s">
        <v>1007</v>
      </c>
      <c r="F5227" s="13">
        <v>35.6</v>
      </c>
      <c r="G5227" s="13">
        <v>-77.3</v>
      </c>
      <c r="H5227" s="24">
        <v>0</v>
      </c>
    </row>
    <row r="5228" spans="2:8" x14ac:dyDescent="0.3">
      <c r="B5228" t="s">
        <v>11857</v>
      </c>
      <c r="C5228" t="s">
        <v>11858</v>
      </c>
      <c r="D5228" s="28" t="s">
        <v>4105</v>
      </c>
      <c r="E5228" s="28" t="s">
        <v>2124</v>
      </c>
      <c r="F5228" s="13">
        <v>42.6</v>
      </c>
      <c r="G5228" s="13">
        <v>-77</v>
      </c>
      <c r="H5228" s="24">
        <v>0</v>
      </c>
    </row>
    <row r="5229" spans="2:8" x14ac:dyDescent="0.3">
      <c r="B5229" t="s">
        <v>2143</v>
      </c>
      <c r="C5229" t="s">
        <v>2144</v>
      </c>
      <c r="D5229" s="28" t="s">
        <v>4105</v>
      </c>
      <c r="E5229" s="28" t="s">
        <v>2124</v>
      </c>
      <c r="F5229" s="13">
        <v>43.7</v>
      </c>
      <c r="G5229" s="13">
        <v>-74.2</v>
      </c>
      <c r="H5229" s="24">
        <v>0</v>
      </c>
    </row>
    <row r="5230" spans="2:8" x14ac:dyDescent="0.3">
      <c r="B5230" t="s">
        <v>2782</v>
      </c>
      <c r="C5230" t="s">
        <v>11350</v>
      </c>
      <c r="D5230" s="28" t="s">
        <v>4105</v>
      </c>
      <c r="E5230" s="28" t="s">
        <v>2124</v>
      </c>
      <c r="F5230" s="13">
        <v>43.9</v>
      </c>
      <c r="G5230" s="13">
        <v>-75.8</v>
      </c>
      <c r="H5230" s="24">
        <v>0</v>
      </c>
    </row>
    <row r="5231" spans="2:8" x14ac:dyDescent="0.3">
      <c r="B5231" t="s">
        <v>11113</v>
      </c>
      <c r="C5231" t="s">
        <v>11114</v>
      </c>
      <c r="D5231" s="28" t="s">
        <v>4105</v>
      </c>
      <c r="E5231" s="28" t="s">
        <v>1007</v>
      </c>
      <c r="F5231" s="13">
        <v>36.299999999999997</v>
      </c>
      <c r="G5231" s="13">
        <v>-78.3</v>
      </c>
      <c r="H5231" s="24">
        <v>0</v>
      </c>
    </row>
    <row r="5232" spans="2:8" x14ac:dyDescent="0.3">
      <c r="B5232" t="s">
        <v>2892</v>
      </c>
      <c r="C5232" t="s">
        <v>2893</v>
      </c>
      <c r="D5232" s="28" t="s">
        <v>4105</v>
      </c>
      <c r="E5232" s="28" t="s">
        <v>1007</v>
      </c>
      <c r="F5232" s="13">
        <v>36</v>
      </c>
      <c r="G5232" s="13">
        <v>-79.900000000000006</v>
      </c>
      <c r="H5232" s="24">
        <v>0</v>
      </c>
    </row>
    <row r="5233" spans="2:8" x14ac:dyDescent="0.3">
      <c r="B5233" t="s">
        <v>11507</v>
      </c>
      <c r="C5233" t="s">
        <v>11508</v>
      </c>
      <c r="D5233" s="28" t="s">
        <v>4105</v>
      </c>
      <c r="E5233" s="28" t="s">
        <v>2076</v>
      </c>
      <c r="F5233" s="13">
        <v>42.8</v>
      </c>
      <c r="G5233" s="13">
        <v>-72</v>
      </c>
      <c r="H5233" s="24">
        <v>0</v>
      </c>
    </row>
    <row r="5234" spans="2:8" x14ac:dyDescent="0.3">
      <c r="B5234" t="s">
        <v>1328</v>
      </c>
      <c r="C5234" t="s">
        <v>1329</v>
      </c>
      <c r="D5234" s="28" t="s">
        <v>4105</v>
      </c>
      <c r="E5234" s="28" t="s">
        <v>1003</v>
      </c>
      <c r="F5234" s="13">
        <v>28.4</v>
      </c>
      <c r="G5234" s="13">
        <v>-81.7</v>
      </c>
      <c r="H5234" s="24">
        <v>0</v>
      </c>
    </row>
    <row r="5235" spans="2:8" x14ac:dyDescent="0.3">
      <c r="B5235" t="s">
        <v>11965</v>
      </c>
      <c r="C5235" t="s">
        <v>11966</v>
      </c>
      <c r="D5235" s="28" t="s">
        <v>4105</v>
      </c>
      <c r="E5235" s="28" t="s">
        <v>1003</v>
      </c>
      <c r="F5235" s="13">
        <v>30.1</v>
      </c>
      <c r="G5235" s="13">
        <v>-84.1</v>
      </c>
      <c r="H5235" s="24">
        <v>0</v>
      </c>
    </row>
    <row r="5236" spans="2:8" x14ac:dyDescent="0.3">
      <c r="B5236" t="s">
        <v>3663</v>
      </c>
      <c r="C5236" t="s">
        <v>3664</v>
      </c>
      <c r="D5236" s="28" t="s">
        <v>4105</v>
      </c>
      <c r="E5236" s="28" t="s">
        <v>1743</v>
      </c>
      <c r="F5236" s="13">
        <v>42.4</v>
      </c>
      <c r="G5236" s="13">
        <v>-72</v>
      </c>
      <c r="H5236" s="24">
        <v>0</v>
      </c>
    </row>
    <row r="5237" spans="2:8" x14ac:dyDescent="0.3">
      <c r="B5237" t="s">
        <v>2933</v>
      </c>
      <c r="C5237" t="s">
        <v>2934</v>
      </c>
      <c r="D5237" s="28" t="s">
        <v>4105</v>
      </c>
      <c r="E5237" s="28" t="s">
        <v>1004</v>
      </c>
      <c r="F5237" s="13">
        <v>31.5</v>
      </c>
      <c r="G5237" s="13">
        <v>-82.5</v>
      </c>
      <c r="H5237" s="24">
        <v>0</v>
      </c>
    </row>
    <row r="5238" spans="2:8" x14ac:dyDescent="0.3">
      <c r="B5238" t="s">
        <v>11920</v>
      </c>
      <c r="C5238" t="s">
        <v>11921</v>
      </c>
      <c r="D5238" s="28" t="s">
        <v>4105</v>
      </c>
      <c r="E5238" s="28" t="s">
        <v>2820</v>
      </c>
      <c r="F5238" s="13">
        <v>63.8</v>
      </c>
      <c r="G5238" s="13">
        <v>-152.30000000000001</v>
      </c>
      <c r="H5238" s="24">
        <v>0</v>
      </c>
    </row>
    <row r="5239" spans="2:8" x14ac:dyDescent="0.3">
      <c r="B5239" t="s">
        <v>11937</v>
      </c>
      <c r="C5239" t="s">
        <v>11938</v>
      </c>
      <c r="D5239" s="28" t="s">
        <v>1203</v>
      </c>
      <c r="E5239" s="28" t="s">
        <v>3526</v>
      </c>
      <c r="F5239" s="13">
        <v>69.599999999999994</v>
      </c>
      <c r="G5239" s="13">
        <v>-130.9</v>
      </c>
      <c r="H5239" s="24">
        <v>0</v>
      </c>
    </row>
    <row r="5240" spans="2:8" x14ac:dyDescent="0.3">
      <c r="B5240" t="s">
        <v>1342</v>
      </c>
      <c r="C5240" t="s">
        <v>1343</v>
      </c>
      <c r="D5240" s="28" t="s">
        <v>4105</v>
      </c>
      <c r="E5240" s="28" t="s">
        <v>1003</v>
      </c>
      <c r="F5240" s="13">
        <v>28.8</v>
      </c>
      <c r="G5240" s="13">
        <v>-81.7</v>
      </c>
      <c r="H5240" s="24">
        <v>0</v>
      </c>
    </row>
    <row r="5241" spans="2:8" x14ac:dyDescent="0.3">
      <c r="B5241" t="s">
        <v>12088</v>
      </c>
      <c r="C5241" t="s">
        <v>12089</v>
      </c>
      <c r="D5241" s="28" t="s">
        <v>4105</v>
      </c>
      <c r="E5241" s="28" t="s">
        <v>1003</v>
      </c>
      <c r="F5241" s="13">
        <v>28.8</v>
      </c>
      <c r="G5241" s="13">
        <v>-81.8</v>
      </c>
      <c r="H5241" s="24">
        <v>0</v>
      </c>
    </row>
    <row r="5242" spans="2:8" x14ac:dyDescent="0.3">
      <c r="B5242" t="s">
        <v>11240</v>
      </c>
      <c r="C5242" t="s">
        <v>11241</v>
      </c>
      <c r="D5242" s="28" t="s">
        <v>4105</v>
      </c>
      <c r="E5242" s="28" t="s">
        <v>3026</v>
      </c>
      <c r="F5242" s="13">
        <v>41.3</v>
      </c>
      <c r="G5242" s="13">
        <v>-71.599999999999994</v>
      </c>
      <c r="H5242" s="24">
        <v>0</v>
      </c>
    </row>
    <row r="5243" spans="2:8" x14ac:dyDescent="0.3">
      <c r="B5243" t="s">
        <v>2135</v>
      </c>
      <c r="C5243" t="s">
        <v>2136</v>
      </c>
      <c r="D5243" s="28" t="s">
        <v>4105</v>
      </c>
      <c r="E5243" s="28" t="s">
        <v>2124</v>
      </c>
      <c r="F5243" s="13">
        <v>42.7</v>
      </c>
      <c r="G5243" s="13">
        <v>-74.900000000000006</v>
      </c>
      <c r="H5243" s="24">
        <v>0</v>
      </c>
    </row>
    <row r="5244" spans="2:8" x14ac:dyDescent="0.3">
      <c r="B5244" t="s">
        <v>2357</v>
      </c>
      <c r="C5244" t="s">
        <v>2358</v>
      </c>
      <c r="D5244" s="28" t="s">
        <v>4105</v>
      </c>
      <c r="E5244" s="28" t="s">
        <v>2354</v>
      </c>
      <c r="F5244" s="13">
        <v>34.6</v>
      </c>
      <c r="G5244" s="13">
        <v>-81.099999999999994</v>
      </c>
      <c r="H5244" s="24">
        <v>0</v>
      </c>
    </row>
    <row r="5245" spans="2:8" x14ac:dyDescent="0.3">
      <c r="B5245" t="s">
        <v>10903</v>
      </c>
      <c r="C5245" t="s">
        <v>10904</v>
      </c>
      <c r="D5245" s="28" t="s">
        <v>4105</v>
      </c>
      <c r="E5245" s="28" t="s">
        <v>2820</v>
      </c>
      <c r="F5245" s="13">
        <v>64.400000000000006</v>
      </c>
      <c r="G5245" s="13">
        <v>-158.1</v>
      </c>
      <c r="H5245" s="24">
        <v>0</v>
      </c>
    </row>
    <row r="5246" spans="2:8" x14ac:dyDescent="0.3">
      <c r="B5246" t="s">
        <v>11549</v>
      </c>
      <c r="C5246" t="s">
        <v>11550</v>
      </c>
      <c r="D5246" s="28" t="s">
        <v>4105</v>
      </c>
      <c r="E5246" s="28" t="s">
        <v>2354</v>
      </c>
      <c r="F5246" s="13">
        <v>33.700000000000003</v>
      </c>
      <c r="G5246" s="13">
        <v>-81.8</v>
      </c>
      <c r="H5246" s="24">
        <v>0</v>
      </c>
    </row>
    <row r="5247" spans="2:8" x14ac:dyDescent="0.3">
      <c r="B5247" t="s">
        <v>11570</v>
      </c>
      <c r="C5247" t="s">
        <v>11571</v>
      </c>
      <c r="D5247" s="28" t="s">
        <v>4105</v>
      </c>
      <c r="E5247" s="28" t="s">
        <v>2820</v>
      </c>
      <c r="F5247" s="13">
        <v>66.2</v>
      </c>
      <c r="G5247" s="13">
        <v>-155.6</v>
      </c>
      <c r="H5247" s="24">
        <v>0</v>
      </c>
    </row>
    <row r="5248" spans="2:8" x14ac:dyDescent="0.3">
      <c r="B5248" t="s">
        <v>11828</v>
      </c>
      <c r="C5248" t="s">
        <v>11829</v>
      </c>
      <c r="D5248" s="28" t="s">
        <v>4105</v>
      </c>
      <c r="E5248" s="28" t="s">
        <v>2319</v>
      </c>
      <c r="F5248" s="13">
        <v>40.200000000000003</v>
      </c>
      <c r="G5248" s="13">
        <v>-76.8</v>
      </c>
      <c r="H5248" s="24">
        <v>0</v>
      </c>
    </row>
    <row r="5249" spans="2:8" x14ac:dyDescent="0.3">
      <c r="B5249" t="s">
        <v>11568</v>
      </c>
      <c r="C5249" t="s">
        <v>11569</v>
      </c>
      <c r="D5249" s="28" t="s">
        <v>4105</v>
      </c>
      <c r="E5249" s="28" t="s">
        <v>1727</v>
      </c>
      <c r="F5249" s="13">
        <v>43.9</v>
      </c>
      <c r="G5249" s="13">
        <v>-70.900000000000006</v>
      </c>
      <c r="H5249" s="24">
        <v>0</v>
      </c>
    </row>
    <row r="5250" spans="2:8" x14ac:dyDescent="0.3">
      <c r="B5250" t="s">
        <v>11754</v>
      </c>
      <c r="C5250" t="s">
        <v>11755</v>
      </c>
      <c r="D5250" s="28" t="s">
        <v>4105</v>
      </c>
      <c r="E5250" s="28" t="s">
        <v>1004</v>
      </c>
      <c r="F5250" s="13">
        <v>32.200000000000003</v>
      </c>
      <c r="G5250" s="13">
        <v>-83.9</v>
      </c>
      <c r="H5250" s="24">
        <v>0</v>
      </c>
    </row>
    <row r="5251" spans="2:8" x14ac:dyDescent="0.3">
      <c r="B5251" t="s">
        <v>11812</v>
      </c>
      <c r="C5251" t="s">
        <v>11813</v>
      </c>
      <c r="D5251" s="28" t="s">
        <v>4105</v>
      </c>
      <c r="E5251" s="28" t="s">
        <v>1007</v>
      </c>
      <c r="F5251" s="13">
        <v>35</v>
      </c>
      <c r="G5251" s="13">
        <v>-80.599999999999994</v>
      </c>
      <c r="H5251" s="24">
        <v>0</v>
      </c>
    </row>
    <row r="5252" spans="2:8" x14ac:dyDescent="0.3">
      <c r="B5252" t="s">
        <v>11413</v>
      </c>
      <c r="C5252" t="s">
        <v>11414</v>
      </c>
      <c r="D5252" s="28" t="s">
        <v>4105</v>
      </c>
      <c r="E5252" s="28" t="s">
        <v>1743</v>
      </c>
      <c r="F5252" s="13">
        <v>42.1</v>
      </c>
      <c r="G5252" s="13">
        <v>-72.7</v>
      </c>
      <c r="H5252" s="24">
        <v>0</v>
      </c>
    </row>
    <row r="5253" spans="2:8" x14ac:dyDescent="0.3">
      <c r="B5253" t="s">
        <v>10432</v>
      </c>
      <c r="C5253" t="s">
        <v>10433</v>
      </c>
      <c r="D5253" s="28" t="s">
        <v>4105</v>
      </c>
      <c r="E5253" s="28" t="s">
        <v>2820</v>
      </c>
      <c r="F5253" s="13">
        <v>66.900000000000006</v>
      </c>
      <c r="G5253" s="13">
        <v>-160.4</v>
      </c>
      <c r="H5253" s="24">
        <v>0</v>
      </c>
    </row>
    <row r="5254" spans="2:8" x14ac:dyDescent="0.3">
      <c r="B5254" t="s">
        <v>11529</v>
      </c>
      <c r="C5254" t="s">
        <v>11530</v>
      </c>
      <c r="D5254" s="28" t="s">
        <v>4105</v>
      </c>
      <c r="E5254" s="28" t="s">
        <v>2319</v>
      </c>
      <c r="F5254" s="13">
        <v>41.1</v>
      </c>
      <c r="G5254" s="13">
        <v>-75.3</v>
      </c>
      <c r="H5254" s="24">
        <v>0</v>
      </c>
    </row>
    <row r="5255" spans="2:8" x14ac:dyDescent="0.3">
      <c r="B5255" t="s">
        <v>11949</v>
      </c>
      <c r="C5255" t="s">
        <v>11950</v>
      </c>
      <c r="D5255" s="28" t="s">
        <v>4105</v>
      </c>
      <c r="E5255" s="28" t="s">
        <v>1003</v>
      </c>
      <c r="F5255" s="13">
        <v>29.7</v>
      </c>
      <c r="G5255" s="13">
        <v>-85</v>
      </c>
      <c r="H5255" s="24">
        <v>0</v>
      </c>
    </row>
    <row r="5256" spans="2:8" x14ac:dyDescent="0.3">
      <c r="B5256" t="s">
        <v>2145</v>
      </c>
      <c r="C5256" t="s">
        <v>2146</v>
      </c>
      <c r="D5256" s="28" t="s">
        <v>4105</v>
      </c>
      <c r="E5256" s="28" t="s">
        <v>2124</v>
      </c>
      <c r="F5256" s="13">
        <v>42.4</v>
      </c>
      <c r="G5256" s="13">
        <v>-76.400000000000006</v>
      </c>
      <c r="H5256" s="24">
        <v>0</v>
      </c>
    </row>
    <row r="5257" spans="2:8" x14ac:dyDescent="0.3">
      <c r="B5257" t="s">
        <v>2573</v>
      </c>
      <c r="C5257" t="s">
        <v>11546</v>
      </c>
      <c r="D5257" s="28" t="s">
        <v>4105</v>
      </c>
      <c r="E5257" s="28" t="s">
        <v>2569</v>
      </c>
      <c r="F5257" s="13">
        <v>44.4</v>
      </c>
      <c r="G5257" s="13">
        <v>-72</v>
      </c>
      <c r="H5257" s="24">
        <v>0</v>
      </c>
    </row>
    <row r="5258" spans="2:8" x14ac:dyDescent="0.3">
      <c r="B5258" t="s">
        <v>11957</v>
      </c>
      <c r="C5258" t="s">
        <v>11958</v>
      </c>
      <c r="D5258" s="28" t="s">
        <v>4105</v>
      </c>
      <c r="E5258" s="28" t="s">
        <v>2820</v>
      </c>
      <c r="F5258" s="13">
        <v>64.3</v>
      </c>
      <c r="G5258" s="13">
        <v>-151</v>
      </c>
      <c r="H5258" s="24">
        <v>0</v>
      </c>
    </row>
    <row r="5259" spans="2:8" x14ac:dyDescent="0.3">
      <c r="B5259" t="s">
        <v>11483</v>
      </c>
      <c r="C5259" t="s">
        <v>1014</v>
      </c>
      <c r="D5259" s="28" t="s">
        <v>4105</v>
      </c>
      <c r="E5259" s="28" t="s">
        <v>2354</v>
      </c>
      <c r="F5259" s="13">
        <v>33.799999999999997</v>
      </c>
      <c r="G5259" s="13">
        <v>-78.7</v>
      </c>
      <c r="H5259" s="24">
        <v>0</v>
      </c>
    </row>
    <row r="5260" spans="2:8" x14ac:dyDescent="0.3">
      <c r="B5260" t="s">
        <v>11431</v>
      </c>
      <c r="C5260" t="s">
        <v>1015</v>
      </c>
      <c r="D5260" s="28" t="s">
        <v>4105</v>
      </c>
      <c r="E5260" s="28" t="s">
        <v>1007</v>
      </c>
      <c r="F5260" s="13">
        <v>36.200000000000003</v>
      </c>
      <c r="G5260" s="13">
        <v>-76.099999999999994</v>
      </c>
      <c r="H5260" s="24">
        <v>0</v>
      </c>
    </row>
    <row r="5261" spans="2:8" x14ac:dyDescent="0.3">
      <c r="B5261" t="s">
        <v>11742</v>
      </c>
      <c r="C5261" t="s">
        <v>11743</v>
      </c>
      <c r="D5261" s="28" t="s">
        <v>4105</v>
      </c>
      <c r="E5261" s="28" t="s">
        <v>2124</v>
      </c>
      <c r="F5261" s="13">
        <v>41.7</v>
      </c>
      <c r="G5261" s="13">
        <v>-73.900000000000006</v>
      </c>
      <c r="H5261" s="24">
        <v>0</v>
      </c>
    </row>
    <row r="5262" spans="2:8" x14ac:dyDescent="0.3">
      <c r="B5262" t="s">
        <v>11440</v>
      </c>
      <c r="C5262" t="s">
        <v>11441</v>
      </c>
      <c r="D5262" s="28" t="s">
        <v>1203</v>
      </c>
      <c r="E5262" s="28" t="s">
        <v>1124</v>
      </c>
      <c r="F5262" s="13">
        <v>45</v>
      </c>
      <c r="G5262" s="13">
        <v>-72.8</v>
      </c>
      <c r="H5262" s="24">
        <v>0</v>
      </c>
    </row>
    <row r="5263" spans="2:8" x14ac:dyDescent="0.3">
      <c r="B5263" t="s">
        <v>11323</v>
      </c>
      <c r="C5263" t="s">
        <v>1039</v>
      </c>
      <c r="D5263" s="28" t="s">
        <v>4105</v>
      </c>
      <c r="E5263" s="28" t="s">
        <v>1007</v>
      </c>
      <c r="F5263" s="13">
        <v>35.1</v>
      </c>
      <c r="G5263" s="13">
        <v>-76.8</v>
      </c>
      <c r="H5263" s="24">
        <v>0</v>
      </c>
    </row>
    <row r="5264" spans="2:8" x14ac:dyDescent="0.3">
      <c r="B5264" t="s">
        <v>11939</v>
      </c>
      <c r="C5264" t="s">
        <v>11940</v>
      </c>
      <c r="D5264" s="28" t="s">
        <v>4105</v>
      </c>
      <c r="E5264" s="28" t="s">
        <v>1003</v>
      </c>
      <c r="F5264" s="13">
        <v>30.8</v>
      </c>
      <c r="G5264" s="13">
        <v>-85.1</v>
      </c>
      <c r="H5264" s="24">
        <v>0</v>
      </c>
    </row>
    <row r="5265" spans="2:8" x14ac:dyDescent="0.3">
      <c r="B5265" t="s">
        <v>11643</v>
      </c>
      <c r="C5265" t="s">
        <v>11644</v>
      </c>
      <c r="D5265" s="28" t="s">
        <v>4105</v>
      </c>
      <c r="E5265" s="28" t="s">
        <v>2076</v>
      </c>
      <c r="F5265" s="13">
        <v>43.4</v>
      </c>
      <c r="G5265" s="13">
        <v>-71.599999999999994</v>
      </c>
      <c r="H5265" s="24">
        <v>0</v>
      </c>
    </row>
    <row r="5266" spans="2:8" x14ac:dyDescent="0.3">
      <c r="B5266" t="s">
        <v>11209</v>
      </c>
      <c r="C5266" t="s">
        <v>11210</v>
      </c>
      <c r="D5266" s="28" t="s">
        <v>4105</v>
      </c>
      <c r="E5266" s="28" t="s">
        <v>1007</v>
      </c>
      <c r="F5266" s="13">
        <v>35</v>
      </c>
      <c r="G5266" s="13">
        <v>-83.2</v>
      </c>
      <c r="H5266" s="24">
        <v>0</v>
      </c>
    </row>
    <row r="5267" spans="2:8" x14ac:dyDescent="0.3">
      <c r="B5267" t="s">
        <v>11969</v>
      </c>
      <c r="C5267" t="s">
        <v>11970</v>
      </c>
      <c r="D5267" s="28" t="s">
        <v>4105</v>
      </c>
      <c r="E5267" s="28" t="s">
        <v>1003</v>
      </c>
      <c r="F5267" s="13">
        <v>30.1</v>
      </c>
      <c r="G5267" s="13">
        <v>-84.9</v>
      </c>
      <c r="H5267" s="24">
        <v>0</v>
      </c>
    </row>
    <row r="5268" spans="2:8" x14ac:dyDescent="0.3">
      <c r="B5268" t="s">
        <v>2088</v>
      </c>
      <c r="C5268" t="s">
        <v>2089</v>
      </c>
      <c r="D5268" s="28" t="s">
        <v>4105</v>
      </c>
      <c r="E5268" s="28" t="s">
        <v>2085</v>
      </c>
      <c r="F5268" s="13">
        <v>40.5</v>
      </c>
      <c r="G5268" s="13">
        <v>-74.8</v>
      </c>
      <c r="H5268" s="24">
        <v>0</v>
      </c>
    </row>
    <row r="5269" spans="2:8" x14ac:dyDescent="0.3">
      <c r="B5269" t="s">
        <v>11916</v>
      </c>
      <c r="C5269" t="s">
        <v>11917</v>
      </c>
      <c r="D5269" s="28" t="s">
        <v>1203</v>
      </c>
      <c r="E5269" s="28" t="s">
        <v>3527</v>
      </c>
      <c r="F5269" s="13">
        <v>69</v>
      </c>
      <c r="G5269" s="13">
        <v>-79</v>
      </c>
      <c r="H5269" s="24">
        <v>0</v>
      </c>
    </row>
    <row r="5270" spans="2:8" x14ac:dyDescent="0.3">
      <c r="B5270" t="s">
        <v>11419</v>
      </c>
      <c r="C5270" t="s">
        <v>11420</v>
      </c>
      <c r="D5270" s="28" t="s">
        <v>4105</v>
      </c>
      <c r="E5270" s="28" t="s">
        <v>2085</v>
      </c>
      <c r="F5270" s="13">
        <v>40.6</v>
      </c>
      <c r="G5270" s="13">
        <v>-75.2</v>
      </c>
      <c r="H5270" s="24">
        <v>0</v>
      </c>
    </row>
    <row r="5271" spans="2:8" x14ac:dyDescent="0.3">
      <c r="B5271" t="s">
        <v>11601</v>
      </c>
      <c r="C5271" t="s">
        <v>11602</v>
      </c>
      <c r="D5271" s="28" t="s">
        <v>4105</v>
      </c>
      <c r="E5271" s="28" t="s">
        <v>2319</v>
      </c>
      <c r="F5271" s="13">
        <v>41.7</v>
      </c>
      <c r="G5271" s="13">
        <v>-75.400000000000006</v>
      </c>
      <c r="H5271" s="24">
        <v>0</v>
      </c>
    </row>
    <row r="5272" spans="2:8" x14ac:dyDescent="0.3">
      <c r="B5272" t="s">
        <v>12082</v>
      </c>
      <c r="C5272" t="s">
        <v>12083</v>
      </c>
      <c r="D5272" s="28" t="s">
        <v>4105</v>
      </c>
      <c r="E5272" s="28" t="s">
        <v>1003</v>
      </c>
      <c r="F5272" s="13">
        <v>28.4</v>
      </c>
      <c r="G5272" s="13">
        <v>-82.4</v>
      </c>
      <c r="H5272" s="24">
        <v>0</v>
      </c>
    </row>
    <row r="5273" spans="2:8" x14ac:dyDescent="0.3">
      <c r="B5273" t="s">
        <v>11603</v>
      </c>
      <c r="C5273" t="s">
        <v>11604</v>
      </c>
      <c r="D5273" s="28" t="s">
        <v>4105</v>
      </c>
      <c r="E5273" s="28" t="s">
        <v>2124</v>
      </c>
      <c r="F5273" s="13">
        <v>41.6</v>
      </c>
      <c r="G5273" s="13">
        <v>-73.8</v>
      </c>
      <c r="H5273" s="24">
        <v>0</v>
      </c>
    </row>
    <row r="5274" spans="2:8" x14ac:dyDescent="0.3">
      <c r="B5274" t="s">
        <v>756</v>
      </c>
      <c r="C5274" t="s">
        <v>2949</v>
      </c>
      <c r="D5274" s="28" t="s">
        <v>4105</v>
      </c>
      <c r="E5274" s="28" t="s">
        <v>1003</v>
      </c>
      <c r="F5274" s="13">
        <v>30.4</v>
      </c>
      <c r="G5274" s="13">
        <v>-81.7</v>
      </c>
      <c r="H5274" s="24">
        <v>0</v>
      </c>
    </row>
    <row r="5275" spans="2:8" x14ac:dyDescent="0.3">
      <c r="B5275" t="s">
        <v>11158</v>
      </c>
      <c r="C5275" t="s">
        <v>11159</v>
      </c>
      <c r="D5275" s="28" t="s">
        <v>4105</v>
      </c>
      <c r="E5275" s="28" t="s">
        <v>1007</v>
      </c>
      <c r="F5275" s="13">
        <v>34.6</v>
      </c>
      <c r="G5275" s="13">
        <v>-78.5</v>
      </c>
      <c r="H5275" s="24">
        <v>0</v>
      </c>
    </row>
    <row r="5276" spans="2:8" x14ac:dyDescent="0.3">
      <c r="B5276" t="s">
        <v>11889</v>
      </c>
      <c r="C5276" t="s">
        <v>11890</v>
      </c>
      <c r="D5276" s="28" t="s">
        <v>4105</v>
      </c>
      <c r="E5276" s="28" t="s">
        <v>2820</v>
      </c>
      <c r="F5276" s="13">
        <v>65.099999999999994</v>
      </c>
      <c r="G5276" s="13">
        <v>-147.5</v>
      </c>
      <c r="H5276" s="24">
        <v>0</v>
      </c>
    </row>
    <row r="5277" spans="2:8" x14ac:dyDescent="0.3">
      <c r="B5277" t="s">
        <v>11588</v>
      </c>
      <c r="C5277" t="s">
        <v>11589</v>
      </c>
      <c r="D5277" s="28" t="s">
        <v>4105</v>
      </c>
      <c r="E5277" s="28" t="s">
        <v>2820</v>
      </c>
      <c r="F5277" s="13">
        <v>65</v>
      </c>
      <c r="G5277" s="13">
        <v>-148.5</v>
      </c>
      <c r="H5277" s="24">
        <v>0</v>
      </c>
    </row>
    <row r="5278" spans="2:8" x14ac:dyDescent="0.3">
      <c r="B5278" t="s">
        <v>3020</v>
      </c>
      <c r="C5278" t="s">
        <v>3021</v>
      </c>
      <c r="D5278" s="28" t="s">
        <v>4105</v>
      </c>
      <c r="E5278" s="28" t="s">
        <v>1322</v>
      </c>
      <c r="F5278" s="13">
        <v>41.7</v>
      </c>
      <c r="G5278" s="13">
        <v>-72.599999999999994</v>
      </c>
      <c r="H5278" s="24">
        <v>0</v>
      </c>
    </row>
    <row r="5279" spans="2:8" x14ac:dyDescent="0.3">
      <c r="B5279" t="s">
        <v>11334</v>
      </c>
      <c r="C5279" t="s">
        <v>11335</v>
      </c>
      <c r="D5279" s="28" t="s">
        <v>4105</v>
      </c>
      <c r="E5279" s="28" t="s">
        <v>2319</v>
      </c>
      <c r="F5279" s="13">
        <v>40.9</v>
      </c>
      <c r="G5279" s="13">
        <v>-76.8</v>
      </c>
      <c r="H5279" s="24">
        <v>0</v>
      </c>
    </row>
    <row r="5280" spans="2:8" x14ac:dyDescent="0.3">
      <c r="B5280" t="s">
        <v>11160</v>
      </c>
      <c r="C5280" t="s">
        <v>11161</v>
      </c>
      <c r="D5280" s="28" t="s">
        <v>1203</v>
      </c>
      <c r="E5280" s="28" t="s">
        <v>12131</v>
      </c>
      <c r="F5280" s="13">
        <v>61.3</v>
      </c>
      <c r="G5280" s="13">
        <v>-139</v>
      </c>
      <c r="H5280" s="24">
        <v>0</v>
      </c>
    </row>
    <row r="5281" spans="2:8" x14ac:dyDescent="0.3">
      <c r="B5281" t="s">
        <v>11311</v>
      </c>
      <c r="C5281" t="s">
        <v>11312</v>
      </c>
      <c r="D5281" s="28" t="s">
        <v>4105</v>
      </c>
      <c r="E5281" s="28" t="s">
        <v>1322</v>
      </c>
      <c r="F5281" s="13">
        <v>41.7</v>
      </c>
      <c r="G5281" s="13">
        <v>-72.099999999999994</v>
      </c>
      <c r="H5281" s="24">
        <v>0</v>
      </c>
    </row>
    <row r="5282" spans="2:8" x14ac:dyDescent="0.3">
      <c r="B5282" t="s">
        <v>2086</v>
      </c>
      <c r="C5282" t="s">
        <v>2087</v>
      </c>
      <c r="D5282" s="28" t="s">
        <v>4105</v>
      </c>
      <c r="E5282" s="28" t="s">
        <v>2085</v>
      </c>
      <c r="F5282" s="13">
        <v>41</v>
      </c>
      <c r="G5282" s="13">
        <v>-74.400000000000006</v>
      </c>
      <c r="H5282" s="24">
        <v>0</v>
      </c>
    </row>
    <row r="5283" spans="2:8" x14ac:dyDescent="0.3">
      <c r="B5283" t="s">
        <v>11758</v>
      </c>
      <c r="C5283" t="s">
        <v>11759</v>
      </c>
      <c r="D5283" s="28" t="s">
        <v>1203</v>
      </c>
      <c r="E5283" s="28" t="s">
        <v>12131</v>
      </c>
      <c r="F5283" s="13">
        <v>61</v>
      </c>
      <c r="G5283" s="13">
        <v>-137</v>
      </c>
      <c r="H5283" s="24">
        <v>0</v>
      </c>
    </row>
    <row r="5284" spans="2:8" x14ac:dyDescent="0.3">
      <c r="B5284" t="s">
        <v>11696</v>
      </c>
      <c r="C5284" t="s">
        <v>11697</v>
      </c>
      <c r="D5284" s="28" t="s">
        <v>4105</v>
      </c>
      <c r="E5284" s="28" t="s">
        <v>2569</v>
      </c>
      <c r="F5284" s="13">
        <v>43.3</v>
      </c>
      <c r="G5284" s="13">
        <v>-72.5</v>
      </c>
      <c r="H5284" s="24">
        <v>0</v>
      </c>
    </row>
    <row r="5285" spans="2:8" x14ac:dyDescent="0.3">
      <c r="B5285" t="s">
        <v>11151</v>
      </c>
      <c r="C5285" t="s">
        <v>1018</v>
      </c>
      <c r="D5285" s="28" t="s">
        <v>4105</v>
      </c>
      <c r="E5285" s="28" t="s">
        <v>1007</v>
      </c>
      <c r="F5285" s="13">
        <v>34.700000000000003</v>
      </c>
      <c r="G5285" s="13">
        <v>-77.900000000000006</v>
      </c>
      <c r="H5285" s="24">
        <v>0</v>
      </c>
    </row>
    <row r="5286" spans="2:8" x14ac:dyDescent="0.3">
      <c r="B5286" t="s">
        <v>919</v>
      </c>
      <c r="C5286" t="s">
        <v>920</v>
      </c>
      <c r="D5286" s="28" t="s">
        <v>4105</v>
      </c>
      <c r="E5286" s="28" t="s">
        <v>852</v>
      </c>
      <c r="F5286" s="13">
        <v>31.3</v>
      </c>
      <c r="G5286" s="13">
        <v>-85.4</v>
      </c>
      <c r="H5286" s="24">
        <v>0</v>
      </c>
    </row>
    <row r="5287" spans="2:8" x14ac:dyDescent="0.3">
      <c r="B5287" t="s">
        <v>402</v>
      </c>
      <c r="C5287" t="s">
        <v>1341</v>
      </c>
      <c r="D5287" s="28" t="s">
        <v>4105</v>
      </c>
      <c r="E5287" s="28" t="s">
        <v>1003</v>
      </c>
      <c r="F5287" s="13">
        <v>30.5</v>
      </c>
      <c r="G5287" s="13">
        <v>-82.9</v>
      </c>
      <c r="H5287" s="24">
        <v>0</v>
      </c>
    </row>
    <row r="5288" spans="2:8" x14ac:dyDescent="0.3">
      <c r="B5288" t="s">
        <v>11661</v>
      </c>
      <c r="C5288" t="s">
        <v>11662</v>
      </c>
      <c r="D5288" s="28" t="s">
        <v>4105</v>
      </c>
      <c r="E5288" s="28" t="s">
        <v>2085</v>
      </c>
      <c r="F5288" s="13">
        <v>40.799999999999997</v>
      </c>
      <c r="G5288" s="13">
        <v>-74.3</v>
      </c>
      <c r="H5288" s="24">
        <v>0</v>
      </c>
    </row>
    <row r="5289" spans="2:8" x14ac:dyDescent="0.3">
      <c r="B5289" t="s">
        <v>12013</v>
      </c>
      <c r="C5289" t="s">
        <v>12014</v>
      </c>
      <c r="D5289" s="28" t="s">
        <v>4105</v>
      </c>
      <c r="E5289" s="28" t="s">
        <v>1003</v>
      </c>
      <c r="F5289" s="13">
        <v>30.8</v>
      </c>
      <c r="G5289" s="13">
        <v>-85.6</v>
      </c>
      <c r="H5289" s="24">
        <v>0</v>
      </c>
    </row>
    <row r="5290" spans="2:8" x14ac:dyDescent="0.3">
      <c r="B5290" t="s">
        <v>2840</v>
      </c>
      <c r="C5290" t="s">
        <v>2841</v>
      </c>
      <c r="D5290" s="28" t="s">
        <v>4105</v>
      </c>
      <c r="E5290" s="28" t="s">
        <v>1004</v>
      </c>
      <c r="F5290" s="13">
        <v>32.1</v>
      </c>
      <c r="G5290" s="13">
        <v>-81.2</v>
      </c>
      <c r="H5290" s="24">
        <v>0</v>
      </c>
    </row>
    <row r="5291" spans="2:8" x14ac:dyDescent="0.3">
      <c r="B5291" t="s">
        <v>3810</v>
      </c>
      <c r="C5291" t="s">
        <v>3811</v>
      </c>
      <c r="D5291" s="28" t="s">
        <v>4105</v>
      </c>
      <c r="E5291" s="28" t="s">
        <v>2319</v>
      </c>
      <c r="F5291" s="13">
        <v>40.1</v>
      </c>
      <c r="G5291" s="13">
        <v>-74.900000000000006</v>
      </c>
      <c r="H5291" s="24">
        <v>0</v>
      </c>
    </row>
    <row r="5292" spans="2:8" x14ac:dyDescent="0.3">
      <c r="B5292" t="s">
        <v>3016</v>
      </c>
      <c r="C5292" t="s">
        <v>3017</v>
      </c>
      <c r="D5292" s="28" t="s">
        <v>4105</v>
      </c>
      <c r="E5292" s="28" t="s">
        <v>2076</v>
      </c>
      <c r="F5292" s="13">
        <v>43.1</v>
      </c>
      <c r="G5292" s="13">
        <v>-71.5</v>
      </c>
      <c r="H5292" s="24">
        <v>0</v>
      </c>
    </row>
    <row r="5293" spans="2:8" x14ac:dyDescent="0.3">
      <c r="B5293" t="s">
        <v>11563</v>
      </c>
      <c r="C5293" t="s">
        <v>11564</v>
      </c>
      <c r="D5293" s="28" t="s">
        <v>4105</v>
      </c>
      <c r="E5293" s="28" t="s">
        <v>2820</v>
      </c>
      <c r="F5293" s="13">
        <v>60.1</v>
      </c>
      <c r="G5293" s="13">
        <v>-154.30000000000001</v>
      </c>
      <c r="H5293" s="24">
        <v>0</v>
      </c>
    </row>
    <row r="5294" spans="2:8" x14ac:dyDescent="0.3">
      <c r="B5294" t="s">
        <v>3012</v>
      </c>
      <c r="C5294" t="s">
        <v>3013</v>
      </c>
      <c r="D5294" s="28" t="s">
        <v>4105</v>
      </c>
      <c r="E5294" s="28" t="s">
        <v>1322</v>
      </c>
      <c r="F5294" s="13">
        <v>41.9</v>
      </c>
      <c r="G5294" s="13">
        <v>-72.599999999999994</v>
      </c>
      <c r="H5294" s="24">
        <v>0</v>
      </c>
    </row>
    <row r="5295" spans="2:8" x14ac:dyDescent="0.3">
      <c r="B5295" t="s">
        <v>11432</v>
      </c>
      <c r="C5295" t="s">
        <v>11433</v>
      </c>
      <c r="D5295" s="28" t="s">
        <v>4105</v>
      </c>
      <c r="E5295" s="28" t="s">
        <v>1007</v>
      </c>
      <c r="F5295" s="13">
        <v>34.700000000000003</v>
      </c>
      <c r="G5295" s="13">
        <v>-79.3</v>
      </c>
      <c r="H5295" s="24">
        <v>0</v>
      </c>
    </row>
    <row r="5296" spans="2:8" x14ac:dyDescent="0.3">
      <c r="B5296" t="s">
        <v>11868</v>
      </c>
      <c r="C5296" t="s">
        <v>11869</v>
      </c>
      <c r="D5296" s="28" t="s">
        <v>4105</v>
      </c>
      <c r="E5296" s="28" t="s">
        <v>2085</v>
      </c>
      <c r="F5296" s="13">
        <v>41</v>
      </c>
      <c r="G5296" s="13">
        <v>-74.7</v>
      </c>
      <c r="H5296" s="24">
        <v>0</v>
      </c>
    </row>
    <row r="5297" spans="2:8" x14ac:dyDescent="0.3">
      <c r="B5297" t="s">
        <v>11845</v>
      </c>
      <c r="C5297" t="s">
        <v>11846</v>
      </c>
      <c r="D5297" s="28" t="s">
        <v>1203</v>
      </c>
      <c r="E5297" s="28" t="s">
        <v>3526</v>
      </c>
      <c r="F5297" s="13">
        <v>69.3</v>
      </c>
      <c r="G5297" s="13">
        <v>-124</v>
      </c>
      <c r="H5297" s="24">
        <v>0</v>
      </c>
    </row>
    <row r="5298" spans="2:8" x14ac:dyDescent="0.3">
      <c r="B5298" t="s">
        <v>11764</v>
      </c>
      <c r="C5298" t="s">
        <v>11765</v>
      </c>
      <c r="D5298" s="28" t="s">
        <v>1203</v>
      </c>
      <c r="E5298" s="28" t="s">
        <v>3527</v>
      </c>
      <c r="F5298" s="13">
        <v>63.7</v>
      </c>
      <c r="G5298" s="13">
        <v>-68.5</v>
      </c>
      <c r="H5298" s="24">
        <v>0</v>
      </c>
    </row>
    <row r="5299" spans="2:8" x14ac:dyDescent="0.3">
      <c r="B5299" t="s">
        <v>11620</v>
      </c>
      <c r="C5299" t="s">
        <v>11621</v>
      </c>
      <c r="D5299" s="28" t="s">
        <v>4105</v>
      </c>
      <c r="E5299" s="28" t="s">
        <v>2820</v>
      </c>
      <c r="F5299" s="13">
        <v>63.4</v>
      </c>
      <c r="G5299" s="13">
        <v>-150.80000000000001</v>
      </c>
      <c r="H5299" s="24">
        <v>0</v>
      </c>
    </row>
    <row r="5300" spans="2:8" x14ac:dyDescent="0.3">
      <c r="B5300" t="s">
        <v>11610</v>
      </c>
      <c r="C5300" t="s">
        <v>11611</v>
      </c>
      <c r="D5300" s="28" t="s">
        <v>4105</v>
      </c>
      <c r="E5300" s="28" t="s">
        <v>2085</v>
      </c>
      <c r="F5300" s="13">
        <v>40.799999999999997</v>
      </c>
      <c r="G5300" s="13">
        <v>-74.2</v>
      </c>
      <c r="H5300" s="24">
        <v>0</v>
      </c>
    </row>
    <row r="5301" spans="2:8" x14ac:dyDescent="0.3">
      <c r="B5301" t="s">
        <v>11887</v>
      </c>
      <c r="C5301" t="s">
        <v>11888</v>
      </c>
      <c r="D5301" s="28" t="s">
        <v>4105</v>
      </c>
      <c r="E5301" s="28" t="s">
        <v>1004</v>
      </c>
      <c r="F5301" s="13">
        <v>30.8</v>
      </c>
      <c r="G5301" s="13">
        <v>-81.400000000000006</v>
      </c>
      <c r="H5301" s="24">
        <v>0</v>
      </c>
    </row>
    <row r="5302" spans="2:8" x14ac:dyDescent="0.3">
      <c r="B5302" t="s">
        <v>11192</v>
      </c>
      <c r="C5302" t="s">
        <v>11193</v>
      </c>
      <c r="D5302" s="28" t="s">
        <v>1203</v>
      </c>
      <c r="E5302" s="28" t="s">
        <v>3527</v>
      </c>
      <c r="F5302" s="13">
        <v>70.400000000000006</v>
      </c>
      <c r="G5302" s="13">
        <v>-68.5</v>
      </c>
      <c r="H5302" s="24">
        <v>0</v>
      </c>
    </row>
    <row r="5303" spans="2:8" x14ac:dyDescent="0.3">
      <c r="B5303" t="s">
        <v>11511</v>
      </c>
      <c r="C5303" t="s">
        <v>1038</v>
      </c>
      <c r="D5303" s="28" t="s">
        <v>4105</v>
      </c>
      <c r="E5303" s="28" t="s">
        <v>1007</v>
      </c>
      <c r="F5303" s="13">
        <v>34.6</v>
      </c>
      <c r="G5303" s="13">
        <v>-79</v>
      </c>
      <c r="H5303" s="24">
        <v>0</v>
      </c>
    </row>
    <row r="5304" spans="2:8" x14ac:dyDescent="0.3">
      <c r="B5304" t="s">
        <v>11596</v>
      </c>
      <c r="C5304" t="s">
        <v>11597</v>
      </c>
      <c r="D5304" s="28" t="s">
        <v>4105</v>
      </c>
      <c r="E5304" s="28" t="s">
        <v>1007</v>
      </c>
      <c r="F5304" s="13">
        <v>35.1</v>
      </c>
      <c r="G5304" s="13">
        <v>-81.099999999999994</v>
      </c>
      <c r="H5304" s="24">
        <v>0</v>
      </c>
    </row>
    <row r="5305" spans="2:8" x14ac:dyDescent="0.3">
      <c r="B5305" t="s">
        <v>12039</v>
      </c>
      <c r="C5305" t="s">
        <v>12040</v>
      </c>
      <c r="D5305" s="28" t="s">
        <v>4105</v>
      </c>
      <c r="E5305" s="28" t="s">
        <v>2820</v>
      </c>
      <c r="F5305" s="13">
        <v>61</v>
      </c>
      <c r="G5305" s="13">
        <v>-149.69999999999999</v>
      </c>
      <c r="H5305" s="24">
        <v>0</v>
      </c>
    </row>
    <row r="5306" spans="2:8" x14ac:dyDescent="0.3">
      <c r="B5306" t="s">
        <v>2196</v>
      </c>
      <c r="C5306" t="s">
        <v>1032</v>
      </c>
      <c r="D5306" s="28" t="s">
        <v>4105</v>
      </c>
      <c r="E5306" s="28" t="s">
        <v>1007</v>
      </c>
      <c r="F5306" s="13">
        <v>35.6</v>
      </c>
      <c r="G5306" s="13">
        <v>-77.900000000000006</v>
      </c>
      <c r="H5306" s="24">
        <v>0</v>
      </c>
    </row>
    <row r="5307" spans="2:8" x14ac:dyDescent="0.3">
      <c r="B5307" t="s">
        <v>11612</v>
      </c>
      <c r="C5307" t="s">
        <v>11613</v>
      </c>
      <c r="D5307" s="28" t="s">
        <v>4105</v>
      </c>
      <c r="E5307" s="28" t="s">
        <v>2124</v>
      </c>
      <c r="F5307" s="13">
        <v>42.4</v>
      </c>
      <c r="G5307" s="13">
        <v>-75</v>
      </c>
      <c r="H5307" s="24">
        <v>0</v>
      </c>
    </row>
    <row r="5308" spans="2:8" x14ac:dyDescent="0.3">
      <c r="B5308" t="s">
        <v>11853</v>
      </c>
      <c r="C5308" t="s">
        <v>11854</v>
      </c>
      <c r="D5308" s="28" t="s">
        <v>4105</v>
      </c>
      <c r="E5308" s="28" t="s">
        <v>2820</v>
      </c>
      <c r="F5308" s="13">
        <v>63.6</v>
      </c>
      <c r="G5308" s="13">
        <v>-151.6</v>
      </c>
      <c r="H5308" s="24">
        <v>0</v>
      </c>
    </row>
    <row r="5309" spans="2:8" x14ac:dyDescent="0.3">
      <c r="B5309" t="s">
        <v>1330</v>
      </c>
      <c r="C5309" t="s">
        <v>1025</v>
      </c>
      <c r="D5309" s="28" t="s">
        <v>4105</v>
      </c>
      <c r="E5309" s="28" t="s">
        <v>1003</v>
      </c>
      <c r="F5309" s="13">
        <v>29</v>
      </c>
      <c r="G5309" s="13">
        <v>-81.3</v>
      </c>
      <c r="H5309" s="24">
        <v>0</v>
      </c>
    </row>
    <row r="5310" spans="2:8" x14ac:dyDescent="0.3">
      <c r="B5310" t="s">
        <v>11836</v>
      </c>
      <c r="C5310" t="s">
        <v>11837</v>
      </c>
      <c r="D5310" s="28" t="s">
        <v>4105</v>
      </c>
      <c r="E5310" s="28" t="s">
        <v>2820</v>
      </c>
      <c r="F5310" s="13">
        <v>65</v>
      </c>
      <c r="G5310" s="13">
        <v>-147.30000000000001</v>
      </c>
      <c r="H5310" s="24">
        <v>0</v>
      </c>
    </row>
    <row r="5311" spans="2:8" x14ac:dyDescent="0.3">
      <c r="B5311" t="s">
        <v>11228</v>
      </c>
      <c r="C5311" t="s">
        <v>11229</v>
      </c>
      <c r="D5311" s="28" t="s">
        <v>4105</v>
      </c>
      <c r="E5311" s="28" t="s">
        <v>2576</v>
      </c>
      <c r="F5311" s="13">
        <v>38.9</v>
      </c>
      <c r="G5311" s="13">
        <v>-77.400000000000006</v>
      </c>
      <c r="H5311" s="24">
        <v>0</v>
      </c>
    </row>
    <row r="5312" spans="2:8" x14ac:dyDescent="0.3">
      <c r="B5312" t="s">
        <v>12003</v>
      </c>
      <c r="C5312" t="s">
        <v>12004</v>
      </c>
      <c r="D5312" s="28" t="s">
        <v>4105</v>
      </c>
      <c r="E5312" s="28" t="s">
        <v>1003</v>
      </c>
      <c r="F5312" s="13">
        <v>29.1</v>
      </c>
      <c r="G5312" s="13">
        <v>-81.599999999999994</v>
      </c>
      <c r="H5312" s="24">
        <v>0</v>
      </c>
    </row>
    <row r="5313" spans="2:8" x14ac:dyDescent="0.3">
      <c r="B5313" t="s">
        <v>12074</v>
      </c>
      <c r="C5313" t="s">
        <v>12075</v>
      </c>
      <c r="D5313" s="28" t="s">
        <v>4105</v>
      </c>
      <c r="E5313" s="28" t="s">
        <v>1004</v>
      </c>
      <c r="F5313" s="13">
        <v>31.3</v>
      </c>
      <c r="G5313" s="13">
        <v>-84.4</v>
      </c>
      <c r="H5313" s="24">
        <v>0</v>
      </c>
    </row>
    <row r="5314" spans="2:8" x14ac:dyDescent="0.3">
      <c r="B5314" t="s">
        <v>11842</v>
      </c>
      <c r="C5314" t="s">
        <v>11843</v>
      </c>
      <c r="D5314" s="28" t="s">
        <v>4105</v>
      </c>
      <c r="E5314" s="28" t="s">
        <v>2124</v>
      </c>
      <c r="F5314" s="13">
        <v>42.7</v>
      </c>
      <c r="G5314" s="13">
        <v>-75.5</v>
      </c>
      <c r="H5314" s="24">
        <v>0</v>
      </c>
    </row>
    <row r="5315" spans="2:8" x14ac:dyDescent="0.3">
      <c r="B5315" t="s">
        <v>11720</v>
      </c>
      <c r="C5315" t="s">
        <v>11721</v>
      </c>
      <c r="D5315" s="28" t="s">
        <v>4105</v>
      </c>
      <c r="E5315" s="28" t="s">
        <v>2085</v>
      </c>
      <c r="F5315" s="13">
        <v>40.6</v>
      </c>
      <c r="G5315" s="13">
        <v>-74.599999999999994</v>
      </c>
      <c r="H5315" s="24">
        <v>0</v>
      </c>
    </row>
    <row r="5316" spans="2:8" x14ac:dyDescent="0.3">
      <c r="B5316" t="s">
        <v>2941</v>
      </c>
      <c r="C5316" t="s">
        <v>2942</v>
      </c>
      <c r="D5316" s="28" t="s">
        <v>4105</v>
      </c>
      <c r="E5316" s="28" t="s">
        <v>1004</v>
      </c>
      <c r="F5316" s="13">
        <v>31.1</v>
      </c>
      <c r="G5316" s="13">
        <v>-81.3</v>
      </c>
      <c r="H5316" s="24">
        <v>0</v>
      </c>
    </row>
    <row r="5317" spans="2:8" x14ac:dyDescent="0.3">
      <c r="B5317" t="s">
        <v>11501</v>
      </c>
      <c r="C5317" t="s">
        <v>11502</v>
      </c>
      <c r="D5317" s="28" t="s">
        <v>4105</v>
      </c>
      <c r="E5317" s="28" t="s">
        <v>2820</v>
      </c>
      <c r="F5317" s="13">
        <v>60.7</v>
      </c>
      <c r="G5317" s="13">
        <v>-150.4</v>
      </c>
      <c r="H5317" s="24">
        <v>0</v>
      </c>
    </row>
    <row r="5318" spans="2:8" x14ac:dyDescent="0.3">
      <c r="B5318" t="s">
        <v>2153</v>
      </c>
      <c r="C5318" t="s">
        <v>2154</v>
      </c>
      <c r="D5318" s="28" t="s">
        <v>4105</v>
      </c>
      <c r="E5318" s="28" t="s">
        <v>2124</v>
      </c>
      <c r="F5318" s="13">
        <v>41.3</v>
      </c>
      <c r="G5318" s="13">
        <v>-74.599999999999994</v>
      </c>
      <c r="H5318" s="24">
        <v>0</v>
      </c>
    </row>
    <row r="5319" spans="2:8" x14ac:dyDescent="0.3">
      <c r="B5319" t="s">
        <v>12035</v>
      </c>
      <c r="C5319" t="s">
        <v>12036</v>
      </c>
      <c r="D5319" s="28" t="s">
        <v>4105</v>
      </c>
      <c r="E5319" s="28" t="s">
        <v>1004</v>
      </c>
      <c r="F5319" s="13">
        <v>31.1</v>
      </c>
      <c r="G5319" s="13">
        <v>-84.4</v>
      </c>
      <c r="H5319" s="24">
        <v>0</v>
      </c>
    </row>
    <row r="5320" spans="2:8" x14ac:dyDescent="0.3">
      <c r="B5320" t="s">
        <v>11738</v>
      </c>
      <c r="C5320" t="s">
        <v>11739</v>
      </c>
      <c r="D5320" s="28" t="s">
        <v>4105</v>
      </c>
      <c r="E5320" s="28" t="s">
        <v>2569</v>
      </c>
      <c r="F5320" s="13">
        <v>44.5</v>
      </c>
      <c r="G5320" s="13">
        <v>-73.099999999999994</v>
      </c>
      <c r="H5320" s="24">
        <v>0</v>
      </c>
    </row>
    <row r="5321" spans="2:8" x14ac:dyDescent="0.3">
      <c r="B5321" t="s">
        <v>11975</v>
      </c>
      <c r="C5321" t="s">
        <v>11976</v>
      </c>
      <c r="D5321" s="28" t="s">
        <v>4105</v>
      </c>
      <c r="E5321" s="28" t="s">
        <v>1003</v>
      </c>
      <c r="F5321" s="13">
        <v>30.2</v>
      </c>
      <c r="G5321" s="13">
        <v>-82.4</v>
      </c>
      <c r="H5321" s="24">
        <v>0</v>
      </c>
    </row>
    <row r="5322" spans="2:8" x14ac:dyDescent="0.3">
      <c r="B5322" t="s">
        <v>11967</v>
      </c>
      <c r="C5322" t="s">
        <v>11968</v>
      </c>
      <c r="D5322" s="28" t="s">
        <v>4105</v>
      </c>
      <c r="E5322" s="28" t="s">
        <v>1003</v>
      </c>
      <c r="F5322" s="13">
        <v>30</v>
      </c>
      <c r="G5322" s="13">
        <v>-84.9</v>
      </c>
      <c r="H5322" s="24">
        <v>0</v>
      </c>
    </row>
    <row r="5323" spans="2:8" x14ac:dyDescent="0.3">
      <c r="B5323" t="s">
        <v>11768</v>
      </c>
      <c r="C5323" t="s">
        <v>11769</v>
      </c>
      <c r="D5323" s="28" t="s">
        <v>4105</v>
      </c>
      <c r="E5323" s="28" t="s">
        <v>2124</v>
      </c>
      <c r="F5323" s="13">
        <v>42.1</v>
      </c>
      <c r="G5323" s="13">
        <v>-75.099999999999994</v>
      </c>
      <c r="H5323" s="24">
        <v>0</v>
      </c>
    </row>
    <row r="5324" spans="2:8" x14ac:dyDescent="0.3">
      <c r="B5324" t="s">
        <v>11684</v>
      </c>
      <c r="C5324" t="s">
        <v>11685</v>
      </c>
      <c r="D5324" s="28" t="s">
        <v>4105</v>
      </c>
      <c r="E5324" s="28" t="s">
        <v>2076</v>
      </c>
      <c r="F5324" s="13">
        <v>43.6</v>
      </c>
      <c r="G5324" s="13">
        <v>-72.3</v>
      </c>
      <c r="H5324" s="24">
        <v>0</v>
      </c>
    </row>
    <row r="5325" spans="2:8" x14ac:dyDescent="0.3">
      <c r="B5325" t="s">
        <v>11486</v>
      </c>
      <c r="C5325" t="s">
        <v>11487</v>
      </c>
      <c r="D5325" s="28" t="s">
        <v>4105</v>
      </c>
      <c r="E5325" s="28" t="s">
        <v>2820</v>
      </c>
      <c r="F5325" s="13">
        <v>64.8</v>
      </c>
      <c r="G5325" s="13">
        <v>-147.6</v>
      </c>
      <c r="H5325" s="24">
        <v>0</v>
      </c>
    </row>
    <row r="5326" spans="2:8" x14ac:dyDescent="0.3">
      <c r="B5326" t="s">
        <v>12047</v>
      </c>
      <c r="C5326" t="s">
        <v>12048</v>
      </c>
      <c r="D5326" s="28" t="s">
        <v>4105</v>
      </c>
      <c r="E5326" s="28" t="s">
        <v>2820</v>
      </c>
      <c r="F5326" s="13">
        <v>62.7</v>
      </c>
      <c r="G5326" s="13">
        <v>-141.19999999999999</v>
      </c>
      <c r="H5326" s="24">
        <v>0</v>
      </c>
    </row>
    <row r="5327" spans="2:8" x14ac:dyDescent="0.3">
      <c r="B5327" t="s">
        <v>11479</v>
      </c>
      <c r="C5327" t="s">
        <v>11480</v>
      </c>
      <c r="D5327" s="28" t="s">
        <v>4105</v>
      </c>
      <c r="E5327" s="28" t="s">
        <v>1743</v>
      </c>
      <c r="F5327" s="13">
        <v>42.4</v>
      </c>
      <c r="G5327" s="13">
        <v>-71.2</v>
      </c>
      <c r="H5327" s="24">
        <v>0</v>
      </c>
    </row>
    <row r="5328" spans="2:8" x14ac:dyDescent="0.3">
      <c r="B5328" t="s">
        <v>11924</v>
      </c>
      <c r="C5328" t="s">
        <v>11925</v>
      </c>
      <c r="D5328" s="28" t="s">
        <v>4105</v>
      </c>
      <c r="E5328" s="28" t="s">
        <v>2354</v>
      </c>
      <c r="F5328" s="13">
        <v>33.1</v>
      </c>
      <c r="G5328" s="13">
        <v>-79.8</v>
      </c>
      <c r="H5328" s="24">
        <v>0</v>
      </c>
    </row>
    <row r="5329" spans="2:8" x14ac:dyDescent="0.3">
      <c r="B5329" t="s">
        <v>11384</v>
      </c>
      <c r="C5329" t="s">
        <v>11385</v>
      </c>
      <c r="D5329" s="28" t="s">
        <v>4105</v>
      </c>
      <c r="E5329" s="28" t="s">
        <v>2124</v>
      </c>
      <c r="F5329" s="13">
        <v>42.2</v>
      </c>
      <c r="G5329" s="13">
        <v>-74.900000000000006</v>
      </c>
      <c r="H5329" s="24">
        <v>0</v>
      </c>
    </row>
    <row r="5330" spans="2:8" x14ac:dyDescent="0.3">
      <c r="B5330" t="s">
        <v>2918</v>
      </c>
      <c r="C5330" t="s">
        <v>1013</v>
      </c>
      <c r="D5330" s="28" t="s">
        <v>4105</v>
      </c>
      <c r="E5330" s="28" t="s">
        <v>1007</v>
      </c>
      <c r="F5330" s="13">
        <v>34.200000000000003</v>
      </c>
      <c r="G5330" s="13">
        <v>-77.8</v>
      </c>
      <c r="H5330" s="24">
        <v>0</v>
      </c>
    </row>
    <row r="5331" spans="2:8" x14ac:dyDescent="0.3">
      <c r="B5331" t="s">
        <v>11358</v>
      </c>
      <c r="C5331" t="s">
        <v>11359</v>
      </c>
      <c r="D5331" s="28" t="s">
        <v>4105</v>
      </c>
      <c r="E5331" s="28" t="s">
        <v>2124</v>
      </c>
      <c r="F5331" s="13">
        <v>41.7</v>
      </c>
      <c r="G5331" s="13">
        <v>-73.7</v>
      </c>
      <c r="H5331" s="24">
        <v>0</v>
      </c>
    </row>
    <row r="5332" spans="2:8" x14ac:dyDescent="0.3">
      <c r="B5332" t="s">
        <v>11222</v>
      </c>
      <c r="C5332" t="s">
        <v>11223</v>
      </c>
      <c r="D5332" s="28" t="s">
        <v>4105</v>
      </c>
      <c r="E5332" s="28" t="s">
        <v>2820</v>
      </c>
      <c r="F5332" s="13">
        <v>64.5</v>
      </c>
      <c r="G5332" s="13">
        <v>-146.1</v>
      </c>
      <c r="H5332" s="24">
        <v>0</v>
      </c>
    </row>
    <row r="5333" spans="2:8" x14ac:dyDescent="0.3">
      <c r="B5333" t="s">
        <v>3004</v>
      </c>
      <c r="C5333" t="s">
        <v>3005</v>
      </c>
      <c r="D5333" s="28" t="s">
        <v>4105</v>
      </c>
      <c r="E5333" s="28" t="s">
        <v>2124</v>
      </c>
      <c r="F5333" s="13">
        <v>42.7</v>
      </c>
      <c r="G5333" s="13">
        <v>-73.8</v>
      </c>
      <c r="H5333" s="24">
        <v>0</v>
      </c>
    </row>
    <row r="5334" spans="2:8" x14ac:dyDescent="0.3">
      <c r="B5334" t="s">
        <v>11584</v>
      </c>
      <c r="C5334" t="s">
        <v>11585</v>
      </c>
      <c r="D5334" s="28" t="s">
        <v>4105</v>
      </c>
      <c r="E5334" s="28" t="s">
        <v>2820</v>
      </c>
      <c r="F5334" s="13">
        <v>60.1</v>
      </c>
      <c r="G5334" s="13">
        <v>-154.30000000000001</v>
      </c>
      <c r="H5334" s="24">
        <v>0</v>
      </c>
    </row>
    <row r="5335" spans="2:8" x14ac:dyDescent="0.3">
      <c r="B5335" t="s">
        <v>12017</v>
      </c>
      <c r="C5335" t="s">
        <v>12018</v>
      </c>
      <c r="D5335" s="28" t="s">
        <v>4105</v>
      </c>
      <c r="E5335" s="28" t="s">
        <v>1004</v>
      </c>
      <c r="F5335" s="13">
        <v>31.2</v>
      </c>
      <c r="G5335" s="13">
        <v>-84.2</v>
      </c>
      <c r="H5335" s="24">
        <v>0</v>
      </c>
    </row>
    <row r="5336" spans="2:8" x14ac:dyDescent="0.3">
      <c r="B5336" t="s">
        <v>11934</v>
      </c>
      <c r="C5336" t="s">
        <v>11935</v>
      </c>
      <c r="D5336" s="28" t="s">
        <v>4105</v>
      </c>
      <c r="E5336" s="28" t="s">
        <v>1004</v>
      </c>
      <c r="F5336" s="13">
        <v>30.8</v>
      </c>
      <c r="G5336" s="13">
        <v>-82.3</v>
      </c>
      <c r="H5336" s="24">
        <v>0</v>
      </c>
    </row>
    <row r="5337" spans="2:8" x14ac:dyDescent="0.3">
      <c r="B5337" t="s">
        <v>11580</v>
      </c>
      <c r="C5337" t="s">
        <v>11581</v>
      </c>
      <c r="D5337" s="28" t="s">
        <v>1203</v>
      </c>
      <c r="E5337" s="28" t="s">
        <v>3526</v>
      </c>
      <c r="F5337" s="13">
        <v>76.2</v>
      </c>
      <c r="G5337" s="13">
        <v>-119.3</v>
      </c>
      <c r="H5337" s="24">
        <v>0</v>
      </c>
    </row>
    <row r="5338" spans="2:8" x14ac:dyDescent="0.3">
      <c r="B5338" t="s">
        <v>12023</v>
      </c>
      <c r="C5338" t="s">
        <v>12024</v>
      </c>
      <c r="D5338" s="28" t="s">
        <v>4105</v>
      </c>
      <c r="E5338" s="28" t="s">
        <v>1004</v>
      </c>
      <c r="F5338" s="13">
        <v>30.7</v>
      </c>
      <c r="G5338" s="13">
        <v>-83.2</v>
      </c>
      <c r="H5338" s="24">
        <v>0</v>
      </c>
    </row>
    <row r="5339" spans="2:8" x14ac:dyDescent="0.3">
      <c r="B5339" t="s">
        <v>3758</v>
      </c>
      <c r="C5339" t="s">
        <v>3759</v>
      </c>
      <c r="D5339" s="28" t="s">
        <v>4105</v>
      </c>
      <c r="E5339" s="28" t="s">
        <v>2124</v>
      </c>
      <c r="F5339" s="13">
        <v>42.6</v>
      </c>
      <c r="G5339" s="13">
        <v>-75.5</v>
      </c>
      <c r="H5339" s="24">
        <v>0</v>
      </c>
    </row>
    <row r="5340" spans="2:8" x14ac:dyDescent="0.3">
      <c r="B5340" t="s">
        <v>11820</v>
      </c>
      <c r="C5340" t="s">
        <v>11821</v>
      </c>
      <c r="D5340" s="28" t="s">
        <v>4105</v>
      </c>
      <c r="E5340" s="28" t="s">
        <v>2576</v>
      </c>
      <c r="F5340" s="13">
        <v>36.5</v>
      </c>
      <c r="G5340" s="13">
        <v>-79.3</v>
      </c>
      <c r="H5340" s="24">
        <v>0</v>
      </c>
    </row>
    <row r="5341" spans="2:8" x14ac:dyDescent="0.3">
      <c r="B5341" t="s">
        <v>11716</v>
      </c>
      <c r="C5341" t="s">
        <v>11717</v>
      </c>
      <c r="D5341" s="28" t="s">
        <v>1203</v>
      </c>
      <c r="E5341" s="28" t="s">
        <v>3527</v>
      </c>
      <c r="F5341" s="13">
        <v>72.599999999999994</v>
      </c>
      <c r="G5341" s="13">
        <v>-77.900000000000006</v>
      </c>
      <c r="H5341" s="24">
        <v>0</v>
      </c>
    </row>
    <row r="5342" spans="2:8" x14ac:dyDescent="0.3">
      <c r="B5342" t="s">
        <v>11313</v>
      </c>
      <c r="C5342" t="s">
        <v>11314</v>
      </c>
      <c r="D5342" s="28" t="s">
        <v>1203</v>
      </c>
      <c r="E5342" s="28" t="s">
        <v>3527</v>
      </c>
      <c r="F5342" s="13">
        <v>70.400000000000006</v>
      </c>
      <c r="G5342" s="13">
        <v>-68.5</v>
      </c>
      <c r="H5342" s="24">
        <v>0</v>
      </c>
    </row>
    <row r="5343" spans="2:8" x14ac:dyDescent="0.3">
      <c r="B5343" t="s">
        <v>2944</v>
      </c>
      <c r="C5343" t="s">
        <v>2945</v>
      </c>
      <c r="D5343" s="28" t="s">
        <v>4105</v>
      </c>
      <c r="E5343" s="28" t="s">
        <v>1007</v>
      </c>
      <c r="F5343" s="13">
        <v>35.200000000000003</v>
      </c>
      <c r="G5343" s="13">
        <v>-80.900000000000006</v>
      </c>
      <c r="H5343" s="24">
        <v>0</v>
      </c>
    </row>
    <row r="5344" spans="2:8" x14ac:dyDescent="0.3">
      <c r="B5344" t="s">
        <v>11886</v>
      </c>
      <c r="C5344" t="s">
        <v>1012</v>
      </c>
      <c r="D5344" s="28" t="s">
        <v>4105</v>
      </c>
      <c r="E5344" s="28" t="s">
        <v>2354</v>
      </c>
      <c r="F5344" s="13">
        <v>33.1</v>
      </c>
      <c r="G5344" s="13">
        <v>-79.3</v>
      </c>
      <c r="H5344" s="24">
        <v>0</v>
      </c>
    </row>
    <row r="5345" spans="2:8" x14ac:dyDescent="0.3">
      <c r="B5345" t="s">
        <v>11592</v>
      </c>
      <c r="C5345" t="s">
        <v>11593</v>
      </c>
      <c r="D5345" s="28" t="s">
        <v>4105</v>
      </c>
      <c r="E5345" s="28" t="s">
        <v>2319</v>
      </c>
      <c r="F5345" s="13">
        <v>41.9</v>
      </c>
      <c r="G5345" s="13">
        <v>-77.099999999999994</v>
      </c>
      <c r="H5345" s="24">
        <v>0</v>
      </c>
    </row>
    <row r="5346" spans="2:8" x14ac:dyDescent="0.3">
      <c r="B5346" t="s">
        <v>12021</v>
      </c>
      <c r="C5346" t="s">
        <v>12022</v>
      </c>
      <c r="D5346" s="28" t="s">
        <v>4105</v>
      </c>
      <c r="E5346" s="28" t="s">
        <v>1004</v>
      </c>
      <c r="F5346" s="13">
        <v>31.7</v>
      </c>
      <c r="G5346" s="13">
        <v>-82.3</v>
      </c>
      <c r="H5346" s="24">
        <v>0</v>
      </c>
    </row>
    <row r="5347" spans="2:8" x14ac:dyDescent="0.3">
      <c r="B5347" t="s">
        <v>12057</v>
      </c>
      <c r="C5347" t="s">
        <v>12058</v>
      </c>
      <c r="D5347" s="28" t="s">
        <v>4105</v>
      </c>
      <c r="E5347" s="28" t="s">
        <v>1003</v>
      </c>
      <c r="F5347" s="13">
        <v>29.6</v>
      </c>
      <c r="G5347" s="13">
        <v>-82.2</v>
      </c>
      <c r="H5347" s="24">
        <v>0</v>
      </c>
    </row>
    <row r="5348" spans="2:8" x14ac:dyDescent="0.3">
      <c r="B5348" t="s">
        <v>2921</v>
      </c>
      <c r="C5348" t="s">
        <v>1023</v>
      </c>
      <c r="D5348" s="28" t="s">
        <v>4105</v>
      </c>
      <c r="E5348" s="28" t="s">
        <v>1007</v>
      </c>
      <c r="F5348" s="13">
        <v>34.9</v>
      </c>
      <c r="G5348" s="13">
        <v>-76.8</v>
      </c>
      <c r="H5348" s="24">
        <v>0</v>
      </c>
    </row>
    <row r="5349" spans="2:8" x14ac:dyDescent="0.3">
      <c r="B5349" t="s">
        <v>11498</v>
      </c>
      <c r="C5349" t="s">
        <v>1011</v>
      </c>
      <c r="D5349" s="28" t="s">
        <v>4105</v>
      </c>
      <c r="E5349" s="28" t="s">
        <v>2354</v>
      </c>
      <c r="F5349" s="13">
        <v>33.299999999999997</v>
      </c>
      <c r="G5349" s="13">
        <v>-79.3</v>
      </c>
      <c r="H5349" s="24">
        <v>0</v>
      </c>
    </row>
    <row r="5350" spans="2:8" x14ac:dyDescent="0.3">
      <c r="B5350" t="s">
        <v>11989</v>
      </c>
      <c r="C5350" t="s">
        <v>11990</v>
      </c>
      <c r="D5350" s="28" t="s">
        <v>4105</v>
      </c>
      <c r="E5350" s="28" t="s">
        <v>1003</v>
      </c>
      <c r="F5350" s="13">
        <v>30.5</v>
      </c>
      <c r="G5350" s="13">
        <v>-84.9</v>
      </c>
      <c r="H5350" s="24">
        <v>0</v>
      </c>
    </row>
    <row r="5351" spans="2:8" x14ac:dyDescent="0.3">
      <c r="B5351" t="s">
        <v>11164</v>
      </c>
      <c r="C5351" t="s">
        <v>11165</v>
      </c>
      <c r="D5351" s="28" t="s">
        <v>4105</v>
      </c>
      <c r="E5351" s="28" t="s">
        <v>2820</v>
      </c>
      <c r="F5351" s="13">
        <v>64</v>
      </c>
      <c r="G5351" s="13">
        <v>-141.9</v>
      </c>
      <c r="H5351" s="24">
        <v>0</v>
      </c>
    </row>
    <row r="5352" spans="2:8" x14ac:dyDescent="0.3">
      <c r="B5352" t="s">
        <v>10928</v>
      </c>
      <c r="C5352" t="s">
        <v>10929</v>
      </c>
      <c r="D5352" s="28" t="s">
        <v>4105</v>
      </c>
      <c r="E5352" s="28" t="s">
        <v>2820</v>
      </c>
      <c r="F5352" s="13">
        <v>66.5</v>
      </c>
      <c r="G5352" s="13">
        <v>-159</v>
      </c>
      <c r="H5352" s="24">
        <v>0</v>
      </c>
    </row>
    <row r="5353" spans="2:8" x14ac:dyDescent="0.3">
      <c r="B5353" t="s">
        <v>3031</v>
      </c>
      <c r="C5353" t="s">
        <v>3032</v>
      </c>
      <c r="D5353" s="28" t="s">
        <v>4105</v>
      </c>
      <c r="E5353" s="28" t="s">
        <v>2319</v>
      </c>
      <c r="F5353" s="13">
        <v>41.3</v>
      </c>
      <c r="G5353" s="13">
        <v>-75.7</v>
      </c>
      <c r="H5353" s="24">
        <v>0</v>
      </c>
    </row>
    <row r="5354" spans="2:8" x14ac:dyDescent="0.3">
      <c r="B5354" t="s">
        <v>11818</v>
      </c>
      <c r="C5354" t="s">
        <v>11819</v>
      </c>
      <c r="D5354" s="28" t="s">
        <v>4105</v>
      </c>
      <c r="E5354" s="28" t="s">
        <v>2569</v>
      </c>
      <c r="F5354" s="13">
        <v>42.8</v>
      </c>
      <c r="G5354" s="13">
        <v>-73.2</v>
      </c>
      <c r="H5354" s="24">
        <v>0</v>
      </c>
    </row>
    <row r="5355" spans="2:8" x14ac:dyDescent="0.3">
      <c r="B5355" t="s">
        <v>3418</v>
      </c>
      <c r="C5355" t="s">
        <v>1027</v>
      </c>
      <c r="D5355" s="28" t="s">
        <v>4105</v>
      </c>
      <c r="E5355" s="28" t="s">
        <v>1007</v>
      </c>
      <c r="F5355" s="13">
        <v>34.700000000000003</v>
      </c>
      <c r="G5355" s="13">
        <v>-77.3</v>
      </c>
      <c r="H5355" s="24">
        <v>0</v>
      </c>
    </row>
    <row r="5356" spans="2:8" x14ac:dyDescent="0.3">
      <c r="B5356" t="s">
        <v>11814</v>
      </c>
      <c r="C5356" t="s">
        <v>11815</v>
      </c>
      <c r="D5356" s="28" t="s">
        <v>4105</v>
      </c>
      <c r="E5356" s="28" t="s">
        <v>1743</v>
      </c>
      <c r="F5356" s="13">
        <v>42.6</v>
      </c>
      <c r="G5356" s="13">
        <v>-73.099999999999994</v>
      </c>
      <c r="H5356" s="24">
        <v>0</v>
      </c>
    </row>
    <row r="5357" spans="2:8" x14ac:dyDescent="0.3">
      <c r="B5357" t="s">
        <v>12061</v>
      </c>
      <c r="C5357" t="s">
        <v>1048</v>
      </c>
      <c r="D5357" s="28" t="s">
        <v>4105</v>
      </c>
      <c r="E5357" s="28" t="s">
        <v>2354</v>
      </c>
      <c r="F5357" s="13">
        <v>33.200000000000003</v>
      </c>
      <c r="G5357" s="13">
        <v>-79.900000000000006</v>
      </c>
      <c r="H5357" s="24">
        <v>0</v>
      </c>
    </row>
    <row r="5358" spans="2:8" x14ac:dyDescent="0.3">
      <c r="B5358" t="s">
        <v>11688</v>
      </c>
      <c r="C5358" t="s">
        <v>11689</v>
      </c>
      <c r="D5358" s="28" t="s">
        <v>4105</v>
      </c>
      <c r="E5358" s="28" t="s">
        <v>1007</v>
      </c>
      <c r="F5358" s="13">
        <v>34.9</v>
      </c>
      <c r="G5358" s="13">
        <v>-79.599999999999994</v>
      </c>
      <c r="H5358" s="24">
        <v>0</v>
      </c>
    </row>
    <row r="5359" spans="2:8" x14ac:dyDescent="0.3">
      <c r="B5359" t="s">
        <v>3008</v>
      </c>
      <c r="C5359" t="s">
        <v>3009</v>
      </c>
      <c r="D5359" s="28" t="s">
        <v>4105</v>
      </c>
      <c r="E5359" s="28" t="s">
        <v>2319</v>
      </c>
      <c r="F5359" s="13">
        <v>40.6</v>
      </c>
      <c r="G5359" s="13">
        <v>-75.400000000000006</v>
      </c>
      <c r="H5359" s="24">
        <v>0</v>
      </c>
    </row>
    <row r="5360" spans="2:8" x14ac:dyDescent="0.3">
      <c r="B5360" t="s">
        <v>11458</v>
      </c>
      <c r="C5360" t="s">
        <v>1026</v>
      </c>
      <c r="D5360" s="28" t="s">
        <v>4105</v>
      </c>
      <c r="E5360" s="28" t="s">
        <v>1007</v>
      </c>
      <c r="F5360" s="13">
        <v>35.5</v>
      </c>
      <c r="G5360" s="13">
        <v>-78.3</v>
      </c>
      <c r="H5360" s="24">
        <v>0</v>
      </c>
    </row>
    <row r="5361" spans="2:8" x14ac:dyDescent="0.3">
      <c r="B5361" t="s">
        <v>2344</v>
      </c>
      <c r="C5361" t="s">
        <v>2345</v>
      </c>
      <c r="D5361" s="28" t="s">
        <v>4105</v>
      </c>
      <c r="E5361" s="28" t="s">
        <v>2319</v>
      </c>
      <c r="F5361" s="13">
        <v>41.7</v>
      </c>
      <c r="G5361" s="13">
        <v>-76.400000000000006</v>
      </c>
      <c r="H5361" s="24">
        <v>0</v>
      </c>
    </row>
    <row r="5362" spans="2:8" x14ac:dyDescent="0.3">
      <c r="B5362" t="s">
        <v>11945</v>
      </c>
      <c r="C5362" t="s">
        <v>11946</v>
      </c>
      <c r="D5362" s="28" t="s">
        <v>4105</v>
      </c>
      <c r="E5362" s="28" t="s">
        <v>2319</v>
      </c>
      <c r="F5362" s="13">
        <v>40.799999999999997</v>
      </c>
      <c r="G5362" s="13">
        <v>-76.8</v>
      </c>
      <c r="H5362" s="24">
        <v>0</v>
      </c>
    </row>
    <row r="5363" spans="2:8" x14ac:dyDescent="0.3">
      <c r="B5363" t="s">
        <v>11494</v>
      </c>
      <c r="C5363" t="s">
        <v>11495</v>
      </c>
      <c r="D5363" s="28" t="s">
        <v>4105</v>
      </c>
      <c r="E5363" s="28" t="s">
        <v>2319</v>
      </c>
      <c r="F5363" s="13">
        <v>40.799999999999997</v>
      </c>
      <c r="G5363" s="13">
        <v>-76.7</v>
      </c>
      <c r="H5363" s="24">
        <v>0</v>
      </c>
    </row>
    <row r="5364" spans="2:8" x14ac:dyDescent="0.3">
      <c r="B5364" t="s">
        <v>1350</v>
      </c>
      <c r="C5364" t="s">
        <v>1351</v>
      </c>
      <c r="D5364" s="28" t="s">
        <v>4105</v>
      </c>
      <c r="E5364" s="28" t="s">
        <v>1003</v>
      </c>
      <c r="F5364" s="13">
        <v>29.1</v>
      </c>
      <c r="G5364" s="13">
        <v>-82</v>
      </c>
      <c r="H5364" s="24">
        <v>0</v>
      </c>
    </row>
    <row r="5365" spans="2:8" x14ac:dyDescent="0.3">
      <c r="B5365" t="s">
        <v>3423</v>
      </c>
      <c r="C5365" t="s">
        <v>3424</v>
      </c>
      <c r="D5365" s="28" t="s">
        <v>4105</v>
      </c>
      <c r="E5365" s="28" t="s">
        <v>1003</v>
      </c>
      <c r="F5365" s="13">
        <v>30.3</v>
      </c>
      <c r="G5365" s="13">
        <v>-84.3</v>
      </c>
      <c r="H5365" s="24">
        <v>0</v>
      </c>
    </row>
    <row r="5366" spans="2:8" x14ac:dyDescent="0.3">
      <c r="B5366" t="s">
        <v>11600</v>
      </c>
      <c r="C5366" t="s">
        <v>1028</v>
      </c>
      <c r="D5366" s="28" t="s">
        <v>4105</v>
      </c>
      <c r="E5366" s="28" t="s">
        <v>1007</v>
      </c>
      <c r="F5366" s="13">
        <v>34</v>
      </c>
      <c r="G5366" s="13">
        <v>-78.5</v>
      </c>
      <c r="H5366" s="24">
        <v>0</v>
      </c>
    </row>
    <row r="5367" spans="2:8" x14ac:dyDescent="0.3">
      <c r="B5367" t="s">
        <v>11553</v>
      </c>
      <c r="C5367" t="s">
        <v>11554</v>
      </c>
      <c r="D5367" s="28" t="s">
        <v>4105</v>
      </c>
      <c r="E5367" s="28" t="s">
        <v>1743</v>
      </c>
      <c r="F5367" s="13">
        <v>42.1</v>
      </c>
      <c r="G5367" s="13">
        <v>-71.099999999999994</v>
      </c>
      <c r="H5367" s="24">
        <v>0</v>
      </c>
    </row>
    <row r="5368" spans="2:8" x14ac:dyDescent="0.3">
      <c r="B5368" t="s">
        <v>11876</v>
      </c>
      <c r="C5368" t="s">
        <v>11877</v>
      </c>
      <c r="D5368" s="28" t="s">
        <v>4105</v>
      </c>
      <c r="E5368" s="28" t="s">
        <v>1004</v>
      </c>
      <c r="F5368" s="13">
        <v>31.7</v>
      </c>
      <c r="G5368" s="13">
        <v>-81.400000000000006</v>
      </c>
      <c r="H5368" s="24">
        <v>0</v>
      </c>
    </row>
    <row r="5369" spans="2:8" x14ac:dyDescent="0.3">
      <c r="B5369" t="s">
        <v>11714</v>
      </c>
      <c r="C5369" t="s">
        <v>11715</v>
      </c>
      <c r="D5369" s="28" t="s">
        <v>4105</v>
      </c>
      <c r="E5369" s="28" t="s">
        <v>1743</v>
      </c>
      <c r="F5369" s="13">
        <v>42.5</v>
      </c>
      <c r="G5369" s="13">
        <v>-72.2</v>
      </c>
      <c r="H5369" s="24">
        <v>0</v>
      </c>
    </row>
    <row r="5370" spans="2:8" x14ac:dyDescent="0.3">
      <c r="B5370" t="s">
        <v>2092</v>
      </c>
      <c r="C5370" t="s">
        <v>2093</v>
      </c>
      <c r="D5370" s="28" t="s">
        <v>4105</v>
      </c>
      <c r="E5370" s="28" t="s">
        <v>2085</v>
      </c>
      <c r="F5370" s="13">
        <v>41.2</v>
      </c>
      <c r="G5370" s="13">
        <v>-74.599999999999994</v>
      </c>
      <c r="H5370" s="24">
        <v>0</v>
      </c>
    </row>
    <row r="5371" spans="2:8" x14ac:dyDescent="0.3">
      <c r="B5371" t="s">
        <v>11981</v>
      </c>
      <c r="C5371" t="s">
        <v>11982</v>
      </c>
      <c r="D5371" s="28" t="s">
        <v>4105</v>
      </c>
      <c r="E5371" s="28" t="s">
        <v>1003</v>
      </c>
      <c r="F5371" s="13">
        <v>30.2</v>
      </c>
      <c r="G5371" s="13">
        <v>-84.6</v>
      </c>
      <c r="H5371" s="24">
        <v>0</v>
      </c>
    </row>
    <row r="5372" spans="2:8" x14ac:dyDescent="0.3">
      <c r="B5372" t="s">
        <v>11039</v>
      </c>
      <c r="C5372" t="s">
        <v>11040</v>
      </c>
      <c r="D5372" s="28" t="s">
        <v>4105</v>
      </c>
      <c r="E5372" s="28" t="s">
        <v>2820</v>
      </c>
      <c r="F5372" s="13">
        <v>64</v>
      </c>
      <c r="G5372" s="13">
        <v>-141.9</v>
      </c>
      <c r="H5372" s="24">
        <v>0</v>
      </c>
    </row>
    <row r="5373" spans="2:8" x14ac:dyDescent="0.3">
      <c r="B5373" t="s">
        <v>10850</v>
      </c>
      <c r="C5373" t="s">
        <v>10851</v>
      </c>
      <c r="D5373" s="28" t="s">
        <v>4105</v>
      </c>
      <c r="E5373" s="28" t="s">
        <v>2820</v>
      </c>
      <c r="F5373" s="13">
        <v>66.599999999999994</v>
      </c>
      <c r="G5373" s="13">
        <v>-159.1</v>
      </c>
      <c r="H5373" s="24">
        <v>0</v>
      </c>
    </row>
    <row r="5374" spans="2:8" x14ac:dyDescent="0.3">
      <c r="B5374" t="s">
        <v>11786</v>
      </c>
      <c r="C5374" t="s">
        <v>11787</v>
      </c>
      <c r="D5374" s="28" t="s">
        <v>4105</v>
      </c>
      <c r="E5374" s="28" t="s">
        <v>1004</v>
      </c>
      <c r="F5374" s="13">
        <v>30.9</v>
      </c>
      <c r="G5374" s="13">
        <v>-81.7</v>
      </c>
      <c r="H5374" s="24">
        <v>0</v>
      </c>
    </row>
    <row r="5375" spans="2:8" x14ac:dyDescent="0.3">
      <c r="B5375" t="s">
        <v>3018</v>
      </c>
      <c r="C5375" t="s">
        <v>3019</v>
      </c>
      <c r="D5375" s="28" t="s">
        <v>4105</v>
      </c>
      <c r="E5375" s="28" t="s">
        <v>2124</v>
      </c>
      <c r="F5375" s="13">
        <v>43.3</v>
      </c>
      <c r="G5375" s="13">
        <v>-73.599999999999994</v>
      </c>
      <c r="H5375" s="24">
        <v>0</v>
      </c>
    </row>
    <row r="5376" spans="2:8" x14ac:dyDescent="0.3">
      <c r="B5376" t="s">
        <v>11708</v>
      </c>
      <c r="C5376" t="s">
        <v>11709</v>
      </c>
      <c r="D5376" s="28" t="s">
        <v>4105</v>
      </c>
      <c r="E5376" s="28" t="s">
        <v>2319</v>
      </c>
      <c r="F5376" s="13">
        <v>40.5</v>
      </c>
      <c r="G5376" s="13">
        <v>-75.900000000000006</v>
      </c>
      <c r="H5376" s="24">
        <v>0</v>
      </c>
    </row>
    <row r="5377" spans="2:8" x14ac:dyDescent="0.3">
      <c r="B5377" t="s">
        <v>11361</v>
      </c>
      <c r="C5377" t="s">
        <v>11362</v>
      </c>
      <c r="D5377" s="28" t="s">
        <v>4105</v>
      </c>
      <c r="E5377" s="28" t="s">
        <v>1007</v>
      </c>
      <c r="F5377" s="13">
        <v>34.5</v>
      </c>
      <c r="G5377" s="13">
        <v>-77.7</v>
      </c>
      <c r="H5377" s="24">
        <v>0</v>
      </c>
    </row>
    <row r="5378" spans="2:8" x14ac:dyDescent="0.3">
      <c r="B5378" t="s">
        <v>11538</v>
      </c>
      <c r="C5378" t="s">
        <v>11539</v>
      </c>
      <c r="D5378" s="28" t="s">
        <v>4105</v>
      </c>
      <c r="E5378" s="28" t="s">
        <v>2820</v>
      </c>
      <c r="F5378" s="13">
        <v>64.2</v>
      </c>
      <c r="G5378" s="13">
        <v>-145.19999999999999</v>
      </c>
      <c r="H5378" s="24">
        <v>0</v>
      </c>
    </row>
    <row r="5379" spans="2:8" x14ac:dyDescent="0.3">
      <c r="B5379" t="s">
        <v>3033</v>
      </c>
      <c r="C5379" t="s">
        <v>3034</v>
      </c>
      <c r="D5379" s="28" t="s">
        <v>4105</v>
      </c>
      <c r="E5379" s="28" t="s">
        <v>2319</v>
      </c>
      <c r="F5379" s="13">
        <v>41.2</v>
      </c>
      <c r="G5379" s="13">
        <v>-76.900000000000006</v>
      </c>
      <c r="H5379" s="24">
        <v>0</v>
      </c>
    </row>
    <row r="5380" spans="2:8" x14ac:dyDescent="0.3">
      <c r="B5380" t="s">
        <v>11278</v>
      </c>
      <c r="C5380" t="s">
        <v>11279</v>
      </c>
      <c r="D5380" s="28" t="s">
        <v>4105</v>
      </c>
      <c r="E5380" s="28" t="s">
        <v>2820</v>
      </c>
      <c r="F5380" s="13">
        <v>64.8</v>
      </c>
      <c r="G5380" s="13">
        <v>-147.80000000000001</v>
      </c>
      <c r="H5380" s="24">
        <v>0</v>
      </c>
    </row>
    <row r="5381" spans="2:8" x14ac:dyDescent="0.3">
      <c r="B5381" t="s">
        <v>3014</v>
      </c>
      <c r="C5381" t="s">
        <v>3015</v>
      </c>
      <c r="D5381" s="28" t="s">
        <v>4105</v>
      </c>
      <c r="E5381" s="28" t="s">
        <v>2569</v>
      </c>
      <c r="F5381" s="13">
        <v>44.4</v>
      </c>
      <c r="G5381" s="13">
        <v>-73.099999999999994</v>
      </c>
      <c r="H5381" s="24">
        <v>0</v>
      </c>
    </row>
    <row r="5382" spans="2:8" x14ac:dyDescent="0.3">
      <c r="B5382" t="s">
        <v>3375</v>
      </c>
      <c r="C5382" t="s">
        <v>3376</v>
      </c>
      <c r="D5382" s="28" t="s">
        <v>4105</v>
      </c>
      <c r="E5382" s="28" t="s">
        <v>2820</v>
      </c>
      <c r="F5382" s="13">
        <v>60.5</v>
      </c>
      <c r="G5382" s="13">
        <v>-151.19999999999999</v>
      </c>
      <c r="H5382" s="24">
        <v>0</v>
      </c>
    </row>
    <row r="5383" spans="2:8" x14ac:dyDescent="0.3">
      <c r="B5383" t="s">
        <v>11985</v>
      </c>
      <c r="C5383" t="s">
        <v>11986</v>
      </c>
      <c r="D5383" s="28" t="s">
        <v>4105</v>
      </c>
      <c r="E5383" s="28" t="s">
        <v>2820</v>
      </c>
      <c r="F5383" s="13">
        <v>62.6</v>
      </c>
      <c r="G5383" s="13">
        <v>-142</v>
      </c>
      <c r="H5383" s="24">
        <v>0</v>
      </c>
    </row>
    <row r="5384" spans="2:8" x14ac:dyDescent="0.3">
      <c r="B5384" t="s">
        <v>12107</v>
      </c>
      <c r="C5384" t="s">
        <v>12108</v>
      </c>
      <c r="D5384" s="28" t="s">
        <v>4105</v>
      </c>
      <c r="E5384" s="28" t="s">
        <v>2820</v>
      </c>
      <c r="F5384" s="13">
        <v>61.1</v>
      </c>
      <c r="G5384" s="13">
        <v>-149.9</v>
      </c>
      <c r="H5384" s="24">
        <v>0</v>
      </c>
    </row>
    <row r="5385" spans="2:8" x14ac:dyDescent="0.3">
      <c r="B5385" t="s">
        <v>11905</v>
      </c>
      <c r="C5385" t="s">
        <v>11906</v>
      </c>
      <c r="D5385" s="28" t="s">
        <v>4105</v>
      </c>
      <c r="E5385" s="28" t="s">
        <v>2820</v>
      </c>
      <c r="F5385" s="13">
        <v>64.5</v>
      </c>
      <c r="G5385" s="13">
        <v>-149</v>
      </c>
      <c r="H5385" s="24">
        <v>0</v>
      </c>
    </row>
    <row r="5386" spans="2:8" x14ac:dyDescent="0.3">
      <c r="B5386" t="s">
        <v>11649</v>
      </c>
      <c r="C5386" t="s">
        <v>11650</v>
      </c>
      <c r="D5386" s="28" t="s">
        <v>4105</v>
      </c>
      <c r="E5386" s="28" t="s">
        <v>2820</v>
      </c>
      <c r="F5386" s="13">
        <v>59.7</v>
      </c>
      <c r="G5386" s="13">
        <v>-154.9</v>
      </c>
      <c r="H5386" s="24">
        <v>0</v>
      </c>
    </row>
    <row r="5387" spans="2:8" x14ac:dyDescent="0.3">
      <c r="B5387" t="s">
        <v>2151</v>
      </c>
      <c r="C5387" t="s">
        <v>2152</v>
      </c>
      <c r="D5387" s="28" t="s">
        <v>4105</v>
      </c>
      <c r="E5387" s="28" t="s">
        <v>2124</v>
      </c>
      <c r="F5387" s="13">
        <v>42.5</v>
      </c>
      <c r="G5387" s="13">
        <v>-75.5</v>
      </c>
      <c r="H5387" s="24">
        <v>0</v>
      </c>
    </row>
    <row r="5388" spans="2:8" x14ac:dyDescent="0.3">
      <c r="B5388" t="s">
        <v>12009</v>
      </c>
      <c r="C5388" t="s">
        <v>12010</v>
      </c>
      <c r="D5388" s="28" t="s">
        <v>4105</v>
      </c>
      <c r="E5388" s="28" t="s">
        <v>1004</v>
      </c>
      <c r="F5388" s="13">
        <v>31.5</v>
      </c>
      <c r="G5388" s="13">
        <v>-84.1</v>
      </c>
      <c r="H5388" s="24">
        <v>0</v>
      </c>
    </row>
    <row r="5389" spans="2:8" x14ac:dyDescent="0.3">
      <c r="B5389" t="s">
        <v>3595</v>
      </c>
      <c r="C5389" t="s">
        <v>3596</v>
      </c>
      <c r="D5389" s="28" t="s">
        <v>4105</v>
      </c>
      <c r="E5389" s="28" t="s">
        <v>1003</v>
      </c>
      <c r="F5389" s="13">
        <v>29.6</v>
      </c>
      <c r="G5389" s="13">
        <v>-83.1</v>
      </c>
      <c r="H5389" s="24">
        <v>0</v>
      </c>
    </row>
    <row r="5390" spans="2:8" x14ac:dyDescent="0.3">
      <c r="B5390" t="s">
        <v>11014</v>
      </c>
      <c r="C5390" t="s">
        <v>11015</v>
      </c>
      <c r="D5390" s="28" t="s">
        <v>4105</v>
      </c>
      <c r="E5390" s="28" t="s">
        <v>2820</v>
      </c>
      <c r="F5390" s="13">
        <v>61.5</v>
      </c>
      <c r="G5390" s="13">
        <v>-144.4</v>
      </c>
      <c r="H5390" s="24">
        <v>0</v>
      </c>
    </row>
    <row r="5391" spans="2:8" x14ac:dyDescent="0.3">
      <c r="B5391" t="s">
        <v>12097</v>
      </c>
      <c r="C5391" t="s">
        <v>12098</v>
      </c>
      <c r="D5391" s="28" t="s">
        <v>4105</v>
      </c>
      <c r="E5391" s="28" t="s">
        <v>1003</v>
      </c>
      <c r="F5391" s="13">
        <v>29.6</v>
      </c>
      <c r="G5391" s="13">
        <v>-83.1</v>
      </c>
      <c r="H5391" s="24">
        <v>0</v>
      </c>
    </row>
    <row r="5392" spans="2:8" x14ac:dyDescent="0.3">
      <c r="B5392" t="s">
        <v>11170</v>
      </c>
      <c r="C5392" t="s">
        <v>11171</v>
      </c>
      <c r="D5392" s="28" t="s">
        <v>4105</v>
      </c>
      <c r="E5392" s="28" t="s">
        <v>2820</v>
      </c>
      <c r="F5392" s="13">
        <v>71.3</v>
      </c>
      <c r="G5392" s="13">
        <v>-156.6</v>
      </c>
      <c r="H5392" s="24">
        <v>0</v>
      </c>
    </row>
    <row r="5393" spans="2:8" x14ac:dyDescent="0.3">
      <c r="B5393" t="s">
        <v>12109</v>
      </c>
      <c r="C5393" t="s">
        <v>12110</v>
      </c>
      <c r="D5393" s="28" t="s">
        <v>4105</v>
      </c>
      <c r="E5393" s="28" t="s">
        <v>2820</v>
      </c>
      <c r="F5393" s="13">
        <v>61.1</v>
      </c>
      <c r="G5393" s="13">
        <v>-149.9</v>
      </c>
      <c r="H5393" s="24">
        <v>0</v>
      </c>
    </row>
    <row r="5394" spans="2:8" x14ac:dyDescent="0.3">
      <c r="B5394" t="s">
        <v>3385</v>
      </c>
      <c r="C5394" t="s">
        <v>3386</v>
      </c>
      <c r="D5394" s="28" t="s">
        <v>4105</v>
      </c>
      <c r="E5394" s="28" t="s">
        <v>2820</v>
      </c>
      <c r="F5394" s="13">
        <v>66.8</v>
      </c>
      <c r="G5394" s="13">
        <v>-162.6</v>
      </c>
      <c r="H5394" s="24">
        <v>0</v>
      </c>
    </row>
    <row r="5395" spans="2:8" x14ac:dyDescent="0.3">
      <c r="B5395" t="s">
        <v>3361</v>
      </c>
      <c r="C5395" t="s">
        <v>3362</v>
      </c>
      <c r="D5395" s="28" t="s">
        <v>4105</v>
      </c>
      <c r="E5395" s="28" t="s">
        <v>2820</v>
      </c>
      <c r="F5395" s="13">
        <v>64.8</v>
      </c>
      <c r="G5395" s="13">
        <v>-147.80000000000001</v>
      </c>
      <c r="H5395" s="24">
        <v>0</v>
      </c>
    </row>
    <row r="5396" spans="2:8" x14ac:dyDescent="0.3">
      <c r="B5396" t="s">
        <v>12111</v>
      </c>
      <c r="C5396" t="s">
        <v>12112</v>
      </c>
      <c r="D5396" s="28" t="s">
        <v>4105</v>
      </c>
      <c r="E5396" s="28" t="s">
        <v>2820</v>
      </c>
      <c r="F5396" s="13">
        <v>61.2</v>
      </c>
      <c r="G5396" s="13">
        <v>-149.80000000000001</v>
      </c>
      <c r="H5396" s="24">
        <v>0</v>
      </c>
    </row>
    <row r="5397" spans="2:8" x14ac:dyDescent="0.3">
      <c r="B5397" t="s">
        <v>11756</v>
      </c>
      <c r="C5397" t="s">
        <v>11757</v>
      </c>
      <c r="D5397" s="28" t="s">
        <v>4105</v>
      </c>
      <c r="E5397" s="28" t="s">
        <v>1743</v>
      </c>
      <c r="F5397" s="13">
        <v>42.4</v>
      </c>
      <c r="G5397" s="13">
        <v>-73.2</v>
      </c>
      <c r="H5397" s="24">
        <v>0</v>
      </c>
    </row>
    <row r="5398" spans="2:8" x14ac:dyDescent="0.3">
      <c r="B5398" t="s">
        <v>11903</v>
      </c>
      <c r="C5398" t="s">
        <v>11904</v>
      </c>
      <c r="D5398" s="28" t="s">
        <v>4105</v>
      </c>
      <c r="E5398" s="28" t="s">
        <v>2820</v>
      </c>
      <c r="F5398" s="13">
        <v>63.4</v>
      </c>
      <c r="G5398" s="13">
        <v>-150.80000000000001</v>
      </c>
      <c r="H5398" s="24">
        <v>0</v>
      </c>
    </row>
    <row r="5399" spans="2:8" x14ac:dyDescent="0.3">
      <c r="B5399" t="s">
        <v>11598</v>
      </c>
      <c r="C5399" t="s">
        <v>11599</v>
      </c>
      <c r="D5399" s="28" t="s">
        <v>4105</v>
      </c>
      <c r="E5399" s="28" t="s">
        <v>2820</v>
      </c>
      <c r="F5399" s="13">
        <v>67.7</v>
      </c>
      <c r="G5399" s="13">
        <v>-164.5</v>
      </c>
      <c r="H5399" s="24">
        <v>0</v>
      </c>
    </row>
    <row r="5400" spans="2:8" x14ac:dyDescent="0.3">
      <c r="B5400" t="s">
        <v>10996</v>
      </c>
      <c r="C5400" t="s">
        <v>10997</v>
      </c>
      <c r="D5400" s="28" t="s">
        <v>4105</v>
      </c>
      <c r="E5400" s="28" t="s">
        <v>2820</v>
      </c>
      <c r="F5400" s="13">
        <v>66.5</v>
      </c>
      <c r="G5400" s="13">
        <v>-145.19999999999999</v>
      </c>
      <c r="H5400" s="24">
        <v>0</v>
      </c>
    </row>
    <row r="5401" spans="2:8" x14ac:dyDescent="0.3">
      <c r="B5401" t="s">
        <v>12070</v>
      </c>
      <c r="C5401" t="s">
        <v>12071</v>
      </c>
      <c r="D5401" s="28" t="s">
        <v>4105</v>
      </c>
      <c r="E5401" s="28" t="s">
        <v>2820</v>
      </c>
      <c r="F5401" s="13">
        <v>61.9</v>
      </c>
      <c r="G5401" s="13">
        <v>-150.9</v>
      </c>
      <c r="H5401" s="24">
        <v>0</v>
      </c>
    </row>
    <row r="5402" spans="2:8" x14ac:dyDescent="0.3">
      <c r="B5402" t="s">
        <v>12086</v>
      </c>
      <c r="C5402" t="s">
        <v>12087</v>
      </c>
      <c r="D5402" s="28" t="s">
        <v>4105</v>
      </c>
      <c r="E5402" s="28" t="s">
        <v>2820</v>
      </c>
      <c r="F5402" s="13">
        <v>70.400000000000006</v>
      </c>
      <c r="G5402" s="13">
        <v>-150.4</v>
      </c>
      <c r="H5402" s="24">
        <v>0</v>
      </c>
    </row>
    <row r="5403" spans="2:8" x14ac:dyDescent="0.3">
      <c r="B5403" t="s">
        <v>11901</v>
      </c>
      <c r="C5403" t="s">
        <v>11902</v>
      </c>
      <c r="D5403" s="28" t="s">
        <v>4105</v>
      </c>
      <c r="E5403" s="28" t="s">
        <v>2820</v>
      </c>
      <c r="F5403" s="13">
        <v>64.900000000000006</v>
      </c>
      <c r="G5403" s="13">
        <v>-147.5</v>
      </c>
      <c r="H5403" s="24">
        <v>0</v>
      </c>
    </row>
    <row r="5404" spans="2:8" x14ac:dyDescent="0.3">
      <c r="B5404" t="s">
        <v>3684</v>
      </c>
      <c r="C5404" t="s">
        <v>11068</v>
      </c>
      <c r="D5404" s="28" t="s">
        <v>1203</v>
      </c>
      <c r="E5404" s="28" t="s">
        <v>12131</v>
      </c>
      <c r="F5404" s="13">
        <v>64</v>
      </c>
      <c r="G5404" s="13">
        <v>-139.1</v>
      </c>
      <c r="H5404" s="24">
        <v>0</v>
      </c>
    </row>
    <row r="5405" spans="2:8" x14ac:dyDescent="0.3">
      <c r="B5405" t="s">
        <v>11080</v>
      </c>
      <c r="C5405" t="s">
        <v>11081</v>
      </c>
      <c r="D5405" s="28" t="s">
        <v>1203</v>
      </c>
      <c r="E5405" s="28" t="s">
        <v>12131</v>
      </c>
      <c r="F5405" s="13">
        <v>67.5</v>
      </c>
      <c r="G5405" s="13">
        <v>-139.80000000000001</v>
      </c>
      <c r="H5405" s="24">
        <v>0</v>
      </c>
    </row>
    <row r="5406" spans="2:8" x14ac:dyDescent="0.3">
      <c r="B5406" t="s">
        <v>11536</v>
      </c>
      <c r="C5406" t="s">
        <v>11537</v>
      </c>
      <c r="D5406" s="28" t="s">
        <v>4105</v>
      </c>
      <c r="E5406" s="28" t="s">
        <v>2820</v>
      </c>
      <c r="F5406" s="13">
        <v>61</v>
      </c>
      <c r="G5406" s="13">
        <v>-153.80000000000001</v>
      </c>
      <c r="H5406" s="24">
        <v>0</v>
      </c>
    </row>
    <row r="5407" spans="2:8" x14ac:dyDescent="0.3">
      <c r="B5407" t="s">
        <v>12045</v>
      </c>
      <c r="C5407" t="s">
        <v>12046</v>
      </c>
      <c r="D5407" s="28" t="s">
        <v>4105</v>
      </c>
      <c r="E5407" s="28" t="s">
        <v>2820</v>
      </c>
      <c r="F5407" s="13">
        <v>63.4</v>
      </c>
      <c r="G5407" s="13">
        <v>-153.30000000000001</v>
      </c>
      <c r="H5407" s="24">
        <v>0</v>
      </c>
    </row>
    <row r="5408" spans="2:8" x14ac:dyDescent="0.3">
      <c r="B5408" t="s">
        <v>1406</v>
      </c>
      <c r="C5408" t="s">
        <v>11373</v>
      </c>
      <c r="D5408" s="28" t="s">
        <v>4105</v>
      </c>
      <c r="E5408" s="28" t="s">
        <v>2820</v>
      </c>
      <c r="F5408" s="13">
        <v>64.8</v>
      </c>
      <c r="G5408" s="13">
        <v>-147.69999999999999</v>
      </c>
      <c r="H5408" s="24">
        <v>0</v>
      </c>
    </row>
    <row r="5409" spans="2:8" x14ac:dyDescent="0.3">
      <c r="B5409" t="s">
        <v>12007</v>
      </c>
      <c r="C5409" t="s">
        <v>12008</v>
      </c>
      <c r="D5409" s="28" t="s">
        <v>4105</v>
      </c>
      <c r="E5409" s="28" t="s">
        <v>2820</v>
      </c>
      <c r="F5409" s="13">
        <v>65.900000000000006</v>
      </c>
      <c r="G5409" s="13">
        <v>-145</v>
      </c>
      <c r="H5409" s="24">
        <v>0</v>
      </c>
    </row>
    <row r="5410" spans="2:8" x14ac:dyDescent="0.3">
      <c r="B5410" t="s">
        <v>2385</v>
      </c>
      <c r="C5410" t="s">
        <v>11936</v>
      </c>
      <c r="D5410" s="28" t="s">
        <v>4105</v>
      </c>
      <c r="E5410" s="28" t="s">
        <v>2319</v>
      </c>
      <c r="F5410" s="13">
        <v>41.6</v>
      </c>
      <c r="G5410" s="13">
        <v>-76.8</v>
      </c>
      <c r="H5410" s="24">
        <v>0</v>
      </c>
    </row>
    <row r="5411" spans="2:8" x14ac:dyDescent="0.3">
      <c r="B5411" t="s">
        <v>12062</v>
      </c>
      <c r="C5411" t="s">
        <v>12063</v>
      </c>
      <c r="D5411" s="28" t="s">
        <v>4105</v>
      </c>
      <c r="E5411" s="28" t="s">
        <v>2820</v>
      </c>
      <c r="F5411" s="13">
        <v>70.2</v>
      </c>
      <c r="G5411" s="13">
        <v>-151</v>
      </c>
      <c r="H5411" s="24">
        <v>0</v>
      </c>
    </row>
    <row r="5412" spans="2:8" x14ac:dyDescent="0.3">
      <c r="B5412" t="s">
        <v>11951</v>
      </c>
      <c r="C5412" t="s">
        <v>11952</v>
      </c>
      <c r="D5412" s="28" t="s">
        <v>4105</v>
      </c>
      <c r="E5412" s="28" t="s">
        <v>2820</v>
      </c>
      <c r="F5412" s="13">
        <v>65.2</v>
      </c>
      <c r="G5412" s="13">
        <v>-143</v>
      </c>
      <c r="H5412" s="24">
        <v>0</v>
      </c>
    </row>
    <row r="5413" spans="2:8" x14ac:dyDescent="0.3">
      <c r="B5413" t="s">
        <v>12092</v>
      </c>
      <c r="C5413" t="s">
        <v>12093</v>
      </c>
      <c r="D5413" s="28" t="s">
        <v>4105</v>
      </c>
      <c r="E5413" s="28" t="s">
        <v>1004</v>
      </c>
      <c r="F5413" s="13">
        <v>31.1</v>
      </c>
      <c r="G5413" s="13">
        <v>-82.2</v>
      </c>
      <c r="H5413" s="24">
        <v>0</v>
      </c>
    </row>
    <row r="5414" spans="2:8" x14ac:dyDescent="0.3">
      <c r="B5414" t="s">
        <v>11912</v>
      </c>
      <c r="C5414" t="s">
        <v>11913</v>
      </c>
      <c r="D5414" s="28" t="s">
        <v>4105</v>
      </c>
      <c r="E5414" s="28" t="s">
        <v>2085</v>
      </c>
      <c r="F5414" s="13">
        <v>41.2</v>
      </c>
      <c r="G5414" s="13">
        <v>-74.599999999999994</v>
      </c>
      <c r="H5414" s="24">
        <v>0</v>
      </c>
    </row>
    <row r="5415" spans="2:8" x14ac:dyDescent="0.3">
      <c r="B5415" t="s">
        <v>12068</v>
      </c>
      <c r="C5415" t="s">
        <v>12069</v>
      </c>
      <c r="D5415" s="28" t="s">
        <v>4105</v>
      </c>
      <c r="E5415" s="28" t="s">
        <v>2820</v>
      </c>
      <c r="F5415" s="13">
        <v>62.8</v>
      </c>
      <c r="G5415" s="13">
        <v>-141.4</v>
      </c>
      <c r="H5415" s="24">
        <v>0</v>
      </c>
    </row>
    <row r="5416" spans="2:8" x14ac:dyDescent="0.3">
      <c r="B5416" t="s">
        <v>12066</v>
      </c>
      <c r="C5416" t="s">
        <v>12067</v>
      </c>
      <c r="D5416" s="28" t="s">
        <v>1203</v>
      </c>
      <c r="E5416" s="28" t="s">
        <v>3526</v>
      </c>
      <c r="F5416" s="13">
        <v>69.400000000000006</v>
      </c>
      <c r="G5416" s="13">
        <v>-133</v>
      </c>
      <c r="H5416" s="24">
        <v>0</v>
      </c>
    </row>
    <row r="5417" spans="2:8" x14ac:dyDescent="0.3">
      <c r="B5417" t="s">
        <v>2473</v>
      </c>
      <c r="C5417" t="s">
        <v>12094</v>
      </c>
      <c r="D5417" s="28" t="s">
        <v>4105</v>
      </c>
      <c r="E5417" s="28" t="s">
        <v>2820</v>
      </c>
      <c r="F5417" s="13">
        <v>70.3</v>
      </c>
      <c r="G5417" s="13">
        <v>-150.9</v>
      </c>
      <c r="H5417" s="24">
        <v>0</v>
      </c>
    </row>
    <row r="5418" spans="2:8" x14ac:dyDescent="0.3">
      <c r="B5418" t="s">
        <v>3351</v>
      </c>
      <c r="C5418" t="s">
        <v>3352</v>
      </c>
      <c r="D5418" s="28" t="s">
        <v>4105</v>
      </c>
      <c r="E5418" s="28" t="s">
        <v>2820</v>
      </c>
      <c r="F5418" s="13">
        <v>58.6</v>
      </c>
      <c r="G5418" s="13">
        <v>-156.6</v>
      </c>
      <c r="H5418" s="24">
        <v>0</v>
      </c>
    </row>
    <row r="5419" spans="2:8" x14ac:dyDescent="0.3">
      <c r="B5419" t="s">
        <v>12123</v>
      </c>
      <c r="C5419" t="s">
        <v>12124</v>
      </c>
      <c r="D5419" s="28" t="s">
        <v>4105</v>
      </c>
      <c r="E5419" s="28" t="s">
        <v>2820</v>
      </c>
      <c r="F5419" s="13">
        <v>64.599999999999994</v>
      </c>
      <c r="G5419" s="13">
        <v>-153.9</v>
      </c>
      <c r="H5419" s="24">
        <v>0</v>
      </c>
    </row>
    <row r="5420" spans="2:8" x14ac:dyDescent="0.3">
      <c r="B5420" t="s">
        <v>11930</v>
      </c>
      <c r="C5420" t="s">
        <v>11931</v>
      </c>
      <c r="D5420" s="28" t="s">
        <v>1203</v>
      </c>
      <c r="E5420" s="28" t="s">
        <v>3526</v>
      </c>
      <c r="F5420" s="13">
        <v>72</v>
      </c>
      <c r="G5420" s="13">
        <v>-125.2</v>
      </c>
      <c r="H5420" s="24">
        <v>0</v>
      </c>
    </row>
    <row r="5421" spans="2:8" x14ac:dyDescent="0.3">
      <c r="B5421" t="s">
        <v>11822</v>
      </c>
      <c r="C5421" t="s">
        <v>11823</v>
      </c>
      <c r="D5421" s="28" t="s">
        <v>4105</v>
      </c>
      <c r="E5421" s="28" t="s">
        <v>2820</v>
      </c>
      <c r="F5421" s="13">
        <v>61.5</v>
      </c>
      <c r="G5421" s="13">
        <v>-149</v>
      </c>
      <c r="H5421" s="24">
        <v>0</v>
      </c>
    </row>
    <row r="5422" spans="2:8" x14ac:dyDescent="0.3">
      <c r="B5422" t="s">
        <v>3389</v>
      </c>
      <c r="C5422" t="s">
        <v>3390</v>
      </c>
      <c r="D5422" s="28" t="s">
        <v>4105</v>
      </c>
      <c r="E5422" s="28" t="s">
        <v>2820</v>
      </c>
      <c r="F5422" s="13">
        <v>71.2</v>
      </c>
      <c r="G5422" s="13">
        <v>-156.69999999999999</v>
      </c>
      <c r="H5422" s="24">
        <v>0</v>
      </c>
    </row>
    <row r="5423" spans="2:8" x14ac:dyDescent="0.3">
      <c r="B5423" t="s">
        <v>11469</v>
      </c>
      <c r="C5423" t="s">
        <v>11470</v>
      </c>
      <c r="D5423" s="28" t="s">
        <v>4105</v>
      </c>
      <c r="E5423" s="28" t="s">
        <v>2820</v>
      </c>
      <c r="F5423" s="13">
        <v>64.900000000000006</v>
      </c>
      <c r="G5423" s="13">
        <v>-147.5</v>
      </c>
      <c r="H5423" s="24">
        <v>0</v>
      </c>
    </row>
    <row r="5424" spans="2:8" x14ac:dyDescent="0.3">
      <c r="B5424" t="s">
        <v>1339</v>
      </c>
      <c r="C5424" t="s">
        <v>1340</v>
      </c>
      <c r="D5424" s="28" t="s">
        <v>4105</v>
      </c>
      <c r="E5424" s="28" t="s">
        <v>1003</v>
      </c>
      <c r="F5424" s="13">
        <v>30.2</v>
      </c>
      <c r="G5424" s="13">
        <v>-81.3</v>
      </c>
      <c r="H5424" s="24">
        <v>0</v>
      </c>
    </row>
    <row r="5425" spans="2:8" x14ac:dyDescent="0.3">
      <c r="B5425" t="s">
        <v>12115</v>
      </c>
      <c r="C5425" t="s">
        <v>12116</v>
      </c>
      <c r="D5425" s="28" t="s">
        <v>1203</v>
      </c>
      <c r="E5425" s="28" t="s">
        <v>12131</v>
      </c>
      <c r="F5425" s="13">
        <v>69.5</v>
      </c>
      <c r="G5425" s="13">
        <v>-138.9</v>
      </c>
      <c r="H5425" s="24">
        <v>0</v>
      </c>
    </row>
    <row r="5426" spans="2:8" x14ac:dyDescent="0.3">
      <c r="B5426" t="s">
        <v>3371</v>
      </c>
      <c r="C5426" t="s">
        <v>3372</v>
      </c>
      <c r="D5426" s="28" t="s">
        <v>4105</v>
      </c>
      <c r="E5426" s="28" t="s">
        <v>2820</v>
      </c>
      <c r="F5426" s="13">
        <v>61.1</v>
      </c>
      <c r="G5426" s="13">
        <v>-150</v>
      </c>
      <c r="H5426" s="24">
        <v>0</v>
      </c>
    </row>
    <row r="5427" spans="2:8" x14ac:dyDescent="0.3">
      <c r="B5427" t="s">
        <v>3363</v>
      </c>
      <c r="C5427" t="s">
        <v>3364</v>
      </c>
      <c r="D5427" s="28" t="s">
        <v>4105</v>
      </c>
      <c r="E5427" s="28" t="s">
        <v>2820</v>
      </c>
      <c r="F5427" s="13">
        <v>62.9</v>
      </c>
      <c r="G5427" s="13">
        <v>-141.9</v>
      </c>
      <c r="H5427" s="24">
        <v>0</v>
      </c>
    </row>
    <row r="5428" spans="2:8" x14ac:dyDescent="0.3">
      <c r="B5428" t="s">
        <v>11947</v>
      </c>
      <c r="C5428" t="s">
        <v>11948</v>
      </c>
      <c r="D5428" s="28" t="s">
        <v>4105</v>
      </c>
      <c r="E5428" s="28" t="s">
        <v>2820</v>
      </c>
      <c r="F5428" s="13">
        <v>61.7</v>
      </c>
      <c r="G5428" s="13">
        <v>-150</v>
      </c>
      <c r="H5428" s="24">
        <v>0</v>
      </c>
    </row>
    <row r="5429" spans="2:8" x14ac:dyDescent="0.3">
      <c r="B5429" t="s">
        <v>11993</v>
      </c>
      <c r="C5429" t="s">
        <v>11994</v>
      </c>
      <c r="D5429" s="28" t="s">
        <v>4105</v>
      </c>
      <c r="E5429" s="28" t="s">
        <v>2820</v>
      </c>
      <c r="F5429" s="13">
        <v>70.099999999999994</v>
      </c>
      <c r="G5429" s="13">
        <v>-148.4</v>
      </c>
      <c r="H5429" s="24">
        <v>0</v>
      </c>
    </row>
    <row r="5430" spans="2:8" x14ac:dyDescent="0.3">
      <c r="B5430" t="s">
        <v>3377</v>
      </c>
      <c r="C5430" t="s">
        <v>3378</v>
      </c>
      <c r="D5430" s="28" t="s">
        <v>4105</v>
      </c>
      <c r="E5430" s="28" t="s">
        <v>2820</v>
      </c>
      <c r="F5430" s="13">
        <v>62.3</v>
      </c>
      <c r="G5430" s="13">
        <v>-150</v>
      </c>
      <c r="H5430" s="24">
        <v>0</v>
      </c>
    </row>
    <row r="5431" spans="2:8" x14ac:dyDescent="0.3">
      <c r="B5431" t="s">
        <v>11659</v>
      </c>
      <c r="C5431" t="s">
        <v>11660</v>
      </c>
      <c r="D5431" s="28" t="s">
        <v>4105</v>
      </c>
      <c r="E5431" s="28" t="s">
        <v>2820</v>
      </c>
      <c r="F5431" s="13">
        <v>61.3</v>
      </c>
      <c r="G5431" s="13">
        <v>-142.5</v>
      </c>
      <c r="H5431" s="24">
        <v>0</v>
      </c>
    </row>
    <row r="5432" spans="2:8" x14ac:dyDescent="0.3">
      <c r="B5432" t="s">
        <v>12043</v>
      </c>
      <c r="C5432" t="s">
        <v>12044</v>
      </c>
      <c r="D5432" s="28" t="s">
        <v>1203</v>
      </c>
      <c r="E5432" s="28" t="s">
        <v>3526</v>
      </c>
      <c r="F5432" s="13">
        <v>68.3</v>
      </c>
      <c r="G5432" s="13">
        <v>-133.5</v>
      </c>
      <c r="H5432" s="24">
        <v>0</v>
      </c>
    </row>
    <row r="5433" spans="2:8" x14ac:dyDescent="0.3">
      <c r="B5433" t="s">
        <v>11710</v>
      </c>
      <c r="C5433" t="s">
        <v>11711</v>
      </c>
      <c r="D5433" s="28" t="s">
        <v>1203</v>
      </c>
      <c r="E5433" s="28" t="s">
        <v>3527</v>
      </c>
      <c r="F5433" s="13">
        <v>68.7</v>
      </c>
      <c r="G5433" s="13">
        <v>-81.2</v>
      </c>
      <c r="H5433" s="24">
        <v>0</v>
      </c>
    </row>
    <row r="5434" spans="2:8" x14ac:dyDescent="0.3">
      <c r="B5434" t="s">
        <v>3373</v>
      </c>
      <c r="C5434" t="s">
        <v>3374</v>
      </c>
      <c r="D5434" s="28" t="s">
        <v>4105</v>
      </c>
      <c r="E5434" s="28" t="s">
        <v>2820</v>
      </c>
      <c r="F5434" s="13">
        <v>62.9</v>
      </c>
      <c r="G5434" s="13">
        <v>-155.6</v>
      </c>
      <c r="H5434" s="24">
        <v>0</v>
      </c>
    </row>
    <row r="5435" spans="2:8" x14ac:dyDescent="0.3">
      <c r="B5435" t="s">
        <v>11963</v>
      </c>
      <c r="C5435" t="s">
        <v>11964</v>
      </c>
      <c r="D5435" s="28" t="s">
        <v>4105</v>
      </c>
      <c r="E5435" s="28" t="s">
        <v>2820</v>
      </c>
      <c r="F5435" s="13">
        <v>64.7</v>
      </c>
      <c r="G5435" s="13">
        <v>-147.30000000000001</v>
      </c>
      <c r="H5435" s="24">
        <v>0</v>
      </c>
    </row>
    <row r="5436" spans="2:8" x14ac:dyDescent="0.3">
      <c r="B5436" t="s">
        <v>12053</v>
      </c>
      <c r="C5436" t="s">
        <v>12054</v>
      </c>
      <c r="D5436" s="28" t="s">
        <v>4105</v>
      </c>
      <c r="E5436" s="28" t="s">
        <v>2820</v>
      </c>
      <c r="F5436" s="13">
        <v>61.2</v>
      </c>
      <c r="G5436" s="13">
        <v>-149.30000000000001</v>
      </c>
      <c r="H5436" s="24">
        <v>0</v>
      </c>
    </row>
    <row r="5437" spans="2:8" x14ac:dyDescent="0.3">
      <c r="B5437" t="s">
        <v>2821</v>
      </c>
      <c r="C5437" t="s">
        <v>2822</v>
      </c>
      <c r="D5437" s="28" t="s">
        <v>4105</v>
      </c>
      <c r="E5437" s="28" t="s">
        <v>2820</v>
      </c>
      <c r="F5437" s="13">
        <v>64.8</v>
      </c>
      <c r="G5437" s="13">
        <v>-147.80000000000001</v>
      </c>
      <c r="H5437" s="24">
        <v>0</v>
      </c>
    </row>
    <row r="5438" spans="2:8" x14ac:dyDescent="0.3">
      <c r="B5438" t="s">
        <v>11784</v>
      </c>
      <c r="C5438" t="s">
        <v>11785</v>
      </c>
      <c r="D5438" s="28" t="s">
        <v>1203</v>
      </c>
      <c r="E5438" s="28" t="s">
        <v>3527</v>
      </c>
      <c r="F5438" s="13">
        <v>68.7</v>
      </c>
      <c r="G5438" s="13">
        <v>-81.2</v>
      </c>
      <c r="H5438" s="24">
        <v>0</v>
      </c>
    </row>
    <row r="5439" spans="2:8" x14ac:dyDescent="0.3">
      <c r="B5439" t="s">
        <v>12041</v>
      </c>
      <c r="C5439" t="s">
        <v>12042</v>
      </c>
      <c r="D5439" s="28" t="s">
        <v>4105</v>
      </c>
      <c r="E5439" s="28" t="s">
        <v>2820</v>
      </c>
      <c r="F5439" s="13">
        <v>70.099999999999994</v>
      </c>
      <c r="G5439" s="13">
        <v>-148.4</v>
      </c>
      <c r="H5439" s="24">
        <v>0</v>
      </c>
    </row>
    <row r="5440" spans="2:8" x14ac:dyDescent="0.3">
      <c r="B5440" t="s">
        <v>12019</v>
      </c>
      <c r="C5440" t="s">
        <v>12020</v>
      </c>
      <c r="D5440" s="28" t="s">
        <v>1203</v>
      </c>
      <c r="E5440" s="28" t="s">
        <v>3526</v>
      </c>
      <c r="F5440" s="13">
        <v>62.4</v>
      </c>
      <c r="G5440" s="13">
        <v>-114.3</v>
      </c>
      <c r="H5440" s="24">
        <v>0</v>
      </c>
    </row>
    <row r="5441" spans="2:8" x14ac:dyDescent="0.3">
      <c r="B5441" t="s">
        <v>11961</v>
      </c>
      <c r="C5441" t="s">
        <v>11962</v>
      </c>
      <c r="D5441" s="28" t="s">
        <v>4105</v>
      </c>
      <c r="E5441" s="28" t="s">
        <v>2820</v>
      </c>
      <c r="F5441" s="13">
        <v>63</v>
      </c>
      <c r="G5441" s="13">
        <v>-145.5</v>
      </c>
      <c r="H5441" s="24">
        <v>0</v>
      </c>
    </row>
    <row r="5442" spans="2:8" x14ac:dyDescent="0.3">
      <c r="B5442" t="s">
        <v>12072</v>
      </c>
      <c r="C5442" t="s">
        <v>12073</v>
      </c>
      <c r="D5442" s="28" t="s">
        <v>4105</v>
      </c>
      <c r="E5442" s="28" t="s">
        <v>2820</v>
      </c>
      <c r="F5442" s="13">
        <v>70.3</v>
      </c>
      <c r="G5442" s="13">
        <v>-149.6</v>
      </c>
      <c r="H5442" s="24">
        <v>0</v>
      </c>
    </row>
    <row r="5443" spans="2:8" x14ac:dyDescent="0.3">
      <c r="B5443" t="s">
        <v>11838</v>
      </c>
      <c r="C5443" t="s">
        <v>11839</v>
      </c>
      <c r="D5443" s="28" t="s">
        <v>4105</v>
      </c>
      <c r="E5443" s="28" t="s">
        <v>2820</v>
      </c>
      <c r="F5443" s="13">
        <v>62.9</v>
      </c>
      <c r="G5443" s="13">
        <v>-145.5</v>
      </c>
      <c r="H5443" s="24">
        <v>0</v>
      </c>
    </row>
    <row r="5444" spans="2:8" x14ac:dyDescent="0.3">
      <c r="B5444" t="s">
        <v>12101</v>
      </c>
      <c r="C5444" t="s">
        <v>12102</v>
      </c>
      <c r="D5444" s="28" t="s">
        <v>4105</v>
      </c>
      <c r="E5444" s="28" t="s">
        <v>2820</v>
      </c>
      <c r="F5444" s="13">
        <v>63.9</v>
      </c>
      <c r="G5444" s="13">
        <v>-145.6</v>
      </c>
      <c r="H5444" s="24">
        <v>0</v>
      </c>
    </row>
    <row r="5445" spans="2:8" x14ac:dyDescent="0.3">
      <c r="B5445" t="s">
        <v>11700</v>
      </c>
      <c r="C5445" t="s">
        <v>11701</v>
      </c>
      <c r="D5445" s="28" t="s">
        <v>4105</v>
      </c>
      <c r="E5445" s="28" t="s">
        <v>2820</v>
      </c>
      <c r="F5445" s="13">
        <v>66.8</v>
      </c>
      <c r="G5445" s="13">
        <v>-154.30000000000001</v>
      </c>
      <c r="H5445" s="24">
        <v>0</v>
      </c>
    </row>
    <row r="5446" spans="2:8" x14ac:dyDescent="0.3">
      <c r="B5446" t="s">
        <v>12119</v>
      </c>
      <c r="C5446" t="s">
        <v>12120</v>
      </c>
      <c r="D5446" s="28" t="s">
        <v>4105</v>
      </c>
      <c r="E5446" s="28" t="s">
        <v>2820</v>
      </c>
      <c r="F5446" s="13">
        <v>62.1</v>
      </c>
      <c r="G5446" s="13">
        <v>-144.9</v>
      </c>
      <c r="H5446" s="24">
        <v>0</v>
      </c>
    </row>
    <row r="5447" spans="2:8" x14ac:dyDescent="0.3">
      <c r="B5447" t="s">
        <v>12125</v>
      </c>
      <c r="C5447" t="s">
        <v>12126</v>
      </c>
      <c r="D5447" s="28" t="s">
        <v>1203</v>
      </c>
      <c r="E5447" s="28" t="s">
        <v>12131</v>
      </c>
      <c r="F5447" s="13">
        <v>68.900000000000006</v>
      </c>
      <c r="G5447" s="13">
        <v>-137.19999999999999</v>
      </c>
      <c r="H5447" s="24">
        <v>0</v>
      </c>
    </row>
    <row r="5448" spans="2:8" x14ac:dyDescent="0.3">
      <c r="B5448" t="s">
        <v>11953</v>
      </c>
      <c r="C5448" t="s">
        <v>11954</v>
      </c>
      <c r="D5448" s="28" t="s">
        <v>4105</v>
      </c>
      <c r="E5448" s="28" t="s">
        <v>2820</v>
      </c>
      <c r="F5448" s="13">
        <v>62.1</v>
      </c>
      <c r="G5448" s="13">
        <v>-142</v>
      </c>
      <c r="H5448" s="24">
        <v>0</v>
      </c>
    </row>
    <row r="5449" spans="2:8" x14ac:dyDescent="0.3">
      <c r="B5449" t="s">
        <v>12064</v>
      </c>
      <c r="C5449" t="s">
        <v>12065</v>
      </c>
      <c r="D5449" s="28" t="s">
        <v>4105</v>
      </c>
      <c r="E5449" s="28" t="s">
        <v>2820</v>
      </c>
      <c r="F5449" s="13">
        <v>62.9</v>
      </c>
      <c r="G5449" s="13">
        <v>-143.30000000000001</v>
      </c>
      <c r="H5449" s="24">
        <v>0</v>
      </c>
    </row>
    <row r="5450" spans="2:8" x14ac:dyDescent="0.3">
      <c r="B5450" t="s">
        <v>3365</v>
      </c>
      <c r="C5450" t="s">
        <v>3366</v>
      </c>
      <c r="D5450" s="28" t="s">
        <v>4105</v>
      </c>
      <c r="E5450" s="28" t="s">
        <v>2820</v>
      </c>
      <c r="F5450" s="13">
        <v>63.9</v>
      </c>
      <c r="G5450" s="13">
        <v>-145.69999999999999</v>
      </c>
      <c r="H5450" s="24">
        <v>0</v>
      </c>
    </row>
    <row r="5451" spans="2:8" x14ac:dyDescent="0.3">
      <c r="B5451" t="s">
        <v>12051</v>
      </c>
      <c r="C5451" t="s">
        <v>12052</v>
      </c>
      <c r="D5451" s="28" t="s">
        <v>4105</v>
      </c>
      <c r="E5451" s="28" t="s">
        <v>2820</v>
      </c>
      <c r="F5451" s="13">
        <v>64.7</v>
      </c>
      <c r="G5451" s="13">
        <v>-141.19999999999999</v>
      </c>
      <c r="H5451" s="24">
        <v>0</v>
      </c>
    </row>
    <row r="5452" spans="2:8" x14ac:dyDescent="0.3">
      <c r="B5452" t="s">
        <v>12049</v>
      </c>
      <c r="C5452" t="s">
        <v>12050</v>
      </c>
      <c r="D5452" s="28" t="s">
        <v>4105</v>
      </c>
      <c r="E5452" s="28" t="s">
        <v>2820</v>
      </c>
      <c r="F5452" s="13">
        <v>63.3</v>
      </c>
      <c r="G5452" s="13">
        <v>-143</v>
      </c>
      <c r="H5452" s="24">
        <v>0</v>
      </c>
    </row>
    <row r="5453" spans="2:8" x14ac:dyDescent="0.3">
      <c r="B5453" t="s">
        <v>12099</v>
      </c>
      <c r="C5453" t="s">
        <v>12100</v>
      </c>
      <c r="D5453" s="28" t="s">
        <v>4105</v>
      </c>
      <c r="E5453" s="28" t="s">
        <v>2820</v>
      </c>
      <c r="F5453" s="13">
        <v>64.7</v>
      </c>
      <c r="G5453" s="13">
        <v>-141.1</v>
      </c>
      <c r="H5453" s="24">
        <v>0</v>
      </c>
    </row>
    <row r="5454" spans="2:8" x14ac:dyDescent="0.3">
      <c r="B5454" t="s">
        <v>12076</v>
      </c>
      <c r="C5454" t="s">
        <v>12077</v>
      </c>
      <c r="D5454" s="28" t="s">
        <v>1203</v>
      </c>
      <c r="E5454" s="28" t="s">
        <v>12131</v>
      </c>
      <c r="F5454" s="13">
        <v>69.099999999999994</v>
      </c>
      <c r="G5454" s="13">
        <v>-140.1</v>
      </c>
      <c r="H5454" s="24">
        <v>0</v>
      </c>
    </row>
    <row r="5455" spans="2:8" x14ac:dyDescent="0.3">
      <c r="B5455" t="s">
        <v>3381</v>
      </c>
      <c r="C5455" t="s">
        <v>3382</v>
      </c>
      <c r="D5455" s="28" t="s">
        <v>4105</v>
      </c>
      <c r="E5455" s="28" t="s">
        <v>2820</v>
      </c>
      <c r="F5455" s="13">
        <v>66.900000000000006</v>
      </c>
      <c r="G5455" s="13">
        <v>-151.5</v>
      </c>
      <c r="H5455" s="24">
        <v>0</v>
      </c>
    </row>
    <row r="5456" spans="2:8" x14ac:dyDescent="0.3">
      <c r="B5456" t="s">
        <v>11899</v>
      </c>
      <c r="C5456" t="s">
        <v>11900</v>
      </c>
      <c r="D5456" s="28" t="s">
        <v>4105</v>
      </c>
      <c r="E5456" s="28" t="s">
        <v>2820</v>
      </c>
      <c r="F5456" s="13">
        <v>63.3</v>
      </c>
      <c r="G5456" s="13">
        <v>-143</v>
      </c>
      <c r="H5456" s="24">
        <v>0</v>
      </c>
    </row>
    <row r="5457" spans="2:8" x14ac:dyDescent="0.3">
      <c r="B5457" t="s">
        <v>3367</v>
      </c>
      <c r="C5457" t="s">
        <v>3368</v>
      </c>
      <c r="D5457" s="28" t="s">
        <v>4105</v>
      </c>
      <c r="E5457" s="28" t="s">
        <v>2820</v>
      </c>
      <c r="F5457" s="13">
        <v>62.1</v>
      </c>
      <c r="G5457" s="13">
        <v>-145.4</v>
      </c>
      <c r="H5457" s="24">
        <v>0</v>
      </c>
    </row>
    <row r="5458" spans="2:8" x14ac:dyDescent="0.3">
      <c r="B5458" t="s">
        <v>11866</v>
      </c>
      <c r="C5458" t="s">
        <v>11867</v>
      </c>
      <c r="D5458" s="28" t="s">
        <v>4105</v>
      </c>
      <c r="E5458" s="28" t="s">
        <v>2820</v>
      </c>
      <c r="F5458" s="13">
        <v>64.099999999999994</v>
      </c>
      <c r="G5458" s="13">
        <v>-145.80000000000001</v>
      </c>
      <c r="H5458" s="24">
        <v>0</v>
      </c>
    </row>
    <row r="5459" spans="2:8" x14ac:dyDescent="0.3">
      <c r="B5459" t="s">
        <v>12105</v>
      </c>
      <c r="C5459" t="s">
        <v>12106</v>
      </c>
      <c r="D5459" s="28" t="s">
        <v>4105</v>
      </c>
      <c r="E5459" s="28" t="s">
        <v>2820</v>
      </c>
      <c r="F5459" s="13">
        <v>64.7</v>
      </c>
      <c r="G5459" s="13">
        <v>-141.1</v>
      </c>
      <c r="H5459" s="24">
        <v>0</v>
      </c>
    </row>
    <row r="5460" spans="2:8" x14ac:dyDescent="0.3">
      <c r="B5460" t="s">
        <v>12033</v>
      </c>
      <c r="C5460" t="s">
        <v>12034</v>
      </c>
      <c r="D5460" s="28" t="s">
        <v>4105</v>
      </c>
      <c r="E5460" s="28" t="s">
        <v>2820</v>
      </c>
      <c r="F5460" s="13">
        <v>63.6</v>
      </c>
      <c r="G5460" s="13">
        <v>-144.6</v>
      </c>
      <c r="H5460" s="24">
        <v>0</v>
      </c>
    </row>
    <row r="5461" spans="2:8" x14ac:dyDescent="0.3">
      <c r="B5461" t="s">
        <v>12113</v>
      </c>
      <c r="C5461" t="s">
        <v>12114</v>
      </c>
      <c r="D5461" s="28" t="s">
        <v>4105</v>
      </c>
      <c r="E5461" s="28" t="s">
        <v>2820</v>
      </c>
      <c r="F5461" s="13">
        <v>64.2</v>
      </c>
      <c r="G5461" s="13">
        <v>-149.1</v>
      </c>
      <c r="H5461" s="24">
        <v>0</v>
      </c>
    </row>
    <row r="5462" spans="2:8" x14ac:dyDescent="0.3">
      <c r="B5462" t="s">
        <v>12027</v>
      </c>
      <c r="C5462" t="s">
        <v>12028</v>
      </c>
      <c r="D5462" s="28" t="s">
        <v>4105</v>
      </c>
      <c r="E5462" s="28" t="s">
        <v>2820</v>
      </c>
      <c r="F5462" s="13">
        <v>62.1</v>
      </c>
      <c r="G5462" s="13">
        <v>-145.5</v>
      </c>
      <c r="H5462" s="2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D50D-C06A-46F1-B2BF-D6CE4E49127E}">
  <dimension ref="B1:I5461"/>
  <sheetViews>
    <sheetView showGridLines="0" workbookViewId="0"/>
  </sheetViews>
  <sheetFormatPr defaultRowHeight="14.4" x14ac:dyDescent="0.3"/>
  <cols>
    <col min="1" max="1" width="3.6640625" customWidth="1"/>
    <col min="2" max="2" width="25.5546875" customWidth="1"/>
    <col min="3" max="3" width="16.5546875" customWidth="1"/>
    <col min="4" max="5" width="10.6640625" style="28" customWidth="1"/>
    <col min="6" max="7" width="10.6640625" style="13" customWidth="1"/>
    <col min="8" max="8" width="21" style="24" customWidth="1"/>
    <col min="9" max="9" width="11.6640625" customWidth="1"/>
    <col min="12" max="12" width="10.5546875" bestFit="1" customWidth="1"/>
  </cols>
  <sheetData>
    <row r="1" spans="2:9" x14ac:dyDescent="0.3">
      <c r="B1" s="23"/>
      <c r="C1" s="3"/>
      <c r="F1" s="35"/>
    </row>
    <row r="2" spans="2:9" ht="25.8" x14ac:dyDescent="0.5">
      <c r="B2" s="52" t="s">
        <v>3918</v>
      </c>
      <c r="C2" s="3"/>
      <c r="F2" s="35"/>
    </row>
    <row r="3" spans="2:9" ht="18" x14ac:dyDescent="0.35">
      <c r="B3" s="68" t="s">
        <v>12167</v>
      </c>
      <c r="C3" s="3"/>
      <c r="F3" s="35"/>
    </row>
    <row r="4" spans="2:9" ht="15.6" x14ac:dyDescent="0.3">
      <c r="B4" s="18" t="s">
        <v>3949</v>
      </c>
      <c r="C4" s="3"/>
      <c r="F4" s="35"/>
    </row>
    <row r="5" spans="2:9" x14ac:dyDescent="0.3">
      <c r="B5" s="16"/>
      <c r="C5" s="3"/>
      <c r="F5" s="35"/>
    </row>
    <row r="6" spans="2:9" x14ac:dyDescent="0.3">
      <c r="B6" s="16" t="s">
        <v>12168</v>
      </c>
      <c r="C6" s="3"/>
      <c r="F6" s="35"/>
    </row>
    <row r="7" spans="2:9" x14ac:dyDescent="0.3">
      <c r="B7" s="16" t="s">
        <v>12160</v>
      </c>
      <c r="C7" s="3"/>
      <c r="F7" s="35"/>
    </row>
    <row r="8" spans="2:9" x14ac:dyDescent="0.3">
      <c r="B8" s="16" t="s">
        <v>12161</v>
      </c>
      <c r="C8" s="3"/>
      <c r="F8" s="35"/>
    </row>
    <row r="9" spans="2:9" x14ac:dyDescent="0.3">
      <c r="B9" s="16" t="s">
        <v>12162</v>
      </c>
      <c r="C9" s="3"/>
      <c r="F9" s="35"/>
    </row>
    <row r="10" spans="2:9" x14ac:dyDescent="0.3">
      <c r="B10" s="16"/>
      <c r="C10" s="3"/>
      <c r="F10" s="35"/>
    </row>
    <row r="11" spans="2:9" x14ac:dyDescent="0.3">
      <c r="B11" s="16"/>
      <c r="C11" s="3"/>
      <c r="F11" s="35"/>
      <c r="H11" s="58" t="s">
        <v>12163</v>
      </c>
    </row>
    <row r="12" spans="2:9" x14ac:dyDescent="0.3">
      <c r="B12" s="22"/>
      <c r="C12" s="27"/>
      <c r="D12" s="62"/>
      <c r="E12" s="62"/>
      <c r="F12" s="63"/>
      <c r="G12" s="64"/>
      <c r="H12" s="58" t="s">
        <v>12164</v>
      </c>
      <c r="I12" s="33"/>
    </row>
    <row r="13" spans="2:9" x14ac:dyDescent="0.3">
      <c r="B13" s="22"/>
      <c r="C13" s="27"/>
      <c r="D13" s="62"/>
      <c r="E13" s="62"/>
      <c r="F13" s="63"/>
      <c r="G13" s="64"/>
      <c r="H13" s="58" t="s">
        <v>12165</v>
      </c>
      <c r="I13" s="33"/>
    </row>
    <row r="14" spans="2:9" x14ac:dyDescent="0.3">
      <c r="B14" s="22"/>
      <c r="C14" s="27"/>
      <c r="D14" s="62"/>
      <c r="E14" s="62" t="s">
        <v>3517</v>
      </c>
      <c r="F14" s="63"/>
      <c r="G14" s="64"/>
      <c r="H14" s="58" t="s">
        <v>12166</v>
      </c>
      <c r="I14" s="33"/>
    </row>
    <row r="15" spans="2:9" x14ac:dyDescent="0.3">
      <c r="B15" s="22" t="s">
        <v>3516</v>
      </c>
      <c r="C15" s="22" t="s">
        <v>361</v>
      </c>
      <c r="D15" s="62" t="s">
        <v>4058</v>
      </c>
      <c r="E15" s="62" t="s">
        <v>1010</v>
      </c>
      <c r="F15" s="33" t="s">
        <v>3921</v>
      </c>
      <c r="G15" s="33" t="s">
        <v>3922</v>
      </c>
      <c r="H15" s="58" t="s">
        <v>12159</v>
      </c>
      <c r="I15" s="33"/>
    </row>
    <row r="16" spans="2:9" x14ac:dyDescent="0.3">
      <c r="I16" s="67"/>
    </row>
    <row r="17" spans="2:8" x14ac:dyDescent="0.3">
      <c r="B17" t="s">
        <v>3264</v>
      </c>
      <c r="C17" t="s">
        <v>3265</v>
      </c>
      <c r="D17" s="28" t="s">
        <v>4105</v>
      </c>
      <c r="E17" s="28" t="s">
        <v>2792</v>
      </c>
      <c r="F17" s="13">
        <v>41.8</v>
      </c>
      <c r="G17" s="13">
        <v>-107.1</v>
      </c>
      <c r="H17" s="13">
        <v>-43.620000203450516</v>
      </c>
    </row>
    <row r="18" spans="2:8" x14ac:dyDescent="0.3">
      <c r="B18" t="s">
        <v>4615</v>
      </c>
      <c r="C18" t="s">
        <v>4616</v>
      </c>
      <c r="D18" s="28" t="s">
        <v>4105</v>
      </c>
      <c r="E18" s="28" t="s">
        <v>2792</v>
      </c>
      <c r="F18" s="13">
        <v>44.3</v>
      </c>
      <c r="G18" s="13">
        <v>-110.5</v>
      </c>
      <c r="H18" s="13">
        <v>-40.139999389648438</v>
      </c>
    </row>
    <row r="19" spans="2:8" x14ac:dyDescent="0.3">
      <c r="B19" t="s">
        <v>5851</v>
      </c>
      <c r="C19" t="s">
        <v>5852</v>
      </c>
      <c r="D19" s="28" t="s">
        <v>4105</v>
      </c>
      <c r="E19" s="28" t="s">
        <v>2792</v>
      </c>
      <c r="F19" s="13">
        <v>44.4</v>
      </c>
      <c r="G19" s="13">
        <v>-110.8</v>
      </c>
      <c r="H19" s="13">
        <v>-39.779998779296875</v>
      </c>
    </row>
    <row r="20" spans="2:8" x14ac:dyDescent="0.3">
      <c r="B20" t="s">
        <v>4425</v>
      </c>
      <c r="C20" t="s">
        <v>4426</v>
      </c>
      <c r="D20" s="28" t="s">
        <v>4105</v>
      </c>
      <c r="E20" s="28" t="s">
        <v>2792</v>
      </c>
      <c r="F20" s="13">
        <v>41.3</v>
      </c>
      <c r="G20" s="13">
        <v>-110.2</v>
      </c>
      <c r="H20" s="13">
        <v>-38.159998575846359</v>
      </c>
    </row>
    <row r="21" spans="2:8" x14ac:dyDescent="0.3">
      <c r="B21" t="s">
        <v>4599</v>
      </c>
      <c r="C21" t="s">
        <v>4600</v>
      </c>
      <c r="D21" s="28" t="s">
        <v>4105</v>
      </c>
      <c r="E21" s="28" t="s">
        <v>2792</v>
      </c>
      <c r="F21" s="13">
        <v>42.4</v>
      </c>
      <c r="G21" s="13">
        <v>-110.5</v>
      </c>
      <c r="H21" s="13">
        <v>-37.5</v>
      </c>
    </row>
    <row r="22" spans="2:8" x14ac:dyDescent="0.3">
      <c r="B22" t="s">
        <v>4499</v>
      </c>
      <c r="C22" t="s">
        <v>4500</v>
      </c>
      <c r="D22" s="28" t="s">
        <v>4105</v>
      </c>
      <c r="E22" s="28" t="s">
        <v>2792</v>
      </c>
      <c r="F22" s="13">
        <v>42.7</v>
      </c>
      <c r="G22" s="13">
        <v>-105.3</v>
      </c>
      <c r="H22" s="13">
        <v>-37.260000864664718</v>
      </c>
    </row>
    <row r="23" spans="2:8" x14ac:dyDescent="0.3">
      <c r="B23" t="s">
        <v>2814</v>
      </c>
      <c r="C23" t="s">
        <v>2815</v>
      </c>
      <c r="D23" s="28" t="s">
        <v>4105</v>
      </c>
      <c r="E23" s="28" t="s">
        <v>2792</v>
      </c>
      <c r="F23" s="13">
        <v>43.8</v>
      </c>
      <c r="G23" s="13">
        <v>-107.3</v>
      </c>
      <c r="H23" s="13">
        <v>-36.900001525878906</v>
      </c>
    </row>
    <row r="24" spans="2:8" x14ac:dyDescent="0.3">
      <c r="B24" t="s">
        <v>5139</v>
      </c>
      <c r="C24" t="s">
        <v>5140</v>
      </c>
      <c r="D24" s="28" t="s">
        <v>4105</v>
      </c>
      <c r="E24" s="28" t="s">
        <v>1943</v>
      </c>
      <c r="F24" s="13">
        <v>45.4</v>
      </c>
      <c r="G24" s="13">
        <v>-110</v>
      </c>
      <c r="H24" s="13">
        <v>-36.83999888102214</v>
      </c>
    </row>
    <row r="25" spans="2:8" x14ac:dyDescent="0.3">
      <c r="B25" t="s">
        <v>5737</v>
      </c>
      <c r="C25" t="s">
        <v>5738</v>
      </c>
      <c r="D25" s="28" t="s">
        <v>4105</v>
      </c>
      <c r="E25" s="28" t="s">
        <v>2792</v>
      </c>
      <c r="F25" s="13">
        <v>41.6</v>
      </c>
      <c r="G25" s="13">
        <v>-107.9</v>
      </c>
      <c r="H25" s="13">
        <v>-36.719999949137375</v>
      </c>
    </row>
    <row r="26" spans="2:8" x14ac:dyDescent="0.3">
      <c r="B26" t="s">
        <v>5079</v>
      </c>
      <c r="C26" t="s">
        <v>5080</v>
      </c>
      <c r="D26" s="28" t="s">
        <v>4105</v>
      </c>
      <c r="E26" s="28" t="s">
        <v>2792</v>
      </c>
      <c r="F26" s="13">
        <v>42.1</v>
      </c>
      <c r="G26" s="13">
        <v>-104.9</v>
      </c>
      <c r="H26" s="13">
        <v>-36.599999745686844</v>
      </c>
    </row>
    <row r="27" spans="2:8" x14ac:dyDescent="0.3">
      <c r="B27" t="s">
        <v>5448</v>
      </c>
      <c r="C27" t="s">
        <v>5449</v>
      </c>
      <c r="D27" s="28" t="s">
        <v>4105</v>
      </c>
      <c r="E27" s="28" t="s">
        <v>2792</v>
      </c>
      <c r="F27" s="13">
        <v>44.7</v>
      </c>
      <c r="G27" s="13">
        <v>-110.5</v>
      </c>
      <c r="H27" s="13">
        <v>-36.240000406901046</v>
      </c>
    </row>
    <row r="28" spans="2:8" x14ac:dyDescent="0.3">
      <c r="B28" t="s">
        <v>4503</v>
      </c>
      <c r="C28" t="s">
        <v>4504</v>
      </c>
      <c r="D28" s="28" t="s">
        <v>4105</v>
      </c>
      <c r="E28" s="28" t="s">
        <v>2792</v>
      </c>
      <c r="F28" s="13">
        <v>42.4</v>
      </c>
      <c r="G28" s="13">
        <v>-105.3</v>
      </c>
      <c r="H28" s="13">
        <v>-35.459998448689781</v>
      </c>
    </row>
    <row r="29" spans="2:8" x14ac:dyDescent="0.3">
      <c r="B29" t="s">
        <v>4675</v>
      </c>
      <c r="C29" t="s">
        <v>4676</v>
      </c>
      <c r="D29" s="28" t="s">
        <v>4105</v>
      </c>
      <c r="E29" s="28" t="s">
        <v>2379</v>
      </c>
      <c r="F29" s="13">
        <v>43.3</v>
      </c>
      <c r="G29" s="13">
        <v>-103.8</v>
      </c>
      <c r="H29" s="13">
        <v>-35.33999888102214</v>
      </c>
    </row>
    <row r="30" spans="2:8" x14ac:dyDescent="0.3">
      <c r="B30" t="s">
        <v>4770</v>
      </c>
      <c r="C30" t="s">
        <v>4771</v>
      </c>
      <c r="D30" s="28" t="s">
        <v>4105</v>
      </c>
      <c r="E30" s="28" t="s">
        <v>2792</v>
      </c>
      <c r="F30" s="13">
        <v>44.4</v>
      </c>
      <c r="G30" s="13">
        <v>-110.1</v>
      </c>
      <c r="H30" s="13">
        <v>-35.040000915527344</v>
      </c>
    </row>
    <row r="31" spans="2:8" x14ac:dyDescent="0.3">
      <c r="B31" t="s">
        <v>3267</v>
      </c>
      <c r="C31" t="s">
        <v>3268</v>
      </c>
      <c r="D31" s="28" t="s">
        <v>4105</v>
      </c>
      <c r="E31" s="28" t="s">
        <v>2792</v>
      </c>
      <c r="F31" s="13">
        <v>42.8</v>
      </c>
      <c r="G31" s="13">
        <v>-106.4</v>
      </c>
      <c r="H31" s="13">
        <v>-35.040000915527344</v>
      </c>
    </row>
    <row r="32" spans="2:8" x14ac:dyDescent="0.3">
      <c r="B32" t="s">
        <v>4477</v>
      </c>
      <c r="C32" t="s">
        <v>4478</v>
      </c>
      <c r="D32" s="28" t="s">
        <v>4105</v>
      </c>
      <c r="E32" s="28" t="s">
        <v>2792</v>
      </c>
      <c r="F32" s="13">
        <v>42.3</v>
      </c>
      <c r="G32" s="13">
        <v>-107.5</v>
      </c>
      <c r="H32" s="13">
        <v>-34.799999237060547</v>
      </c>
    </row>
    <row r="33" spans="2:8" x14ac:dyDescent="0.3">
      <c r="B33" t="s">
        <v>3301</v>
      </c>
      <c r="C33" t="s">
        <v>3302</v>
      </c>
      <c r="D33" s="28" t="s">
        <v>4105</v>
      </c>
      <c r="E33" s="28" t="s">
        <v>1943</v>
      </c>
      <c r="F33" s="13">
        <v>45.6</v>
      </c>
      <c r="G33" s="13">
        <v>-110.4</v>
      </c>
      <c r="H33" s="13">
        <v>-34.739998499552406</v>
      </c>
    </row>
    <row r="34" spans="2:8" x14ac:dyDescent="0.3">
      <c r="B34" t="s">
        <v>4826</v>
      </c>
      <c r="C34" t="s">
        <v>4827</v>
      </c>
      <c r="D34" s="28" t="s">
        <v>4105</v>
      </c>
      <c r="E34" s="28" t="s">
        <v>1260</v>
      </c>
      <c r="F34" s="13">
        <v>40.700000000000003</v>
      </c>
      <c r="G34" s="13">
        <v>-107.8</v>
      </c>
      <c r="H34" s="13">
        <v>-34.619998931884766</v>
      </c>
    </row>
    <row r="35" spans="2:8" x14ac:dyDescent="0.3">
      <c r="B35" t="s">
        <v>4822</v>
      </c>
      <c r="C35" t="s">
        <v>4823</v>
      </c>
      <c r="D35" s="28" t="s">
        <v>4105</v>
      </c>
      <c r="E35" s="28" t="s">
        <v>2792</v>
      </c>
      <c r="F35" s="13">
        <v>44.1</v>
      </c>
      <c r="G35" s="13">
        <v>-110.8</v>
      </c>
      <c r="H35" s="13">
        <v>-34.560000101725258</v>
      </c>
    </row>
    <row r="36" spans="2:8" x14ac:dyDescent="0.3">
      <c r="B36" t="s">
        <v>4324</v>
      </c>
      <c r="C36" t="s">
        <v>4325</v>
      </c>
      <c r="D36" s="28" t="s">
        <v>4105</v>
      </c>
      <c r="E36" s="28" t="s">
        <v>1943</v>
      </c>
      <c r="F36" s="13">
        <v>47.2</v>
      </c>
      <c r="G36" s="13">
        <v>-113.7</v>
      </c>
      <c r="H36" s="13">
        <v>-34.50000127156575</v>
      </c>
    </row>
    <row r="37" spans="2:8" x14ac:dyDescent="0.3">
      <c r="B37" t="s">
        <v>4673</v>
      </c>
      <c r="C37" t="s">
        <v>4674</v>
      </c>
      <c r="D37" s="28" t="s">
        <v>4105</v>
      </c>
      <c r="E37" s="28" t="s">
        <v>2792</v>
      </c>
      <c r="F37" s="13">
        <v>41.9</v>
      </c>
      <c r="G37" s="13">
        <v>-105.5</v>
      </c>
      <c r="H37" s="13">
        <v>-34.260000228881836</v>
      </c>
    </row>
    <row r="38" spans="2:8" x14ac:dyDescent="0.3">
      <c r="B38" t="s">
        <v>4471</v>
      </c>
      <c r="C38" t="s">
        <v>4472</v>
      </c>
      <c r="D38" s="28" t="s">
        <v>4105</v>
      </c>
      <c r="E38" s="28" t="s">
        <v>2792</v>
      </c>
      <c r="F38" s="13">
        <v>43.7</v>
      </c>
      <c r="G38" s="13">
        <v>-109.6</v>
      </c>
      <c r="H38" s="13">
        <v>-34.140000661214195</v>
      </c>
    </row>
    <row r="39" spans="2:8" x14ac:dyDescent="0.3">
      <c r="B39" t="s">
        <v>3244</v>
      </c>
      <c r="C39" t="s">
        <v>3245</v>
      </c>
      <c r="D39" s="28" t="s">
        <v>4105</v>
      </c>
      <c r="E39" s="28" t="s">
        <v>2792</v>
      </c>
      <c r="F39" s="13">
        <v>41.3</v>
      </c>
      <c r="G39" s="13">
        <v>-105.6</v>
      </c>
      <c r="H39" s="13">
        <v>-34.080000559488937</v>
      </c>
    </row>
    <row r="40" spans="2:8" x14ac:dyDescent="0.3">
      <c r="B40" t="s">
        <v>4959</v>
      </c>
      <c r="C40" t="s">
        <v>4960</v>
      </c>
      <c r="D40" s="28" t="s">
        <v>4105</v>
      </c>
      <c r="E40" s="28" t="s">
        <v>2792</v>
      </c>
      <c r="F40" s="13">
        <v>44.5</v>
      </c>
      <c r="G40" s="13">
        <v>-107.3</v>
      </c>
      <c r="H40" s="13">
        <v>-33.960000991821289</v>
      </c>
    </row>
    <row r="41" spans="2:8" x14ac:dyDescent="0.3">
      <c r="B41" t="s">
        <v>4908</v>
      </c>
      <c r="C41" t="s">
        <v>4909</v>
      </c>
      <c r="D41" s="28" t="s">
        <v>4105</v>
      </c>
      <c r="E41" s="28" t="s">
        <v>2792</v>
      </c>
      <c r="F41" s="13">
        <v>42.7</v>
      </c>
      <c r="G41" s="13">
        <v>-108.9</v>
      </c>
      <c r="H41" s="13">
        <v>-33.840000152587891</v>
      </c>
    </row>
    <row r="42" spans="2:8" x14ac:dyDescent="0.3">
      <c r="B42" t="s">
        <v>4545</v>
      </c>
      <c r="C42" t="s">
        <v>4546</v>
      </c>
      <c r="D42" s="28" t="s">
        <v>4105</v>
      </c>
      <c r="E42" s="28" t="s">
        <v>2792</v>
      </c>
      <c r="F42" s="13">
        <v>43.8</v>
      </c>
      <c r="G42" s="13">
        <v>-109.3</v>
      </c>
      <c r="H42" s="13">
        <v>-33.839998881022133</v>
      </c>
    </row>
    <row r="43" spans="2:8" x14ac:dyDescent="0.3">
      <c r="B43" t="s">
        <v>3242</v>
      </c>
      <c r="C43" t="s">
        <v>3243</v>
      </c>
      <c r="D43" s="28" t="s">
        <v>4105</v>
      </c>
      <c r="E43" s="28" t="s">
        <v>2792</v>
      </c>
      <c r="F43" s="13">
        <v>42.8</v>
      </c>
      <c r="G43" s="13">
        <v>-108.7</v>
      </c>
      <c r="H43" s="13">
        <v>-33.780000686645508</v>
      </c>
    </row>
    <row r="44" spans="2:8" x14ac:dyDescent="0.3">
      <c r="B44" t="s">
        <v>4866</v>
      </c>
      <c r="C44" t="s">
        <v>4867</v>
      </c>
      <c r="D44" s="28" t="s">
        <v>4105</v>
      </c>
      <c r="E44" s="28" t="s">
        <v>1943</v>
      </c>
      <c r="F44" s="13">
        <v>45</v>
      </c>
      <c r="G44" s="13">
        <v>-110</v>
      </c>
      <c r="H44" s="13">
        <v>-33.720001220703125</v>
      </c>
    </row>
    <row r="45" spans="2:8" x14ac:dyDescent="0.3">
      <c r="B45" t="s">
        <v>4409</v>
      </c>
      <c r="C45" t="s">
        <v>4410</v>
      </c>
      <c r="D45" s="28" t="s">
        <v>4105</v>
      </c>
      <c r="E45" s="28" t="s">
        <v>2526</v>
      </c>
      <c r="F45" s="13">
        <v>39.4</v>
      </c>
      <c r="G45" s="13">
        <v>-109.2</v>
      </c>
      <c r="H45" s="13">
        <v>-33.660000165303543</v>
      </c>
    </row>
    <row r="46" spans="2:8" x14ac:dyDescent="0.3">
      <c r="B46" t="s">
        <v>5745</v>
      </c>
      <c r="C46" t="s">
        <v>5746</v>
      </c>
      <c r="D46" s="28" t="s">
        <v>4105</v>
      </c>
      <c r="E46" s="28" t="s">
        <v>2792</v>
      </c>
      <c r="F46" s="13">
        <v>44.1</v>
      </c>
      <c r="G46" s="13">
        <v>-111</v>
      </c>
      <c r="H46" s="13">
        <v>-33.659999211629234</v>
      </c>
    </row>
    <row r="47" spans="2:8" x14ac:dyDescent="0.3">
      <c r="B47" t="s">
        <v>4350</v>
      </c>
      <c r="C47" t="s">
        <v>4351</v>
      </c>
      <c r="D47" s="28" t="s">
        <v>4105</v>
      </c>
      <c r="E47" s="28" t="s">
        <v>1943</v>
      </c>
      <c r="F47" s="13">
        <v>45.3</v>
      </c>
      <c r="G47" s="13">
        <v>-108.4</v>
      </c>
      <c r="H47" s="13">
        <v>-33.539999167124428</v>
      </c>
    </row>
    <row r="48" spans="2:8" x14ac:dyDescent="0.3">
      <c r="B48" t="s">
        <v>4367</v>
      </c>
      <c r="C48" t="s">
        <v>4368</v>
      </c>
      <c r="D48" s="28" t="s">
        <v>4105</v>
      </c>
      <c r="E48" s="28" t="s">
        <v>1260</v>
      </c>
      <c r="F48" s="13">
        <v>40.1</v>
      </c>
      <c r="G48" s="13">
        <v>-105.5</v>
      </c>
      <c r="H48" s="13">
        <v>-33.419998486836754</v>
      </c>
    </row>
    <row r="49" spans="2:8" x14ac:dyDescent="0.3">
      <c r="B49" t="s">
        <v>4876</v>
      </c>
      <c r="C49" t="s">
        <v>4877</v>
      </c>
      <c r="D49" s="28" t="s">
        <v>4105</v>
      </c>
      <c r="E49" s="28" t="s">
        <v>2792</v>
      </c>
      <c r="F49" s="13">
        <v>43</v>
      </c>
      <c r="G49" s="13">
        <v>-106.9</v>
      </c>
      <c r="H49" s="13">
        <v>-33.299999872843422</v>
      </c>
    </row>
    <row r="50" spans="2:8" x14ac:dyDescent="0.3">
      <c r="B50" t="s">
        <v>5997</v>
      </c>
      <c r="C50" t="s">
        <v>5998</v>
      </c>
      <c r="D50" s="28" t="s">
        <v>4105</v>
      </c>
      <c r="E50" s="28" t="s">
        <v>2792</v>
      </c>
      <c r="F50" s="13">
        <v>44.1</v>
      </c>
      <c r="G50" s="13">
        <v>-111</v>
      </c>
      <c r="H50" s="13">
        <v>-33.299999237060547</v>
      </c>
    </row>
    <row r="51" spans="2:8" x14ac:dyDescent="0.3">
      <c r="B51" t="s">
        <v>4200</v>
      </c>
      <c r="C51" t="s">
        <v>4201</v>
      </c>
      <c r="D51" s="28" t="s">
        <v>4105</v>
      </c>
      <c r="E51" s="28" t="s">
        <v>2792</v>
      </c>
      <c r="F51" s="13">
        <v>42.5</v>
      </c>
      <c r="G51" s="13">
        <v>-108.9</v>
      </c>
      <c r="H51" s="13">
        <v>-33.240000406901039</v>
      </c>
    </row>
    <row r="52" spans="2:8" x14ac:dyDescent="0.3">
      <c r="B52" t="s">
        <v>5236</v>
      </c>
      <c r="C52" t="s">
        <v>5237</v>
      </c>
      <c r="D52" s="28" t="s">
        <v>4105</v>
      </c>
      <c r="E52" s="28" t="s">
        <v>1943</v>
      </c>
      <c r="F52" s="13">
        <v>46.1</v>
      </c>
      <c r="G52" s="13">
        <v>-113.3</v>
      </c>
      <c r="H52" s="13">
        <v>-33.239999771118164</v>
      </c>
    </row>
    <row r="53" spans="2:8" x14ac:dyDescent="0.3">
      <c r="B53" t="s">
        <v>4525</v>
      </c>
      <c r="C53" t="s">
        <v>4526</v>
      </c>
      <c r="D53" s="28" t="s">
        <v>4105</v>
      </c>
      <c r="E53" s="28" t="s">
        <v>1260</v>
      </c>
      <c r="F53" s="13">
        <v>39.700000000000003</v>
      </c>
      <c r="G53" s="13">
        <v>-108.3</v>
      </c>
      <c r="H53" s="13">
        <v>-33.239999294281006</v>
      </c>
    </row>
    <row r="54" spans="2:8" x14ac:dyDescent="0.3">
      <c r="B54" t="s">
        <v>4479</v>
      </c>
      <c r="C54" t="s">
        <v>4480</v>
      </c>
      <c r="D54" s="28" t="s">
        <v>4105</v>
      </c>
      <c r="E54" s="28" t="s">
        <v>2792</v>
      </c>
      <c r="F54" s="13">
        <v>42.7</v>
      </c>
      <c r="G54" s="13">
        <v>-106.3</v>
      </c>
      <c r="H54" s="13">
        <v>-33.239999135335289</v>
      </c>
    </row>
    <row r="55" spans="2:8" x14ac:dyDescent="0.3">
      <c r="B55" t="s">
        <v>4621</v>
      </c>
      <c r="C55" t="s">
        <v>4622</v>
      </c>
      <c r="D55" s="28" t="s">
        <v>4105</v>
      </c>
      <c r="E55" s="28" t="s">
        <v>2792</v>
      </c>
      <c r="F55" s="13">
        <v>42.7</v>
      </c>
      <c r="G55" s="13">
        <v>-110.5</v>
      </c>
      <c r="H55" s="13">
        <v>-33.180000305175781</v>
      </c>
    </row>
    <row r="56" spans="2:8" x14ac:dyDescent="0.3">
      <c r="B56" t="s">
        <v>4152</v>
      </c>
      <c r="C56" t="s">
        <v>4153</v>
      </c>
      <c r="D56" s="28" t="s">
        <v>4105</v>
      </c>
      <c r="E56" s="28" t="s">
        <v>1260</v>
      </c>
      <c r="F56" s="13">
        <v>40</v>
      </c>
      <c r="G56" s="13">
        <v>-105.5</v>
      </c>
      <c r="H56" s="13">
        <v>-33.180000305175781</v>
      </c>
    </row>
    <row r="57" spans="2:8" x14ac:dyDescent="0.3">
      <c r="B57" t="s">
        <v>4252</v>
      </c>
      <c r="C57" t="s">
        <v>4253</v>
      </c>
      <c r="D57" s="28" t="s">
        <v>4105</v>
      </c>
      <c r="E57" s="28" t="s">
        <v>2792</v>
      </c>
      <c r="F57" s="13">
        <v>42.1</v>
      </c>
      <c r="G57" s="13">
        <v>-110.6</v>
      </c>
      <c r="H57" s="13">
        <v>-33.179999669392906</v>
      </c>
    </row>
    <row r="58" spans="2:8" x14ac:dyDescent="0.3">
      <c r="B58" t="s">
        <v>3895</v>
      </c>
      <c r="C58" t="s">
        <v>4354</v>
      </c>
      <c r="D58" s="28" t="s">
        <v>4105</v>
      </c>
      <c r="E58" s="28" t="s">
        <v>2792</v>
      </c>
      <c r="F58" s="13">
        <v>43</v>
      </c>
      <c r="G58" s="13">
        <v>-108.4</v>
      </c>
      <c r="H58" s="13">
        <v>-33.120001475016281</v>
      </c>
    </row>
    <row r="59" spans="2:8" x14ac:dyDescent="0.3">
      <c r="B59" t="s">
        <v>4655</v>
      </c>
      <c r="C59" t="s">
        <v>4656</v>
      </c>
      <c r="D59" s="28" t="s">
        <v>4105</v>
      </c>
      <c r="E59" s="28" t="s">
        <v>2792</v>
      </c>
      <c r="F59" s="13">
        <v>44.7</v>
      </c>
      <c r="G59" s="13">
        <v>-107.5</v>
      </c>
      <c r="H59" s="13">
        <v>-33.059998830159508</v>
      </c>
    </row>
    <row r="60" spans="2:8" x14ac:dyDescent="0.3">
      <c r="B60" t="s">
        <v>3281</v>
      </c>
      <c r="C60" t="s">
        <v>3282</v>
      </c>
      <c r="D60" s="28" t="s">
        <v>4105</v>
      </c>
      <c r="E60" s="28" t="s">
        <v>1943</v>
      </c>
      <c r="F60" s="13">
        <v>45.7</v>
      </c>
      <c r="G60" s="13">
        <v>-111.1</v>
      </c>
      <c r="H60" s="13">
        <v>-32.879998524983726</v>
      </c>
    </row>
    <row r="61" spans="2:8" x14ac:dyDescent="0.3">
      <c r="B61" t="s">
        <v>4710</v>
      </c>
      <c r="C61" t="s">
        <v>4711</v>
      </c>
      <c r="D61" s="28" t="s">
        <v>4105</v>
      </c>
      <c r="E61" s="28" t="s">
        <v>2792</v>
      </c>
      <c r="F61" s="13">
        <v>43.1</v>
      </c>
      <c r="G61" s="13">
        <v>-110.1</v>
      </c>
      <c r="H61" s="13">
        <v>-32.820000966389969</v>
      </c>
    </row>
    <row r="62" spans="2:8" x14ac:dyDescent="0.3">
      <c r="B62" t="s">
        <v>5606</v>
      </c>
      <c r="C62" t="s">
        <v>5607</v>
      </c>
      <c r="D62" s="28" t="s">
        <v>4105</v>
      </c>
      <c r="E62" s="28" t="s">
        <v>1943</v>
      </c>
      <c r="F62" s="13">
        <v>44.6</v>
      </c>
      <c r="G62" s="13">
        <v>-111</v>
      </c>
      <c r="H62" s="13">
        <v>-32.819999694824219</v>
      </c>
    </row>
    <row r="63" spans="2:8" x14ac:dyDescent="0.3">
      <c r="B63" t="s">
        <v>4439</v>
      </c>
      <c r="C63" t="s">
        <v>4440</v>
      </c>
      <c r="D63" s="28" t="s">
        <v>4105</v>
      </c>
      <c r="E63" s="28" t="s">
        <v>1260</v>
      </c>
      <c r="F63" s="13">
        <v>40.200000000000003</v>
      </c>
      <c r="G63" s="13">
        <v>-105.6</v>
      </c>
      <c r="H63" s="13">
        <v>-32.819999059041336</v>
      </c>
    </row>
    <row r="64" spans="2:8" x14ac:dyDescent="0.3">
      <c r="B64" t="s">
        <v>4619</v>
      </c>
      <c r="C64" t="s">
        <v>4620</v>
      </c>
      <c r="D64" s="28" t="s">
        <v>4105</v>
      </c>
      <c r="E64" s="28" t="s">
        <v>2792</v>
      </c>
      <c r="F64" s="13">
        <v>44</v>
      </c>
      <c r="G64" s="13">
        <v>-109.1</v>
      </c>
      <c r="H64" s="13">
        <v>-32.58000055948893</v>
      </c>
    </row>
    <row r="65" spans="2:8" x14ac:dyDescent="0.3">
      <c r="B65" t="s">
        <v>4810</v>
      </c>
      <c r="C65" t="s">
        <v>4811</v>
      </c>
      <c r="D65" s="28" t="s">
        <v>4105</v>
      </c>
      <c r="E65" s="28" t="s">
        <v>2792</v>
      </c>
      <c r="F65" s="13">
        <v>41.2</v>
      </c>
      <c r="G65" s="13">
        <v>-107.5</v>
      </c>
      <c r="H65" s="13">
        <v>-32.520001411437988</v>
      </c>
    </row>
    <row r="66" spans="2:8" x14ac:dyDescent="0.3">
      <c r="B66" t="s">
        <v>4136</v>
      </c>
      <c r="C66" t="s">
        <v>4137</v>
      </c>
      <c r="D66" s="28" t="s">
        <v>4105</v>
      </c>
      <c r="E66" s="28" t="s">
        <v>2792</v>
      </c>
      <c r="F66" s="13">
        <v>44.5</v>
      </c>
      <c r="G66" s="13">
        <v>-107.2</v>
      </c>
      <c r="H66" s="13">
        <v>-32.519998550415039</v>
      </c>
    </row>
    <row r="67" spans="2:8" x14ac:dyDescent="0.3">
      <c r="B67" t="s">
        <v>4122</v>
      </c>
      <c r="C67" t="s">
        <v>4123</v>
      </c>
      <c r="D67" s="28" t="s">
        <v>4105</v>
      </c>
      <c r="E67" s="28" t="s">
        <v>2526</v>
      </c>
      <c r="F67" s="13">
        <v>40.799999999999997</v>
      </c>
      <c r="G67" s="13">
        <v>-110.8</v>
      </c>
      <c r="H67" s="13">
        <v>-32.519997914632157</v>
      </c>
    </row>
    <row r="68" spans="2:8" x14ac:dyDescent="0.3">
      <c r="B68" t="s">
        <v>4551</v>
      </c>
      <c r="C68" t="s">
        <v>4552</v>
      </c>
      <c r="D68" s="28" t="s">
        <v>4105</v>
      </c>
      <c r="E68" s="28" t="s">
        <v>2792</v>
      </c>
      <c r="F68" s="13">
        <v>43.5</v>
      </c>
      <c r="G68" s="13">
        <v>-109.7</v>
      </c>
      <c r="H68" s="13">
        <v>-32.460000356038414</v>
      </c>
    </row>
    <row r="69" spans="2:8" x14ac:dyDescent="0.3">
      <c r="B69" t="s">
        <v>5111</v>
      </c>
      <c r="C69" t="s">
        <v>5112</v>
      </c>
      <c r="D69" s="28" t="s">
        <v>4105</v>
      </c>
      <c r="E69" s="28" t="s">
        <v>2526</v>
      </c>
      <c r="F69" s="13">
        <v>40.9</v>
      </c>
      <c r="G69" s="13">
        <v>-110.4</v>
      </c>
      <c r="H69" s="13">
        <v>-32.459999084472656</v>
      </c>
    </row>
    <row r="70" spans="2:8" x14ac:dyDescent="0.3">
      <c r="B70" t="s">
        <v>4886</v>
      </c>
      <c r="C70" t="s">
        <v>4887</v>
      </c>
      <c r="D70" s="28" t="s">
        <v>4105</v>
      </c>
      <c r="E70" s="28" t="s">
        <v>1943</v>
      </c>
      <c r="F70" s="13">
        <v>46</v>
      </c>
      <c r="G70" s="13">
        <v>-110.4</v>
      </c>
      <c r="H70" s="13">
        <v>-32.459999084472656</v>
      </c>
    </row>
    <row r="71" spans="2:8" x14ac:dyDescent="0.3">
      <c r="B71" t="s">
        <v>4611</v>
      </c>
      <c r="C71" t="s">
        <v>4612</v>
      </c>
      <c r="D71" s="28" t="s">
        <v>4105</v>
      </c>
      <c r="E71" s="28" t="s">
        <v>2792</v>
      </c>
      <c r="F71" s="13">
        <v>44.4</v>
      </c>
      <c r="G71" s="13">
        <v>-110.1</v>
      </c>
      <c r="H71" s="13">
        <v>-32.400000254313156</v>
      </c>
    </row>
    <row r="72" spans="2:8" x14ac:dyDescent="0.3">
      <c r="B72" t="s">
        <v>4852</v>
      </c>
      <c r="C72" t="s">
        <v>4853</v>
      </c>
      <c r="D72" s="28" t="s">
        <v>4105</v>
      </c>
      <c r="E72" s="28" t="s">
        <v>1380</v>
      </c>
      <c r="F72" s="13">
        <v>45.7</v>
      </c>
      <c r="G72" s="13">
        <v>-115.2</v>
      </c>
      <c r="H72" s="13">
        <v>-32.400000254313149</v>
      </c>
    </row>
    <row r="73" spans="2:8" x14ac:dyDescent="0.3">
      <c r="B73" t="s">
        <v>4455</v>
      </c>
      <c r="C73" t="s">
        <v>4456</v>
      </c>
      <c r="D73" s="28" t="s">
        <v>4105</v>
      </c>
      <c r="E73" s="28" t="s">
        <v>1260</v>
      </c>
      <c r="F73" s="13">
        <v>40.299999999999997</v>
      </c>
      <c r="G73" s="13">
        <v>-105.6</v>
      </c>
      <c r="H73" s="13">
        <v>-32.280000686645508</v>
      </c>
    </row>
    <row r="74" spans="2:8" x14ac:dyDescent="0.3">
      <c r="B74" t="s">
        <v>4357</v>
      </c>
      <c r="C74" t="s">
        <v>4358</v>
      </c>
      <c r="D74" s="28" t="s">
        <v>4105</v>
      </c>
      <c r="E74" s="28" t="s">
        <v>1943</v>
      </c>
      <c r="F74" s="13">
        <v>45.8</v>
      </c>
      <c r="G74" s="13">
        <v>-110.9</v>
      </c>
      <c r="H74" s="13">
        <v>-32.220000902811691</v>
      </c>
    </row>
    <row r="75" spans="2:8" x14ac:dyDescent="0.3">
      <c r="B75" t="s">
        <v>4639</v>
      </c>
      <c r="C75" t="s">
        <v>4640</v>
      </c>
      <c r="D75" s="28" t="s">
        <v>4105</v>
      </c>
      <c r="E75" s="28" t="s">
        <v>2792</v>
      </c>
      <c r="F75" s="13">
        <v>44.5</v>
      </c>
      <c r="G75" s="13">
        <v>-110.4</v>
      </c>
      <c r="H75" s="13">
        <v>-32.160001118977867</v>
      </c>
    </row>
    <row r="76" spans="2:8" x14ac:dyDescent="0.3">
      <c r="B76" t="s">
        <v>4216</v>
      </c>
      <c r="C76" t="s">
        <v>4217</v>
      </c>
      <c r="D76" s="28" t="s">
        <v>4105</v>
      </c>
      <c r="E76" s="28" t="s">
        <v>2792</v>
      </c>
      <c r="F76" s="13">
        <v>44.4</v>
      </c>
      <c r="G76" s="13">
        <v>-109.8</v>
      </c>
      <c r="H76" s="13">
        <v>-32.160000483194985</v>
      </c>
    </row>
    <row r="77" spans="2:8" x14ac:dyDescent="0.3">
      <c r="B77" t="s">
        <v>4902</v>
      </c>
      <c r="C77" t="s">
        <v>4903</v>
      </c>
      <c r="D77" s="28" t="s">
        <v>4105</v>
      </c>
      <c r="E77" s="28" t="s">
        <v>2792</v>
      </c>
      <c r="F77" s="13">
        <v>44.7</v>
      </c>
      <c r="G77" s="13">
        <v>-107.4</v>
      </c>
      <c r="H77" s="13">
        <v>-32.039998372395836</v>
      </c>
    </row>
    <row r="78" spans="2:8" x14ac:dyDescent="0.3">
      <c r="B78" t="s">
        <v>4798</v>
      </c>
      <c r="C78" t="s">
        <v>4799</v>
      </c>
      <c r="D78" s="28" t="s">
        <v>4105</v>
      </c>
      <c r="E78" s="28" t="s">
        <v>2792</v>
      </c>
      <c r="F78" s="13">
        <v>44.7</v>
      </c>
      <c r="G78" s="13">
        <v>-107.5</v>
      </c>
      <c r="H78" s="13">
        <v>-31.979999542236328</v>
      </c>
    </row>
    <row r="79" spans="2:8" x14ac:dyDescent="0.3">
      <c r="B79" t="s">
        <v>4292</v>
      </c>
      <c r="C79" t="s">
        <v>4293</v>
      </c>
      <c r="D79" s="28" t="s">
        <v>4105</v>
      </c>
      <c r="E79" s="28" t="s">
        <v>2792</v>
      </c>
      <c r="F79" s="13">
        <v>44.3</v>
      </c>
      <c r="G79" s="13">
        <v>-109.2</v>
      </c>
      <c r="H79" s="13">
        <v>-31.979998906453449</v>
      </c>
    </row>
    <row r="80" spans="2:8" x14ac:dyDescent="0.3">
      <c r="B80" t="s">
        <v>4220</v>
      </c>
      <c r="C80" t="s">
        <v>4221</v>
      </c>
      <c r="D80" s="28" t="s">
        <v>4105</v>
      </c>
      <c r="E80" s="28" t="s">
        <v>2792</v>
      </c>
      <c r="F80" s="13">
        <v>44.6</v>
      </c>
      <c r="G80" s="13">
        <v>-109.7</v>
      </c>
      <c r="H80" s="13">
        <v>-31.920001347859699</v>
      </c>
    </row>
    <row r="81" spans="2:8" x14ac:dyDescent="0.3">
      <c r="B81" t="s">
        <v>4457</v>
      </c>
      <c r="C81" t="s">
        <v>4458</v>
      </c>
      <c r="D81" s="28" t="s">
        <v>4105</v>
      </c>
      <c r="E81" s="28" t="s">
        <v>2792</v>
      </c>
      <c r="F81" s="13">
        <v>42.6</v>
      </c>
      <c r="G81" s="13">
        <v>-109.2</v>
      </c>
      <c r="H81" s="13">
        <v>-31.920000712076821</v>
      </c>
    </row>
    <row r="82" spans="2:8" x14ac:dyDescent="0.3">
      <c r="B82" t="s">
        <v>4246</v>
      </c>
      <c r="C82" t="s">
        <v>4247</v>
      </c>
      <c r="D82" s="28" t="s">
        <v>4105</v>
      </c>
      <c r="E82" s="28" t="s">
        <v>2526</v>
      </c>
      <c r="F82" s="13">
        <v>39.299999999999997</v>
      </c>
      <c r="G82" s="13">
        <v>-111.4</v>
      </c>
      <c r="H82" s="13">
        <v>-31.920000394185383</v>
      </c>
    </row>
    <row r="83" spans="2:8" x14ac:dyDescent="0.3">
      <c r="B83" t="s">
        <v>4975</v>
      </c>
      <c r="C83" t="s">
        <v>4976</v>
      </c>
      <c r="D83" s="28" t="s">
        <v>4105</v>
      </c>
      <c r="E83" s="28" t="s">
        <v>1943</v>
      </c>
      <c r="F83" s="13">
        <v>48.3</v>
      </c>
      <c r="G83" s="13">
        <v>-114.8</v>
      </c>
      <c r="H83" s="13">
        <v>-31.919999440511067</v>
      </c>
    </row>
    <row r="84" spans="2:8" x14ac:dyDescent="0.3">
      <c r="B84" t="s">
        <v>4228</v>
      </c>
      <c r="C84" t="s">
        <v>4229</v>
      </c>
      <c r="D84" s="28" t="s">
        <v>4105</v>
      </c>
      <c r="E84" s="28" t="s">
        <v>1943</v>
      </c>
      <c r="F84" s="13">
        <v>45.4</v>
      </c>
      <c r="G84" s="13">
        <v>-109.5</v>
      </c>
      <c r="H84" s="13">
        <v>-31.860001405080162</v>
      </c>
    </row>
    <row r="85" spans="2:8" x14ac:dyDescent="0.3">
      <c r="B85" t="s">
        <v>4806</v>
      </c>
      <c r="C85" t="s">
        <v>4807</v>
      </c>
      <c r="D85" s="28" t="s">
        <v>4105</v>
      </c>
      <c r="E85" s="28" t="s">
        <v>1943</v>
      </c>
      <c r="F85" s="13">
        <v>45</v>
      </c>
      <c r="G85" s="13">
        <v>-111.8</v>
      </c>
      <c r="H85" s="13">
        <v>-31.799997965494789</v>
      </c>
    </row>
    <row r="86" spans="2:8" x14ac:dyDescent="0.3">
      <c r="B86" t="s">
        <v>4391</v>
      </c>
      <c r="C86" t="s">
        <v>4392</v>
      </c>
      <c r="D86" s="28" t="s">
        <v>4105</v>
      </c>
      <c r="E86" s="28" t="s">
        <v>1943</v>
      </c>
      <c r="F86" s="13">
        <v>46.9</v>
      </c>
      <c r="G86" s="13">
        <v>-110.9</v>
      </c>
      <c r="H86" s="13">
        <v>-31.740000406901039</v>
      </c>
    </row>
    <row r="87" spans="2:8" x14ac:dyDescent="0.3">
      <c r="B87" t="s">
        <v>3289</v>
      </c>
      <c r="C87" t="s">
        <v>3290</v>
      </c>
      <c r="D87" s="28" t="s">
        <v>4105</v>
      </c>
      <c r="E87" s="28" t="s">
        <v>1943</v>
      </c>
      <c r="F87" s="13">
        <v>45.2</v>
      </c>
      <c r="G87" s="13">
        <v>-112.5</v>
      </c>
      <c r="H87" s="13">
        <v>-31.739999771118164</v>
      </c>
    </row>
    <row r="88" spans="2:8" x14ac:dyDescent="0.3">
      <c r="B88" t="s">
        <v>4483</v>
      </c>
      <c r="C88" t="s">
        <v>4484</v>
      </c>
      <c r="D88" s="28" t="s">
        <v>4105</v>
      </c>
      <c r="E88" s="28" t="s">
        <v>2792</v>
      </c>
      <c r="F88" s="13">
        <v>42.6</v>
      </c>
      <c r="G88" s="13">
        <v>-110.8</v>
      </c>
      <c r="H88" s="13">
        <v>-31.739999135335289</v>
      </c>
    </row>
    <row r="89" spans="2:8" x14ac:dyDescent="0.3">
      <c r="B89" t="s">
        <v>4459</v>
      </c>
      <c r="C89" t="s">
        <v>4460</v>
      </c>
      <c r="D89" s="28" t="s">
        <v>4105</v>
      </c>
      <c r="E89" s="28" t="s">
        <v>1943</v>
      </c>
      <c r="F89" s="13">
        <v>45</v>
      </c>
      <c r="G89" s="13">
        <v>-107.8</v>
      </c>
      <c r="H89" s="13">
        <v>-31.73999849955241</v>
      </c>
    </row>
    <row r="90" spans="2:8" x14ac:dyDescent="0.3">
      <c r="B90" t="s">
        <v>4242</v>
      </c>
      <c r="C90" t="s">
        <v>4243</v>
      </c>
      <c r="D90" s="28" t="s">
        <v>4105</v>
      </c>
      <c r="E90" s="28" t="s">
        <v>1943</v>
      </c>
      <c r="F90" s="13">
        <v>46.2</v>
      </c>
      <c r="G90" s="13">
        <v>-112.2</v>
      </c>
      <c r="H90" s="13">
        <v>-31.680000464121502</v>
      </c>
    </row>
    <row r="91" spans="2:8" x14ac:dyDescent="0.3">
      <c r="B91" t="s">
        <v>4108</v>
      </c>
      <c r="C91" t="s">
        <v>4109</v>
      </c>
      <c r="D91" s="28" t="s">
        <v>4105</v>
      </c>
      <c r="E91" s="28" t="s">
        <v>1943</v>
      </c>
      <c r="F91" s="13">
        <v>45.6</v>
      </c>
      <c r="G91" s="13">
        <v>-111.9</v>
      </c>
      <c r="H91" s="13">
        <v>-31.620000839233398</v>
      </c>
    </row>
    <row r="92" spans="2:8" x14ac:dyDescent="0.3">
      <c r="B92" t="s">
        <v>4156</v>
      </c>
      <c r="C92" t="s">
        <v>4157</v>
      </c>
      <c r="D92" s="28" t="s">
        <v>4105</v>
      </c>
      <c r="E92" s="28" t="s">
        <v>1943</v>
      </c>
      <c r="F92" s="13">
        <v>45.8</v>
      </c>
      <c r="G92" s="13">
        <v>-110.9</v>
      </c>
      <c r="H92" s="13">
        <v>-31.619998931884766</v>
      </c>
    </row>
    <row r="93" spans="2:8" x14ac:dyDescent="0.3">
      <c r="B93" t="s">
        <v>4647</v>
      </c>
      <c r="C93" t="s">
        <v>4648</v>
      </c>
      <c r="D93" s="28" t="s">
        <v>4105</v>
      </c>
      <c r="E93" s="28" t="s">
        <v>2792</v>
      </c>
      <c r="F93" s="13">
        <v>42.5</v>
      </c>
      <c r="G93" s="13">
        <v>-110.1</v>
      </c>
      <c r="H93" s="13">
        <v>-31.619998931884766</v>
      </c>
    </row>
    <row r="94" spans="2:8" x14ac:dyDescent="0.3">
      <c r="B94" t="s">
        <v>4651</v>
      </c>
      <c r="C94" t="s">
        <v>4652</v>
      </c>
      <c r="D94" s="28" t="s">
        <v>4105</v>
      </c>
      <c r="E94" s="28" t="s">
        <v>2792</v>
      </c>
      <c r="F94" s="13">
        <v>44.3</v>
      </c>
      <c r="G94" s="13">
        <v>-109.7</v>
      </c>
      <c r="H94" s="13">
        <v>-31.56000073750814</v>
      </c>
    </row>
    <row r="95" spans="2:8" x14ac:dyDescent="0.3">
      <c r="B95" t="s">
        <v>4575</v>
      </c>
      <c r="C95" t="s">
        <v>4576</v>
      </c>
      <c r="D95" s="28" t="s">
        <v>4105</v>
      </c>
      <c r="E95" s="28" t="s">
        <v>1943</v>
      </c>
      <c r="F95" s="13">
        <v>46.8</v>
      </c>
      <c r="G95" s="13">
        <v>-110.7</v>
      </c>
      <c r="H95" s="13">
        <v>-31.559998830159504</v>
      </c>
    </row>
    <row r="96" spans="2:8" x14ac:dyDescent="0.3">
      <c r="B96" t="s">
        <v>4923</v>
      </c>
      <c r="C96" t="s">
        <v>4924</v>
      </c>
      <c r="D96" s="28" t="s">
        <v>4105</v>
      </c>
      <c r="E96" s="28" t="s">
        <v>2792</v>
      </c>
      <c r="F96" s="13">
        <v>44.9</v>
      </c>
      <c r="G96" s="13">
        <v>-109.5</v>
      </c>
      <c r="H96" s="13">
        <v>-31.500001271565758</v>
      </c>
    </row>
    <row r="97" spans="2:8" x14ac:dyDescent="0.3">
      <c r="B97" t="s">
        <v>4844</v>
      </c>
      <c r="C97" t="s">
        <v>4845</v>
      </c>
      <c r="D97" s="28" t="s">
        <v>4105</v>
      </c>
      <c r="E97" s="28" t="s">
        <v>1943</v>
      </c>
      <c r="F97" s="13">
        <v>45.2</v>
      </c>
      <c r="G97" s="13">
        <v>-111.4</v>
      </c>
      <c r="H97" s="13">
        <v>-31.440000534057617</v>
      </c>
    </row>
    <row r="98" spans="2:8" x14ac:dyDescent="0.3">
      <c r="B98" t="s">
        <v>4417</v>
      </c>
      <c r="C98" t="s">
        <v>4418</v>
      </c>
      <c r="D98" s="28" t="s">
        <v>4105</v>
      </c>
      <c r="E98" s="28" t="s">
        <v>1943</v>
      </c>
      <c r="F98" s="13">
        <v>46.2</v>
      </c>
      <c r="G98" s="13">
        <v>-113.1</v>
      </c>
      <c r="H98" s="13">
        <v>-31.439999898274742</v>
      </c>
    </row>
    <row r="99" spans="2:8" x14ac:dyDescent="0.3">
      <c r="B99" t="s">
        <v>5576</v>
      </c>
      <c r="C99" t="s">
        <v>5577</v>
      </c>
      <c r="D99" s="28" t="s">
        <v>4105</v>
      </c>
      <c r="E99" s="28" t="s">
        <v>1943</v>
      </c>
      <c r="F99" s="13">
        <v>44.5</v>
      </c>
      <c r="G99" s="13">
        <v>-111.1</v>
      </c>
      <c r="H99" s="13">
        <v>-31.439999898274738</v>
      </c>
    </row>
    <row r="100" spans="2:8" x14ac:dyDescent="0.3">
      <c r="B100" t="s">
        <v>5013</v>
      </c>
      <c r="C100" t="s">
        <v>5014</v>
      </c>
      <c r="D100" s="28" t="s">
        <v>4105</v>
      </c>
      <c r="E100" s="28" t="s">
        <v>2792</v>
      </c>
      <c r="F100" s="13">
        <v>43.6</v>
      </c>
      <c r="G100" s="13">
        <v>-107.1</v>
      </c>
      <c r="H100" s="13">
        <v>-31.439999580383301</v>
      </c>
    </row>
    <row r="101" spans="2:8" x14ac:dyDescent="0.3">
      <c r="B101" t="s">
        <v>5171</v>
      </c>
      <c r="C101" t="s">
        <v>5172</v>
      </c>
      <c r="D101" s="28" t="s">
        <v>4105</v>
      </c>
      <c r="E101" s="28" t="s">
        <v>2792</v>
      </c>
      <c r="F101" s="13">
        <v>44.8</v>
      </c>
      <c r="G101" s="13">
        <v>-109.6</v>
      </c>
      <c r="H101" s="13">
        <v>-31.439999262491863</v>
      </c>
    </row>
    <row r="102" spans="2:8" x14ac:dyDescent="0.3">
      <c r="B102" t="s">
        <v>4539</v>
      </c>
      <c r="C102" t="s">
        <v>4540</v>
      </c>
      <c r="D102" s="28" t="s">
        <v>4105</v>
      </c>
      <c r="E102" s="28" t="s">
        <v>2792</v>
      </c>
      <c r="F102" s="13">
        <v>42.2</v>
      </c>
      <c r="G102" s="13">
        <v>-110.8</v>
      </c>
      <c r="H102" s="13">
        <v>-31.320000966389973</v>
      </c>
    </row>
    <row r="103" spans="2:8" x14ac:dyDescent="0.3">
      <c r="B103" t="s">
        <v>5388</v>
      </c>
      <c r="C103" t="s">
        <v>5389</v>
      </c>
      <c r="D103" s="28" t="s">
        <v>4105</v>
      </c>
      <c r="E103" s="28" t="s">
        <v>1943</v>
      </c>
      <c r="F103" s="13">
        <v>46.7</v>
      </c>
      <c r="G103" s="13">
        <v>-110.6</v>
      </c>
      <c r="H103" s="13">
        <v>-31.319999694824219</v>
      </c>
    </row>
    <row r="104" spans="2:8" x14ac:dyDescent="0.3">
      <c r="B104" t="s">
        <v>4617</v>
      </c>
      <c r="C104" t="s">
        <v>4618</v>
      </c>
      <c r="D104" s="28" t="s">
        <v>4105</v>
      </c>
      <c r="E104" s="28" t="s">
        <v>2792</v>
      </c>
      <c r="F104" s="13">
        <v>44.8</v>
      </c>
      <c r="G104" s="13">
        <v>-107.4</v>
      </c>
      <c r="H104" s="13">
        <v>-31.31999905904134</v>
      </c>
    </row>
    <row r="105" spans="2:8" x14ac:dyDescent="0.3">
      <c r="B105" t="s">
        <v>5147</v>
      </c>
      <c r="C105" t="s">
        <v>5148</v>
      </c>
      <c r="D105" s="28" t="s">
        <v>4105</v>
      </c>
      <c r="E105" s="28" t="s">
        <v>2792</v>
      </c>
      <c r="F105" s="13">
        <v>42.5</v>
      </c>
      <c r="G105" s="13">
        <v>-106</v>
      </c>
      <c r="H105" s="13">
        <v>-31.200000127156574</v>
      </c>
    </row>
    <row r="106" spans="2:8" x14ac:dyDescent="0.3">
      <c r="B106" t="s">
        <v>4359</v>
      </c>
      <c r="C106" t="s">
        <v>4360</v>
      </c>
      <c r="D106" s="28" t="s">
        <v>4105</v>
      </c>
      <c r="E106" s="28" t="s">
        <v>1943</v>
      </c>
      <c r="F106" s="13">
        <v>45.6</v>
      </c>
      <c r="G106" s="13">
        <v>-113.9</v>
      </c>
      <c r="H106" s="13">
        <v>-31.199999491373696</v>
      </c>
    </row>
    <row r="107" spans="2:8" x14ac:dyDescent="0.3">
      <c r="B107" t="s">
        <v>4224</v>
      </c>
      <c r="C107" t="s">
        <v>4225</v>
      </c>
      <c r="D107" s="28" t="s">
        <v>4105</v>
      </c>
      <c r="E107" s="28" t="s">
        <v>2526</v>
      </c>
      <c r="F107" s="13">
        <v>40.9</v>
      </c>
      <c r="G107" s="13">
        <v>-111.8</v>
      </c>
      <c r="H107" s="13">
        <v>-31.199999014536537</v>
      </c>
    </row>
    <row r="108" spans="2:8" x14ac:dyDescent="0.3">
      <c r="B108" t="s">
        <v>5274</v>
      </c>
      <c r="C108" t="s">
        <v>5275</v>
      </c>
      <c r="D108" s="28" t="s">
        <v>4105</v>
      </c>
      <c r="E108" s="28" t="s">
        <v>1943</v>
      </c>
      <c r="F108" s="13">
        <v>45</v>
      </c>
      <c r="G108" s="13">
        <v>-109.9</v>
      </c>
      <c r="H108" s="13">
        <v>-31.140000661214195</v>
      </c>
    </row>
    <row r="109" spans="2:8" x14ac:dyDescent="0.3">
      <c r="B109" t="s">
        <v>4981</v>
      </c>
      <c r="C109" t="s">
        <v>4982</v>
      </c>
      <c r="D109" s="28" t="s">
        <v>4105</v>
      </c>
      <c r="E109" s="28" t="s">
        <v>1380</v>
      </c>
      <c r="F109" s="13">
        <v>44.4</v>
      </c>
      <c r="G109" s="13">
        <v>-111.3</v>
      </c>
      <c r="H109" s="13">
        <v>-31.140000025431313</v>
      </c>
    </row>
    <row r="110" spans="2:8" x14ac:dyDescent="0.3">
      <c r="B110" t="s">
        <v>1971</v>
      </c>
      <c r="C110" t="s">
        <v>1972</v>
      </c>
      <c r="D110" s="28" t="s">
        <v>4105</v>
      </c>
      <c r="E110" s="28" t="s">
        <v>1943</v>
      </c>
      <c r="F110" s="13">
        <v>45.9</v>
      </c>
      <c r="G110" s="13">
        <v>-108.2</v>
      </c>
      <c r="H110" s="13">
        <v>-31.139999389648438</v>
      </c>
    </row>
    <row r="111" spans="2:8" x14ac:dyDescent="0.3">
      <c r="B111" t="s">
        <v>4210</v>
      </c>
      <c r="C111" t="s">
        <v>4211</v>
      </c>
      <c r="D111" s="28" t="s">
        <v>4105</v>
      </c>
      <c r="E111" s="28" t="s">
        <v>1260</v>
      </c>
      <c r="F111" s="13">
        <v>39.9</v>
      </c>
      <c r="G111" s="13">
        <v>-108.8</v>
      </c>
      <c r="H111" s="13">
        <v>-31.139997959136959</v>
      </c>
    </row>
    <row r="112" spans="2:8" x14ac:dyDescent="0.3">
      <c r="B112" t="s">
        <v>1979</v>
      </c>
      <c r="C112" t="s">
        <v>1980</v>
      </c>
      <c r="D112" s="28" t="s">
        <v>4105</v>
      </c>
      <c r="E112" s="28" t="s">
        <v>1943</v>
      </c>
      <c r="F112" s="13">
        <v>46.1</v>
      </c>
      <c r="G112" s="13">
        <v>-110</v>
      </c>
      <c r="H112" s="13">
        <v>-31.080000877380371</v>
      </c>
    </row>
    <row r="113" spans="2:8" x14ac:dyDescent="0.3">
      <c r="B113" t="s">
        <v>4282</v>
      </c>
      <c r="C113" t="s">
        <v>4283</v>
      </c>
      <c r="D113" s="28" t="s">
        <v>4105</v>
      </c>
      <c r="E113" s="28" t="s">
        <v>2792</v>
      </c>
      <c r="F113" s="13">
        <v>41.8</v>
      </c>
      <c r="G113" s="13">
        <v>-110.5</v>
      </c>
      <c r="H113" s="13">
        <v>-31.08000055948893</v>
      </c>
    </row>
    <row r="114" spans="2:8" x14ac:dyDescent="0.3">
      <c r="B114" t="s">
        <v>5089</v>
      </c>
      <c r="C114" t="s">
        <v>5090</v>
      </c>
      <c r="D114" s="28" t="s">
        <v>4105</v>
      </c>
      <c r="E114" s="28" t="s">
        <v>1943</v>
      </c>
      <c r="F114" s="13">
        <v>47.5</v>
      </c>
      <c r="G114" s="13">
        <v>-112.9</v>
      </c>
      <c r="H114" s="13">
        <v>-31.08000055948893</v>
      </c>
    </row>
    <row r="115" spans="2:8" x14ac:dyDescent="0.3">
      <c r="B115" t="s">
        <v>4914</v>
      </c>
      <c r="C115" t="s">
        <v>4915</v>
      </c>
      <c r="D115" s="28" t="s">
        <v>4105</v>
      </c>
      <c r="E115" s="28" t="s">
        <v>2792</v>
      </c>
      <c r="F115" s="13">
        <v>43.9</v>
      </c>
      <c r="G115" s="13">
        <v>-109.8</v>
      </c>
      <c r="H115" s="13">
        <v>-31.08000055948893</v>
      </c>
    </row>
    <row r="116" spans="2:8" x14ac:dyDescent="0.3">
      <c r="B116" t="s">
        <v>5564</v>
      </c>
      <c r="C116" t="s">
        <v>5565</v>
      </c>
      <c r="D116" s="28" t="s">
        <v>4105</v>
      </c>
      <c r="E116" s="28" t="s">
        <v>2792</v>
      </c>
      <c r="F116" s="13">
        <v>43.3</v>
      </c>
      <c r="G116" s="13">
        <v>-110.1</v>
      </c>
      <c r="H116" s="13">
        <v>-31.020000457763672</v>
      </c>
    </row>
    <row r="117" spans="2:8" x14ac:dyDescent="0.3">
      <c r="B117" t="s">
        <v>4330</v>
      </c>
      <c r="C117" t="s">
        <v>4331</v>
      </c>
      <c r="D117" s="28" t="s">
        <v>4105</v>
      </c>
      <c r="E117" s="28" t="s">
        <v>2526</v>
      </c>
      <c r="F117" s="13">
        <v>40.6</v>
      </c>
      <c r="G117" s="13">
        <v>-111</v>
      </c>
      <c r="H117" s="13">
        <v>-30.960001627604164</v>
      </c>
    </row>
    <row r="118" spans="2:8" x14ac:dyDescent="0.3">
      <c r="B118" t="s">
        <v>4726</v>
      </c>
      <c r="C118" t="s">
        <v>4727</v>
      </c>
      <c r="D118" s="28" t="s">
        <v>4105</v>
      </c>
      <c r="E118" s="28" t="s">
        <v>2792</v>
      </c>
      <c r="F118" s="13">
        <v>43.1</v>
      </c>
      <c r="G118" s="13">
        <v>-109.9</v>
      </c>
      <c r="H118" s="13">
        <v>-30.96000035603841</v>
      </c>
    </row>
    <row r="119" spans="2:8" x14ac:dyDescent="0.3">
      <c r="B119" t="s">
        <v>4236</v>
      </c>
      <c r="C119" t="s">
        <v>4237</v>
      </c>
      <c r="D119" s="28" t="s">
        <v>4105</v>
      </c>
      <c r="E119" s="28" t="s">
        <v>2792</v>
      </c>
      <c r="F119" s="13">
        <v>41.9</v>
      </c>
      <c r="G119" s="13">
        <v>-110</v>
      </c>
      <c r="H119" s="13">
        <v>-30.959999084472656</v>
      </c>
    </row>
    <row r="120" spans="2:8" x14ac:dyDescent="0.3">
      <c r="B120" t="s">
        <v>4202</v>
      </c>
      <c r="C120" t="s">
        <v>4203</v>
      </c>
      <c r="D120" s="28" t="s">
        <v>4105</v>
      </c>
      <c r="E120" s="28" t="s">
        <v>1260</v>
      </c>
      <c r="F120" s="13">
        <v>39.4</v>
      </c>
      <c r="G120" s="13">
        <v>-108.8</v>
      </c>
      <c r="H120" s="13">
        <v>-30.840002695719399</v>
      </c>
    </row>
    <row r="121" spans="2:8" x14ac:dyDescent="0.3">
      <c r="B121" t="s">
        <v>4377</v>
      </c>
      <c r="C121" t="s">
        <v>4378</v>
      </c>
      <c r="D121" s="28" t="s">
        <v>4105</v>
      </c>
      <c r="E121" s="28" t="s">
        <v>1380</v>
      </c>
      <c r="F121" s="13">
        <v>42.5</v>
      </c>
      <c r="G121" s="13">
        <v>-111.3</v>
      </c>
      <c r="H121" s="13">
        <v>-30.840000788370769</v>
      </c>
    </row>
    <row r="122" spans="2:8" x14ac:dyDescent="0.3">
      <c r="B122" t="s">
        <v>5055</v>
      </c>
      <c r="C122" t="s">
        <v>5056</v>
      </c>
      <c r="D122" s="28" t="s">
        <v>4105</v>
      </c>
      <c r="E122" s="28" t="s">
        <v>2792</v>
      </c>
      <c r="F122" s="13">
        <v>42.5</v>
      </c>
      <c r="G122" s="13">
        <v>-108.8</v>
      </c>
      <c r="H122" s="13">
        <v>-30.840000152587891</v>
      </c>
    </row>
    <row r="123" spans="2:8" x14ac:dyDescent="0.3">
      <c r="B123" t="s">
        <v>4609</v>
      </c>
      <c r="C123" t="s">
        <v>4610</v>
      </c>
      <c r="D123" s="28" t="s">
        <v>4105</v>
      </c>
      <c r="E123" s="28" t="s">
        <v>2792</v>
      </c>
      <c r="F123" s="13">
        <v>44.5</v>
      </c>
      <c r="G123" s="13">
        <v>-104.4</v>
      </c>
      <c r="H123" s="13">
        <v>-30.839999834696453</v>
      </c>
    </row>
    <row r="124" spans="2:8" x14ac:dyDescent="0.3">
      <c r="B124" t="s">
        <v>4748</v>
      </c>
      <c r="C124" t="s">
        <v>4749</v>
      </c>
      <c r="D124" s="28" t="s">
        <v>4105</v>
      </c>
      <c r="E124" s="28" t="s">
        <v>2379</v>
      </c>
      <c r="F124" s="13">
        <v>43.4</v>
      </c>
      <c r="G124" s="13">
        <v>-103.7</v>
      </c>
      <c r="H124" s="13">
        <v>-30.780000050862633</v>
      </c>
    </row>
    <row r="125" spans="2:8" x14ac:dyDescent="0.3">
      <c r="B125" t="s">
        <v>4248</v>
      </c>
      <c r="C125" t="s">
        <v>4249</v>
      </c>
      <c r="D125" s="28" t="s">
        <v>4105</v>
      </c>
      <c r="E125" s="28" t="s">
        <v>2792</v>
      </c>
      <c r="F125" s="13">
        <v>43.4</v>
      </c>
      <c r="G125" s="13">
        <v>-107.2</v>
      </c>
      <c r="H125" s="13">
        <v>-30.779998779296875</v>
      </c>
    </row>
    <row r="126" spans="2:8" x14ac:dyDescent="0.3">
      <c r="B126" t="s">
        <v>4192</v>
      </c>
      <c r="C126" t="s">
        <v>4193</v>
      </c>
      <c r="D126" s="28" t="s">
        <v>4105</v>
      </c>
      <c r="E126" s="28" t="s">
        <v>1943</v>
      </c>
      <c r="F126" s="13">
        <v>46.6</v>
      </c>
      <c r="G126" s="13">
        <v>-110.3</v>
      </c>
      <c r="H126" s="13">
        <v>-30.779998779296875</v>
      </c>
    </row>
    <row r="127" spans="2:8" x14ac:dyDescent="0.3">
      <c r="B127" t="s">
        <v>5193</v>
      </c>
      <c r="C127" t="s">
        <v>5194</v>
      </c>
      <c r="D127" s="28" t="s">
        <v>4105</v>
      </c>
      <c r="E127" s="28" t="s">
        <v>1380</v>
      </c>
      <c r="F127" s="13">
        <v>43.8</v>
      </c>
      <c r="G127" s="13">
        <v>-113.8</v>
      </c>
      <c r="H127" s="13">
        <v>-30.719999949137371</v>
      </c>
    </row>
    <row r="128" spans="2:8" x14ac:dyDescent="0.3">
      <c r="B128" t="s">
        <v>1946</v>
      </c>
      <c r="C128" t="s">
        <v>1947</v>
      </c>
      <c r="D128" s="28" t="s">
        <v>4105</v>
      </c>
      <c r="E128" s="28" t="s">
        <v>1943</v>
      </c>
      <c r="F128" s="13">
        <v>45.6</v>
      </c>
      <c r="G128" s="13">
        <v>-111.4</v>
      </c>
      <c r="H128" s="13">
        <v>-30.660000483194985</v>
      </c>
    </row>
    <row r="129" spans="2:8" x14ac:dyDescent="0.3">
      <c r="B129" t="s">
        <v>4848</v>
      </c>
      <c r="C129" t="s">
        <v>4849</v>
      </c>
      <c r="D129" s="28" t="s">
        <v>4105</v>
      </c>
      <c r="E129" s="28" t="s">
        <v>1943</v>
      </c>
      <c r="F129" s="13">
        <v>45.2</v>
      </c>
      <c r="G129" s="13">
        <v>-110.2</v>
      </c>
      <c r="H129" s="13">
        <v>-30.660000483194985</v>
      </c>
    </row>
    <row r="130" spans="2:8" x14ac:dyDescent="0.3">
      <c r="B130" t="s">
        <v>4218</v>
      </c>
      <c r="C130" t="s">
        <v>4219</v>
      </c>
      <c r="D130" s="28" t="s">
        <v>4105</v>
      </c>
      <c r="E130" s="28" t="s">
        <v>2792</v>
      </c>
      <c r="F130" s="13">
        <v>41.2</v>
      </c>
      <c r="G130" s="13">
        <v>-111</v>
      </c>
      <c r="H130" s="13">
        <v>-30.660000483194985</v>
      </c>
    </row>
    <row r="131" spans="2:8" x14ac:dyDescent="0.3">
      <c r="B131" t="s">
        <v>4937</v>
      </c>
      <c r="C131" t="s">
        <v>4938</v>
      </c>
      <c r="D131" s="28" t="s">
        <v>4105</v>
      </c>
      <c r="E131" s="28" t="s">
        <v>2792</v>
      </c>
      <c r="F131" s="13">
        <v>44.7</v>
      </c>
      <c r="G131" s="13">
        <v>-107.5</v>
      </c>
      <c r="H131" s="13">
        <v>-30.659999847412109</v>
      </c>
    </row>
    <row r="132" spans="2:8" x14ac:dyDescent="0.3">
      <c r="B132" t="s">
        <v>4226</v>
      </c>
      <c r="C132" t="s">
        <v>4227</v>
      </c>
      <c r="D132" s="28" t="s">
        <v>4105</v>
      </c>
      <c r="E132" s="28" t="s">
        <v>1943</v>
      </c>
      <c r="F132" s="13">
        <v>45</v>
      </c>
      <c r="G132" s="13">
        <v>-109.9</v>
      </c>
      <c r="H132" s="13">
        <v>-30.540000915527344</v>
      </c>
    </row>
    <row r="133" spans="2:8" x14ac:dyDescent="0.3">
      <c r="B133" t="s">
        <v>4431</v>
      </c>
      <c r="C133" t="s">
        <v>4432</v>
      </c>
      <c r="D133" s="28" t="s">
        <v>4105</v>
      </c>
      <c r="E133" s="28" t="s">
        <v>1260</v>
      </c>
      <c r="F133" s="13">
        <v>40.700000000000003</v>
      </c>
      <c r="G133" s="13">
        <v>-105.5</v>
      </c>
      <c r="H133" s="13">
        <v>-30.539999961853027</v>
      </c>
    </row>
    <row r="134" spans="2:8" x14ac:dyDescent="0.3">
      <c r="B134" t="s">
        <v>5067</v>
      </c>
      <c r="C134" t="s">
        <v>5068</v>
      </c>
      <c r="D134" s="28" t="s">
        <v>4105</v>
      </c>
      <c r="E134" s="28" t="s">
        <v>1943</v>
      </c>
      <c r="F134" s="13">
        <v>46.3</v>
      </c>
      <c r="G134" s="13">
        <v>-111.8</v>
      </c>
      <c r="H134" s="13">
        <v>-30.53999964396159</v>
      </c>
    </row>
    <row r="135" spans="2:8" x14ac:dyDescent="0.3">
      <c r="B135" t="s">
        <v>4509</v>
      </c>
      <c r="C135" t="s">
        <v>4510</v>
      </c>
      <c r="D135" s="28" t="s">
        <v>4105</v>
      </c>
      <c r="E135" s="28" t="s">
        <v>1380</v>
      </c>
      <c r="F135" s="13">
        <v>42.4</v>
      </c>
      <c r="G135" s="13">
        <v>-111.1</v>
      </c>
      <c r="H135" s="13">
        <v>-30.53999964396159</v>
      </c>
    </row>
    <row r="136" spans="2:8" x14ac:dyDescent="0.3">
      <c r="B136" t="s">
        <v>4732</v>
      </c>
      <c r="C136" t="s">
        <v>4733</v>
      </c>
      <c r="D136" s="28" t="s">
        <v>4105</v>
      </c>
      <c r="E136" s="28" t="s">
        <v>2792</v>
      </c>
      <c r="F136" s="13">
        <v>44.7</v>
      </c>
      <c r="G136" s="13">
        <v>-109.9</v>
      </c>
      <c r="H136" s="13">
        <v>-30.539999643961586</v>
      </c>
    </row>
    <row r="137" spans="2:8" x14ac:dyDescent="0.3">
      <c r="B137" t="s">
        <v>5254</v>
      </c>
      <c r="C137" t="s">
        <v>5255</v>
      </c>
      <c r="D137" s="28" t="s">
        <v>4105</v>
      </c>
      <c r="E137" s="28" t="s">
        <v>2792</v>
      </c>
      <c r="F137" s="13">
        <v>43</v>
      </c>
      <c r="G137" s="13">
        <v>-109.1</v>
      </c>
      <c r="H137" s="13">
        <v>-30.539999643961586</v>
      </c>
    </row>
    <row r="138" spans="2:8" x14ac:dyDescent="0.3">
      <c r="B138" t="s">
        <v>5129</v>
      </c>
      <c r="C138" t="s">
        <v>5130</v>
      </c>
      <c r="D138" s="28" t="s">
        <v>4105</v>
      </c>
      <c r="E138" s="28" t="s">
        <v>2526</v>
      </c>
      <c r="F138" s="13">
        <v>39.6</v>
      </c>
      <c r="G138" s="13">
        <v>-109.2</v>
      </c>
      <c r="H138" s="13">
        <v>-30.480000813802086</v>
      </c>
    </row>
    <row r="139" spans="2:8" x14ac:dyDescent="0.3">
      <c r="B139" t="s">
        <v>4549</v>
      </c>
      <c r="C139" t="s">
        <v>4550</v>
      </c>
      <c r="D139" s="28" t="s">
        <v>4105</v>
      </c>
      <c r="E139" s="28" t="s">
        <v>1943</v>
      </c>
      <c r="F139" s="13">
        <v>44.9</v>
      </c>
      <c r="G139" s="13">
        <v>-113.4</v>
      </c>
      <c r="H139" s="13">
        <v>-30.480000178019203</v>
      </c>
    </row>
    <row r="140" spans="2:8" x14ac:dyDescent="0.3">
      <c r="B140" t="s">
        <v>4128</v>
      </c>
      <c r="C140" t="s">
        <v>4129</v>
      </c>
      <c r="D140" s="28" t="s">
        <v>4105</v>
      </c>
      <c r="E140" s="28" t="s">
        <v>2526</v>
      </c>
      <c r="F140" s="13">
        <v>40.6</v>
      </c>
      <c r="G140" s="13">
        <v>-111.1</v>
      </c>
      <c r="H140" s="13">
        <v>-30.420001347859699</v>
      </c>
    </row>
    <row r="141" spans="2:8" x14ac:dyDescent="0.3">
      <c r="B141" t="s">
        <v>4949</v>
      </c>
      <c r="C141" t="s">
        <v>4950</v>
      </c>
      <c r="D141" s="28" t="s">
        <v>4105</v>
      </c>
      <c r="E141" s="28" t="s">
        <v>1943</v>
      </c>
      <c r="F141" s="13">
        <v>46.4</v>
      </c>
      <c r="G141" s="13">
        <v>-113.3</v>
      </c>
      <c r="H141" s="13">
        <v>-30.419998804728191</v>
      </c>
    </row>
    <row r="142" spans="2:8" x14ac:dyDescent="0.3">
      <c r="B142" t="s">
        <v>5408</v>
      </c>
      <c r="C142" t="s">
        <v>5409</v>
      </c>
      <c r="D142" s="28" t="s">
        <v>4105</v>
      </c>
      <c r="E142" s="28" t="s">
        <v>2792</v>
      </c>
      <c r="F142" s="13">
        <v>42.5</v>
      </c>
      <c r="G142" s="13">
        <v>-109</v>
      </c>
      <c r="H142" s="13">
        <v>-30.359999974568684</v>
      </c>
    </row>
    <row r="143" spans="2:8" x14ac:dyDescent="0.3">
      <c r="B143" t="s">
        <v>4489</v>
      </c>
      <c r="C143" t="s">
        <v>4490</v>
      </c>
      <c r="D143" s="28" t="s">
        <v>4105</v>
      </c>
      <c r="E143" s="28" t="s">
        <v>1260</v>
      </c>
      <c r="F143" s="13">
        <v>40</v>
      </c>
      <c r="G143" s="13">
        <v>-107.3</v>
      </c>
      <c r="H143" s="13">
        <v>-30.359999656677246</v>
      </c>
    </row>
    <row r="144" spans="2:8" x14ac:dyDescent="0.3">
      <c r="B144" t="s">
        <v>4230</v>
      </c>
      <c r="C144" t="s">
        <v>4231</v>
      </c>
      <c r="D144" s="28" t="s">
        <v>4105</v>
      </c>
      <c r="E144" s="28" t="s">
        <v>2526</v>
      </c>
      <c r="F144" s="13">
        <v>39.799999999999997</v>
      </c>
      <c r="G144" s="13">
        <v>-110.2</v>
      </c>
      <c r="H144" s="13">
        <v>-30.300000826517742</v>
      </c>
    </row>
    <row r="145" spans="2:8" x14ac:dyDescent="0.3">
      <c r="B145" t="s">
        <v>4507</v>
      </c>
      <c r="C145" t="s">
        <v>4508</v>
      </c>
      <c r="D145" s="28" t="s">
        <v>4105</v>
      </c>
      <c r="E145" s="28" t="s">
        <v>2526</v>
      </c>
      <c r="F145" s="13">
        <v>39.299999999999997</v>
      </c>
      <c r="G145" s="13">
        <v>-111.4</v>
      </c>
      <c r="H145" s="13">
        <v>-30.300000508626301</v>
      </c>
    </row>
    <row r="146" spans="2:8" x14ac:dyDescent="0.3">
      <c r="B146" t="s">
        <v>4118</v>
      </c>
      <c r="C146" t="s">
        <v>4119</v>
      </c>
      <c r="D146" s="28" t="s">
        <v>4105</v>
      </c>
      <c r="E146" s="28" t="s">
        <v>1260</v>
      </c>
      <c r="F146" s="13">
        <v>39.299999999999997</v>
      </c>
      <c r="G146" s="13">
        <v>-105.3</v>
      </c>
      <c r="H146" s="13">
        <v>-30.300000190734863</v>
      </c>
    </row>
    <row r="147" spans="2:8" x14ac:dyDescent="0.3">
      <c r="B147" t="s">
        <v>4463</v>
      </c>
      <c r="C147" t="s">
        <v>4464</v>
      </c>
      <c r="D147" s="28" t="s">
        <v>4105</v>
      </c>
      <c r="E147" s="28" t="s">
        <v>2526</v>
      </c>
      <c r="F147" s="13">
        <v>40.5</v>
      </c>
      <c r="G147" s="13">
        <v>-110.5</v>
      </c>
      <c r="H147" s="13">
        <v>-30.240000406901039</v>
      </c>
    </row>
    <row r="148" spans="2:8" x14ac:dyDescent="0.3">
      <c r="B148" t="s">
        <v>4166</v>
      </c>
      <c r="C148" t="s">
        <v>4167</v>
      </c>
      <c r="D148" s="28" t="s">
        <v>4105</v>
      </c>
      <c r="E148" s="28" t="s">
        <v>2792</v>
      </c>
      <c r="F148" s="13">
        <v>44.3</v>
      </c>
      <c r="G148" s="13">
        <v>-106.7</v>
      </c>
      <c r="H148" s="13">
        <v>-30.239999930063881</v>
      </c>
    </row>
    <row r="149" spans="2:8" x14ac:dyDescent="0.3">
      <c r="B149" t="s">
        <v>4389</v>
      </c>
      <c r="C149" t="s">
        <v>4390</v>
      </c>
      <c r="D149" s="28" t="s">
        <v>4105</v>
      </c>
      <c r="E149" s="28" t="s">
        <v>1260</v>
      </c>
      <c r="F149" s="13">
        <v>39.5</v>
      </c>
      <c r="G149" s="13">
        <v>-107.4</v>
      </c>
      <c r="H149" s="13">
        <v>-30.239999612172443</v>
      </c>
    </row>
    <row r="150" spans="2:8" x14ac:dyDescent="0.3">
      <c r="B150" t="s">
        <v>4786</v>
      </c>
      <c r="C150" t="s">
        <v>4787</v>
      </c>
      <c r="D150" s="28" t="s">
        <v>4105</v>
      </c>
      <c r="E150" s="28" t="s">
        <v>2792</v>
      </c>
      <c r="F150" s="13">
        <v>44.8</v>
      </c>
      <c r="G150" s="13">
        <v>-107.8</v>
      </c>
      <c r="H150" s="13">
        <v>-30.180000305175781</v>
      </c>
    </row>
    <row r="151" spans="2:8" x14ac:dyDescent="0.3">
      <c r="B151" t="s">
        <v>4168</v>
      </c>
      <c r="C151" t="s">
        <v>4169</v>
      </c>
      <c r="D151" s="28" t="s">
        <v>4105</v>
      </c>
      <c r="E151" s="28" t="s">
        <v>2526</v>
      </c>
      <c r="F151" s="13">
        <v>41.6</v>
      </c>
      <c r="G151" s="13">
        <v>-111.4</v>
      </c>
      <c r="H151" s="13">
        <v>-30.180000305175781</v>
      </c>
    </row>
    <row r="152" spans="2:8" x14ac:dyDescent="0.3">
      <c r="B152" t="s">
        <v>3250</v>
      </c>
      <c r="C152" t="s">
        <v>3251</v>
      </c>
      <c r="D152" s="28" t="s">
        <v>4105</v>
      </c>
      <c r="E152" s="28" t="s">
        <v>2792</v>
      </c>
      <c r="F152" s="13">
        <v>41.5</v>
      </c>
      <c r="G152" s="13">
        <v>-109</v>
      </c>
      <c r="H152" s="13">
        <v>-30.180000146230064</v>
      </c>
    </row>
    <row r="153" spans="2:8" x14ac:dyDescent="0.3">
      <c r="B153" t="s">
        <v>5201</v>
      </c>
      <c r="C153" t="s">
        <v>5202</v>
      </c>
      <c r="D153" s="28" t="s">
        <v>4105</v>
      </c>
      <c r="E153" s="28" t="s">
        <v>1943</v>
      </c>
      <c r="F153" s="13">
        <v>45.3</v>
      </c>
      <c r="G153" s="13">
        <v>-111.7</v>
      </c>
      <c r="H153" s="13">
        <v>-30.119998931884766</v>
      </c>
    </row>
    <row r="154" spans="2:8" x14ac:dyDescent="0.3">
      <c r="B154" t="s">
        <v>4955</v>
      </c>
      <c r="C154" t="s">
        <v>4956</v>
      </c>
      <c r="D154" s="28" t="s">
        <v>4105</v>
      </c>
      <c r="E154" s="28" t="s">
        <v>2792</v>
      </c>
      <c r="F154" s="13">
        <v>44.8</v>
      </c>
      <c r="G154" s="13">
        <v>-109.6</v>
      </c>
      <c r="H154" s="13">
        <v>-30.060001373291016</v>
      </c>
    </row>
    <row r="155" spans="2:8" x14ac:dyDescent="0.3">
      <c r="B155" t="s">
        <v>6080</v>
      </c>
      <c r="C155" t="s">
        <v>6081</v>
      </c>
      <c r="D155" s="28" t="s">
        <v>4105</v>
      </c>
      <c r="E155" s="28" t="s">
        <v>2792</v>
      </c>
      <c r="F155" s="13">
        <v>44.1</v>
      </c>
      <c r="G155" s="13">
        <v>-110.6</v>
      </c>
      <c r="H155" s="13">
        <v>-30.060000101725262</v>
      </c>
    </row>
    <row r="156" spans="2:8" x14ac:dyDescent="0.3">
      <c r="B156" t="s">
        <v>5378</v>
      </c>
      <c r="C156" t="s">
        <v>5379</v>
      </c>
      <c r="D156" s="28" t="s">
        <v>4105</v>
      </c>
      <c r="E156" s="28" t="s">
        <v>1943</v>
      </c>
      <c r="F156" s="13">
        <v>44.9</v>
      </c>
      <c r="G156" s="13">
        <v>-111.3</v>
      </c>
      <c r="H156" s="13">
        <v>-30.060000101725258</v>
      </c>
    </row>
    <row r="157" spans="2:8" x14ac:dyDescent="0.3">
      <c r="B157" t="s">
        <v>4605</v>
      </c>
      <c r="C157" t="s">
        <v>4606</v>
      </c>
      <c r="D157" s="28" t="s">
        <v>4105</v>
      </c>
      <c r="E157" s="28" t="s">
        <v>1943</v>
      </c>
      <c r="F157" s="13">
        <v>46.7</v>
      </c>
      <c r="G157" s="13">
        <v>-110.6</v>
      </c>
      <c r="H157" s="13">
        <v>-30.059998830159504</v>
      </c>
    </row>
    <row r="158" spans="2:8" x14ac:dyDescent="0.3">
      <c r="B158" t="s">
        <v>4595</v>
      </c>
      <c r="C158" t="s">
        <v>4596</v>
      </c>
      <c r="D158" s="28" t="s">
        <v>4105</v>
      </c>
      <c r="E158" s="28" t="s">
        <v>2526</v>
      </c>
      <c r="F158" s="13">
        <v>38.6</v>
      </c>
      <c r="G158" s="13">
        <v>-112</v>
      </c>
      <c r="H158" s="13">
        <v>-30.000001589457195</v>
      </c>
    </row>
    <row r="159" spans="2:8" x14ac:dyDescent="0.3">
      <c r="B159" t="s">
        <v>5167</v>
      </c>
      <c r="C159" t="s">
        <v>5168</v>
      </c>
      <c r="D159" s="28" t="s">
        <v>4105</v>
      </c>
      <c r="E159" s="28" t="s">
        <v>2526</v>
      </c>
      <c r="F159" s="13">
        <v>39.700000000000003</v>
      </c>
      <c r="G159" s="13">
        <v>-109.4</v>
      </c>
      <c r="H159" s="13">
        <v>-29.999998728434246</v>
      </c>
    </row>
    <row r="160" spans="2:8" x14ac:dyDescent="0.3">
      <c r="B160" t="s">
        <v>4495</v>
      </c>
      <c r="C160" t="s">
        <v>4496</v>
      </c>
      <c r="D160" s="28" t="s">
        <v>4105</v>
      </c>
      <c r="E160" s="28" t="s">
        <v>2526</v>
      </c>
      <c r="F160" s="13">
        <v>40.6</v>
      </c>
      <c r="G160" s="13">
        <v>-109.2</v>
      </c>
      <c r="H160" s="13">
        <v>-29.940001010894775</v>
      </c>
    </row>
    <row r="161" spans="2:8" x14ac:dyDescent="0.3">
      <c r="B161" t="s">
        <v>1985</v>
      </c>
      <c r="C161" t="s">
        <v>1986</v>
      </c>
      <c r="D161" s="28" t="s">
        <v>4105</v>
      </c>
      <c r="E161" s="28" t="s">
        <v>1943</v>
      </c>
      <c r="F161" s="13">
        <v>45.2</v>
      </c>
      <c r="G161" s="13">
        <v>-109.7</v>
      </c>
      <c r="H161" s="13">
        <v>-29.940000534057617</v>
      </c>
    </row>
    <row r="162" spans="2:8" x14ac:dyDescent="0.3">
      <c r="B162" t="s">
        <v>5324</v>
      </c>
      <c r="C162" t="s">
        <v>5325</v>
      </c>
      <c r="D162" s="28" t="s">
        <v>4105</v>
      </c>
      <c r="E162" s="28" t="s">
        <v>2792</v>
      </c>
      <c r="F162" s="13">
        <v>44.2</v>
      </c>
      <c r="G162" s="13">
        <v>-106.9</v>
      </c>
      <c r="H162" s="13">
        <v>-29.939999898274742</v>
      </c>
    </row>
    <row r="163" spans="2:8" x14ac:dyDescent="0.3">
      <c r="B163" t="s">
        <v>4929</v>
      </c>
      <c r="C163" t="s">
        <v>4930</v>
      </c>
      <c r="D163" s="28" t="s">
        <v>4105</v>
      </c>
      <c r="E163" s="28" t="s">
        <v>1943</v>
      </c>
      <c r="F163" s="13">
        <v>45.1</v>
      </c>
      <c r="G163" s="13">
        <v>-113.5</v>
      </c>
      <c r="H163" s="13">
        <v>-29.939999898274738</v>
      </c>
    </row>
    <row r="164" spans="2:8" x14ac:dyDescent="0.3">
      <c r="B164" t="s">
        <v>4194</v>
      </c>
      <c r="C164" t="s">
        <v>4195</v>
      </c>
      <c r="D164" s="28" t="s">
        <v>4105</v>
      </c>
      <c r="E164" s="28" t="s">
        <v>1943</v>
      </c>
      <c r="F164" s="13">
        <v>45.1</v>
      </c>
      <c r="G164" s="13">
        <v>-113.5</v>
      </c>
      <c r="H164" s="13">
        <v>-29.939999898274738</v>
      </c>
    </row>
    <row r="165" spans="2:8" x14ac:dyDescent="0.3">
      <c r="B165" t="s">
        <v>3254</v>
      </c>
      <c r="C165" t="s">
        <v>3255</v>
      </c>
      <c r="D165" s="28" t="s">
        <v>4105</v>
      </c>
      <c r="E165" s="28" t="s">
        <v>2792</v>
      </c>
      <c r="F165" s="13">
        <v>44.7</v>
      </c>
      <c r="G165" s="13">
        <v>-106.9</v>
      </c>
      <c r="H165" s="13">
        <v>-29.939999262491863</v>
      </c>
    </row>
    <row r="166" spans="2:8" x14ac:dyDescent="0.3">
      <c r="B166" t="s">
        <v>4788</v>
      </c>
      <c r="C166" t="s">
        <v>4789</v>
      </c>
      <c r="D166" s="28" t="s">
        <v>4105</v>
      </c>
      <c r="E166" s="28" t="s">
        <v>2792</v>
      </c>
      <c r="F166" s="13">
        <v>43.8</v>
      </c>
      <c r="G166" s="13">
        <v>-107</v>
      </c>
      <c r="H166" s="13">
        <v>-29.879999478658039</v>
      </c>
    </row>
    <row r="167" spans="2:8" x14ac:dyDescent="0.3">
      <c r="B167" t="s">
        <v>5897</v>
      </c>
      <c r="C167" t="s">
        <v>5898</v>
      </c>
      <c r="D167" s="28" t="s">
        <v>4105</v>
      </c>
      <c r="E167" s="28" t="s">
        <v>1943</v>
      </c>
      <c r="F167" s="13">
        <v>44.6</v>
      </c>
      <c r="G167" s="13">
        <v>-111.1</v>
      </c>
      <c r="H167" s="13">
        <v>-29.879998524983726</v>
      </c>
    </row>
    <row r="168" spans="2:8" x14ac:dyDescent="0.3">
      <c r="B168" t="s">
        <v>4212</v>
      </c>
      <c r="C168" t="s">
        <v>4213</v>
      </c>
      <c r="D168" s="28" t="s">
        <v>4105</v>
      </c>
      <c r="E168" s="28" t="s">
        <v>2526</v>
      </c>
      <c r="F168" s="13">
        <v>41.4</v>
      </c>
      <c r="G168" s="13">
        <v>-111.5</v>
      </c>
      <c r="H168" s="13">
        <v>-29.700000882148743</v>
      </c>
    </row>
    <row r="169" spans="2:8" x14ac:dyDescent="0.3">
      <c r="B169" t="s">
        <v>4997</v>
      </c>
      <c r="C169" t="s">
        <v>4998</v>
      </c>
      <c r="D169" s="28" t="s">
        <v>4105</v>
      </c>
      <c r="E169" s="28" t="s">
        <v>2792</v>
      </c>
      <c r="F169" s="13">
        <v>44.5</v>
      </c>
      <c r="G169" s="13">
        <v>-107.1</v>
      </c>
      <c r="H169" s="13">
        <v>-29.640000661214195</v>
      </c>
    </row>
    <row r="170" spans="2:8" x14ac:dyDescent="0.3">
      <c r="B170" t="s">
        <v>5280</v>
      </c>
      <c r="C170" t="s">
        <v>5281</v>
      </c>
      <c r="D170" s="28" t="s">
        <v>4105</v>
      </c>
      <c r="E170" s="28" t="s">
        <v>1943</v>
      </c>
      <c r="F170" s="13">
        <v>44.6</v>
      </c>
      <c r="G170" s="13">
        <v>-112.5</v>
      </c>
      <c r="H170" s="13">
        <v>-29.640000025431316</v>
      </c>
    </row>
    <row r="171" spans="2:8" x14ac:dyDescent="0.3">
      <c r="B171" t="s">
        <v>5003</v>
      </c>
      <c r="C171" t="s">
        <v>5004</v>
      </c>
      <c r="D171" s="28" t="s">
        <v>4105</v>
      </c>
      <c r="E171" s="28" t="s">
        <v>1260</v>
      </c>
      <c r="F171" s="13">
        <v>40.799999999999997</v>
      </c>
      <c r="G171" s="13">
        <v>-106.7</v>
      </c>
      <c r="H171" s="13">
        <v>-29.580001195271809</v>
      </c>
    </row>
    <row r="172" spans="2:8" x14ac:dyDescent="0.3">
      <c r="B172" t="s">
        <v>4208</v>
      </c>
      <c r="C172" t="s">
        <v>4209</v>
      </c>
      <c r="D172" s="28" t="s">
        <v>4105</v>
      </c>
      <c r="E172" s="28" t="s">
        <v>1260</v>
      </c>
      <c r="F172" s="13">
        <v>40.5</v>
      </c>
      <c r="G172" s="13">
        <v>-108.9</v>
      </c>
      <c r="H172" s="13">
        <v>-29.58000055948893</v>
      </c>
    </row>
    <row r="173" spans="2:8" x14ac:dyDescent="0.3">
      <c r="B173" t="s">
        <v>4808</v>
      </c>
      <c r="C173" t="s">
        <v>4809</v>
      </c>
      <c r="D173" s="28" t="s">
        <v>4105</v>
      </c>
      <c r="E173" s="28" t="s">
        <v>1943</v>
      </c>
      <c r="F173" s="13">
        <v>45.1</v>
      </c>
      <c r="G173" s="13">
        <v>-109.3</v>
      </c>
      <c r="H173" s="13">
        <v>-29.579999605814617</v>
      </c>
    </row>
    <row r="174" spans="2:8" x14ac:dyDescent="0.3">
      <c r="B174" t="s">
        <v>4487</v>
      </c>
      <c r="C174" t="s">
        <v>4488</v>
      </c>
      <c r="D174" s="28" t="s">
        <v>4105</v>
      </c>
      <c r="E174" s="28" t="s">
        <v>1380</v>
      </c>
      <c r="F174" s="13">
        <v>43</v>
      </c>
      <c r="G174" s="13">
        <v>-111.3</v>
      </c>
      <c r="H174" s="13">
        <v>-29.520000457763672</v>
      </c>
    </row>
    <row r="175" spans="2:8" x14ac:dyDescent="0.3">
      <c r="B175" t="s">
        <v>5354</v>
      </c>
      <c r="C175" t="s">
        <v>5355</v>
      </c>
      <c r="D175" s="28" t="s">
        <v>4105</v>
      </c>
      <c r="E175" s="28" t="s">
        <v>1943</v>
      </c>
      <c r="F175" s="13">
        <v>45.1</v>
      </c>
      <c r="G175" s="13">
        <v>-109.2</v>
      </c>
      <c r="H175" s="13">
        <v>-29.519999345143635</v>
      </c>
    </row>
    <row r="176" spans="2:8" x14ac:dyDescent="0.3">
      <c r="B176" t="s">
        <v>5651</v>
      </c>
      <c r="C176" t="s">
        <v>5652</v>
      </c>
      <c r="D176" s="28" t="s">
        <v>4105</v>
      </c>
      <c r="E176" s="28" t="s">
        <v>1943</v>
      </c>
      <c r="F176" s="13">
        <v>45.5</v>
      </c>
      <c r="G176" s="13">
        <v>-111.9</v>
      </c>
      <c r="H176" s="13">
        <v>-29.519999186197914</v>
      </c>
    </row>
    <row r="177" spans="2:8" x14ac:dyDescent="0.3">
      <c r="B177" t="s">
        <v>4160</v>
      </c>
      <c r="C177" t="s">
        <v>4161</v>
      </c>
      <c r="D177" s="28" t="s">
        <v>4105</v>
      </c>
      <c r="E177" s="28" t="s">
        <v>2526</v>
      </c>
      <c r="F177" s="13">
        <v>39.6</v>
      </c>
      <c r="G177" s="13">
        <v>-110.2</v>
      </c>
      <c r="H177" s="13">
        <v>-29.519998550415039</v>
      </c>
    </row>
    <row r="178" spans="2:8" x14ac:dyDescent="0.3">
      <c r="B178" t="s">
        <v>5312</v>
      </c>
      <c r="C178" t="s">
        <v>5313</v>
      </c>
      <c r="D178" s="28" t="s">
        <v>4105</v>
      </c>
      <c r="E178" s="28" t="s">
        <v>2792</v>
      </c>
      <c r="F178" s="13">
        <v>44.4</v>
      </c>
      <c r="G178" s="13">
        <v>-105.8</v>
      </c>
      <c r="H178" s="13">
        <v>-29.460000673929851</v>
      </c>
    </row>
    <row r="179" spans="2:8" x14ac:dyDescent="0.3">
      <c r="B179" t="s">
        <v>4657</v>
      </c>
      <c r="C179" t="s">
        <v>4658</v>
      </c>
      <c r="D179" s="28" t="s">
        <v>4105</v>
      </c>
      <c r="E179" s="28" t="s">
        <v>1943</v>
      </c>
      <c r="F179" s="13">
        <v>44.9</v>
      </c>
      <c r="G179" s="13">
        <v>-111.2</v>
      </c>
      <c r="H179" s="13">
        <v>-29.460000356038414</v>
      </c>
    </row>
    <row r="180" spans="2:8" x14ac:dyDescent="0.3">
      <c r="B180" t="s">
        <v>5238</v>
      </c>
      <c r="C180" t="s">
        <v>5239</v>
      </c>
      <c r="D180" s="28" t="s">
        <v>4105</v>
      </c>
      <c r="E180" s="28" t="s">
        <v>1943</v>
      </c>
      <c r="F180" s="13">
        <v>46.5</v>
      </c>
      <c r="G180" s="13">
        <v>-111.2</v>
      </c>
      <c r="H180" s="13">
        <v>-29.400000731150307</v>
      </c>
    </row>
    <row r="181" spans="2:8" x14ac:dyDescent="0.3">
      <c r="B181" t="s">
        <v>4369</v>
      </c>
      <c r="C181" t="s">
        <v>4370</v>
      </c>
      <c r="D181" s="28" t="s">
        <v>4105</v>
      </c>
      <c r="E181" s="28" t="s">
        <v>1380</v>
      </c>
      <c r="F181" s="13">
        <v>44.8</v>
      </c>
      <c r="G181" s="13">
        <v>-113.8</v>
      </c>
      <c r="H181" s="13">
        <v>-29.399999618530273</v>
      </c>
    </row>
    <row r="182" spans="2:8" x14ac:dyDescent="0.3">
      <c r="B182" t="s">
        <v>4352</v>
      </c>
      <c r="C182" t="s">
        <v>4353</v>
      </c>
      <c r="D182" s="28" t="s">
        <v>4105</v>
      </c>
      <c r="E182" s="28" t="s">
        <v>2526</v>
      </c>
      <c r="F182" s="13">
        <v>40.1</v>
      </c>
      <c r="G182" s="13">
        <v>-111.2</v>
      </c>
      <c r="H182" s="13">
        <v>-29.399999459584553</v>
      </c>
    </row>
    <row r="183" spans="2:8" x14ac:dyDescent="0.3">
      <c r="B183" t="s">
        <v>5248</v>
      </c>
      <c r="C183" t="s">
        <v>5249</v>
      </c>
      <c r="D183" s="28" t="s">
        <v>4105</v>
      </c>
      <c r="E183" s="28" t="s">
        <v>1943</v>
      </c>
      <c r="F183" s="13">
        <v>45.4</v>
      </c>
      <c r="G183" s="13">
        <v>-110.9</v>
      </c>
      <c r="H183" s="13">
        <v>-29.399998346964519</v>
      </c>
    </row>
    <row r="184" spans="2:8" x14ac:dyDescent="0.3">
      <c r="B184" t="s">
        <v>4144</v>
      </c>
      <c r="C184" t="s">
        <v>4145</v>
      </c>
      <c r="D184" s="28" t="s">
        <v>4105</v>
      </c>
      <c r="E184" s="28" t="s">
        <v>2526</v>
      </c>
      <c r="F184" s="13">
        <v>38.9</v>
      </c>
      <c r="G184" s="13">
        <v>-112.2</v>
      </c>
      <c r="H184" s="13">
        <v>-29.399997711181641</v>
      </c>
    </row>
    <row r="185" spans="2:8" x14ac:dyDescent="0.3">
      <c r="B185" t="s">
        <v>4812</v>
      </c>
      <c r="C185" t="s">
        <v>4813</v>
      </c>
      <c r="D185" s="28" t="s">
        <v>4105</v>
      </c>
      <c r="E185" s="28" t="s">
        <v>1260</v>
      </c>
      <c r="F185" s="13">
        <v>40.4</v>
      </c>
      <c r="G185" s="13">
        <v>-107.5</v>
      </c>
      <c r="H185" s="13">
        <v>-29.340000152587891</v>
      </c>
    </row>
    <row r="186" spans="2:8" x14ac:dyDescent="0.3">
      <c r="B186" t="s">
        <v>4256</v>
      </c>
      <c r="C186" t="s">
        <v>4257</v>
      </c>
      <c r="D186" s="28" t="s">
        <v>4105</v>
      </c>
      <c r="E186" s="28" t="s">
        <v>2011</v>
      </c>
      <c r="F186" s="13">
        <v>42.4</v>
      </c>
      <c r="G186" s="13">
        <v>-103.7</v>
      </c>
      <c r="H186" s="13">
        <v>-29.339999516805012</v>
      </c>
    </row>
    <row r="187" spans="2:8" x14ac:dyDescent="0.3">
      <c r="B187" t="s">
        <v>5482</v>
      </c>
      <c r="C187" t="s">
        <v>5483</v>
      </c>
      <c r="D187" s="28" t="s">
        <v>4105</v>
      </c>
      <c r="E187" s="28" t="s">
        <v>1380</v>
      </c>
      <c r="F187" s="13">
        <v>42.6</v>
      </c>
      <c r="G187" s="13">
        <v>-113.5</v>
      </c>
      <c r="H187" s="13">
        <v>-29.339998881022137</v>
      </c>
    </row>
    <row r="188" spans="2:8" x14ac:dyDescent="0.3">
      <c r="B188" t="s">
        <v>4607</v>
      </c>
      <c r="C188" t="s">
        <v>4608</v>
      </c>
      <c r="D188" s="28" t="s">
        <v>4105</v>
      </c>
      <c r="E188" s="28" t="s">
        <v>1943</v>
      </c>
      <c r="F188" s="13">
        <v>46.8</v>
      </c>
      <c r="G188" s="13">
        <v>-113.3</v>
      </c>
      <c r="H188" s="13">
        <v>-29.280000686645508</v>
      </c>
    </row>
    <row r="189" spans="2:8" x14ac:dyDescent="0.3">
      <c r="B189" t="s">
        <v>4834</v>
      </c>
      <c r="C189" t="s">
        <v>4835</v>
      </c>
      <c r="D189" s="28" t="s">
        <v>4105</v>
      </c>
      <c r="E189" s="28" t="s">
        <v>2792</v>
      </c>
      <c r="F189" s="13">
        <v>42.8</v>
      </c>
      <c r="G189" s="13">
        <v>-109</v>
      </c>
      <c r="H189" s="13">
        <v>-29.280000686645508</v>
      </c>
    </row>
    <row r="190" spans="2:8" x14ac:dyDescent="0.3">
      <c r="B190" t="s">
        <v>5033</v>
      </c>
      <c r="C190" t="s">
        <v>5034</v>
      </c>
      <c r="D190" s="28" t="s">
        <v>4105</v>
      </c>
      <c r="E190" s="28" t="s">
        <v>1260</v>
      </c>
      <c r="F190" s="13">
        <v>40</v>
      </c>
      <c r="G190" s="13">
        <v>-108.4</v>
      </c>
      <c r="H190" s="13">
        <v>-29.28000020980835</v>
      </c>
    </row>
    <row r="191" spans="2:8" x14ac:dyDescent="0.3">
      <c r="B191" t="s">
        <v>4927</v>
      </c>
      <c r="C191" t="s">
        <v>4928</v>
      </c>
      <c r="D191" s="28" t="s">
        <v>4105</v>
      </c>
      <c r="E191" s="28" t="s">
        <v>2792</v>
      </c>
      <c r="F191" s="13">
        <v>42.9</v>
      </c>
      <c r="G191" s="13">
        <v>-110.6</v>
      </c>
      <c r="H191" s="13">
        <v>-29.280000050862629</v>
      </c>
    </row>
    <row r="192" spans="2:8" x14ac:dyDescent="0.3">
      <c r="B192" t="s">
        <v>4700</v>
      </c>
      <c r="C192" t="s">
        <v>4701</v>
      </c>
      <c r="D192" s="28" t="s">
        <v>4105</v>
      </c>
      <c r="E192" s="28" t="s">
        <v>1260</v>
      </c>
      <c r="F192" s="13">
        <v>39.9</v>
      </c>
      <c r="G192" s="13">
        <v>-105.5</v>
      </c>
      <c r="H192" s="13">
        <v>-29.279999415079754</v>
      </c>
    </row>
    <row r="193" spans="2:8" x14ac:dyDescent="0.3">
      <c r="B193" t="s">
        <v>5360</v>
      </c>
      <c r="C193" t="s">
        <v>5361</v>
      </c>
      <c r="D193" s="28" t="s">
        <v>4105</v>
      </c>
      <c r="E193" s="28" t="s">
        <v>1943</v>
      </c>
      <c r="F193" s="13">
        <v>44.9</v>
      </c>
      <c r="G193" s="13">
        <v>-111.9</v>
      </c>
      <c r="H193" s="13">
        <v>-29.279998779296875</v>
      </c>
    </row>
    <row r="194" spans="2:8" x14ac:dyDescent="0.3">
      <c r="B194" t="s">
        <v>4393</v>
      </c>
      <c r="C194" t="s">
        <v>4394</v>
      </c>
      <c r="D194" s="28" t="s">
        <v>4105</v>
      </c>
      <c r="E194" s="28" t="s">
        <v>1943</v>
      </c>
      <c r="F194" s="13">
        <v>47</v>
      </c>
      <c r="G194" s="13">
        <v>-113.9</v>
      </c>
      <c r="H194" s="13">
        <v>-29.279998620351158</v>
      </c>
    </row>
    <row r="195" spans="2:8" x14ac:dyDescent="0.3">
      <c r="B195" t="s">
        <v>5095</v>
      </c>
      <c r="C195" t="s">
        <v>5096</v>
      </c>
      <c r="D195" s="28" t="s">
        <v>4105</v>
      </c>
      <c r="E195" s="28" t="s">
        <v>1943</v>
      </c>
      <c r="F195" s="13">
        <v>44.5</v>
      </c>
      <c r="G195" s="13">
        <v>-111.1</v>
      </c>
      <c r="H195" s="13">
        <v>-29.220001220703125</v>
      </c>
    </row>
    <row r="196" spans="2:8" x14ac:dyDescent="0.3">
      <c r="B196" t="s">
        <v>5314</v>
      </c>
      <c r="C196" t="s">
        <v>5315</v>
      </c>
      <c r="D196" s="28" t="s">
        <v>4105</v>
      </c>
      <c r="E196" s="28" t="s">
        <v>2526</v>
      </c>
      <c r="F196" s="13">
        <v>40.799999999999997</v>
      </c>
      <c r="G196" s="13">
        <v>-110.5</v>
      </c>
      <c r="H196" s="13">
        <v>-29.22000058492025</v>
      </c>
    </row>
    <row r="197" spans="2:8" x14ac:dyDescent="0.3">
      <c r="B197" t="s">
        <v>4993</v>
      </c>
      <c r="C197" t="s">
        <v>4994</v>
      </c>
      <c r="D197" s="28" t="s">
        <v>4105</v>
      </c>
      <c r="E197" s="28" t="s">
        <v>1943</v>
      </c>
      <c r="F197" s="13">
        <v>45.5</v>
      </c>
      <c r="G197" s="13">
        <v>-110.9</v>
      </c>
      <c r="H197" s="13">
        <v>-29.219999949137371</v>
      </c>
    </row>
    <row r="198" spans="2:8" x14ac:dyDescent="0.3">
      <c r="B198" t="s">
        <v>5123</v>
      </c>
      <c r="C198" t="s">
        <v>5124</v>
      </c>
      <c r="D198" s="28" t="s">
        <v>4105</v>
      </c>
      <c r="E198" s="28" t="s">
        <v>1943</v>
      </c>
      <c r="F198" s="13">
        <v>46.8</v>
      </c>
      <c r="G198" s="13">
        <v>-110.2</v>
      </c>
      <c r="H198" s="13">
        <v>-29.219999949137371</v>
      </c>
    </row>
    <row r="199" spans="2:8" x14ac:dyDescent="0.3">
      <c r="B199" t="s">
        <v>4790</v>
      </c>
      <c r="C199" t="s">
        <v>4791</v>
      </c>
      <c r="D199" s="28" t="s">
        <v>4105</v>
      </c>
      <c r="E199" s="28" t="s">
        <v>2792</v>
      </c>
      <c r="F199" s="13">
        <v>44.6</v>
      </c>
      <c r="G199" s="13">
        <v>-107.5</v>
      </c>
      <c r="H199" s="13">
        <v>-29.160000483194988</v>
      </c>
    </row>
    <row r="200" spans="2:8" x14ac:dyDescent="0.3">
      <c r="B200" t="s">
        <v>4601</v>
      </c>
      <c r="C200" t="s">
        <v>4602</v>
      </c>
      <c r="D200" s="28" t="s">
        <v>4105</v>
      </c>
      <c r="E200" s="28" t="s">
        <v>1380</v>
      </c>
      <c r="F200" s="13">
        <v>42.9</v>
      </c>
      <c r="G200" s="13">
        <v>-111.3</v>
      </c>
      <c r="H200" s="13">
        <v>-29.160000483194988</v>
      </c>
    </row>
    <row r="201" spans="2:8" x14ac:dyDescent="0.3">
      <c r="B201" t="s">
        <v>5474</v>
      </c>
      <c r="C201" t="s">
        <v>5475</v>
      </c>
      <c r="D201" s="28" t="s">
        <v>4105</v>
      </c>
      <c r="E201" s="28" t="s">
        <v>1260</v>
      </c>
      <c r="F201" s="13">
        <v>40.700000000000003</v>
      </c>
      <c r="G201" s="13">
        <v>-108.8</v>
      </c>
      <c r="H201" s="13">
        <v>-29.160000483194985</v>
      </c>
    </row>
    <row r="202" spans="2:8" x14ac:dyDescent="0.3">
      <c r="B202" t="s">
        <v>5019</v>
      </c>
      <c r="C202" t="s">
        <v>5020</v>
      </c>
      <c r="D202" s="28" t="s">
        <v>4105</v>
      </c>
      <c r="E202" s="28" t="s">
        <v>1943</v>
      </c>
      <c r="F202" s="13">
        <v>46.8</v>
      </c>
      <c r="G202" s="13">
        <v>-113.2</v>
      </c>
      <c r="H202" s="13">
        <v>-29.159998734792072</v>
      </c>
    </row>
    <row r="203" spans="2:8" x14ac:dyDescent="0.3">
      <c r="B203" t="s">
        <v>5145</v>
      </c>
      <c r="C203" t="s">
        <v>5146</v>
      </c>
      <c r="D203" s="28" t="s">
        <v>4105</v>
      </c>
      <c r="E203" s="28" t="s">
        <v>2379</v>
      </c>
      <c r="F203" s="13">
        <v>43.2</v>
      </c>
      <c r="G203" s="13">
        <v>-102.2</v>
      </c>
      <c r="H203" s="13">
        <v>-29.100001653035481</v>
      </c>
    </row>
    <row r="204" spans="2:8" x14ac:dyDescent="0.3">
      <c r="B204" t="s">
        <v>4890</v>
      </c>
      <c r="C204" t="s">
        <v>4891</v>
      </c>
      <c r="D204" s="28" t="s">
        <v>4105</v>
      </c>
      <c r="E204" s="28" t="s">
        <v>1943</v>
      </c>
      <c r="F204" s="13">
        <v>47.1</v>
      </c>
      <c r="G204" s="13">
        <v>-113.4</v>
      </c>
      <c r="H204" s="13">
        <v>-29.100000699361168</v>
      </c>
    </row>
    <row r="205" spans="2:8" x14ac:dyDescent="0.3">
      <c r="B205" t="s">
        <v>4296</v>
      </c>
      <c r="C205" t="s">
        <v>4297</v>
      </c>
      <c r="D205" s="28" t="s">
        <v>4105</v>
      </c>
      <c r="E205" s="28" t="s">
        <v>1380</v>
      </c>
      <c r="F205" s="13">
        <v>44.4</v>
      </c>
      <c r="G205" s="13">
        <v>-113.3</v>
      </c>
      <c r="H205" s="13">
        <v>-29.100000381469727</v>
      </c>
    </row>
    <row r="206" spans="2:8" x14ac:dyDescent="0.3">
      <c r="B206" t="s">
        <v>4250</v>
      </c>
      <c r="C206" t="s">
        <v>4251</v>
      </c>
      <c r="D206" s="28" t="s">
        <v>4105</v>
      </c>
      <c r="E206" s="28" t="s">
        <v>2792</v>
      </c>
      <c r="F206" s="13">
        <v>43.3</v>
      </c>
      <c r="G206" s="13">
        <v>-109.8</v>
      </c>
      <c r="H206" s="13">
        <v>-29.099999745686848</v>
      </c>
    </row>
    <row r="207" spans="2:8" x14ac:dyDescent="0.3">
      <c r="B207" t="s">
        <v>5440</v>
      </c>
      <c r="C207" t="s">
        <v>5441</v>
      </c>
      <c r="D207" s="28" t="s">
        <v>4105</v>
      </c>
      <c r="E207" s="28" t="s">
        <v>1943</v>
      </c>
      <c r="F207" s="13">
        <v>45.6</v>
      </c>
      <c r="G207" s="13">
        <v>-106.5</v>
      </c>
      <c r="H207" s="13">
        <v>-29.040002187093101</v>
      </c>
    </row>
    <row r="208" spans="2:8" x14ac:dyDescent="0.3">
      <c r="B208" t="s">
        <v>6681</v>
      </c>
      <c r="C208" t="s">
        <v>6682</v>
      </c>
      <c r="D208" s="28" t="s">
        <v>4105</v>
      </c>
      <c r="E208" s="28" t="s">
        <v>1943</v>
      </c>
      <c r="F208" s="13">
        <v>44.6</v>
      </c>
      <c r="G208" s="13">
        <v>-111</v>
      </c>
      <c r="H208" s="13">
        <v>-28.980000813802082</v>
      </c>
    </row>
    <row r="209" spans="2:8" x14ac:dyDescent="0.3">
      <c r="B209" t="s">
        <v>5422</v>
      </c>
      <c r="C209" t="s">
        <v>5423</v>
      </c>
      <c r="D209" s="28" t="s">
        <v>4105</v>
      </c>
      <c r="E209" s="28" t="s">
        <v>2792</v>
      </c>
      <c r="F209" s="13">
        <v>41.1</v>
      </c>
      <c r="G209" s="13">
        <v>-106.9</v>
      </c>
      <c r="H209" s="13">
        <v>-28.980000178019207</v>
      </c>
    </row>
    <row r="210" spans="2:8" x14ac:dyDescent="0.3">
      <c r="B210" t="s">
        <v>3307</v>
      </c>
      <c r="C210" t="s">
        <v>3308</v>
      </c>
      <c r="D210" s="28" t="s">
        <v>4105</v>
      </c>
      <c r="E210" s="28" t="s">
        <v>1380</v>
      </c>
      <c r="F210" s="13">
        <v>42.9</v>
      </c>
      <c r="G210" s="13">
        <v>-112.5</v>
      </c>
      <c r="H210" s="13">
        <v>-28.979998429616295</v>
      </c>
    </row>
    <row r="211" spans="2:8" x14ac:dyDescent="0.3">
      <c r="B211" t="s">
        <v>5143</v>
      </c>
      <c r="C211" t="s">
        <v>5144</v>
      </c>
      <c r="D211" s="28" t="s">
        <v>4105</v>
      </c>
      <c r="E211" s="28" t="s">
        <v>1943</v>
      </c>
      <c r="F211" s="13">
        <v>46.1</v>
      </c>
      <c r="G211" s="13">
        <v>-110.4</v>
      </c>
      <c r="H211" s="13">
        <v>-28.919998804728191</v>
      </c>
    </row>
    <row r="212" spans="2:8" x14ac:dyDescent="0.3">
      <c r="B212" t="s">
        <v>4800</v>
      </c>
      <c r="C212" t="s">
        <v>4801</v>
      </c>
      <c r="D212" s="28" t="s">
        <v>4105</v>
      </c>
      <c r="E212" s="28" t="s">
        <v>2792</v>
      </c>
      <c r="F212" s="13">
        <v>43.8</v>
      </c>
      <c r="G212" s="13">
        <v>-110.3</v>
      </c>
      <c r="H212" s="13">
        <v>-28.860000928243</v>
      </c>
    </row>
    <row r="213" spans="2:8" x14ac:dyDescent="0.3">
      <c r="B213" t="s">
        <v>4375</v>
      </c>
      <c r="C213" t="s">
        <v>4376</v>
      </c>
      <c r="D213" s="28" t="s">
        <v>4105</v>
      </c>
      <c r="E213" s="28" t="s">
        <v>1943</v>
      </c>
      <c r="F213" s="13">
        <v>47.1</v>
      </c>
      <c r="G213" s="13">
        <v>-114.3</v>
      </c>
      <c r="H213" s="13">
        <v>-28.860000769297283</v>
      </c>
    </row>
    <row r="214" spans="2:8" x14ac:dyDescent="0.3">
      <c r="B214" t="s">
        <v>5081</v>
      </c>
      <c r="C214" t="s">
        <v>5082</v>
      </c>
      <c r="D214" s="28" t="s">
        <v>4105</v>
      </c>
      <c r="E214" s="28" t="s">
        <v>1943</v>
      </c>
      <c r="F214" s="13">
        <v>46.5</v>
      </c>
      <c r="G214" s="13">
        <v>-110.8</v>
      </c>
      <c r="H214" s="13">
        <v>-28.859999338785808</v>
      </c>
    </row>
    <row r="215" spans="2:8" x14ac:dyDescent="0.3">
      <c r="B215" t="s">
        <v>5538</v>
      </c>
      <c r="C215" t="s">
        <v>5539</v>
      </c>
      <c r="D215" s="28" t="s">
        <v>4105</v>
      </c>
      <c r="E215" s="28" t="s">
        <v>2792</v>
      </c>
      <c r="F215" s="13">
        <v>44.5</v>
      </c>
      <c r="G215" s="13">
        <v>-104.4</v>
      </c>
      <c r="H215" s="13">
        <v>-28.859999020894367</v>
      </c>
    </row>
    <row r="216" spans="2:8" x14ac:dyDescent="0.3">
      <c r="B216" t="s">
        <v>4222</v>
      </c>
      <c r="C216" t="s">
        <v>4223</v>
      </c>
      <c r="D216" s="28" t="s">
        <v>4105</v>
      </c>
      <c r="E216" s="28" t="s">
        <v>1380</v>
      </c>
      <c r="F216" s="13">
        <v>44.8</v>
      </c>
      <c r="G216" s="13">
        <v>-114</v>
      </c>
      <c r="H216" s="13">
        <v>-28.800000826517739</v>
      </c>
    </row>
    <row r="217" spans="2:8" x14ac:dyDescent="0.3">
      <c r="B217" t="s">
        <v>5406</v>
      </c>
      <c r="C217" t="s">
        <v>5407</v>
      </c>
      <c r="D217" s="28" t="s">
        <v>4105</v>
      </c>
      <c r="E217" s="28" t="s">
        <v>2792</v>
      </c>
      <c r="F217" s="13">
        <v>43.1</v>
      </c>
      <c r="G217" s="13">
        <v>-104.6</v>
      </c>
      <c r="H217" s="13">
        <v>-28.740001360575356</v>
      </c>
    </row>
    <row r="218" spans="2:8" x14ac:dyDescent="0.3">
      <c r="B218" t="s">
        <v>4453</v>
      </c>
      <c r="C218" t="s">
        <v>4454</v>
      </c>
      <c r="D218" s="28" t="s">
        <v>4105</v>
      </c>
      <c r="E218" s="28" t="s">
        <v>1943</v>
      </c>
      <c r="F218" s="13">
        <v>44.4</v>
      </c>
      <c r="G218" s="13">
        <v>-112.9</v>
      </c>
      <c r="H218" s="13">
        <v>-28.68000094095866</v>
      </c>
    </row>
    <row r="219" spans="2:8" x14ac:dyDescent="0.3">
      <c r="B219" t="s">
        <v>3260</v>
      </c>
      <c r="C219" t="s">
        <v>3261</v>
      </c>
      <c r="D219" s="28" t="s">
        <v>4105</v>
      </c>
      <c r="E219" s="28" t="s">
        <v>1943</v>
      </c>
      <c r="F219" s="13">
        <v>47</v>
      </c>
      <c r="G219" s="13">
        <v>-109.4</v>
      </c>
      <c r="H219" s="13">
        <v>-28.680000305175781</v>
      </c>
    </row>
    <row r="220" spans="2:8" x14ac:dyDescent="0.3">
      <c r="B220" t="s">
        <v>4264</v>
      </c>
      <c r="C220" t="s">
        <v>4265</v>
      </c>
      <c r="D220" s="28" t="s">
        <v>4105</v>
      </c>
      <c r="E220" s="28" t="s">
        <v>2526</v>
      </c>
      <c r="F220" s="13">
        <v>39.9</v>
      </c>
      <c r="G220" s="13">
        <v>-110.8</v>
      </c>
      <c r="H220" s="13">
        <v>-28.679999033610024</v>
      </c>
    </row>
    <row r="221" spans="2:8" x14ac:dyDescent="0.3">
      <c r="B221" t="s">
        <v>1961</v>
      </c>
      <c r="C221" t="s">
        <v>1962</v>
      </c>
      <c r="D221" s="28" t="s">
        <v>4105</v>
      </c>
      <c r="E221" s="28" t="s">
        <v>1943</v>
      </c>
      <c r="F221" s="13">
        <v>45.3</v>
      </c>
      <c r="G221" s="13">
        <v>-111.7</v>
      </c>
      <c r="H221" s="13">
        <v>-28.560001214345295</v>
      </c>
    </row>
    <row r="222" spans="2:8" x14ac:dyDescent="0.3">
      <c r="B222" t="s">
        <v>5506</v>
      </c>
      <c r="C222" t="s">
        <v>5507</v>
      </c>
      <c r="D222" s="28" t="s">
        <v>4105</v>
      </c>
      <c r="E222" s="28" t="s">
        <v>2792</v>
      </c>
      <c r="F222" s="13">
        <v>44.1</v>
      </c>
      <c r="G222" s="13">
        <v>-107.1</v>
      </c>
      <c r="H222" s="13">
        <v>-28.560000101725262</v>
      </c>
    </row>
    <row r="223" spans="2:8" x14ac:dyDescent="0.3">
      <c r="B223" t="s">
        <v>5492</v>
      </c>
      <c r="C223" t="s">
        <v>5493</v>
      </c>
      <c r="D223" s="28" t="s">
        <v>4105</v>
      </c>
      <c r="E223" s="28" t="s">
        <v>1943</v>
      </c>
      <c r="F223" s="13">
        <v>46.9</v>
      </c>
      <c r="G223" s="13">
        <v>-110.8</v>
      </c>
      <c r="H223" s="13">
        <v>-28.560000101725258</v>
      </c>
    </row>
    <row r="224" spans="2:8" x14ac:dyDescent="0.3">
      <c r="B224" t="s">
        <v>4383</v>
      </c>
      <c r="C224" t="s">
        <v>4384</v>
      </c>
      <c r="D224" s="28" t="s">
        <v>4105</v>
      </c>
      <c r="E224" s="28" t="s">
        <v>2792</v>
      </c>
      <c r="F224" s="13">
        <v>42.5</v>
      </c>
      <c r="G224" s="13">
        <v>-110.6</v>
      </c>
      <c r="H224" s="13">
        <v>-28.559999465942383</v>
      </c>
    </row>
    <row r="225" spans="2:8" x14ac:dyDescent="0.3">
      <c r="B225" t="s">
        <v>4178</v>
      </c>
      <c r="C225" t="s">
        <v>4179</v>
      </c>
      <c r="D225" s="28" t="s">
        <v>4105</v>
      </c>
      <c r="E225" s="28" t="s">
        <v>2070</v>
      </c>
      <c r="F225" s="13">
        <v>38.9</v>
      </c>
      <c r="G225" s="13">
        <v>-114.8</v>
      </c>
      <c r="H225" s="13">
        <v>-28.500000953674316</v>
      </c>
    </row>
    <row r="226" spans="2:8" x14ac:dyDescent="0.3">
      <c r="B226" t="s">
        <v>5428</v>
      </c>
      <c r="C226" t="s">
        <v>5429</v>
      </c>
      <c r="D226" s="28" t="s">
        <v>4105</v>
      </c>
      <c r="E226" s="28" t="s">
        <v>1943</v>
      </c>
      <c r="F226" s="13">
        <v>44.6</v>
      </c>
      <c r="G226" s="13">
        <v>-111.8</v>
      </c>
      <c r="H226" s="13">
        <v>-28.500000635782875</v>
      </c>
    </row>
    <row r="227" spans="2:8" x14ac:dyDescent="0.3">
      <c r="B227" t="s">
        <v>4338</v>
      </c>
      <c r="C227" t="s">
        <v>4339</v>
      </c>
      <c r="D227" s="28" t="s">
        <v>4105</v>
      </c>
      <c r="E227" s="28" t="s">
        <v>2526</v>
      </c>
      <c r="F227" s="13">
        <v>40.9</v>
      </c>
      <c r="G227" s="13">
        <v>-111.8</v>
      </c>
      <c r="H227" s="13">
        <v>-28.499999682108562</v>
      </c>
    </row>
    <row r="228" spans="2:8" x14ac:dyDescent="0.3">
      <c r="B228" t="s">
        <v>4146</v>
      </c>
      <c r="C228" t="s">
        <v>4147</v>
      </c>
      <c r="D228" s="28" t="s">
        <v>4105</v>
      </c>
      <c r="E228" s="28" t="s">
        <v>1943</v>
      </c>
      <c r="F228" s="13">
        <v>46.4</v>
      </c>
      <c r="G228" s="13">
        <v>-113.4</v>
      </c>
      <c r="H228" s="13">
        <v>-28.439999898274738</v>
      </c>
    </row>
    <row r="229" spans="2:8" x14ac:dyDescent="0.3">
      <c r="B229" t="s">
        <v>4818</v>
      </c>
      <c r="C229" t="s">
        <v>4819</v>
      </c>
      <c r="D229" s="28" t="s">
        <v>4105</v>
      </c>
      <c r="E229" s="28" t="s">
        <v>1380</v>
      </c>
      <c r="F229" s="13">
        <v>42.3</v>
      </c>
      <c r="G229" s="13">
        <v>-111.5</v>
      </c>
      <c r="H229" s="13">
        <v>-28.43999926249186</v>
      </c>
    </row>
    <row r="230" spans="2:8" x14ac:dyDescent="0.3">
      <c r="B230" t="s">
        <v>5352</v>
      </c>
      <c r="C230" t="s">
        <v>5353</v>
      </c>
      <c r="D230" s="28" t="s">
        <v>4105</v>
      </c>
      <c r="E230" s="28" t="s">
        <v>1943</v>
      </c>
      <c r="F230" s="13">
        <v>46.3</v>
      </c>
      <c r="G230" s="13">
        <v>-113.3</v>
      </c>
      <c r="H230" s="13">
        <v>-28.380002021789551</v>
      </c>
    </row>
    <row r="231" spans="2:8" x14ac:dyDescent="0.3">
      <c r="B231" t="s">
        <v>4794</v>
      </c>
      <c r="C231" t="s">
        <v>4795</v>
      </c>
      <c r="D231" s="28" t="s">
        <v>4105</v>
      </c>
      <c r="E231" s="28" t="s">
        <v>1943</v>
      </c>
      <c r="F231" s="13">
        <v>46.5</v>
      </c>
      <c r="G231" s="13">
        <v>-111.2</v>
      </c>
      <c r="H231" s="13">
        <v>-28.380000432332356</v>
      </c>
    </row>
    <row r="232" spans="2:8" x14ac:dyDescent="0.3">
      <c r="B232" t="s">
        <v>5087</v>
      </c>
      <c r="C232" t="s">
        <v>5088</v>
      </c>
      <c r="D232" s="28" t="s">
        <v>4105</v>
      </c>
      <c r="E232" s="28" t="s">
        <v>1943</v>
      </c>
      <c r="F232" s="13">
        <v>45.8</v>
      </c>
      <c r="G232" s="13">
        <v>-112.5</v>
      </c>
      <c r="H232" s="13">
        <v>-28.380000114440918</v>
      </c>
    </row>
    <row r="233" spans="2:8" x14ac:dyDescent="0.3">
      <c r="B233" t="s">
        <v>4523</v>
      </c>
      <c r="C233" t="s">
        <v>4524</v>
      </c>
      <c r="D233" s="28" t="s">
        <v>4105</v>
      </c>
      <c r="E233" s="28" t="s">
        <v>1943</v>
      </c>
      <c r="F233" s="13">
        <v>48.3</v>
      </c>
      <c r="G233" s="13">
        <v>-114</v>
      </c>
      <c r="H233" s="13">
        <v>-28.37999979654948</v>
      </c>
    </row>
    <row r="234" spans="2:8" x14ac:dyDescent="0.3">
      <c r="B234" t="s">
        <v>4294</v>
      </c>
      <c r="C234" t="s">
        <v>4295</v>
      </c>
      <c r="D234" s="28" t="s">
        <v>4105</v>
      </c>
      <c r="E234" s="28" t="s">
        <v>2070</v>
      </c>
      <c r="F234" s="13">
        <v>39</v>
      </c>
      <c r="G234" s="13">
        <v>-114.2</v>
      </c>
      <c r="H234" s="13">
        <v>-28.379999160766602</v>
      </c>
    </row>
    <row r="235" spans="2:8" x14ac:dyDescent="0.3">
      <c r="B235" t="s">
        <v>2413</v>
      </c>
      <c r="C235" t="s">
        <v>2414</v>
      </c>
      <c r="D235" s="28" t="s">
        <v>4105</v>
      </c>
      <c r="E235" s="28" t="s">
        <v>2379</v>
      </c>
      <c r="F235" s="13">
        <v>43.8</v>
      </c>
      <c r="G235" s="13">
        <v>-103.4</v>
      </c>
      <c r="H235" s="13">
        <v>-28.320000330607098</v>
      </c>
    </row>
    <row r="236" spans="2:8" x14ac:dyDescent="0.3">
      <c r="B236" t="s">
        <v>5528</v>
      </c>
      <c r="C236" t="s">
        <v>5529</v>
      </c>
      <c r="D236" s="28" t="s">
        <v>4105</v>
      </c>
      <c r="E236" s="28" t="s">
        <v>2792</v>
      </c>
      <c r="F236" s="13">
        <v>42.4</v>
      </c>
      <c r="G236" s="13">
        <v>-104.1</v>
      </c>
      <c r="H236" s="13">
        <v>-28.320000171661377</v>
      </c>
    </row>
    <row r="237" spans="2:8" x14ac:dyDescent="0.3">
      <c r="B237" t="s">
        <v>4286</v>
      </c>
      <c r="C237" t="s">
        <v>4287</v>
      </c>
      <c r="D237" s="28" t="s">
        <v>4105</v>
      </c>
      <c r="E237" s="28" t="s">
        <v>2526</v>
      </c>
      <c r="F237" s="13">
        <v>41.3</v>
      </c>
      <c r="G237" s="13">
        <v>-111.4</v>
      </c>
      <c r="H237" s="13">
        <v>-28.31999973456065</v>
      </c>
    </row>
    <row r="238" spans="2:8" x14ac:dyDescent="0.3">
      <c r="B238" t="s">
        <v>4103</v>
      </c>
      <c r="C238" t="s">
        <v>4104</v>
      </c>
      <c r="D238" s="28" t="s">
        <v>4105</v>
      </c>
      <c r="E238" s="28" t="s">
        <v>2011</v>
      </c>
      <c r="F238" s="13">
        <v>42.4</v>
      </c>
      <c r="G238" s="13">
        <v>-103.7</v>
      </c>
      <c r="H238" s="13">
        <v>-28.319999694824219</v>
      </c>
    </row>
    <row r="239" spans="2:8" x14ac:dyDescent="0.3">
      <c r="B239" t="s">
        <v>4840</v>
      </c>
      <c r="C239" t="s">
        <v>4841</v>
      </c>
      <c r="D239" s="28" t="s">
        <v>4105</v>
      </c>
      <c r="E239" s="28" t="s">
        <v>1943</v>
      </c>
      <c r="F239" s="13">
        <v>47.4</v>
      </c>
      <c r="G239" s="13">
        <v>-113.7</v>
      </c>
      <c r="H239" s="13">
        <v>-28.260000387827557</v>
      </c>
    </row>
    <row r="240" spans="2:8" x14ac:dyDescent="0.3">
      <c r="B240" t="s">
        <v>4957</v>
      </c>
      <c r="C240" t="s">
        <v>4958</v>
      </c>
      <c r="D240" s="28" t="s">
        <v>4105</v>
      </c>
      <c r="E240" s="28" t="s">
        <v>1943</v>
      </c>
      <c r="F240" s="13">
        <v>44.7</v>
      </c>
      <c r="G240" s="13">
        <v>-112</v>
      </c>
      <c r="H240" s="13">
        <v>-28.260000228881836</v>
      </c>
    </row>
    <row r="241" spans="2:8" x14ac:dyDescent="0.3">
      <c r="B241" t="s">
        <v>4933</v>
      </c>
      <c r="C241" t="s">
        <v>4934</v>
      </c>
      <c r="D241" s="28" t="s">
        <v>4105</v>
      </c>
      <c r="E241" s="28" t="s">
        <v>1943</v>
      </c>
      <c r="F241" s="13">
        <v>45.2</v>
      </c>
      <c r="G241" s="13">
        <v>-110.2</v>
      </c>
      <c r="H241" s="13">
        <v>-28.25999927520752</v>
      </c>
    </row>
    <row r="242" spans="2:8" x14ac:dyDescent="0.3">
      <c r="B242" t="s">
        <v>4870</v>
      </c>
      <c r="C242" t="s">
        <v>4871</v>
      </c>
      <c r="D242" s="28" t="s">
        <v>4105</v>
      </c>
      <c r="E242" s="28" t="s">
        <v>2792</v>
      </c>
      <c r="F242" s="13">
        <v>43.6</v>
      </c>
      <c r="G242" s="13">
        <v>-109</v>
      </c>
      <c r="H242" s="13">
        <v>-28.259998957316082</v>
      </c>
    </row>
    <row r="243" spans="2:8" x14ac:dyDescent="0.3">
      <c r="B243" t="s">
        <v>4947</v>
      </c>
      <c r="C243" t="s">
        <v>4948</v>
      </c>
      <c r="D243" s="28" t="s">
        <v>4105</v>
      </c>
      <c r="E243" s="28" t="s">
        <v>2792</v>
      </c>
      <c r="F243" s="13">
        <v>44.4</v>
      </c>
      <c r="G243" s="13">
        <v>-104.4</v>
      </c>
      <c r="H243" s="13">
        <v>-28.199999809265137</v>
      </c>
    </row>
    <row r="244" spans="2:8" x14ac:dyDescent="0.3">
      <c r="B244" t="s">
        <v>4683</v>
      </c>
      <c r="C244" t="s">
        <v>4684</v>
      </c>
      <c r="D244" s="28" t="s">
        <v>4105</v>
      </c>
      <c r="E244" s="28" t="s">
        <v>2792</v>
      </c>
      <c r="F244" s="13">
        <v>44.3</v>
      </c>
      <c r="G244" s="13">
        <v>-105.5</v>
      </c>
      <c r="H244" s="13">
        <v>-28.140000820159912</v>
      </c>
    </row>
    <row r="245" spans="2:8" x14ac:dyDescent="0.3">
      <c r="B245" t="s">
        <v>4469</v>
      </c>
      <c r="C245" t="s">
        <v>4470</v>
      </c>
      <c r="D245" s="28" t="s">
        <v>4105</v>
      </c>
      <c r="E245" s="28" t="s">
        <v>1380</v>
      </c>
      <c r="F245" s="13">
        <v>42</v>
      </c>
      <c r="G245" s="13">
        <v>-114.4</v>
      </c>
      <c r="H245" s="13">
        <v>-28.140000661214192</v>
      </c>
    </row>
    <row r="246" spans="2:8" x14ac:dyDescent="0.3">
      <c r="B246" t="s">
        <v>4722</v>
      </c>
      <c r="C246" t="s">
        <v>4723</v>
      </c>
      <c r="D246" s="28" t="s">
        <v>4105</v>
      </c>
      <c r="E246" s="28" t="s">
        <v>2379</v>
      </c>
      <c r="F246" s="13">
        <v>43.8</v>
      </c>
      <c r="G246" s="13">
        <v>-103.4</v>
      </c>
      <c r="H246" s="13">
        <v>-28.140000661214192</v>
      </c>
    </row>
    <row r="247" spans="2:8" x14ac:dyDescent="0.3">
      <c r="B247" t="s">
        <v>5542</v>
      </c>
      <c r="C247" t="s">
        <v>5543</v>
      </c>
      <c r="D247" s="28" t="s">
        <v>4105</v>
      </c>
      <c r="E247" s="28" t="s">
        <v>2379</v>
      </c>
      <c r="F247" s="13">
        <v>44.1</v>
      </c>
      <c r="G247" s="13">
        <v>-103.9</v>
      </c>
      <c r="H247" s="13">
        <v>-28.080000559488933</v>
      </c>
    </row>
    <row r="248" spans="2:8" x14ac:dyDescent="0.3">
      <c r="B248" t="s">
        <v>4945</v>
      </c>
      <c r="C248" t="s">
        <v>4946</v>
      </c>
      <c r="D248" s="28" t="s">
        <v>4105</v>
      </c>
      <c r="E248" s="28" t="s">
        <v>2792</v>
      </c>
      <c r="F248" s="13">
        <v>43.2</v>
      </c>
      <c r="G248" s="13">
        <v>-109.4</v>
      </c>
      <c r="H248" s="13">
        <v>-28.080000559488933</v>
      </c>
    </row>
    <row r="249" spans="2:8" x14ac:dyDescent="0.3">
      <c r="B249" t="s">
        <v>4206</v>
      </c>
      <c r="C249" t="s">
        <v>4207</v>
      </c>
      <c r="D249" s="28" t="s">
        <v>4105</v>
      </c>
      <c r="E249" s="28" t="s">
        <v>1380</v>
      </c>
      <c r="F249" s="13">
        <v>42.8</v>
      </c>
      <c r="G249" s="13">
        <v>-111.2</v>
      </c>
      <c r="H249" s="13">
        <v>-28.079999923706055</v>
      </c>
    </row>
    <row r="250" spans="2:8" x14ac:dyDescent="0.3">
      <c r="B250" t="s">
        <v>5218</v>
      </c>
      <c r="C250" t="s">
        <v>5219</v>
      </c>
      <c r="D250" s="28" t="s">
        <v>4105</v>
      </c>
      <c r="E250" s="28" t="s">
        <v>1943</v>
      </c>
      <c r="F250" s="13">
        <v>44.5</v>
      </c>
      <c r="G250" s="13">
        <v>-111.8</v>
      </c>
      <c r="H250" s="13">
        <v>-28.019999821980797</v>
      </c>
    </row>
    <row r="251" spans="2:8" x14ac:dyDescent="0.3">
      <c r="B251" t="s">
        <v>5410</v>
      </c>
      <c r="C251" t="s">
        <v>5411</v>
      </c>
      <c r="D251" s="28" t="s">
        <v>4105</v>
      </c>
      <c r="E251" s="28" t="s">
        <v>2792</v>
      </c>
      <c r="F251" s="13">
        <v>44.2</v>
      </c>
      <c r="G251" s="13">
        <v>-110.6</v>
      </c>
      <c r="H251" s="13">
        <v>-28.019999821980793</v>
      </c>
    </row>
    <row r="252" spans="2:8" x14ac:dyDescent="0.3">
      <c r="B252" t="s">
        <v>3285</v>
      </c>
      <c r="C252" t="s">
        <v>3286</v>
      </c>
      <c r="D252" s="28" t="s">
        <v>4105</v>
      </c>
      <c r="E252" s="28" t="s">
        <v>1943</v>
      </c>
      <c r="F252" s="13">
        <v>45.9</v>
      </c>
      <c r="G252" s="13">
        <v>-112.5</v>
      </c>
      <c r="H252" s="13">
        <v>-28.019999504089355</v>
      </c>
    </row>
    <row r="253" spans="2:8" x14ac:dyDescent="0.3">
      <c r="B253" t="s">
        <v>4862</v>
      </c>
      <c r="C253" t="s">
        <v>4863</v>
      </c>
      <c r="D253" s="28" t="s">
        <v>4105</v>
      </c>
      <c r="E253" s="28" t="s">
        <v>1943</v>
      </c>
      <c r="F253" s="13">
        <v>46.8</v>
      </c>
      <c r="G253" s="13">
        <v>-112.5</v>
      </c>
      <c r="H253" s="13">
        <v>-28.019999345143635</v>
      </c>
    </row>
    <row r="254" spans="2:8" x14ac:dyDescent="0.3">
      <c r="B254" t="s">
        <v>5444</v>
      </c>
      <c r="C254" t="s">
        <v>5445</v>
      </c>
      <c r="D254" s="28" t="s">
        <v>4105</v>
      </c>
      <c r="E254" s="28" t="s">
        <v>2792</v>
      </c>
      <c r="F254" s="13">
        <v>43.9</v>
      </c>
      <c r="G254" s="13">
        <v>-110.4</v>
      </c>
      <c r="H254" s="13">
        <v>-28.019999186197918</v>
      </c>
    </row>
    <row r="255" spans="2:8" x14ac:dyDescent="0.3">
      <c r="B255" t="s">
        <v>3891</v>
      </c>
      <c r="C255" t="s">
        <v>3892</v>
      </c>
      <c r="D255" s="28" t="s">
        <v>4105</v>
      </c>
      <c r="E255" s="28" t="s">
        <v>2792</v>
      </c>
      <c r="F255" s="13">
        <v>43.4</v>
      </c>
      <c r="G255" s="13">
        <v>-108.1</v>
      </c>
      <c r="H255" s="13">
        <v>-28.019998550415039</v>
      </c>
    </row>
    <row r="256" spans="2:8" x14ac:dyDescent="0.3">
      <c r="B256" t="s">
        <v>4635</v>
      </c>
      <c r="C256" t="s">
        <v>4636</v>
      </c>
      <c r="D256" s="28" t="s">
        <v>4105</v>
      </c>
      <c r="E256" s="28" t="s">
        <v>1380</v>
      </c>
      <c r="F256" s="13">
        <v>44.5</v>
      </c>
      <c r="G256" s="13">
        <v>-111.4</v>
      </c>
      <c r="H256" s="13">
        <v>-27.960000197092693</v>
      </c>
    </row>
    <row r="257" spans="2:8" x14ac:dyDescent="0.3">
      <c r="B257" t="s">
        <v>3893</v>
      </c>
      <c r="C257" t="s">
        <v>3894</v>
      </c>
      <c r="D257" s="28" t="s">
        <v>4105</v>
      </c>
      <c r="E257" s="28" t="s">
        <v>2792</v>
      </c>
      <c r="F257" s="13">
        <v>43.5</v>
      </c>
      <c r="G257" s="13">
        <v>-109.6</v>
      </c>
      <c r="H257" s="13">
        <v>-27.959998448689781</v>
      </c>
    </row>
    <row r="258" spans="2:8" x14ac:dyDescent="0.3">
      <c r="B258" t="s">
        <v>4804</v>
      </c>
      <c r="C258" t="s">
        <v>4805</v>
      </c>
      <c r="D258" s="28" t="s">
        <v>4105</v>
      </c>
      <c r="E258" s="28" t="s">
        <v>1260</v>
      </c>
      <c r="F258" s="13">
        <v>39.1</v>
      </c>
      <c r="G258" s="13">
        <v>-105.2</v>
      </c>
      <c r="H258" s="13">
        <v>-27.900000890096031</v>
      </c>
    </row>
    <row r="259" spans="2:8" x14ac:dyDescent="0.3">
      <c r="B259" t="s">
        <v>5618</v>
      </c>
      <c r="C259" t="s">
        <v>5619</v>
      </c>
      <c r="D259" s="28" t="s">
        <v>4105</v>
      </c>
      <c r="E259" s="28" t="s">
        <v>1260</v>
      </c>
      <c r="F259" s="13">
        <v>39.799999999999997</v>
      </c>
      <c r="G259" s="13">
        <v>-107.6</v>
      </c>
      <c r="H259" s="13">
        <v>-27.90000057220459</v>
      </c>
    </row>
    <row r="260" spans="2:8" x14ac:dyDescent="0.3">
      <c r="B260" t="s">
        <v>6247</v>
      </c>
      <c r="C260" t="s">
        <v>6248</v>
      </c>
      <c r="D260" s="28" t="s">
        <v>4105</v>
      </c>
      <c r="E260" s="28" t="s">
        <v>2792</v>
      </c>
      <c r="F260" s="13">
        <v>41.8</v>
      </c>
      <c r="G260" s="13">
        <v>-110.7</v>
      </c>
      <c r="H260" s="13">
        <v>-27.900000254313152</v>
      </c>
    </row>
    <row r="261" spans="2:8" x14ac:dyDescent="0.3">
      <c r="B261" t="s">
        <v>4585</v>
      </c>
      <c r="C261" t="s">
        <v>4586</v>
      </c>
      <c r="D261" s="28" t="s">
        <v>4105</v>
      </c>
      <c r="E261" s="28" t="s">
        <v>1260</v>
      </c>
      <c r="F261" s="13">
        <v>40.700000000000003</v>
      </c>
      <c r="G261" s="13">
        <v>-105.7</v>
      </c>
      <c r="H261" s="13">
        <v>-27.899999300638832</v>
      </c>
    </row>
    <row r="262" spans="2:8" x14ac:dyDescent="0.3">
      <c r="B262" t="s">
        <v>3269</v>
      </c>
      <c r="C262" t="s">
        <v>3270</v>
      </c>
      <c r="D262" s="28" t="s">
        <v>4105</v>
      </c>
      <c r="E262" s="28" t="s">
        <v>2379</v>
      </c>
      <c r="F262" s="13">
        <v>44</v>
      </c>
      <c r="G262" s="13">
        <v>-103</v>
      </c>
      <c r="H262" s="13">
        <v>-27.840001900990803</v>
      </c>
    </row>
    <row r="263" spans="2:8" x14ac:dyDescent="0.3">
      <c r="B263" t="s">
        <v>5691</v>
      </c>
      <c r="C263" t="s">
        <v>5692</v>
      </c>
      <c r="D263" s="28" t="s">
        <v>4105</v>
      </c>
      <c r="E263" s="28" t="s">
        <v>1260</v>
      </c>
      <c r="F263" s="13">
        <v>40.5</v>
      </c>
      <c r="G263" s="13">
        <v>-106.7</v>
      </c>
      <c r="H263" s="13">
        <v>-27.840000788370766</v>
      </c>
    </row>
    <row r="264" spans="2:8" x14ac:dyDescent="0.3">
      <c r="B264" t="s">
        <v>4326</v>
      </c>
      <c r="C264" t="s">
        <v>4327</v>
      </c>
      <c r="D264" s="28" t="s">
        <v>4105</v>
      </c>
      <c r="E264" s="28" t="s">
        <v>2526</v>
      </c>
      <c r="F264" s="13">
        <v>37.799999999999997</v>
      </c>
      <c r="G264" s="13">
        <v>-109.8</v>
      </c>
      <c r="H264" s="13">
        <v>-27.840000152587891</v>
      </c>
    </row>
    <row r="265" spans="2:8" x14ac:dyDescent="0.3">
      <c r="B265" t="s">
        <v>5945</v>
      </c>
      <c r="C265" t="s">
        <v>5946</v>
      </c>
      <c r="D265" s="28" t="s">
        <v>4105</v>
      </c>
      <c r="E265" s="28" t="s">
        <v>2792</v>
      </c>
      <c r="F265" s="13">
        <v>41.3</v>
      </c>
      <c r="G265" s="13">
        <v>-106.2</v>
      </c>
      <c r="H265" s="13">
        <v>-27.840000152587891</v>
      </c>
    </row>
    <row r="266" spans="2:8" x14ac:dyDescent="0.3">
      <c r="B266" t="s">
        <v>5372</v>
      </c>
      <c r="C266" t="s">
        <v>5373</v>
      </c>
      <c r="D266" s="28" t="s">
        <v>4105</v>
      </c>
      <c r="E266" s="28" t="s">
        <v>1943</v>
      </c>
      <c r="F266" s="13">
        <v>45.3</v>
      </c>
      <c r="G266" s="13">
        <v>-107.1</v>
      </c>
      <c r="H266" s="13">
        <v>-27.839999516805012</v>
      </c>
    </row>
    <row r="267" spans="2:8" x14ac:dyDescent="0.3">
      <c r="B267" t="s">
        <v>6500</v>
      </c>
      <c r="C267" t="s">
        <v>6501</v>
      </c>
      <c r="D267" s="28" t="s">
        <v>4105</v>
      </c>
      <c r="E267" s="28" t="s">
        <v>2792</v>
      </c>
      <c r="F267" s="13">
        <v>43.4</v>
      </c>
      <c r="G267" s="13">
        <v>-110.1</v>
      </c>
      <c r="H267" s="13">
        <v>-27.780000050862633</v>
      </c>
    </row>
    <row r="268" spans="2:8" x14ac:dyDescent="0.3">
      <c r="B268" t="s">
        <v>4740</v>
      </c>
      <c r="C268" t="s">
        <v>4741</v>
      </c>
      <c r="D268" s="28" t="s">
        <v>4105</v>
      </c>
      <c r="E268" s="28" t="s">
        <v>1943</v>
      </c>
      <c r="F268" s="13">
        <v>48.1</v>
      </c>
      <c r="G268" s="13">
        <v>-115.6</v>
      </c>
      <c r="H268" s="13">
        <v>-27.780000050862633</v>
      </c>
    </row>
    <row r="269" spans="2:8" x14ac:dyDescent="0.3">
      <c r="B269" t="s">
        <v>4679</v>
      </c>
      <c r="C269" t="s">
        <v>4680</v>
      </c>
      <c r="D269" s="28" t="s">
        <v>4105</v>
      </c>
      <c r="E269" s="28" t="s">
        <v>2070</v>
      </c>
      <c r="F269" s="13">
        <v>39.6</v>
      </c>
      <c r="G269" s="13">
        <v>-116</v>
      </c>
      <c r="H269" s="13">
        <v>-27.780000050862629</v>
      </c>
    </row>
    <row r="270" spans="2:8" x14ac:dyDescent="0.3">
      <c r="B270" t="s">
        <v>4667</v>
      </c>
      <c r="C270" t="s">
        <v>4668</v>
      </c>
      <c r="D270" s="28" t="s">
        <v>4105</v>
      </c>
      <c r="E270" s="28" t="s">
        <v>2379</v>
      </c>
      <c r="F270" s="13">
        <v>43.7</v>
      </c>
      <c r="G270" s="13">
        <v>-103.6</v>
      </c>
      <c r="H270" s="13">
        <v>-27.779999415079754</v>
      </c>
    </row>
    <row r="271" spans="2:8" x14ac:dyDescent="0.3">
      <c r="B271" t="s">
        <v>5085</v>
      </c>
      <c r="C271" t="s">
        <v>5086</v>
      </c>
      <c r="D271" s="28" t="s">
        <v>4105</v>
      </c>
      <c r="E271" s="28" t="s">
        <v>1943</v>
      </c>
      <c r="F271" s="13">
        <v>46.1</v>
      </c>
      <c r="G271" s="13">
        <v>-113.1</v>
      </c>
      <c r="H271" s="13">
        <v>-27.720000267028809</v>
      </c>
    </row>
    <row r="272" spans="2:8" x14ac:dyDescent="0.3">
      <c r="B272" t="s">
        <v>4559</v>
      </c>
      <c r="C272" t="s">
        <v>4560</v>
      </c>
      <c r="D272" s="28" t="s">
        <v>4105</v>
      </c>
      <c r="E272" s="28" t="s">
        <v>1380</v>
      </c>
      <c r="F272" s="13">
        <v>45.6</v>
      </c>
      <c r="G272" s="13">
        <v>-113.9</v>
      </c>
      <c r="H272" s="13">
        <v>-27.719999949137371</v>
      </c>
    </row>
    <row r="273" spans="2:8" x14ac:dyDescent="0.3">
      <c r="B273" t="s">
        <v>4316</v>
      </c>
      <c r="C273" t="s">
        <v>4317</v>
      </c>
      <c r="D273" s="28" t="s">
        <v>4105</v>
      </c>
      <c r="E273" s="28" t="s">
        <v>1380</v>
      </c>
      <c r="F273" s="13">
        <v>47.4</v>
      </c>
      <c r="G273" s="13">
        <v>-115.6</v>
      </c>
      <c r="H273" s="13">
        <v>-27.719999949137367</v>
      </c>
    </row>
    <row r="274" spans="2:8" x14ac:dyDescent="0.3">
      <c r="B274" t="s">
        <v>4240</v>
      </c>
      <c r="C274" t="s">
        <v>4241</v>
      </c>
      <c r="D274" s="28" t="s">
        <v>4105</v>
      </c>
      <c r="E274" s="28" t="s">
        <v>1260</v>
      </c>
      <c r="F274" s="13">
        <v>38.6</v>
      </c>
      <c r="G274" s="13">
        <v>-104.8</v>
      </c>
      <c r="H274" s="13">
        <v>-27.660001118977867</v>
      </c>
    </row>
    <row r="275" spans="2:8" x14ac:dyDescent="0.3">
      <c r="B275" t="s">
        <v>1383</v>
      </c>
      <c r="C275" t="s">
        <v>1384</v>
      </c>
      <c r="D275" s="28" t="s">
        <v>4105</v>
      </c>
      <c r="E275" s="28" t="s">
        <v>1380</v>
      </c>
      <c r="F275" s="13">
        <v>42.5</v>
      </c>
      <c r="G275" s="13">
        <v>-111.7</v>
      </c>
      <c r="H275" s="13">
        <v>-27.660000642140705</v>
      </c>
    </row>
    <row r="276" spans="2:8" x14ac:dyDescent="0.3">
      <c r="B276" t="s">
        <v>5206</v>
      </c>
      <c r="C276" t="s">
        <v>5207</v>
      </c>
      <c r="D276" s="28" t="s">
        <v>4105</v>
      </c>
      <c r="E276" s="28" t="s">
        <v>1380</v>
      </c>
      <c r="F276" s="13">
        <v>42</v>
      </c>
      <c r="G276" s="13">
        <v>-111.6</v>
      </c>
      <c r="H276" s="13">
        <v>-27.660000483194988</v>
      </c>
    </row>
    <row r="277" spans="2:8" x14ac:dyDescent="0.3">
      <c r="B277" t="s">
        <v>2799</v>
      </c>
      <c r="C277" t="s">
        <v>2800</v>
      </c>
      <c r="D277" s="28" t="s">
        <v>4105</v>
      </c>
      <c r="E277" s="28" t="s">
        <v>2792</v>
      </c>
      <c r="F277" s="13">
        <v>44.5</v>
      </c>
      <c r="G277" s="13">
        <v>-106.4</v>
      </c>
      <c r="H277" s="13">
        <v>-27.660000165303547</v>
      </c>
    </row>
    <row r="278" spans="2:8" x14ac:dyDescent="0.3">
      <c r="B278" t="s">
        <v>4712</v>
      </c>
      <c r="C278" t="s">
        <v>4713</v>
      </c>
      <c r="D278" s="28" t="s">
        <v>4105</v>
      </c>
      <c r="E278" s="28" t="s">
        <v>1380</v>
      </c>
      <c r="F278" s="13">
        <v>43.9</v>
      </c>
      <c r="G278" s="13">
        <v>-113.6</v>
      </c>
      <c r="H278" s="13">
        <v>-27.600001811981201</v>
      </c>
    </row>
    <row r="279" spans="2:8" x14ac:dyDescent="0.3">
      <c r="B279" t="s">
        <v>5216</v>
      </c>
      <c r="C279" t="s">
        <v>5217</v>
      </c>
      <c r="D279" s="28" t="s">
        <v>4105</v>
      </c>
      <c r="E279" s="28" t="s">
        <v>1943</v>
      </c>
      <c r="F279" s="13">
        <v>45.9</v>
      </c>
      <c r="G279" s="13">
        <v>-107.1</v>
      </c>
      <c r="H279" s="13">
        <v>-27.600001811981201</v>
      </c>
    </row>
    <row r="280" spans="2:8" x14ac:dyDescent="0.3">
      <c r="B280" t="s">
        <v>5526</v>
      </c>
      <c r="C280" t="s">
        <v>5527</v>
      </c>
      <c r="D280" s="28" t="s">
        <v>4105</v>
      </c>
      <c r="E280" s="28" t="s">
        <v>1943</v>
      </c>
      <c r="F280" s="13">
        <v>46.2</v>
      </c>
      <c r="G280" s="13">
        <v>-113.7</v>
      </c>
      <c r="H280" s="13">
        <v>-27.600001017252605</v>
      </c>
    </row>
    <row r="281" spans="2:8" x14ac:dyDescent="0.3">
      <c r="B281" t="s">
        <v>4744</v>
      </c>
      <c r="C281" t="s">
        <v>4745</v>
      </c>
      <c r="D281" s="28" t="s">
        <v>4105</v>
      </c>
      <c r="E281" s="28" t="s">
        <v>1260</v>
      </c>
      <c r="F281" s="13">
        <v>39.799999999999997</v>
      </c>
      <c r="G281" s="13">
        <v>-105.2</v>
      </c>
      <c r="H281" s="13">
        <v>-27.599999745686851</v>
      </c>
    </row>
    <row r="282" spans="2:8" x14ac:dyDescent="0.3">
      <c r="B282" t="s">
        <v>4306</v>
      </c>
      <c r="C282" t="s">
        <v>4307</v>
      </c>
      <c r="D282" s="28" t="s">
        <v>4105</v>
      </c>
      <c r="E282" s="28" t="s">
        <v>1380</v>
      </c>
      <c r="F282" s="13">
        <v>43.6</v>
      </c>
      <c r="G282" s="13">
        <v>-111.5</v>
      </c>
      <c r="H282" s="13">
        <v>-27.59999942779541</v>
      </c>
    </row>
    <row r="283" spans="2:8" x14ac:dyDescent="0.3">
      <c r="B283" t="s">
        <v>4874</v>
      </c>
      <c r="C283" t="s">
        <v>4875</v>
      </c>
      <c r="D283" s="28" t="s">
        <v>4105</v>
      </c>
      <c r="E283" s="28" t="s">
        <v>1380</v>
      </c>
      <c r="F283" s="13">
        <v>42</v>
      </c>
      <c r="G283" s="13">
        <v>-115.7</v>
      </c>
      <c r="H283" s="13">
        <v>-27.59999942779541</v>
      </c>
    </row>
    <row r="284" spans="2:8" x14ac:dyDescent="0.3">
      <c r="B284" t="s">
        <v>5135</v>
      </c>
      <c r="C284" t="s">
        <v>5136</v>
      </c>
      <c r="D284" s="28" t="s">
        <v>4105</v>
      </c>
      <c r="E284" s="28" t="s">
        <v>1943</v>
      </c>
      <c r="F284" s="13">
        <v>45.4</v>
      </c>
      <c r="G284" s="13">
        <v>-112.9</v>
      </c>
      <c r="H284" s="13">
        <v>-27.540001551310219</v>
      </c>
    </row>
    <row r="285" spans="2:8" x14ac:dyDescent="0.3">
      <c r="B285" t="s">
        <v>5380</v>
      </c>
      <c r="C285" t="s">
        <v>5381</v>
      </c>
      <c r="D285" s="28" t="s">
        <v>4105</v>
      </c>
      <c r="E285" s="28" t="s">
        <v>1943</v>
      </c>
      <c r="F285" s="13">
        <v>45.6</v>
      </c>
      <c r="G285" s="13">
        <v>-111.1</v>
      </c>
      <c r="H285" s="13">
        <v>-27.540001074473064</v>
      </c>
    </row>
    <row r="286" spans="2:8" x14ac:dyDescent="0.3">
      <c r="B286" t="s">
        <v>4643</v>
      </c>
      <c r="C286" t="s">
        <v>4644</v>
      </c>
      <c r="D286" s="28" t="s">
        <v>4105</v>
      </c>
      <c r="E286" s="28" t="s">
        <v>2792</v>
      </c>
      <c r="F286" s="13">
        <v>42.4</v>
      </c>
      <c r="G286" s="13">
        <v>-108.9</v>
      </c>
      <c r="H286" s="13">
        <v>-27.540000915527344</v>
      </c>
    </row>
    <row r="287" spans="2:8" x14ac:dyDescent="0.3">
      <c r="B287" t="s">
        <v>4663</v>
      </c>
      <c r="C287" t="s">
        <v>4664</v>
      </c>
      <c r="D287" s="28" t="s">
        <v>4105</v>
      </c>
      <c r="E287" s="28" t="s">
        <v>1380</v>
      </c>
      <c r="F287" s="13">
        <v>46.5</v>
      </c>
      <c r="G287" s="13">
        <v>-115.2</v>
      </c>
      <c r="H287" s="13">
        <v>-27.540000756581627</v>
      </c>
    </row>
    <row r="288" spans="2:8" x14ac:dyDescent="0.3">
      <c r="B288" t="s">
        <v>4661</v>
      </c>
      <c r="C288" t="s">
        <v>4662</v>
      </c>
      <c r="D288" s="28" t="s">
        <v>4105</v>
      </c>
      <c r="E288" s="28" t="s">
        <v>2070</v>
      </c>
      <c r="F288" s="13">
        <v>40.4</v>
      </c>
      <c r="G288" s="13">
        <v>-115.8</v>
      </c>
      <c r="H288" s="13">
        <v>-27.540000279744465</v>
      </c>
    </row>
    <row r="289" spans="2:8" x14ac:dyDescent="0.3">
      <c r="B289" t="s">
        <v>4365</v>
      </c>
      <c r="C289" t="s">
        <v>4366</v>
      </c>
      <c r="D289" s="28" t="s">
        <v>4105</v>
      </c>
      <c r="E289" s="28" t="s">
        <v>1380</v>
      </c>
      <c r="F289" s="13">
        <v>46.4</v>
      </c>
      <c r="G289" s="13">
        <v>-114.6</v>
      </c>
      <c r="H289" s="13">
        <v>-27.539999961853027</v>
      </c>
    </row>
    <row r="290" spans="2:8" x14ac:dyDescent="0.3">
      <c r="B290" t="s">
        <v>4567</v>
      </c>
      <c r="C290" t="s">
        <v>4568</v>
      </c>
      <c r="D290" s="28" t="s">
        <v>4105</v>
      </c>
      <c r="E290" s="28" t="s">
        <v>1943</v>
      </c>
      <c r="F290" s="13">
        <v>47.2</v>
      </c>
      <c r="G290" s="13">
        <v>-114.9</v>
      </c>
      <c r="H290" s="13">
        <v>-27.539999643961586</v>
      </c>
    </row>
    <row r="291" spans="2:8" x14ac:dyDescent="0.3">
      <c r="B291" t="s">
        <v>4780</v>
      </c>
      <c r="C291" t="s">
        <v>4781</v>
      </c>
      <c r="D291" s="28" t="s">
        <v>4105</v>
      </c>
      <c r="E291" s="28" t="s">
        <v>2011</v>
      </c>
      <c r="F291" s="13">
        <v>42</v>
      </c>
      <c r="G291" s="13">
        <v>-102.8</v>
      </c>
      <c r="H291" s="13">
        <v>-27.480000019073486</v>
      </c>
    </row>
    <row r="292" spans="2:8" x14ac:dyDescent="0.3">
      <c r="B292" t="s">
        <v>4665</v>
      </c>
      <c r="C292" t="s">
        <v>4666</v>
      </c>
      <c r="D292" s="28" t="s">
        <v>4105</v>
      </c>
      <c r="E292" s="28" t="s">
        <v>1380</v>
      </c>
      <c r="F292" s="13">
        <v>42.9</v>
      </c>
      <c r="G292" s="13">
        <v>-113.1</v>
      </c>
      <c r="H292" s="13">
        <v>-27.479999224344891</v>
      </c>
    </row>
    <row r="293" spans="2:8" x14ac:dyDescent="0.3">
      <c r="B293" t="s">
        <v>5747</v>
      </c>
      <c r="C293" t="s">
        <v>5748</v>
      </c>
      <c r="D293" s="28" t="s">
        <v>1203</v>
      </c>
      <c r="E293" s="28" t="s">
        <v>1092</v>
      </c>
      <c r="F293" s="13">
        <v>51</v>
      </c>
      <c r="G293" s="13">
        <v>-115</v>
      </c>
      <c r="H293" s="13">
        <v>-27.479998906453449</v>
      </c>
    </row>
    <row r="294" spans="2:8" x14ac:dyDescent="0.3">
      <c r="B294" t="s">
        <v>4234</v>
      </c>
      <c r="C294" t="s">
        <v>4235</v>
      </c>
      <c r="D294" s="28" t="s">
        <v>4105</v>
      </c>
      <c r="E294" s="28" t="s">
        <v>1380</v>
      </c>
      <c r="F294" s="13">
        <v>42</v>
      </c>
      <c r="G294" s="13">
        <v>-112.1</v>
      </c>
      <c r="H294" s="13">
        <v>-27.420000076293942</v>
      </c>
    </row>
    <row r="295" spans="2:8" x14ac:dyDescent="0.3">
      <c r="B295" t="s">
        <v>5191</v>
      </c>
      <c r="C295" t="s">
        <v>5192</v>
      </c>
      <c r="D295" s="28" t="s">
        <v>4105</v>
      </c>
      <c r="E295" s="28" t="s">
        <v>2011</v>
      </c>
      <c r="F295" s="13">
        <v>42.8</v>
      </c>
      <c r="G295" s="13">
        <v>-103</v>
      </c>
      <c r="H295" s="13">
        <v>-27.41999944051107</v>
      </c>
    </row>
    <row r="296" spans="2:8" x14ac:dyDescent="0.3">
      <c r="B296" t="s">
        <v>5107</v>
      </c>
      <c r="C296" t="s">
        <v>5108</v>
      </c>
      <c r="D296" s="28" t="s">
        <v>4105</v>
      </c>
      <c r="E296" s="28" t="s">
        <v>1943</v>
      </c>
      <c r="F296" s="13">
        <v>47</v>
      </c>
      <c r="G296" s="13">
        <v>-112.7</v>
      </c>
      <c r="H296" s="13">
        <v>-27.419998963673908</v>
      </c>
    </row>
    <row r="297" spans="2:8" x14ac:dyDescent="0.3">
      <c r="B297" t="s">
        <v>4565</v>
      </c>
      <c r="C297" t="s">
        <v>4566</v>
      </c>
      <c r="D297" s="28" t="s">
        <v>4105</v>
      </c>
      <c r="E297" s="28" t="s">
        <v>1943</v>
      </c>
      <c r="F297" s="13">
        <v>48.1</v>
      </c>
      <c r="G297" s="13">
        <v>-113.9</v>
      </c>
      <c r="H297" s="13">
        <v>-27.3600005308787</v>
      </c>
    </row>
    <row r="298" spans="2:8" x14ac:dyDescent="0.3">
      <c r="B298" t="s">
        <v>4182</v>
      </c>
      <c r="C298" t="s">
        <v>4183</v>
      </c>
      <c r="D298" s="28" t="s">
        <v>4105</v>
      </c>
      <c r="E298" s="28" t="s">
        <v>2070</v>
      </c>
      <c r="F298" s="13">
        <v>39.700000000000003</v>
      </c>
      <c r="G298" s="13">
        <v>-114.1</v>
      </c>
      <c r="H298" s="13">
        <v>-27.359999338785808</v>
      </c>
    </row>
    <row r="299" spans="2:8" x14ac:dyDescent="0.3">
      <c r="B299" t="s">
        <v>4373</v>
      </c>
      <c r="C299" t="s">
        <v>4374</v>
      </c>
      <c r="D299" s="28" t="s">
        <v>4105</v>
      </c>
      <c r="E299" s="28" t="s">
        <v>1380</v>
      </c>
      <c r="F299" s="13">
        <v>45.3</v>
      </c>
      <c r="G299" s="13">
        <v>-114.4</v>
      </c>
      <c r="H299" s="13">
        <v>-27.359999020894367</v>
      </c>
    </row>
    <row r="300" spans="2:8" x14ac:dyDescent="0.3">
      <c r="B300" t="s">
        <v>4120</v>
      </c>
      <c r="C300" t="s">
        <v>4121</v>
      </c>
      <c r="D300" s="28" t="s">
        <v>4105</v>
      </c>
      <c r="E300" s="28" t="s">
        <v>2070</v>
      </c>
      <c r="F300" s="13">
        <v>41.8</v>
      </c>
      <c r="G300" s="13">
        <v>-115.4</v>
      </c>
      <c r="H300" s="13">
        <v>-27.299999872843426</v>
      </c>
    </row>
    <row r="301" spans="2:8" x14ac:dyDescent="0.3">
      <c r="B301" t="s">
        <v>4106</v>
      </c>
      <c r="C301" t="s">
        <v>4107</v>
      </c>
      <c r="D301" s="28" t="s">
        <v>4105</v>
      </c>
      <c r="E301" s="28" t="s">
        <v>1943</v>
      </c>
      <c r="F301" s="13">
        <v>47</v>
      </c>
      <c r="G301" s="13">
        <v>-114.4</v>
      </c>
      <c r="H301" s="13">
        <v>-27.299999554951984</v>
      </c>
    </row>
    <row r="302" spans="2:8" x14ac:dyDescent="0.3">
      <c r="B302" t="s">
        <v>4276</v>
      </c>
      <c r="C302" t="s">
        <v>4277</v>
      </c>
      <c r="D302" s="28" t="s">
        <v>4105</v>
      </c>
      <c r="E302" s="28" t="s">
        <v>2526</v>
      </c>
      <c r="F302" s="13">
        <v>39.299999999999997</v>
      </c>
      <c r="G302" s="13">
        <v>-111.3</v>
      </c>
      <c r="H302" s="13">
        <v>-27.299998919169109</v>
      </c>
    </row>
    <row r="303" spans="2:8" x14ac:dyDescent="0.3">
      <c r="B303" t="s">
        <v>4768</v>
      </c>
      <c r="C303" t="s">
        <v>4769</v>
      </c>
      <c r="D303" s="28" t="s">
        <v>4105</v>
      </c>
      <c r="E303" s="28" t="s">
        <v>1943</v>
      </c>
      <c r="F303" s="13">
        <v>48.5</v>
      </c>
      <c r="G303" s="13">
        <v>-114.5</v>
      </c>
      <c r="H303" s="13">
        <v>-27.29999812444051</v>
      </c>
    </row>
    <row r="304" spans="2:8" x14ac:dyDescent="0.3">
      <c r="B304" t="s">
        <v>4148</v>
      </c>
      <c r="C304" t="s">
        <v>4149</v>
      </c>
      <c r="D304" s="28" t="s">
        <v>4105</v>
      </c>
      <c r="E304" s="28" t="s">
        <v>1160</v>
      </c>
      <c r="F304" s="13">
        <v>36.700000000000003</v>
      </c>
      <c r="G304" s="13">
        <v>-113.7</v>
      </c>
      <c r="H304" s="13">
        <v>-27.240002950032554</v>
      </c>
    </row>
    <row r="305" spans="2:8" x14ac:dyDescent="0.3">
      <c r="B305" t="s">
        <v>4302</v>
      </c>
      <c r="C305" t="s">
        <v>4303</v>
      </c>
      <c r="D305" s="28" t="s">
        <v>4105</v>
      </c>
      <c r="E305" s="28" t="s">
        <v>1380</v>
      </c>
      <c r="F305" s="13">
        <v>42</v>
      </c>
      <c r="G305" s="13">
        <v>-113.1</v>
      </c>
      <c r="H305" s="13">
        <v>-27.240001678466797</v>
      </c>
    </row>
    <row r="306" spans="2:8" x14ac:dyDescent="0.3">
      <c r="B306" t="s">
        <v>5161</v>
      </c>
      <c r="C306" t="s">
        <v>5162</v>
      </c>
      <c r="D306" s="28" t="s">
        <v>4105</v>
      </c>
      <c r="E306" s="28" t="s">
        <v>2379</v>
      </c>
      <c r="F306" s="13">
        <v>44.4</v>
      </c>
      <c r="G306" s="13">
        <v>-103.8</v>
      </c>
      <c r="H306" s="13">
        <v>-27.24000072479248</v>
      </c>
    </row>
    <row r="307" spans="2:8" x14ac:dyDescent="0.3">
      <c r="B307" t="s">
        <v>4878</v>
      </c>
      <c r="C307" t="s">
        <v>4879</v>
      </c>
      <c r="D307" s="28" t="s">
        <v>4105</v>
      </c>
      <c r="E307" s="28" t="s">
        <v>1380</v>
      </c>
      <c r="F307" s="13">
        <v>42.5</v>
      </c>
      <c r="G307" s="13">
        <v>-113.2</v>
      </c>
      <c r="H307" s="13">
        <v>-27.239999294281006</v>
      </c>
    </row>
    <row r="308" spans="2:8" x14ac:dyDescent="0.3">
      <c r="B308" t="s">
        <v>2403</v>
      </c>
      <c r="C308" t="s">
        <v>2404</v>
      </c>
      <c r="D308" s="28" t="s">
        <v>4105</v>
      </c>
      <c r="E308" s="28" t="s">
        <v>2379</v>
      </c>
      <c r="F308" s="13">
        <v>44.3</v>
      </c>
      <c r="G308" s="13">
        <v>-103.7</v>
      </c>
      <c r="H308" s="13">
        <v>-27.239998817443848</v>
      </c>
    </row>
    <row r="309" spans="2:8" x14ac:dyDescent="0.3">
      <c r="B309" t="s">
        <v>6001</v>
      </c>
      <c r="C309" t="s">
        <v>6002</v>
      </c>
      <c r="D309" s="28" t="s">
        <v>4105</v>
      </c>
      <c r="E309" s="28" t="s">
        <v>1943</v>
      </c>
      <c r="F309" s="13">
        <v>45</v>
      </c>
      <c r="G309" s="13">
        <v>-105.9</v>
      </c>
      <c r="H309" s="13">
        <v>-27.239998817443848</v>
      </c>
    </row>
    <row r="310" spans="2:8" x14ac:dyDescent="0.3">
      <c r="B310" t="s">
        <v>5187</v>
      </c>
      <c r="C310" t="s">
        <v>5188</v>
      </c>
      <c r="D310" s="28" t="s">
        <v>4105</v>
      </c>
      <c r="E310" s="28" t="s">
        <v>1943</v>
      </c>
      <c r="F310" s="13">
        <v>44.9</v>
      </c>
      <c r="G310" s="13">
        <v>-113.2</v>
      </c>
      <c r="H310" s="13">
        <v>-27.239998340606689</v>
      </c>
    </row>
    <row r="311" spans="2:8" x14ac:dyDescent="0.3">
      <c r="B311" t="s">
        <v>401</v>
      </c>
      <c r="C311" t="s">
        <v>1956</v>
      </c>
      <c r="D311" s="28" t="s">
        <v>4105</v>
      </c>
      <c r="E311" s="28" t="s">
        <v>1943</v>
      </c>
      <c r="F311" s="13">
        <v>45.6</v>
      </c>
      <c r="G311" s="13">
        <v>-109.2</v>
      </c>
      <c r="H311" s="13">
        <v>-27.180000623067219</v>
      </c>
    </row>
    <row r="312" spans="2:8" x14ac:dyDescent="0.3">
      <c r="B312" t="s">
        <v>6046</v>
      </c>
      <c r="C312" t="s">
        <v>6047</v>
      </c>
      <c r="D312" s="28" t="s">
        <v>4105</v>
      </c>
      <c r="E312" s="28" t="s">
        <v>1943</v>
      </c>
      <c r="F312" s="13">
        <v>45.8</v>
      </c>
      <c r="G312" s="13">
        <v>-113.3</v>
      </c>
      <c r="H312" s="13">
        <v>-27.180000623067219</v>
      </c>
    </row>
    <row r="313" spans="2:8" x14ac:dyDescent="0.3">
      <c r="B313" t="s">
        <v>3293</v>
      </c>
      <c r="C313" t="s">
        <v>3294</v>
      </c>
      <c r="D313" s="28" t="s">
        <v>4105</v>
      </c>
      <c r="E313" s="28" t="s">
        <v>1943</v>
      </c>
      <c r="F313" s="13">
        <v>47.4</v>
      </c>
      <c r="G313" s="13">
        <v>-111.3</v>
      </c>
      <c r="H313" s="13">
        <v>-27.180000623067219</v>
      </c>
    </row>
    <row r="314" spans="2:8" x14ac:dyDescent="0.3">
      <c r="B314" t="s">
        <v>6316</v>
      </c>
      <c r="C314" t="s">
        <v>6317</v>
      </c>
      <c r="D314" s="28" t="s">
        <v>4105</v>
      </c>
      <c r="E314" s="28" t="s">
        <v>1260</v>
      </c>
      <c r="F314" s="13">
        <v>40.4</v>
      </c>
      <c r="G314" s="13">
        <v>-107.5</v>
      </c>
      <c r="H314" s="13">
        <v>-27.180000305175781</v>
      </c>
    </row>
    <row r="315" spans="2:8" x14ac:dyDescent="0.3">
      <c r="B315" t="s">
        <v>4547</v>
      </c>
      <c r="C315" t="s">
        <v>4548</v>
      </c>
      <c r="D315" s="28" t="s">
        <v>4105</v>
      </c>
      <c r="E315" s="28" t="s">
        <v>1380</v>
      </c>
      <c r="F315" s="13">
        <v>45.3</v>
      </c>
      <c r="G315" s="13">
        <v>-113.8</v>
      </c>
      <c r="H315" s="13">
        <v>-27.179999033610027</v>
      </c>
    </row>
    <row r="316" spans="2:8" x14ac:dyDescent="0.3">
      <c r="B316" t="s">
        <v>4587</v>
      </c>
      <c r="C316" t="s">
        <v>4588</v>
      </c>
      <c r="D316" s="28" t="s">
        <v>4105</v>
      </c>
      <c r="E316" s="28" t="s">
        <v>1380</v>
      </c>
      <c r="F316" s="13">
        <v>45.1</v>
      </c>
      <c r="G316" s="13">
        <v>-113.9</v>
      </c>
      <c r="H316" s="13">
        <v>-27.120000839233395</v>
      </c>
    </row>
    <row r="317" spans="2:8" x14ac:dyDescent="0.3">
      <c r="B317" t="s">
        <v>4995</v>
      </c>
      <c r="C317" t="s">
        <v>4996</v>
      </c>
      <c r="D317" s="28" t="s">
        <v>4105</v>
      </c>
      <c r="E317" s="28" t="s">
        <v>1943</v>
      </c>
      <c r="F317" s="13">
        <v>46.9</v>
      </c>
      <c r="G317" s="13">
        <v>-112.6</v>
      </c>
      <c r="H317" s="13">
        <v>-27.12000036239624</v>
      </c>
    </row>
    <row r="318" spans="2:8" x14ac:dyDescent="0.3">
      <c r="B318" t="s">
        <v>2812</v>
      </c>
      <c r="C318" t="s">
        <v>2813</v>
      </c>
      <c r="D318" s="28" t="s">
        <v>4105</v>
      </c>
      <c r="E318" s="28" t="s">
        <v>2792</v>
      </c>
      <c r="F318" s="13">
        <v>44</v>
      </c>
      <c r="G318" s="13">
        <v>-108.9</v>
      </c>
      <c r="H318" s="13">
        <v>-27.12000020345052</v>
      </c>
    </row>
    <row r="319" spans="2:8" x14ac:dyDescent="0.3">
      <c r="B319" t="s">
        <v>4515</v>
      </c>
      <c r="C319" t="s">
        <v>4516</v>
      </c>
      <c r="D319" s="28" t="s">
        <v>4105</v>
      </c>
      <c r="E319" s="28" t="s">
        <v>1380</v>
      </c>
      <c r="F319" s="13">
        <v>42.5</v>
      </c>
      <c r="G319" s="13">
        <v>-111.8</v>
      </c>
      <c r="H319" s="13">
        <v>-27.060001373291016</v>
      </c>
    </row>
    <row r="320" spans="2:8" x14ac:dyDescent="0.3">
      <c r="B320" t="s">
        <v>4407</v>
      </c>
      <c r="C320" t="s">
        <v>4408</v>
      </c>
      <c r="D320" s="28" t="s">
        <v>4105</v>
      </c>
      <c r="E320" s="28" t="s">
        <v>1943</v>
      </c>
      <c r="F320" s="13">
        <v>46.1</v>
      </c>
      <c r="G320" s="13">
        <v>-114.5</v>
      </c>
      <c r="H320" s="13">
        <v>-27.060000777244568</v>
      </c>
    </row>
    <row r="321" spans="2:8" x14ac:dyDescent="0.3">
      <c r="B321" t="s">
        <v>2795</v>
      </c>
      <c r="C321" t="s">
        <v>2796</v>
      </c>
      <c r="D321" s="28" t="s">
        <v>4105</v>
      </c>
      <c r="E321" s="28" t="s">
        <v>2792</v>
      </c>
      <c r="F321" s="13">
        <v>44.3</v>
      </c>
      <c r="G321" s="13">
        <v>-106.6</v>
      </c>
      <c r="H321" s="13">
        <v>-27.060000260670979</v>
      </c>
    </row>
    <row r="322" spans="2:8" x14ac:dyDescent="0.3">
      <c r="B322" t="s">
        <v>2816</v>
      </c>
      <c r="C322" t="s">
        <v>3266</v>
      </c>
      <c r="D322" s="28" t="s">
        <v>4105</v>
      </c>
      <c r="E322" s="28" t="s">
        <v>2792</v>
      </c>
      <c r="F322" s="13">
        <v>43.9</v>
      </c>
      <c r="G322" s="13">
        <v>-107.9</v>
      </c>
      <c r="H322" s="13">
        <v>-27.059999148050945</v>
      </c>
    </row>
    <row r="323" spans="2:8" x14ac:dyDescent="0.3">
      <c r="B323" t="s">
        <v>1973</v>
      </c>
      <c r="C323" t="s">
        <v>1974</v>
      </c>
      <c r="D323" s="28" t="s">
        <v>4105</v>
      </c>
      <c r="E323" s="28" t="s">
        <v>1943</v>
      </c>
      <c r="F323" s="13">
        <v>45.4</v>
      </c>
      <c r="G323" s="13">
        <v>-109</v>
      </c>
      <c r="H323" s="13">
        <v>-27.059998830159504</v>
      </c>
    </row>
    <row r="324" spans="2:8" x14ac:dyDescent="0.3">
      <c r="B324" t="s">
        <v>5374</v>
      </c>
      <c r="C324" t="s">
        <v>5375</v>
      </c>
      <c r="D324" s="28" t="s">
        <v>4105</v>
      </c>
      <c r="E324" s="28" t="s">
        <v>1943</v>
      </c>
      <c r="F324" s="13">
        <v>48.1</v>
      </c>
      <c r="G324" s="13">
        <v>-113</v>
      </c>
      <c r="H324" s="13">
        <v>-27.000000476837158</v>
      </c>
    </row>
    <row r="325" spans="2:8" x14ac:dyDescent="0.3">
      <c r="B325" t="s">
        <v>5468</v>
      </c>
      <c r="C325" t="s">
        <v>5469</v>
      </c>
      <c r="D325" s="28" t="s">
        <v>4105</v>
      </c>
      <c r="E325" s="28" t="s">
        <v>2011</v>
      </c>
      <c r="F325" s="13">
        <v>42.7</v>
      </c>
      <c r="G325" s="13">
        <v>-102.9</v>
      </c>
      <c r="H325" s="13">
        <v>-27</v>
      </c>
    </row>
    <row r="326" spans="2:8" x14ac:dyDescent="0.3">
      <c r="B326" t="s">
        <v>4328</v>
      </c>
      <c r="C326" t="s">
        <v>4329</v>
      </c>
      <c r="D326" s="28" t="s">
        <v>4105</v>
      </c>
      <c r="E326" s="28" t="s">
        <v>2379</v>
      </c>
      <c r="F326" s="13">
        <v>44.2</v>
      </c>
      <c r="G326" s="13">
        <v>-103.7</v>
      </c>
      <c r="H326" s="13">
        <v>-26.999999682108559</v>
      </c>
    </row>
    <row r="327" spans="2:8" x14ac:dyDescent="0.3">
      <c r="B327" t="s">
        <v>4312</v>
      </c>
      <c r="C327" t="s">
        <v>4313</v>
      </c>
      <c r="D327" s="28" t="s">
        <v>4105</v>
      </c>
      <c r="E327" s="28" t="s">
        <v>1943</v>
      </c>
      <c r="F327" s="13">
        <v>47.6</v>
      </c>
      <c r="G327" s="13">
        <v>-113.9</v>
      </c>
      <c r="H327" s="13">
        <v>-26.999999682108559</v>
      </c>
    </row>
    <row r="328" spans="2:8" x14ac:dyDescent="0.3">
      <c r="B328" t="s">
        <v>5622</v>
      </c>
      <c r="C328" t="s">
        <v>5623</v>
      </c>
      <c r="D328" s="28" t="s">
        <v>4105</v>
      </c>
      <c r="E328" s="28" t="s">
        <v>1943</v>
      </c>
      <c r="F328" s="13">
        <v>48.8</v>
      </c>
      <c r="G328" s="13">
        <v>-113.8</v>
      </c>
      <c r="H328" s="13">
        <v>-26.999999364217121</v>
      </c>
    </row>
    <row r="329" spans="2:8" x14ac:dyDescent="0.3">
      <c r="B329" t="s">
        <v>4481</v>
      </c>
      <c r="C329" t="s">
        <v>4482</v>
      </c>
      <c r="D329" s="28" t="s">
        <v>4105</v>
      </c>
      <c r="E329" s="28" t="s">
        <v>1260</v>
      </c>
      <c r="F329" s="13">
        <v>40.200000000000003</v>
      </c>
      <c r="G329" s="13">
        <v>-105.5</v>
      </c>
      <c r="H329" s="13">
        <v>-26.999998569488525</v>
      </c>
    </row>
    <row r="330" spans="2:8" x14ac:dyDescent="0.3">
      <c r="B330" t="s">
        <v>5358</v>
      </c>
      <c r="C330" t="s">
        <v>5359</v>
      </c>
      <c r="D330" s="28" t="s">
        <v>4105</v>
      </c>
      <c r="E330" s="28" t="s">
        <v>2792</v>
      </c>
      <c r="F330" s="13">
        <v>44.5</v>
      </c>
      <c r="G330" s="13">
        <v>-107.4</v>
      </c>
      <c r="H330" s="13">
        <v>-26.940001169840496</v>
      </c>
    </row>
    <row r="331" spans="2:8" x14ac:dyDescent="0.3">
      <c r="B331" t="s">
        <v>5532</v>
      </c>
      <c r="C331" t="s">
        <v>5533</v>
      </c>
      <c r="D331" s="28" t="s">
        <v>4105</v>
      </c>
      <c r="E331" s="28" t="s">
        <v>1943</v>
      </c>
      <c r="F331" s="13">
        <v>47.4</v>
      </c>
      <c r="G331" s="13">
        <v>-112.8</v>
      </c>
      <c r="H331" s="13">
        <v>-26.94000021616618</v>
      </c>
    </row>
    <row r="332" spans="2:8" x14ac:dyDescent="0.3">
      <c r="B332" t="s">
        <v>4114</v>
      </c>
      <c r="C332" t="s">
        <v>4115</v>
      </c>
      <c r="D332" s="28" t="s">
        <v>4105</v>
      </c>
      <c r="E332" s="28" t="s">
        <v>2526</v>
      </c>
      <c r="F332" s="13">
        <v>37.5</v>
      </c>
      <c r="G332" s="13">
        <v>-112.5</v>
      </c>
      <c r="H332" s="13">
        <v>-26.939999580383301</v>
      </c>
    </row>
    <row r="333" spans="2:8" x14ac:dyDescent="0.3">
      <c r="B333" t="s">
        <v>4346</v>
      </c>
      <c r="C333" t="s">
        <v>4347</v>
      </c>
      <c r="D333" s="28" t="s">
        <v>4105</v>
      </c>
      <c r="E333" s="28" t="s">
        <v>1380</v>
      </c>
      <c r="F333" s="13">
        <v>42.8</v>
      </c>
      <c r="G333" s="13">
        <v>-111.8</v>
      </c>
      <c r="H333" s="13">
        <v>-26.93999926249186</v>
      </c>
    </row>
    <row r="334" spans="2:8" x14ac:dyDescent="0.3">
      <c r="B334" t="s">
        <v>5153</v>
      </c>
      <c r="C334" t="s">
        <v>5154</v>
      </c>
      <c r="D334" s="28" t="s">
        <v>4105</v>
      </c>
      <c r="E334" s="28" t="s">
        <v>1943</v>
      </c>
      <c r="F334" s="13">
        <v>46.3</v>
      </c>
      <c r="G334" s="13">
        <v>-112.2</v>
      </c>
      <c r="H334" s="13">
        <v>-26.93999926249186</v>
      </c>
    </row>
    <row r="335" spans="2:8" x14ac:dyDescent="0.3">
      <c r="B335" t="s">
        <v>4778</v>
      </c>
      <c r="C335" t="s">
        <v>4779</v>
      </c>
      <c r="D335" s="28" t="s">
        <v>4105</v>
      </c>
      <c r="E335" s="28" t="s">
        <v>2792</v>
      </c>
      <c r="F335" s="13">
        <v>42.8</v>
      </c>
      <c r="G335" s="13">
        <v>-110.8</v>
      </c>
      <c r="H335" s="13">
        <v>-26.880001703898113</v>
      </c>
    </row>
    <row r="336" spans="2:8" x14ac:dyDescent="0.3">
      <c r="B336" t="s">
        <v>5031</v>
      </c>
      <c r="C336" t="s">
        <v>5032</v>
      </c>
      <c r="D336" s="28" t="s">
        <v>4105</v>
      </c>
      <c r="E336" s="28" t="s">
        <v>2792</v>
      </c>
      <c r="F336" s="13">
        <v>43.5</v>
      </c>
      <c r="G336" s="13">
        <v>-110.9</v>
      </c>
      <c r="H336" s="13">
        <v>-26.880000750223793</v>
      </c>
    </row>
    <row r="337" spans="2:8" x14ac:dyDescent="0.3">
      <c r="B337" t="s">
        <v>4443</v>
      </c>
      <c r="C337" t="s">
        <v>4444</v>
      </c>
      <c r="D337" s="28" t="s">
        <v>4105</v>
      </c>
      <c r="E337" s="28" t="s">
        <v>1260</v>
      </c>
      <c r="F337" s="13">
        <v>37.299999999999997</v>
      </c>
      <c r="G337" s="13">
        <v>-105</v>
      </c>
      <c r="H337" s="13">
        <v>-26.880000114440918</v>
      </c>
    </row>
    <row r="338" spans="2:8" x14ac:dyDescent="0.3">
      <c r="B338" t="s">
        <v>5733</v>
      </c>
      <c r="C338" t="s">
        <v>5734</v>
      </c>
      <c r="D338" s="28" t="s">
        <v>4105</v>
      </c>
      <c r="E338" s="28" t="s">
        <v>2070</v>
      </c>
      <c r="F338" s="13">
        <v>41.2</v>
      </c>
      <c r="G338" s="13">
        <v>-116</v>
      </c>
      <c r="H338" s="13">
        <v>-26.879999796549477</v>
      </c>
    </row>
    <row r="339" spans="2:8" x14ac:dyDescent="0.3">
      <c r="B339" t="s">
        <v>5045</v>
      </c>
      <c r="C339" t="s">
        <v>5046</v>
      </c>
      <c r="D339" s="28" t="s">
        <v>4105</v>
      </c>
      <c r="E339" s="28" t="s">
        <v>2279</v>
      </c>
      <c r="F339" s="13">
        <v>42.5</v>
      </c>
      <c r="G339" s="13">
        <v>-117.8</v>
      </c>
      <c r="H339" s="13">
        <v>-26.87999884287516</v>
      </c>
    </row>
    <row r="340" spans="2:8" x14ac:dyDescent="0.3">
      <c r="B340" t="s">
        <v>5109</v>
      </c>
      <c r="C340" t="s">
        <v>5110</v>
      </c>
      <c r="D340" s="28" t="s">
        <v>4105</v>
      </c>
      <c r="E340" s="28" t="s">
        <v>1260</v>
      </c>
      <c r="F340" s="13">
        <v>40.200000000000003</v>
      </c>
      <c r="G340" s="13">
        <v>-108.9</v>
      </c>
      <c r="H340" s="13">
        <v>-26.819998741149902</v>
      </c>
    </row>
    <row r="341" spans="2:8" x14ac:dyDescent="0.3">
      <c r="B341" t="s">
        <v>5258</v>
      </c>
      <c r="C341" t="s">
        <v>5259</v>
      </c>
      <c r="D341" s="28" t="s">
        <v>4105</v>
      </c>
      <c r="E341" s="28" t="s">
        <v>1943</v>
      </c>
      <c r="F341" s="13">
        <v>44.7</v>
      </c>
      <c r="G341" s="13">
        <v>-111.7</v>
      </c>
      <c r="H341" s="13">
        <v>-26.76000150044759</v>
      </c>
    </row>
    <row r="342" spans="2:8" x14ac:dyDescent="0.3">
      <c r="B342" t="s">
        <v>4965</v>
      </c>
      <c r="C342" t="s">
        <v>4966</v>
      </c>
      <c r="D342" s="28" t="s">
        <v>4105</v>
      </c>
      <c r="E342" s="28" t="s">
        <v>2792</v>
      </c>
      <c r="F342" s="13">
        <v>43.1</v>
      </c>
      <c r="G342" s="13">
        <v>-110.2</v>
      </c>
      <c r="H342" s="13">
        <v>-26.760000069936119</v>
      </c>
    </row>
    <row r="343" spans="2:8" x14ac:dyDescent="0.3">
      <c r="B343" t="s">
        <v>4258</v>
      </c>
      <c r="C343" t="s">
        <v>4259</v>
      </c>
      <c r="D343" s="28" t="s">
        <v>4105</v>
      </c>
      <c r="E343" s="28" t="s">
        <v>2526</v>
      </c>
      <c r="F343" s="13">
        <v>40.1</v>
      </c>
      <c r="G343" s="13">
        <v>-111.3</v>
      </c>
      <c r="H343" s="13">
        <v>-26.759999593098957</v>
      </c>
    </row>
    <row r="344" spans="2:8" x14ac:dyDescent="0.3">
      <c r="B344" t="s">
        <v>5071</v>
      </c>
      <c r="C344" t="s">
        <v>5072</v>
      </c>
      <c r="D344" s="28" t="s">
        <v>4105</v>
      </c>
      <c r="E344" s="28" t="s">
        <v>1380</v>
      </c>
      <c r="F344" s="13">
        <v>42.8</v>
      </c>
      <c r="G344" s="13">
        <v>-116.5</v>
      </c>
      <c r="H344" s="13">
        <v>-26.700002034505207</v>
      </c>
    </row>
    <row r="345" spans="2:8" x14ac:dyDescent="0.3">
      <c r="B345" t="s">
        <v>4304</v>
      </c>
      <c r="C345" t="s">
        <v>4305</v>
      </c>
      <c r="D345" s="28" t="s">
        <v>4105</v>
      </c>
      <c r="E345" s="28" t="s">
        <v>1260</v>
      </c>
      <c r="F345" s="13">
        <v>38.5</v>
      </c>
      <c r="G345" s="13">
        <v>-107.6</v>
      </c>
      <c r="H345" s="13">
        <v>-26.70000171661377</v>
      </c>
    </row>
    <row r="346" spans="2:8" x14ac:dyDescent="0.3">
      <c r="B346" t="s">
        <v>4736</v>
      </c>
      <c r="C346" t="s">
        <v>4737</v>
      </c>
      <c r="D346" s="28" t="s">
        <v>4105</v>
      </c>
      <c r="E346" s="28" t="s">
        <v>2379</v>
      </c>
      <c r="F346" s="13">
        <v>43.8</v>
      </c>
      <c r="G346" s="13">
        <v>-102.2</v>
      </c>
      <c r="H346" s="13">
        <v>-26.700001398722328</v>
      </c>
    </row>
    <row r="347" spans="2:8" x14ac:dyDescent="0.3">
      <c r="B347" t="s">
        <v>5127</v>
      </c>
      <c r="C347" t="s">
        <v>5128</v>
      </c>
      <c r="D347" s="28" t="s">
        <v>4105</v>
      </c>
      <c r="E347" s="28" t="s">
        <v>1943</v>
      </c>
      <c r="F347" s="13">
        <v>46.8</v>
      </c>
      <c r="G347" s="13">
        <v>-113.3</v>
      </c>
      <c r="H347" s="13">
        <v>-26.699999014536537</v>
      </c>
    </row>
    <row r="348" spans="2:8" x14ac:dyDescent="0.3">
      <c r="B348" t="s">
        <v>5141</v>
      </c>
      <c r="C348" t="s">
        <v>5142</v>
      </c>
      <c r="D348" s="28" t="s">
        <v>4105</v>
      </c>
      <c r="E348" s="28" t="s">
        <v>1943</v>
      </c>
      <c r="F348" s="13">
        <v>48.7</v>
      </c>
      <c r="G348" s="13">
        <v>-114.2</v>
      </c>
      <c r="H348" s="13">
        <v>-26.699998537699383</v>
      </c>
    </row>
    <row r="349" spans="2:8" x14ac:dyDescent="0.3">
      <c r="B349" t="s">
        <v>1995</v>
      </c>
      <c r="C349" t="s">
        <v>1996</v>
      </c>
      <c r="D349" s="28" t="s">
        <v>4105</v>
      </c>
      <c r="E349" s="28" t="s">
        <v>1943</v>
      </c>
      <c r="F349" s="13">
        <v>46.5</v>
      </c>
      <c r="G349" s="13">
        <v>-109.3</v>
      </c>
      <c r="H349" s="13">
        <v>-26.639999866485596</v>
      </c>
    </row>
    <row r="350" spans="2:8" x14ac:dyDescent="0.3">
      <c r="B350" t="s">
        <v>1944</v>
      </c>
      <c r="C350" t="s">
        <v>1945</v>
      </c>
      <c r="D350" s="28" t="s">
        <v>4105</v>
      </c>
      <c r="E350" s="28" t="s">
        <v>1943</v>
      </c>
      <c r="F350" s="13">
        <v>45.8</v>
      </c>
      <c r="G350" s="13">
        <v>-109.9</v>
      </c>
      <c r="H350" s="13">
        <v>-26.639998753865559</v>
      </c>
    </row>
    <row r="351" spans="2:8" x14ac:dyDescent="0.3">
      <c r="B351" t="s">
        <v>4399</v>
      </c>
      <c r="C351" t="s">
        <v>4400</v>
      </c>
      <c r="D351" s="28" t="s">
        <v>4105</v>
      </c>
      <c r="E351" s="28" t="s">
        <v>2792</v>
      </c>
      <c r="F351" s="13">
        <v>42</v>
      </c>
      <c r="G351" s="13">
        <v>-104.1</v>
      </c>
      <c r="H351" s="13">
        <v>-26.639998435974121</v>
      </c>
    </row>
    <row r="352" spans="2:8" x14ac:dyDescent="0.3">
      <c r="B352" t="s">
        <v>5063</v>
      </c>
      <c r="C352" t="s">
        <v>5064</v>
      </c>
      <c r="D352" s="28" t="s">
        <v>1203</v>
      </c>
      <c r="E352" s="28" t="s">
        <v>1092</v>
      </c>
      <c r="F352" s="13">
        <v>51.7</v>
      </c>
      <c r="G352" s="13">
        <v>-114.6</v>
      </c>
      <c r="H352" s="13">
        <v>-26.580000559488933</v>
      </c>
    </row>
    <row r="353" spans="2:8" x14ac:dyDescent="0.3">
      <c r="B353" t="s">
        <v>4724</v>
      </c>
      <c r="C353" t="s">
        <v>4725</v>
      </c>
      <c r="D353" s="28" t="s">
        <v>4105</v>
      </c>
      <c r="E353" s="28" t="s">
        <v>2379</v>
      </c>
      <c r="F353" s="13">
        <v>44.1</v>
      </c>
      <c r="G353" s="13">
        <v>-103.5</v>
      </c>
      <c r="H353" s="13">
        <v>-26.579999446868896</v>
      </c>
    </row>
    <row r="354" spans="2:8" x14ac:dyDescent="0.3">
      <c r="B354" t="s">
        <v>6201</v>
      </c>
      <c r="C354" t="s">
        <v>6202</v>
      </c>
      <c r="D354" s="28" t="s">
        <v>4105</v>
      </c>
      <c r="E354" s="28" t="s">
        <v>1943</v>
      </c>
      <c r="F354" s="13">
        <v>46.3</v>
      </c>
      <c r="G354" s="13">
        <v>-111.5</v>
      </c>
      <c r="H354" s="13">
        <v>-26.579998652140297</v>
      </c>
    </row>
    <row r="355" spans="2:8" x14ac:dyDescent="0.3">
      <c r="B355" t="s">
        <v>4589</v>
      </c>
      <c r="C355" t="s">
        <v>4590</v>
      </c>
      <c r="D355" s="28" t="s">
        <v>4105</v>
      </c>
      <c r="E355" s="28" t="s">
        <v>1380</v>
      </c>
      <c r="F355" s="13">
        <v>42.5</v>
      </c>
      <c r="G355" s="13">
        <v>-111.9</v>
      </c>
      <c r="H355" s="13">
        <v>-26.52000093460083</v>
      </c>
    </row>
    <row r="356" spans="2:8" x14ac:dyDescent="0.3">
      <c r="B356" t="s">
        <v>4637</v>
      </c>
      <c r="C356" t="s">
        <v>4638</v>
      </c>
      <c r="D356" s="28" t="s">
        <v>4105</v>
      </c>
      <c r="E356" s="28" t="s">
        <v>1260</v>
      </c>
      <c r="F356" s="13">
        <v>38</v>
      </c>
      <c r="G356" s="13">
        <v>-105</v>
      </c>
      <c r="H356" s="13">
        <v>-26.519999980926514</v>
      </c>
    </row>
    <row r="357" spans="2:8" x14ac:dyDescent="0.3">
      <c r="B357" t="s">
        <v>5059</v>
      </c>
      <c r="C357" t="s">
        <v>5060</v>
      </c>
      <c r="D357" s="28" t="s">
        <v>1203</v>
      </c>
      <c r="E357" s="28" t="s">
        <v>1061</v>
      </c>
      <c r="F357" s="13">
        <v>49.7</v>
      </c>
      <c r="G357" s="13">
        <v>-114.8</v>
      </c>
      <c r="H357" s="13">
        <v>-26.519999225934345</v>
      </c>
    </row>
    <row r="358" spans="2:8" x14ac:dyDescent="0.3">
      <c r="B358" t="s">
        <v>4919</v>
      </c>
      <c r="C358" t="s">
        <v>4920</v>
      </c>
      <c r="D358" s="28" t="s">
        <v>1203</v>
      </c>
      <c r="E358" s="28" t="s">
        <v>1092</v>
      </c>
      <c r="F358" s="13">
        <v>51.2</v>
      </c>
      <c r="G358" s="13">
        <v>-115.5</v>
      </c>
      <c r="H358" s="13">
        <v>-26.519998550415039</v>
      </c>
    </row>
    <row r="359" spans="2:8" x14ac:dyDescent="0.3">
      <c r="B359" t="s">
        <v>4419</v>
      </c>
      <c r="C359" t="s">
        <v>4420</v>
      </c>
      <c r="D359" s="28" t="s">
        <v>4105</v>
      </c>
      <c r="E359" s="28" t="s">
        <v>1160</v>
      </c>
      <c r="F359" s="13">
        <v>36.700000000000003</v>
      </c>
      <c r="G359" s="13">
        <v>-112.2</v>
      </c>
      <c r="H359" s="13">
        <v>-26.460000991821293</v>
      </c>
    </row>
    <row r="360" spans="2:8" x14ac:dyDescent="0.3">
      <c r="B360" t="s">
        <v>4571</v>
      </c>
      <c r="C360" t="s">
        <v>4572</v>
      </c>
      <c r="D360" s="28" t="s">
        <v>4105</v>
      </c>
      <c r="E360" s="28" t="s">
        <v>1260</v>
      </c>
      <c r="F360" s="13">
        <v>39.200000000000003</v>
      </c>
      <c r="G360" s="13">
        <v>-108.4</v>
      </c>
      <c r="H360" s="13">
        <v>-26.460000991821286</v>
      </c>
    </row>
    <row r="361" spans="2:8" x14ac:dyDescent="0.3">
      <c r="B361" t="s">
        <v>5023</v>
      </c>
      <c r="C361" t="s">
        <v>5024</v>
      </c>
      <c r="D361" s="28" t="s">
        <v>4105</v>
      </c>
      <c r="E361" s="28" t="s">
        <v>1260</v>
      </c>
      <c r="F361" s="13">
        <v>40.4</v>
      </c>
      <c r="G361" s="13">
        <v>-105.9</v>
      </c>
      <c r="H361" s="13">
        <v>-26.46000035603841</v>
      </c>
    </row>
    <row r="362" spans="2:8" x14ac:dyDescent="0.3">
      <c r="B362" t="s">
        <v>5452</v>
      </c>
      <c r="C362" t="s">
        <v>5453</v>
      </c>
      <c r="D362" s="28" t="s">
        <v>4105</v>
      </c>
      <c r="E362" s="28" t="s">
        <v>2011</v>
      </c>
      <c r="F362" s="13">
        <v>42.8</v>
      </c>
      <c r="G362" s="13">
        <v>-103</v>
      </c>
      <c r="H362" s="13">
        <v>-26.459999561309814</v>
      </c>
    </row>
    <row r="363" spans="2:8" x14ac:dyDescent="0.3">
      <c r="B363" t="s">
        <v>4820</v>
      </c>
      <c r="C363" t="s">
        <v>4821</v>
      </c>
      <c r="D363" s="28" t="s">
        <v>4105</v>
      </c>
      <c r="E363" s="28" t="s">
        <v>2279</v>
      </c>
      <c r="F363" s="13">
        <v>42.9</v>
      </c>
      <c r="G363" s="13">
        <v>-119.2</v>
      </c>
      <c r="H363" s="13">
        <v>-26.459999243418373</v>
      </c>
    </row>
    <row r="364" spans="2:8" x14ac:dyDescent="0.3">
      <c r="B364" t="s">
        <v>4423</v>
      </c>
      <c r="C364" t="s">
        <v>4424</v>
      </c>
      <c r="D364" s="28" t="s">
        <v>4105</v>
      </c>
      <c r="E364" s="28" t="s">
        <v>1380</v>
      </c>
      <c r="F364" s="13">
        <v>44.3</v>
      </c>
      <c r="G364" s="13">
        <v>-115.2</v>
      </c>
      <c r="H364" s="13">
        <v>-26.459999243418373</v>
      </c>
    </row>
    <row r="365" spans="2:8" x14ac:dyDescent="0.3">
      <c r="B365" t="s">
        <v>4746</v>
      </c>
      <c r="C365" t="s">
        <v>4747</v>
      </c>
      <c r="D365" s="28" t="s">
        <v>4105</v>
      </c>
      <c r="E365" s="28" t="s">
        <v>2279</v>
      </c>
      <c r="F365" s="13">
        <v>43.5</v>
      </c>
      <c r="G365" s="13">
        <v>-117.8</v>
      </c>
      <c r="H365" s="13">
        <v>-26.459998925526939</v>
      </c>
    </row>
    <row r="366" spans="2:8" x14ac:dyDescent="0.3">
      <c r="B366" t="s">
        <v>4485</v>
      </c>
      <c r="C366" t="s">
        <v>4486</v>
      </c>
      <c r="D366" s="28" t="s">
        <v>1203</v>
      </c>
      <c r="E366" s="28" t="s">
        <v>1061</v>
      </c>
      <c r="F366" s="13">
        <v>49.6</v>
      </c>
      <c r="G366" s="13">
        <v>-115.7</v>
      </c>
      <c r="H366" s="13">
        <v>-26.400000890096031</v>
      </c>
    </row>
    <row r="367" spans="2:8" x14ac:dyDescent="0.3">
      <c r="B367" t="s">
        <v>4529</v>
      </c>
      <c r="C367" t="s">
        <v>4530</v>
      </c>
      <c r="D367" s="28" t="s">
        <v>4105</v>
      </c>
      <c r="E367" s="28" t="s">
        <v>2792</v>
      </c>
      <c r="F367" s="13">
        <v>42.3</v>
      </c>
      <c r="G367" s="13">
        <v>-110.6</v>
      </c>
      <c r="H367" s="13">
        <v>-26.400000890096027</v>
      </c>
    </row>
    <row r="368" spans="2:8" x14ac:dyDescent="0.3">
      <c r="B368" t="s">
        <v>4555</v>
      </c>
      <c r="C368" t="s">
        <v>4556</v>
      </c>
      <c r="D368" s="28" t="s">
        <v>4105</v>
      </c>
      <c r="E368" s="28" t="s">
        <v>1380</v>
      </c>
      <c r="F368" s="13">
        <v>44.4</v>
      </c>
      <c r="G368" s="13">
        <v>-114.4</v>
      </c>
      <c r="H368" s="13">
        <v>-26.400000254313152</v>
      </c>
    </row>
    <row r="369" spans="2:8" x14ac:dyDescent="0.3">
      <c r="B369" t="s">
        <v>5069</v>
      </c>
      <c r="C369" t="s">
        <v>5070</v>
      </c>
      <c r="D369" s="28" t="s">
        <v>4105</v>
      </c>
      <c r="E369" s="28" t="s">
        <v>2792</v>
      </c>
      <c r="F369" s="13">
        <v>43.7</v>
      </c>
      <c r="G369" s="13">
        <v>-110</v>
      </c>
      <c r="H369" s="13">
        <v>-26.400000254313149</v>
      </c>
    </row>
    <row r="370" spans="2:8" x14ac:dyDescent="0.3">
      <c r="B370" t="s">
        <v>4854</v>
      </c>
      <c r="C370" t="s">
        <v>4855</v>
      </c>
      <c r="D370" s="28" t="s">
        <v>4105</v>
      </c>
      <c r="E370" s="28" t="s">
        <v>2526</v>
      </c>
      <c r="F370" s="13">
        <v>39.1</v>
      </c>
      <c r="G370" s="13">
        <v>-111.5</v>
      </c>
      <c r="H370" s="13">
        <v>-26.40000001589457</v>
      </c>
    </row>
    <row r="371" spans="2:8" x14ac:dyDescent="0.3">
      <c r="B371" t="s">
        <v>4850</v>
      </c>
      <c r="C371" t="s">
        <v>4851</v>
      </c>
      <c r="D371" s="28" t="s">
        <v>4105</v>
      </c>
      <c r="E371" s="28" t="s">
        <v>1380</v>
      </c>
      <c r="F371" s="13">
        <v>44.8</v>
      </c>
      <c r="G371" s="13">
        <v>-114.2</v>
      </c>
      <c r="H371" s="13">
        <v>-26.340000470479328</v>
      </c>
    </row>
    <row r="372" spans="2:8" x14ac:dyDescent="0.3">
      <c r="B372" t="s">
        <v>1975</v>
      </c>
      <c r="C372" t="s">
        <v>1976</v>
      </c>
      <c r="D372" s="28" t="s">
        <v>4105</v>
      </c>
      <c r="E372" s="28" t="s">
        <v>1943</v>
      </c>
      <c r="F372" s="13">
        <v>48.3</v>
      </c>
      <c r="G372" s="13">
        <v>-114.2</v>
      </c>
      <c r="H372" s="13">
        <v>-26.339999834696453</v>
      </c>
    </row>
    <row r="373" spans="2:8" x14ac:dyDescent="0.3">
      <c r="B373" t="s">
        <v>5951</v>
      </c>
      <c r="C373" t="s">
        <v>5952</v>
      </c>
      <c r="D373" s="28" t="s">
        <v>4105</v>
      </c>
      <c r="E373" s="28" t="s">
        <v>1943</v>
      </c>
      <c r="F373" s="13">
        <v>47</v>
      </c>
      <c r="G373" s="13">
        <v>-112.6</v>
      </c>
      <c r="H373" s="13">
        <v>-26.339999675750732</v>
      </c>
    </row>
    <row r="374" spans="2:8" x14ac:dyDescent="0.3">
      <c r="B374" t="s">
        <v>4774</v>
      </c>
      <c r="C374" t="s">
        <v>4775</v>
      </c>
      <c r="D374" s="28" t="s">
        <v>4105</v>
      </c>
      <c r="E374" s="28" t="s">
        <v>1260</v>
      </c>
      <c r="F374" s="13">
        <v>40.9</v>
      </c>
      <c r="G374" s="13">
        <v>-105.2</v>
      </c>
      <c r="H374" s="13">
        <v>-26.279999097188313</v>
      </c>
    </row>
    <row r="375" spans="2:8" x14ac:dyDescent="0.3">
      <c r="B375" t="s">
        <v>3899</v>
      </c>
      <c r="C375" t="s">
        <v>3900</v>
      </c>
      <c r="D375" s="28" t="s">
        <v>4105</v>
      </c>
      <c r="E375" s="28" t="s">
        <v>2792</v>
      </c>
      <c r="F375" s="13">
        <v>44.9</v>
      </c>
      <c r="G375" s="13">
        <v>-110.4</v>
      </c>
      <c r="H375" s="13">
        <v>-26.279998779296875</v>
      </c>
    </row>
    <row r="376" spans="2:8" x14ac:dyDescent="0.3">
      <c r="B376" t="s">
        <v>4336</v>
      </c>
      <c r="C376" t="s">
        <v>4337</v>
      </c>
      <c r="D376" s="28" t="s">
        <v>4105</v>
      </c>
      <c r="E376" s="28" t="s">
        <v>1160</v>
      </c>
      <c r="F376" s="13">
        <v>36.700000000000003</v>
      </c>
      <c r="G376" s="13">
        <v>-111.8</v>
      </c>
      <c r="H376" s="13">
        <v>-26.279998779296875</v>
      </c>
    </row>
    <row r="377" spans="2:8" x14ac:dyDescent="0.3">
      <c r="B377" t="s">
        <v>4593</v>
      </c>
      <c r="C377" t="s">
        <v>4594</v>
      </c>
      <c r="D377" s="28" t="s">
        <v>4105</v>
      </c>
      <c r="E377" s="28" t="s">
        <v>2070</v>
      </c>
      <c r="F377" s="13">
        <v>40.299999999999997</v>
      </c>
      <c r="G377" s="13">
        <v>-117.6</v>
      </c>
      <c r="H377" s="13">
        <v>-26.279998779296875</v>
      </c>
    </row>
    <row r="378" spans="2:8" x14ac:dyDescent="0.3">
      <c r="B378" t="s">
        <v>4314</v>
      </c>
      <c r="C378" t="s">
        <v>4315</v>
      </c>
      <c r="D378" s="28" t="s">
        <v>4105</v>
      </c>
      <c r="E378" s="28" t="s">
        <v>1160</v>
      </c>
      <c r="F378" s="13">
        <v>36.299999999999997</v>
      </c>
      <c r="G378" s="13">
        <v>-113.1</v>
      </c>
      <c r="H378" s="13">
        <v>-26.220001220703125</v>
      </c>
    </row>
    <row r="379" spans="2:8" x14ac:dyDescent="0.3">
      <c r="B379" t="s">
        <v>6272</v>
      </c>
      <c r="C379" t="s">
        <v>6273</v>
      </c>
      <c r="D379" s="28" t="s">
        <v>4105</v>
      </c>
      <c r="E379" s="28" t="s">
        <v>1943</v>
      </c>
      <c r="F379" s="13">
        <v>46.7</v>
      </c>
      <c r="G379" s="13">
        <v>-109.5</v>
      </c>
      <c r="H379" s="13">
        <v>-26.220000267028809</v>
      </c>
    </row>
    <row r="380" spans="2:8" x14ac:dyDescent="0.3">
      <c r="B380" t="s">
        <v>3258</v>
      </c>
      <c r="C380" t="s">
        <v>3259</v>
      </c>
      <c r="D380" s="28" t="s">
        <v>4105</v>
      </c>
      <c r="E380" s="28" t="s">
        <v>1943</v>
      </c>
      <c r="F380" s="13">
        <v>45.8</v>
      </c>
      <c r="G380" s="13">
        <v>-108.5</v>
      </c>
      <c r="H380" s="13">
        <v>-26.219999949137367</v>
      </c>
    </row>
    <row r="381" spans="2:8" x14ac:dyDescent="0.3">
      <c r="B381" t="s">
        <v>6019</v>
      </c>
      <c r="C381" t="s">
        <v>6020</v>
      </c>
      <c r="D381" s="28" t="s">
        <v>4105</v>
      </c>
      <c r="E381" s="28" t="s">
        <v>1943</v>
      </c>
      <c r="F381" s="13">
        <v>47.4</v>
      </c>
      <c r="G381" s="13">
        <v>-111.3</v>
      </c>
      <c r="H381" s="13">
        <v>-26.219998677571613</v>
      </c>
    </row>
    <row r="382" spans="2:8" x14ac:dyDescent="0.3">
      <c r="B382" t="s">
        <v>4260</v>
      </c>
      <c r="C382" t="s">
        <v>4261</v>
      </c>
      <c r="D382" s="28" t="s">
        <v>4105</v>
      </c>
      <c r="E382" s="28" t="s">
        <v>1380</v>
      </c>
      <c r="F382" s="13">
        <v>42.4</v>
      </c>
      <c r="G382" s="13">
        <v>-115.2</v>
      </c>
      <c r="H382" s="13">
        <v>-26.160001754760739</v>
      </c>
    </row>
    <row r="383" spans="2:8" x14ac:dyDescent="0.3">
      <c r="B383" t="s">
        <v>4497</v>
      </c>
      <c r="C383" t="s">
        <v>4498</v>
      </c>
      <c r="D383" s="28" t="s">
        <v>4105</v>
      </c>
      <c r="E383" s="28" t="s">
        <v>1943</v>
      </c>
      <c r="F383" s="13">
        <v>45.2</v>
      </c>
      <c r="G383" s="13">
        <v>-112.6</v>
      </c>
      <c r="H383" s="13">
        <v>-26.160000165303547</v>
      </c>
    </row>
    <row r="384" spans="2:8" x14ac:dyDescent="0.3">
      <c r="B384" t="s">
        <v>5877</v>
      </c>
      <c r="C384" t="s">
        <v>5878</v>
      </c>
      <c r="D384" s="28" t="s">
        <v>4105</v>
      </c>
      <c r="E384" s="28" t="s">
        <v>1943</v>
      </c>
      <c r="F384" s="13">
        <v>47.9</v>
      </c>
      <c r="G384" s="13">
        <v>-112.7</v>
      </c>
      <c r="H384" s="13">
        <v>-26.100001017252605</v>
      </c>
    </row>
    <row r="385" spans="2:8" x14ac:dyDescent="0.3">
      <c r="B385" t="s">
        <v>4190</v>
      </c>
      <c r="C385" t="s">
        <v>4191</v>
      </c>
      <c r="D385" s="28" t="s">
        <v>4105</v>
      </c>
      <c r="E385" s="28" t="s">
        <v>2070</v>
      </c>
      <c r="F385" s="13">
        <v>38.700000000000003</v>
      </c>
      <c r="G385" s="13">
        <v>-115.4</v>
      </c>
      <c r="H385" s="13">
        <v>-26.100001017252602</v>
      </c>
    </row>
    <row r="386" spans="2:8" x14ac:dyDescent="0.3">
      <c r="B386" t="s">
        <v>4625</v>
      </c>
      <c r="C386" t="s">
        <v>4626</v>
      </c>
      <c r="D386" s="28" t="s">
        <v>4105</v>
      </c>
      <c r="E386" s="28" t="s">
        <v>2526</v>
      </c>
      <c r="F386" s="13">
        <v>39.299999999999997</v>
      </c>
      <c r="G386" s="13">
        <v>-113.3</v>
      </c>
      <c r="H386" s="13">
        <v>-26.100001017252602</v>
      </c>
    </row>
    <row r="387" spans="2:8" x14ac:dyDescent="0.3">
      <c r="B387" t="s">
        <v>5197</v>
      </c>
      <c r="C387" t="s">
        <v>5198</v>
      </c>
      <c r="D387" s="28" t="s">
        <v>4105</v>
      </c>
      <c r="E387" s="28" t="s">
        <v>1943</v>
      </c>
      <c r="F387" s="13">
        <v>46.1</v>
      </c>
      <c r="G387" s="13">
        <v>-113.8</v>
      </c>
      <c r="H387" s="13">
        <v>-26.100000460942589</v>
      </c>
    </row>
    <row r="388" spans="2:8" x14ac:dyDescent="0.3">
      <c r="B388" t="s">
        <v>2803</v>
      </c>
      <c r="C388" t="s">
        <v>2804</v>
      </c>
      <c r="D388" s="28" t="s">
        <v>4105</v>
      </c>
      <c r="E388" s="28" t="s">
        <v>2792</v>
      </c>
      <c r="F388" s="13">
        <v>44.2</v>
      </c>
      <c r="G388" s="13">
        <v>-105.4</v>
      </c>
      <c r="H388" s="13">
        <v>-26.100000381469727</v>
      </c>
    </row>
    <row r="389" spans="2:8" x14ac:dyDescent="0.3">
      <c r="B389" t="s">
        <v>4405</v>
      </c>
      <c r="C389" t="s">
        <v>4406</v>
      </c>
      <c r="D389" s="28" t="s">
        <v>4105</v>
      </c>
      <c r="E389" s="28" t="s">
        <v>1160</v>
      </c>
      <c r="F389" s="13">
        <v>36.5</v>
      </c>
      <c r="G389" s="13">
        <v>-113.7</v>
      </c>
      <c r="H389" s="13">
        <v>-26.099999745686851</v>
      </c>
    </row>
    <row r="390" spans="2:8" x14ac:dyDescent="0.3">
      <c r="B390" t="s">
        <v>4493</v>
      </c>
      <c r="C390" t="s">
        <v>4494</v>
      </c>
      <c r="D390" s="28" t="s">
        <v>4105</v>
      </c>
      <c r="E390" s="28" t="s">
        <v>1260</v>
      </c>
      <c r="F390" s="13">
        <v>39.799999999999997</v>
      </c>
      <c r="G390" s="13">
        <v>-104.6</v>
      </c>
      <c r="H390" s="13">
        <v>-26.040000915527344</v>
      </c>
    </row>
    <row r="391" spans="2:8" x14ac:dyDescent="0.3">
      <c r="B391" t="s">
        <v>4603</v>
      </c>
      <c r="C391" t="s">
        <v>4604</v>
      </c>
      <c r="D391" s="28" t="s">
        <v>4105</v>
      </c>
      <c r="E391" s="28" t="s">
        <v>2070</v>
      </c>
      <c r="F391" s="13">
        <v>40.4</v>
      </c>
      <c r="G391" s="13">
        <v>-114.8</v>
      </c>
      <c r="H391" s="13">
        <v>-26.03999964396159</v>
      </c>
    </row>
    <row r="392" spans="2:8" x14ac:dyDescent="0.3">
      <c r="B392" t="s">
        <v>4142</v>
      </c>
      <c r="C392" t="s">
        <v>4143</v>
      </c>
      <c r="D392" s="28" t="s">
        <v>4105</v>
      </c>
      <c r="E392" s="28" t="s">
        <v>1260</v>
      </c>
      <c r="F392" s="13">
        <v>38.5</v>
      </c>
      <c r="G392" s="13">
        <v>-107.6</v>
      </c>
      <c r="H392" s="13">
        <v>-25.980001767476402</v>
      </c>
    </row>
    <row r="393" spans="2:8" x14ac:dyDescent="0.3">
      <c r="B393" t="s">
        <v>5554</v>
      </c>
      <c r="C393" t="s">
        <v>5555</v>
      </c>
      <c r="D393" s="28" t="s">
        <v>4105</v>
      </c>
      <c r="E393" s="28" t="s">
        <v>2070</v>
      </c>
      <c r="F393" s="13">
        <v>40.799999999999997</v>
      </c>
      <c r="G393" s="13">
        <v>-115.2</v>
      </c>
      <c r="H393" s="13">
        <v>-25.980000813802082</v>
      </c>
    </row>
    <row r="394" spans="2:8" x14ac:dyDescent="0.3">
      <c r="B394" t="s">
        <v>5687</v>
      </c>
      <c r="C394" t="s">
        <v>5688</v>
      </c>
      <c r="D394" s="28" t="s">
        <v>4105</v>
      </c>
      <c r="E394" s="28" t="s">
        <v>1380</v>
      </c>
      <c r="F394" s="13">
        <v>44.5</v>
      </c>
      <c r="G394" s="13">
        <v>-115.5</v>
      </c>
      <c r="H394" s="13">
        <v>-25.980000495910645</v>
      </c>
    </row>
    <row r="395" spans="2:8" x14ac:dyDescent="0.3">
      <c r="B395" t="s">
        <v>5105</v>
      </c>
      <c r="C395" t="s">
        <v>5106</v>
      </c>
      <c r="D395" s="28" t="s">
        <v>4105</v>
      </c>
      <c r="E395" s="28" t="s">
        <v>2070</v>
      </c>
      <c r="F395" s="13">
        <v>39.299999999999997</v>
      </c>
      <c r="G395" s="13">
        <v>-116.1</v>
      </c>
      <c r="H395" s="13">
        <v>-25.980000178019203</v>
      </c>
    </row>
    <row r="396" spans="2:8" x14ac:dyDescent="0.3">
      <c r="B396" t="s">
        <v>4130</v>
      </c>
      <c r="C396" t="s">
        <v>4131</v>
      </c>
      <c r="D396" s="28" t="s">
        <v>4105</v>
      </c>
      <c r="E396" s="28" t="s">
        <v>2526</v>
      </c>
      <c r="F396" s="13">
        <v>41.3</v>
      </c>
      <c r="G396" s="13">
        <v>-111.9</v>
      </c>
      <c r="H396" s="13">
        <v>-25.979999542236328</v>
      </c>
    </row>
    <row r="397" spans="2:8" x14ac:dyDescent="0.3">
      <c r="B397" t="s">
        <v>5298</v>
      </c>
      <c r="C397" t="s">
        <v>5299</v>
      </c>
      <c r="D397" s="28" t="s">
        <v>4105</v>
      </c>
      <c r="E397" s="28" t="s">
        <v>1380</v>
      </c>
      <c r="F397" s="13">
        <v>44.4</v>
      </c>
      <c r="G397" s="13">
        <v>-111.9</v>
      </c>
      <c r="H397" s="13">
        <v>-25.920001188913982</v>
      </c>
    </row>
    <row r="398" spans="2:8" x14ac:dyDescent="0.3">
      <c r="B398" t="s">
        <v>4692</v>
      </c>
      <c r="C398" t="s">
        <v>4693</v>
      </c>
      <c r="D398" s="28" t="s">
        <v>4105</v>
      </c>
      <c r="E398" s="28" t="s">
        <v>1943</v>
      </c>
      <c r="F398" s="13">
        <v>46.9</v>
      </c>
      <c r="G398" s="13">
        <v>-115</v>
      </c>
      <c r="H398" s="13">
        <v>-25.919999758402504</v>
      </c>
    </row>
    <row r="399" spans="2:8" x14ac:dyDescent="0.3">
      <c r="B399" t="s">
        <v>4969</v>
      </c>
      <c r="C399" t="s">
        <v>4970</v>
      </c>
      <c r="D399" s="28" t="s">
        <v>4105</v>
      </c>
      <c r="E399" s="28" t="s">
        <v>1380</v>
      </c>
      <c r="F399" s="13">
        <v>47.1</v>
      </c>
      <c r="G399" s="13">
        <v>-115.8</v>
      </c>
      <c r="H399" s="13">
        <v>-25.919999440511067</v>
      </c>
    </row>
    <row r="400" spans="2:8" x14ac:dyDescent="0.3">
      <c r="B400" t="s">
        <v>5392</v>
      </c>
      <c r="C400" t="s">
        <v>5393</v>
      </c>
      <c r="D400" s="28" t="s">
        <v>4105</v>
      </c>
      <c r="E400" s="28" t="s">
        <v>1943</v>
      </c>
      <c r="F400" s="13">
        <v>48.4</v>
      </c>
      <c r="G400" s="13">
        <v>-113.9</v>
      </c>
      <c r="H400" s="13">
        <v>-25.860001087188721</v>
      </c>
    </row>
    <row r="401" spans="2:8" x14ac:dyDescent="0.3">
      <c r="B401" t="s">
        <v>4688</v>
      </c>
      <c r="C401" t="s">
        <v>4689</v>
      </c>
      <c r="D401" s="28" t="s">
        <v>4105</v>
      </c>
      <c r="E401" s="28" t="s">
        <v>2526</v>
      </c>
      <c r="F401" s="13">
        <v>38.200000000000003</v>
      </c>
      <c r="G401" s="13">
        <v>-110.1</v>
      </c>
      <c r="H401" s="13">
        <v>-25.860000610351563</v>
      </c>
    </row>
    <row r="402" spans="2:8" x14ac:dyDescent="0.3">
      <c r="B402" t="s">
        <v>4174</v>
      </c>
      <c r="C402" t="s">
        <v>4175</v>
      </c>
      <c r="D402" s="28" t="s">
        <v>4105</v>
      </c>
      <c r="E402" s="28" t="s">
        <v>2526</v>
      </c>
      <c r="F402" s="13">
        <v>40.799999999999997</v>
      </c>
      <c r="G402" s="13">
        <v>-109.4</v>
      </c>
      <c r="H402" s="13">
        <v>-25.860000610351563</v>
      </c>
    </row>
    <row r="403" spans="2:8" x14ac:dyDescent="0.3">
      <c r="B403" t="s">
        <v>4977</v>
      </c>
      <c r="C403" t="s">
        <v>4978</v>
      </c>
      <c r="D403" s="28" t="s">
        <v>4105</v>
      </c>
      <c r="E403" s="28" t="s">
        <v>2070</v>
      </c>
      <c r="F403" s="13">
        <v>40.9</v>
      </c>
      <c r="G403" s="13">
        <v>-115.1</v>
      </c>
      <c r="H403" s="13">
        <v>-25.860000610351563</v>
      </c>
    </row>
    <row r="404" spans="2:8" x14ac:dyDescent="0.3">
      <c r="B404" t="s">
        <v>2806</v>
      </c>
      <c r="C404" t="s">
        <v>2807</v>
      </c>
      <c r="D404" s="28" t="s">
        <v>4105</v>
      </c>
      <c r="E404" s="28" t="s">
        <v>2792</v>
      </c>
      <c r="F404" s="13">
        <v>43.7</v>
      </c>
      <c r="G404" s="13">
        <v>-106.6</v>
      </c>
      <c r="H404" s="13">
        <v>-25.859999179840088</v>
      </c>
    </row>
    <row r="405" spans="2:8" x14ac:dyDescent="0.3">
      <c r="B405" t="s">
        <v>4718</v>
      </c>
      <c r="C405" t="s">
        <v>4719</v>
      </c>
      <c r="D405" s="28" t="s">
        <v>4105</v>
      </c>
      <c r="E405" s="28" t="s">
        <v>1260</v>
      </c>
      <c r="F405" s="13">
        <v>40</v>
      </c>
      <c r="G405" s="13">
        <v>-107.8</v>
      </c>
      <c r="H405" s="13">
        <v>-25.800000508626301</v>
      </c>
    </row>
    <row r="406" spans="2:8" x14ac:dyDescent="0.3">
      <c r="B406" t="s">
        <v>1661</v>
      </c>
      <c r="C406" t="s">
        <v>1662</v>
      </c>
      <c r="D406" s="28" t="s">
        <v>4105</v>
      </c>
      <c r="E406" s="28" t="s">
        <v>1636</v>
      </c>
      <c r="F406" s="13">
        <v>38.299999999999997</v>
      </c>
      <c r="G406" s="13">
        <v>-98.8</v>
      </c>
      <c r="H406" s="13">
        <v>-25.739999135335289</v>
      </c>
    </row>
    <row r="407" spans="2:8" x14ac:dyDescent="0.3">
      <c r="B407" t="s">
        <v>1965</v>
      </c>
      <c r="C407" t="s">
        <v>1966</v>
      </c>
      <c r="D407" s="28" t="s">
        <v>4105</v>
      </c>
      <c r="E407" s="28" t="s">
        <v>1943</v>
      </c>
      <c r="F407" s="13">
        <v>47.6</v>
      </c>
      <c r="G407" s="13">
        <v>-112.7</v>
      </c>
      <c r="H407" s="13">
        <v>-25.739998658498127</v>
      </c>
    </row>
    <row r="408" spans="2:8" x14ac:dyDescent="0.3">
      <c r="B408" t="s">
        <v>4186</v>
      </c>
      <c r="C408" t="s">
        <v>4187</v>
      </c>
      <c r="D408" s="28" t="s">
        <v>4105</v>
      </c>
      <c r="E408" s="28" t="s">
        <v>1380</v>
      </c>
      <c r="F408" s="13">
        <v>46.7</v>
      </c>
      <c r="G408" s="13">
        <v>-115.3</v>
      </c>
      <c r="H408" s="13">
        <v>-25.73999849955241</v>
      </c>
    </row>
    <row r="409" spans="2:8" x14ac:dyDescent="0.3">
      <c r="B409" t="s">
        <v>4196</v>
      </c>
      <c r="C409" t="s">
        <v>4197</v>
      </c>
      <c r="D409" s="28" t="s">
        <v>4105</v>
      </c>
      <c r="E409" s="28" t="s">
        <v>2070</v>
      </c>
      <c r="F409" s="13">
        <v>39.200000000000003</v>
      </c>
      <c r="G409" s="13">
        <v>-118.9</v>
      </c>
      <c r="H409" s="13">
        <v>-25.680003484090172</v>
      </c>
    </row>
    <row r="410" spans="2:8" x14ac:dyDescent="0.3">
      <c r="B410" t="s">
        <v>5901</v>
      </c>
      <c r="C410" t="s">
        <v>5902</v>
      </c>
      <c r="D410" s="28" t="s">
        <v>4105</v>
      </c>
      <c r="E410" s="28" t="s">
        <v>1380</v>
      </c>
      <c r="F410" s="13">
        <v>44.4</v>
      </c>
      <c r="G410" s="13">
        <v>-111.3</v>
      </c>
      <c r="H410" s="13">
        <v>-25.68000094095866</v>
      </c>
    </row>
    <row r="411" spans="2:8" x14ac:dyDescent="0.3">
      <c r="B411" t="s">
        <v>4900</v>
      </c>
      <c r="C411" t="s">
        <v>4901</v>
      </c>
      <c r="D411" s="28" t="s">
        <v>4105</v>
      </c>
      <c r="E411" s="28" t="s">
        <v>1943</v>
      </c>
      <c r="F411" s="13">
        <v>48.9</v>
      </c>
      <c r="G411" s="13">
        <v>-114.8</v>
      </c>
      <c r="H411" s="13">
        <v>-25.68000054359436</v>
      </c>
    </row>
    <row r="412" spans="2:8" x14ac:dyDescent="0.3">
      <c r="B412" t="s">
        <v>5121</v>
      </c>
      <c r="C412" t="s">
        <v>5122</v>
      </c>
      <c r="D412" s="28" t="s">
        <v>4105</v>
      </c>
      <c r="E412" s="28" t="s">
        <v>2526</v>
      </c>
      <c r="F412" s="13">
        <v>40.799999999999997</v>
      </c>
      <c r="G412" s="13">
        <v>-109.1</v>
      </c>
      <c r="H412" s="13">
        <v>-25.679999033610027</v>
      </c>
    </row>
    <row r="413" spans="2:8" x14ac:dyDescent="0.3">
      <c r="B413" t="s">
        <v>3174</v>
      </c>
      <c r="C413" t="s">
        <v>3175</v>
      </c>
      <c r="D413" s="28" t="s">
        <v>4105</v>
      </c>
      <c r="E413" s="28" t="s">
        <v>1260</v>
      </c>
      <c r="F413" s="13">
        <v>37.200000000000003</v>
      </c>
      <c r="G413" s="13">
        <v>-104.3</v>
      </c>
      <c r="H413" s="13">
        <v>-25.620001475016274</v>
      </c>
    </row>
    <row r="414" spans="2:8" x14ac:dyDescent="0.3">
      <c r="B414" t="s">
        <v>4140</v>
      </c>
      <c r="C414" t="s">
        <v>4141</v>
      </c>
      <c r="D414" s="28" t="s">
        <v>4105</v>
      </c>
      <c r="E414" s="28" t="s">
        <v>1943</v>
      </c>
      <c r="F414" s="13">
        <v>47.6</v>
      </c>
      <c r="G414" s="13">
        <v>-114</v>
      </c>
      <c r="H414" s="13">
        <v>-25.620000521341961</v>
      </c>
    </row>
    <row r="415" spans="2:8" x14ac:dyDescent="0.3">
      <c r="B415" t="s">
        <v>4501</v>
      </c>
      <c r="C415" t="s">
        <v>4502</v>
      </c>
      <c r="D415" s="28" t="s">
        <v>4105</v>
      </c>
      <c r="E415" s="28" t="s">
        <v>2792</v>
      </c>
      <c r="F415" s="13">
        <v>43</v>
      </c>
      <c r="G415" s="13">
        <v>-109.7</v>
      </c>
      <c r="H415" s="13">
        <v>-25.620000521341957</v>
      </c>
    </row>
    <row r="416" spans="2:8" x14ac:dyDescent="0.3">
      <c r="B416" t="s">
        <v>2565</v>
      </c>
      <c r="C416" t="s">
        <v>2566</v>
      </c>
      <c r="D416" s="28" t="s">
        <v>4105</v>
      </c>
      <c r="E416" s="28" t="s">
        <v>2526</v>
      </c>
      <c r="F416" s="13">
        <v>37.200000000000003</v>
      </c>
      <c r="G416" s="13">
        <v>-112.9</v>
      </c>
      <c r="H416" s="13">
        <v>-25.62000020345052</v>
      </c>
    </row>
    <row r="417" spans="2:8" x14ac:dyDescent="0.3">
      <c r="B417" t="s">
        <v>3897</v>
      </c>
      <c r="C417" t="s">
        <v>3898</v>
      </c>
      <c r="D417" s="28" t="s">
        <v>4105</v>
      </c>
      <c r="E417" s="28" t="s">
        <v>2792</v>
      </c>
      <c r="F417" s="13">
        <v>44.4</v>
      </c>
      <c r="G417" s="13">
        <v>-104.3</v>
      </c>
      <c r="H417" s="13">
        <v>-25.619999885559082</v>
      </c>
    </row>
    <row r="418" spans="2:8" x14ac:dyDescent="0.3">
      <c r="B418" t="s">
        <v>4158</v>
      </c>
      <c r="C418" t="s">
        <v>4159</v>
      </c>
      <c r="D418" s="28" t="s">
        <v>4105</v>
      </c>
      <c r="E418" s="28" t="s">
        <v>2526</v>
      </c>
      <c r="F418" s="13">
        <v>38.299999999999997</v>
      </c>
      <c r="G418" s="13">
        <v>-113.3</v>
      </c>
      <c r="H418" s="13">
        <v>-25.560000737508133</v>
      </c>
    </row>
    <row r="419" spans="2:8" x14ac:dyDescent="0.3">
      <c r="B419" t="s">
        <v>6494</v>
      </c>
      <c r="C419" t="s">
        <v>6495</v>
      </c>
      <c r="D419" s="28" t="s">
        <v>4105</v>
      </c>
      <c r="E419" s="28" t="s">
        <v>1943</v>
      </c>
      <c r="F419" s="13">
        <v>47.5</v>
      </c>
      <c r="G419" s="13">
        <v>-108.8</v>
      </c>
      <c r="H419" s="13">
        <v>-25.559999465942383</v>
      </c>
    </row>
    <row r="420" spans="2:8" x14ac:dyDescent="0.3">
      <c r="B420" t="s">
        <v>4708</v>
      </c>
      <c r="C420" t="s">
        <v>4709</v>
      </c>
      <c r="D420" s="28" t="s">
        <v>4105</v>
      </c>
      <c r="E420" s="28" t="s">
        <v>2070</v>
      </c>
      <c r="F420" s="13">
        <v>41.5</v>
      </c>
      <c r="G420" s="13">
        <v>-116.2</v>
      </c>
      <c r="H420" s="13">
        <v>-25.559999465942383</v>
      </c>
    </row>
    <row r="421" spans="2:8" x14ac:dyDescent="0.3">
      <c r="B421" t="s">
        <v>4704</v>
      </c>
      <c r="C421" t="s">
        <v>4705</v>
      </c>
      <c r="D421" s="28" t="s">
        <v>4105</v>
      </c>
      <c r="E421" s="28" t="s">
        <v>1380</v>
      </c>
      <c r="F421" s="13">
        <v>45.3</v>
      </c>
      <c r="G421" s="13">
        <v>-115.1</v>
      </c>
      <c r="H421" s="13">
        <v>-25.559998989105225</v>
      </c>
    </row>
    <row r="422" spans="2:8" x14ac:dyDescent="0.3">
      <c r="B422" t="s">
        <v>4355</v>
      </c>
      <c r="C422" t="s">
        <v>4356</v>
      </c>
      <c r="D422" s="28" t="s">
        <v>4105</v>
      </c>
      <c r="E422" s="28" t="s">
        <v>1260</v>
      </c>
      <c r="F422" s="13">
        <v>39</v>
      </c>
      <c r="G422" s="13">
        <v>-106</v>
      </c>
      <c r="H422" s="13">
        <v>-25.440001805623375</v>
      </c>
    </row>
    <row r="423" spans="2:8" x14ac:dyDescent="0.3">
      <c r="B423" t="s">
        <v>4824</v>
      </c>
      <c r="C423" t="s">
        <v>4825</v>
      </c>
      <c r="D423" s="28" t="s">
        <v>4105</v>
      </c>
      <c r="E423" s="28" t="s">
        <v>2070</v>
      </c>
      <c r="F423" s="13">
        <v>39</v>
      </c>
      <c r="G423" s="13">
        <v>-114.2</v>
      </c>
      <c r="H423" s="13">
        <v>-25.440001169840492</v>
      </c>
    </row>
    <row r="424" spans="2:8" x14ac:dyDescent="0.3">
      <c r="B424" t="s">
        <v>5552</v>
      </c>
      <c r="C424" t="s">
        <v>5553</v>
      </c>
      <c r="D424" s="28" t="s">
        <v>4105</v>
      </c>
      <c r="E424" s="28" t="s">
        <v>1380</v>
      </c>
      <c r="F424" s="13">
        <v>45.5</v>
      </c>
      <c r="G424" s="13">
        <v>-115.4</v>
      </c>
      <c r="H424" s="13">
        <v>-25.439999898274742</v>
      </c>
    </row>
    <row r="425" spans="2:8" x14ac:dyDescent="0.3">
      <c r="B425" t="s">
        <v>5125</v>
      </c>
      <c r="C425" t="s">
        <v>5126</v>
      </c>
      <c r="D425" s="28" t="s">
        <v>4105</v>
      </c>
      <c r="E425" s="28" t="s">
        <v>1380</v>
      </c>
      <c r="F425" s="13">
        <v>46.6</v>
      </c>
      <c r="G425" s="13">
        <v>-114.5</v>
      </c>
      <c r="H425" s="13">
        <v>-25.43999942143758</v>
      </c>
    </row>
    <row r="426" spans="2:8" x14ac:dyDescent="0.3">
      <c r="B426" t="s">
        <v>5113</v>
      </c>
      <c r="C426" t="s">
        <v>5114</v>
      </c>
      <c r="D426" s="28" t="s">
        <v>4105</v>
      </c>
      <c r="E426" s="28" t="s">
        <v>1380</v>
      </c>
      <c r="F426" s="13">
        <v>42.3</v>
      </c>
      <c r="G426" s="13">
        <v>-113.6</v>
      </c>
      <c r="H426" s="13">
        <v>-25.439999262491863</v>
      </c>
    </row>
    <row r="427" spans="2:8" x14ac:dyDescent="0.3">
      <c r="B427" t="s">
        <v>4238</v>
      </c>
      <c r="C427" t="s">
        <v>4239</v>
      </c>
      <c r="D427" s="28" t="s">
        <v>4105</v>
      </c>
      <c r="E427" s="28" t="s">
        <v>1160</v>
      </c>
      <c r="F427" s="13">
        <v>36.700000000000003</v>
      </c>
      <c r="G427" s="13">
        <v>-112</v>
      </c>
      <c r="H427" s="13">
        <v>-25.439998626708984</v>
      </c>
    </row>
    <row r="428" spans="2:8" x14ac:dyDescent="0.3">
      <c r="B428" t="s">
        <v>4645</v>
      </c>
      <c r="C428" t="s">
        <v>4646</v>
      </c>
      <c r="D428" s="28" t="s">
        <v>4105</v>
      </c>
      <c r="E428" s="28" t="s">
        <v>2526</v>
      </c>
      <c r="F428" s="13">
        <v>40.5</v>
      </c>
      <c r="G428" s="13">
        <v>-113</v>
      </c>
      <c r="H428" s="13">
        <v>-25.439998626708984</v>
      </c>
    </row>
    <row r="429" spans="2:8" x14ac:dyDescent="0.3">
      <c r="B429" t="s">
        <v>4904</v>
      </c>
      <c r="C429" t="s">
        <v>4905</v>
      </c>
      <c r="D429" s="28" t="s">
        <v>4105</v>
      </c>
      <c r="E429" s="28" t="s">
        <v>1260</v>
      </c>
      <c r="F429" s="13">
        <v>39.299999999999997</v>
      </c>
      <c r="G429" s="13">
        <v>-107</v>
      </c>
      <c r="H429" s="13">
        <v>-25.439998626708984</v>
      </c>
    </row>
    <row r="430" spans="2:8" x14ac:dyDescent="0.3">
      <c r="B430" t="s">
        <v>5991</v>
      </c>
      <c r="C430" t="s">
        <v>5992</v>
      </c>
      <c r="D430" s="28" t="s">
        <v>1203</v>
      </c>
      <c r="E430" s="28" t="s">
        <v>1092</v>
      </c>
      <c r="F430" s="13">
        <v>49.1</v>
      </c>
      <c r="G430" s="13">
        <v>-113.8</v>
      </c>
      <c r="H430" s="13">
        <v>-25.380001703898113</v>
      </c>
    </row>
    <row r="431" spans="2:8" x14ac:dyDescent="0.3">
      <c r="B431" t="s">
        <v>5667</v>
      </c>
      <c r="C431" t="s">
        <v>5668</v>
      </c>
      <c r="D431" s="28" t="s">
        <v>4105</v>
      </c>
      <c r="E431" s="28" t="s">
        <v>1943</v>
      </c>
      <c r="F431" s="13">
        <v>45.9</v>
      </c>
      <c r="G431" s="13">
        <v>-111.4</v>
      </c>
      <c r="H431" s="13">
        <v>-25.38000170389811</v>
      </c>
    </row>
    <row r="432" spans="2:8" x14ac:dyDescent="0.3">
      <c r="B432" t="s">
        <v>4334</v>
      </c>
      <c r="C432" t="s">
        <v>4335</v>
      </c>
      <c r="D432" s="28" t="s">
        <v>4105</v>
      </c>
      <c r="E432" s="28" t="s">
        <v>1380</v>
      </c>
      <c r="F432" s="13">
        <v>42.2</v>
      </c>
      <c r="G432" s="13">
        <v>-112.1</v>
      </c>
      <c r="H432" s="13">
        <v>-25.380000432332356</v>
      </c>
    </row>
    <row r="433" spans="2:8" x14ac:dyDescent="0.3">
      <c r="B433" t="s">
        <v>5304</v>
      </c>
      <c r="C433" t="s">
        <v>5305</v>
      </c>
      <c r="D433" s="28" t="s">
        <v>1203</v>
      </c>
      <c r="E433" s="28" t="s">
        <v>1092</v>
      </c>
      <c r="F433" s="13">
        <v>49.6</v>
      </c>
      <c r="G433" s="13">
        <v>-114.4</v>
      </c>
      <c r="H433" s="13">
        <v>-25.380000114440918</v>
      </c>
    </row>
    <row r="434" spans="2:8" x14ac:dyDescent="0.3">
      <c r="B434" t="s">
        <v>4164</v>
      </c>
      <c r="C434" t="s">
        <v>4165</v>
      </c>
      <c r="D434" s="28" t="s">
        <v>4105</v>
      </c>
      <c r="E434" s="28" t="s">
        <v>2526</v>
      </c>
      <c r="F434" s="13">
        <v>37.799999999999997</v>
      </c>
      <c r="G434" s="13">
        <v>-109.4</v>
      </c>
      <c r="H434" s="13">
        <v>-25.379998524983723</v>
      </c>
    </row>
    <row r="435" spans="2:8" x14ac:dyDescent="0.3">
      <c r="B435" t="s">
        <v>4138</v>
      </c>
      <c r="C435" t="s">
        <v>4139</v>
      </c>
      <c r="D435" s="28" t="s">
        <v>4105</v>
      </c>
      <c r="E435" s="28" t="s">
        <v>2526</v>
      </c>
      <c r="F435" s="13">
        <v>38.200000000000003</v>
      </c>
      <c r="G435" s="13">
        <v>-109.2</v>
      </c>
      <c r="H435" s="13">
        <v>-25.319999694824219</v>
      </c>
    </row>
    <row r="436" spans="2:8" x14ac:dyDescent="0.3">
      <c r="B436" t="s">
        <v>3895</v>
      </c>
      <c r="C436" t="s">
        <v>3896</v>
      </c>
      <c r="D436" s="28" t="s">
        <v>4105</v>
      </c>
      <c r="E436" s="28" t="s">
        <v>2792</v>
      </c>
      <c r="F436" s="13">
        <v>43</v>
      </c>
      <c r="G436" s="13">
        <v>-108.3</v>
      </c>
      <c r="H436" s="13">
        <v>-25.260000864664715</v>
      </c>
    </row>
    <row r="437" spans="2:8" x14ac:dyDescent="0.3">
      <c r="B437" t="s">
        <v>4513</v>
      </c>
      <c r="C437" t="s">
        <v>4514</v>
      </c>
      <c r="D437" s="28" t="s">
        <v>4105</v>
      </c>
      <c r="E437" s="28" t="s">
        <v>1380</v>
      </c>
      <c r="F437" s="13">
        <v>42</v>
      </c>
      <c r="G437" s="13">
        <v>-113.8</v>
      </c>
      <c r="H437" s="13">
        <v>-25.260000864664715</v>
      </c>
    </row>
    <row r="438" spans="2:8" x14ac:dyDescent="0.3">
      <c r="B438" t="s">
        <v>4288</v>
      </c>
      <c r="C438" t="s">
        <v>4289</v>
      </c>
      <c r="D438" s="28" t="s">
        <v>4105</v>
      </c>
      <c r="E438" s="28" t="s">
        <v>2526</v>
      </c>
      <c r="F438" s="13">
        <v>38.700000000000003</v>
      </c>
      <c r="G438" s="13">
        <v>-111.8</v>
      </c>
      <c r="H438" s="13">
        <v>-25.260000864664715</v>
      </c>
    </row>
    <row r="439" spans="2:8" x14ac:dyDescent="0.3">
      <c r="B439" t="s">
        <v>5803</v>
      </c>
      <c r="C439" t="s">
        <v>5804</v>
      </c>
      <c r="D439" s="28" t="s">
        <v>4105</v>
      </c>
      <c r="E439" s="28" t="s">
        <v>1943</v>
      </c>
      <c r="F439" s="13">
        <v>45.8</v>
      </c>
      <c r="G439" s="13">
        <v>-112.1</v>
      </c>
      <c r="H439" s="13">
        <v>-25.259998639424641</v>
      </c>
    </row>
    <row r="440" spans="2:8" x14ac:dyDescent="0.3">
      <c r="B440" t="s">
        <v>5041</v>
      </c>
      <c r="C440" t="s">
        <v>5042</v>
      </c>
      <c r="D440" s="28" t="s">
        <v>4105</v>
      </c>
      <c r="E440" s="28" t="s">
        <v>2379</v>
      </c>
      <c r="F440" s="13">
        <v>44</v>
      </c>
      <c r="G440" s="13">
        <v>-103.2</v>
      </c>
      <c r="H440" s="13">
        <v>-25.259998321533203</v>
      </c>
    </row>
    <row r="441" spans="2:8" x14ac:dyDescent="0.3">
      <c r="B441" t="s">
        <v>3297</v>
      </c>
      <c r="C441" t="s">
        <v>3298</v>
      </c>
      <c r="D441" s="28" t="s">
        <v>4105</v>
      </c>
      <c r="E441" s="28" t="s">
        <v>1380</v>
      </c>
      <c r="F441" s="13">
        <v>43.5</v>
      </c>
      <c r="G441" s="13">
        <v>-112</v>
      </c>
      <c r="H441" s="13">
        <v>-25.200000127156578</v>
      </c>
    </row>
    <row r="442" spans="2:8" x14ac:dyDescent="0.3">
      <c r="B442" t="s">
        <v>6052</v>
      </c>
      <c r="C442" t="s">
        <v>6053</v>
      </c>
      <c r="D442" s="28" t="s">
        <v>4105</v>
      </c>
      <c r="E442" s="28" t="s">
        <v>1943</v>
      </c>
      <c r="F442" s="13">
        <v>45.2</v>
      </c>
      <c r="G442" s="13">
        <v>-106.1</v>
      </c>
      <c r="H442" s="13">
        <v>-25.199999491373699</v>
      </c>
    </row>
    <row r="443" spans="2:8" x14ac:dyDescent="0.3">
      <c r="B443" t="s">
        <v>6324</v>
      </c>
      <c r="C443" t="s">
        <v>6325</v>
      </c>
      <c r="D443" s="28" t="s">
        <v>4105</v>
      </c>
      <c r="E443" s="28" t="s">
        <v>1380</v>
      </c>
      <c r="F443" s="13">
        <v>44.1</v>
      </c>
      <c r="G443" s="13">
        <v>-111.7</v>
      </c>
      <c r="H443" s="13">
        <v>-25.199999332427979</v>
      </c>
    </row>
    <row r="444" spans="2:8" x14ac:dyDescent="0.3">
      <c r="B444" t="s">
        <v>1265</v>
      </c>
      <c r="C444" t="s">
        <v>1266</v>
      </c>
      <c r="D444" s="28" t="s">
        <v>4105</v>
      </c>
      <c r="E444" s="28" t="s">
        <v>1260</v>
      </c>
      <c r="F444" s="13">
        <v>39.9</v>
      </c>
      <c r="G444" s="13">
        <v>-105.2</v>
      </c>
      <c r="H444" s="13">
        <v>-25.140001932779946</v>
      </c>
    </row>
    <row r="445" spans="2:8" x14ac:dyDescent="0.3">
      <c r="B445" t="s">
        <v>2790</v>
      </c>
      <c r="C445" t="s">
        <v>2791</v>
      </c>
      <c r="D445" s="28" t="s">
        <v>4105</v>
      </c>
      <c r="E445" s="28" t="s">
        <v>2792</v>
      </c>
      <c r="F445" s="13">
        <v>43.7</v>
      </c>
      <c r="G445" s="13">
        <v>-111</v>
      </c>
      <c r="H445" s="13">
        <v>-25.139999707539875</v>
      </c>
    </row>
    <row r="446" spans="2:8" x14ac:dyDescent="0.3">
      <c r="B446" t="s">
        <v>5572</v>
      </c>
      <c r="C446" t="s">
        <v>5573</v>
      </c>
      <c r="D446" s="28" t="s">
        <v>4105</v>
      </c>
      <c r="E446" s="28" t="s">
        <v>2070</v>
      </c>
      <c r="F446" s="13">
        <v>40.700000000000003</v>
      </c>
      <c r="G446" s="13">
        <v>-115.4</v>
      </c>
      <c r="H446" s="13">
        <v>-25.139999389648438</v>
      </c>
    </row>
    <row r="447" spans="2:8" x14ac:dyDescent="0.3">
      <c r="B447" t="s">
        <v>5645</v>
      </c>
      <c r="C447" t="s">
        <v>5646</v>
      </c>
      <c r="D447" s="28" t="s">
        <v>4105</v>
      </c>
      <c r="E447" s="28" t="s">
        <v>1380</v>
      </c>
      <c r="F447" s="13">
        <v>44.7</v>
      </c>
      <c r="G447" s="13">
        <v>-113.3</v>
      </c>
      <c r="H447" s="13">
        <v>-25.080000718434654</v>
      </c>
    </row>
    <row r="448" spans="2:8" x14ac:dyDescent="0.3">
      <c r="B448" t="s">
        <v>4266</v>
      </c>
      <c r="C448" t="s">
        <v>4267</v>
      </c>
      <c r="D448" s="28" t="s">
        <v>4105</v>
      </c>
      <c r="E448" s="28" t="s">
        <v>1380</v>
      </c>
      <c r="F448" s="13">
        <v>43.9</v>
      </c>
      <c r="G448" s="13">
        <v>-114.7</v>
      </c>
      <c r="H448" s="13">
        <v>-25.020002047220864</v>
      </c>
    </row>
    <row r="449" spans="2:8" x14ac:dyDescent="0.3">
      <c r="B449" t="s">
        <v>5580</v>
      </c>
      <c r="C449" t="s">
        <v>5581</v>
      </c>
      <c r="D449" s="28" t="s">
        <v>4105</v>
      </c>
      <c r="E449" s="28" t="s">
        <v>1943</v>
      </c>
      <c r="F449" s="13">
        <v>47.7</v>
      </c>
      <c r="G449" s="13">
        <v>-108.4</v>
      </c>
      <c r="H449" s="13">
        <v>-25.020001729329429</v>
      </c>
    </row>
    <row r="450" spans="2:8" x14ac:dyDescent="0.3">
      <c r="B450" t="s">
        <v>4696</v>
      </c>
      <c r="C450" t="s">
        <v>4697</v>
      </c>
      <c r="D450" s="28" t="s">
        <v>4105</v>
      </c>
      <c r="E450" s="28" t="s">
        <v>1943</v>
      </c>
      <c r="F450" s="13">
        <v>47.6</v>
      </c>
      <c r="G450" s="13">
        <v>-114.6</v>
      </c>
      <c r="H450" s="13">
        <v>-25.020001411437988</v>
      </c>
    </row>
    <row r="451" spans="2:8" x14ac:dyDescent="0.3">
      <c r="B451" t="s">
        <v>6223</v>
      </c>
      <c r="C451" t="s">
        <v>6224</v>
      </c>
      <c r="D451" s="28" t="s">
        <v>4105</v>
      </c>
      <c r="E451" s="28" t="s">
        <v>2792</v>
      </c>
      <c r="F451" s="13">
        <v>43.6</v>
      </c>
      <c r="G451" s="13">
        <v>-108.2</v>
      </c>
      <c r="H451" s="13">
        <v>-25.020001093546551</v>
      </c>
    </row>
    <row r="452" spans="2:8" x14ac:dyDescent="0.3">
      <c r="B452" t="s">
        <v>6148</v>
      </c>
      <c r="C452" t="s">
        <v>6149</v>
      </c>
      <c r="D452" s="28" t="s">
        <v>4105</v>
      </c>
      <c r="E452" s="28" t="s">
        <v>1943</v>
      </c>
      <c r="F452" s="13">
        <v>47.8</v>
      </c>
      <c r="G452" s="13">
        <v>-109</v>
      </c>
      <c r="H452" s="13">
        <v>-25.019999821980793</v>
      </c>
    </row>
    <row r="453" spans="2:8" x14ac:dyDescent="0.3">
      <c r="B453" t="s">
        <v>4298</v>
      </c>
      <c r="C453" t="s">
        <v>4299</v>
      </c>
      <c r="D453" s="28" t="s">
        <v>4105</v>
      </c>
      <c r="E453" s="28" t="s">
        <v>1260</v>
      </c>
      <c r="F453" s="13">
        <v>39.4</v>
      </c>
      <c r="G453" s="13">
        <v>-105.9</v>
      </c>
      <c r="H453" s="13">
        <v>-25.019999504089355</v>
      </c>
    </row>
    <row r="454" spans="2:8" x14ac:dyDescent="0.3">
      <c r="B454" t="s">
        <v>4836</v>
      </c>
      <c r="C454" t="s">
        <v>4837</v>
      </c>
      <c r="D454" s="28" t="s">
        <v>4105</v>
      </c>
      <c r="E454" s="28" t="s">
        <v>1380</v>
      </c>
      <c r="F454" s="13">
        <v>47.5</v>
      </c>
      <c r="G454" s="13">
        <v>-115.7</v>
      </c>
      <c r="H454" s="13">
        <v>-24.959999084472656</v>
      </c>
    </row>
    <row r="455" spans="2:8" x14ac:dyDescent="0.3">
      <c r="B455" t="s">
        <v>3238</v>
      </c>
      <c r="C455" t="s">
        <v>3239</v>
      </c>
      <c r="D455" s="28" t="s">
        <v>4105</v>
      </c>
      <c r="E455" s="28" t="s">
        <v>2792</v>
      </c>
      <c r="F455" s="13">
        <v>41.1</v>
      </c>
      <c r="G455" s="13">
        <v>-104.8</v>
      </c>
      <c r="H455" s="13">
        <v>-24.900001525878906</v>
      </c>
    </row>
    <row r="456" spans="2:8" x14ac:dyDescent="0.3">
      <c r="B456" t="s">
        <v>4916</v>
      </c>
      <c r="C456" t="s">
        <v>4917</v>
      </c>
      <c r="D456" s="28" t="s">
        <v>4105</v>
      </c>
      <c r="E456" s="28" t="s">
        <v>2070</v>
      </c>
      <c r="F456" s="13">
        <v>41.6</v>
      </c>
      <c r="G456" s="13">
        <v>-116.7</v>
      </c>
      <c r="H456" s="13">
        <v>-24.900000890096031</v>
      </c>
    </row>
    <row r="457" spans="2:8" x14ac:dyDescent="0.3">
      <c r="B457" t="s">
        <v>6362</v>
      </c>
      <c r="C457" t="s">
        <v>6363</v>
      </c>
      <c r="D457" s="28" t="s">
        <v>1203</v>
      </c>
      <c r="E457" s="28" t="s">
        <v>1092</v>
      </c>
      <c r="F457" s="13">
        <v>50</v>
      </c>
      <c r="G457" s="13">
        <v>-113.6</v>
      </c>
      <c r="H457" s="13">
        <v>-24.90000057220459</v>
      </c>
    </row>
    <row r="458" spans="2:8" x14ac:dyDescent="0.3">
      <c r="B458" t="s">
        <v>5025</v>
      </c>
      <c r="C458" t="s">
        <v>5026</v>
      </c>
      <c r="D458" s="28" t="s">
        <v>4105</v>
      </c>
      <c r="E458" s="28" t="s">
        <v>1943</v>
      </c>
      <c r="F458" s="13">
        <v>45.7</v>
      </c>
      <c r="G458" s="13">
        <v>-114.4</v>
      </c>
      <c r="H458" s="13">
        <v>-24.900000254313152</v>
      </c>
    </row>
    <row r="459" spans="2:8" x14ac:dyDescent="0.3">
      <c r="B459" t="s">
        <v>5665</v>
      </c>
      <c r="C459" t="s">
        <v>5666</v>
      </c>
      <c r="D459" s="28" t="s">
        <v>4105</v>
      </c>
      <c r="E459" s="28" t="s">
        <v>1380</v>
      </c>
      <c r="F459" s="13">
        <v>43.8</v>
      </c>
      <c r="G459" s="13">
        <v>-114.2</v>
      </c>
      <c r="H459" s="13">
        <v>-24.900000254313149</v>
      </c>
    </row>
    <row r="460" spans="2:8" x14ac:dyDescent="0.3">
      <c r="B460" t="s">
        <v>4272</v>
      </c>
      <c r="C460" t="s">
        <v>4273</v>
      </c>
      <c r="D460" s="28" t="s">
        <v>4105</v>
      </c>
      <c r="E460" s="28" t="s">
        <v>2070</v>
      </c>
      <c r="F460" s="13">
        <v>37.9</v>
      </c>
      <c r="G460" s="13">
        <v>-114.1</v>
      </c>
      <c r="H460" s="13">
        <v>-24.899999618530273</v>
      </c>
    </row>
    <row r="461" spans="2:8" x14ac:dyDescent="0.3">
      <c r="B461" t="s">
        <v>6360</v>
      </c>
      <c r="C461" t="s">
        <v>6361</v>
      </c>
      <c r="D461" s="28" t="s">
        <v>4105</v>
      </c>
      <c r="E461" s="28" t="s">
        <v>1380</v>
      </c>
      <c r="F461" s="13">
        <v>42.3</v>
      </c>
      <c r="G461" s="13">
        <v>-111.3</v>
      </c>
      <c r="H461" s="13">
        <v>-24.899998982747395</v>
      </c>
    </row>
    <row r="462" spans="2:8" x14ac:dyDescent="0.3">
      <c r="B462" t="s">
        <v>4577</v>
      </c>
      <c r="C462" t="s">
        <v>4578</v>
      </c>
      <c r="D462" s="28" t="s">
        <v>4105</v>
      </c>
      <c r="E462" s="28" t="s">
        <v>1943</v>
      </c>
      <c r="F462" s="13">
        <v>46.8</v>
      </c>
      <c r="G462" s="13">
        <v>-113.5</v>
      </c>
      <c r="H462" s="13">
        <v>-24.899998982747395</v>
      </c>
    </row>
    <row r="463" spans="2:8" x14ac:dyDescent="0.3">
      <c r="B463" t="s">
        <v>4170</v>
      </c>
      <c r="C463" t="s">
        <v>4171</v>
      </c>
      <c r="D463" s="28" t="s">
        <v>4105</v>
      </c>
      <c r="E463" s="28" t="s">
        <v>1380</v>
      </c>
      <c r="F463" s="13">
        <v>42.3</v>
      </c>
      <c r="G463" s="13">
        <v>-112.7</v>
      </c>
      <c r="H463" s="13">
        <v>-24.840000152587891</v>
      </c>
    </row>
    <row r="464" spans="2:8" x14ac:dyDescent="0.3">
      <c r="B464" t="s">
        <v>1991</v>
      </c>
      <c r="C464" t="s">
        <v>1992</v>
      </c>
      <c r="D464" s="28" t="s">
        <v>4105</v>
      </c>
      <c r="E464" s="28" t="s">
        <v>1943</v>
      </c>
      <c r="F464" s="13">
        <v>45.9</v>
      </c>
      <c r="G464" s="13">
        <v>-109.2</v>
      </c>
      <c r="H464" s="13">
        <v>-24.839999516805015</v>
      </c>
    </row>
    <row r="465" spans="2:8" x14ac:dyDescent="0.3">
      <c r="B465" t="s">
        <v>1952</v>
      </c>
      <c r="C465" t="s">
        <v>1953</v>
      </c>
      <c r="D465" s="28" t="s">
        <v>4105</v>
      </c>
      <c r="E465" s="28" t="s">
        <v>1943</v>
      </c>
      <c r="F465" s="13">
        <v>45.5</v>
      </c>
      <c r="G465" s="13">
        <v>-106.9</v>
      </c>
      <c r="H465" s="13">
        <v>-24.839999516805012</v>
      </c>
    </row>
    <row r="466" spans="2:8" x14ac:dyDescent="0.3">
      <c r="B466" t="s">
        <v>6050</v>
      </c>
      <c r="C466" t="s">
        <v>6051</v>
      </c>
      <c r="D466" s="28" t="s">
        <v>4105</v>
      </c>
      <c r="E466" s="28" t="s">
        <v>1943</v>
      </c>
      <c r="F466" s="13">
        <v>48.4</v>
      </c>
      <c r="G466" s="13">
        <v>-113.2</v>
      </c>
      <c r="H466" s="13">
        <v>-24.839999516805012</v>
      </c>
    </row>
    <row r="467" spans="2:8" x14ac:dyDescent="0.3">
      <c r="B467" t="s">
        <v>6130</v>
      </c>
      <c r="C467" t="s">
        <v>6131</v>
      </c>
      <c r="D467" s="28" t="s">
        <v>4105</v>
      </c>
      <c r="E467" s="28" t="s">
        <v>2792</v>
      </c>
      <c r="F467" s="13">
        <v>42.7</v>
      </c>
      <c r="G467" s="13">
        <v>-109.6</v>
      </c>
      <c r="H467" s="13">
        <v>-24.719999949137371</v>
      </c>
    </row>
    <row r="468" spans="2:8" x14ac:dyDescent="0.3">
      <c r="B468" t="s">
        <v>4387</v>
      </c>
      <c r="C468" t="s">
        <v>4388</v>
      </c>
      <c r="D468" s="28" t="s">
        <v>4105</v>
      </c>
      <c r="E468" s="28" t="s">
        <v>2070</v>
      </c>
      <c r="F468" s="13">
        <v>41.5</v>
      </c>
      <c r="G468" s="13">
        <v>-115.3</v>
      </c>
      <c r="H468" s="13">
        <v>-24.719998677571617</v>
      </c>
    </row>
    <row r="469" spans="2:8" x14ac:dyDescent="0.3">
      <c r="B469" t="s">
        <v>3589</v>
      </c>
      <c r="C469" t="s">
        <v>3590</v>
      </c>
      <c r="D469" s="28" t="s">
        <v>4105</v>
      </c>
      <c r="E469" s="28" t="s">
        <v>1260</v>
      </c>
      <c r="F469" s="13">
        <v>40</v>
      </c>
      <c r="G469" s="13">
        <v>-108.7</v>
      </c>
      <c r="H469" s="13">
        <v>-24.659999847412109</v>
      </c>
    </row>
    <row r="470" spans="2:8" x14ac:dyDescent="0.3">
      <c r="B470" t="s">
        <v>5356</v>
      </c>
      <c r="C470" t="s">
        <v>5357</v>
      </c>
      <c r="D470" s="28" t="s">
        <v>4105</v>
      </c>
      <c r="E470" s="28" t="s">
        <v>1380</v>
      </c>
      <c r="F470" s="13">
        <v>43.2</v>
      </c>
      <c r="G470" s="13">
        <v>-111.6</v>
      </c>
      <c r="H470" s="13">
        <v>-24.659999847412109</v>
      </c>
    </row>
    <row r="471" spans="2:8" x14ac:dyDescent="0.3">
      <c r="B471" t="s">
        <v>5671</v>
      </c>
      <c r="C471" t="s">
        <v>5672</v>
      </c>
      <c r="D471" s="28" t="s">
        <v>4105</v>
      </c>
      <c r="E471" s="28" t="s">
        <v>2379</v>
      </c>
      <c r="F471" s="13">
        <v>43.5</v>
      </c>
      <c r="G471" s="13">
        <v>-103.4</v>
      </c>
      <c r="H471" s="13">
        <v>-24.600000381469723</v>
      </c>
    </row>
    <row r="472" spans="2:8" x14ac:dyDescent="0.3">
      <c r="B472" t="s">
        <v>5262</v>
      </c>
      <c r="C472" t="s">
        <v>5263</v>
      </c>
      <c r="D472" s="28" t="s">
        <v>4105</v>
      </c>
      <c r="E472" s="28" t="s">
        <v>1260</v>
      </c>
      <c r="F472" s="13">
        <v>40</v>
      </c>
      <c r="G472" s="13">
        <v>-107.2</v>
      </c>
      <c r="H472" s="13">
        <v>-24.599999745686848</v>
      </c>
    </row>
    <row r="473" spans="2:8" x14ac:dyDescent="0.3">
      <c r="B473" t="s">
        <v>1969</v>
      </c>
      <c r="C473" t="s">
        <v>1970</v>
      </c>
      <c r="D473" s="28" t="s">
        <v>4105</v>
      </c>
      <c r="E473" s="28" t="s">
        <v>1943</v>
      </c>
      <c r="F473" s="13">
        <v>46.9</v>
      </c>
      <c r="G473" s="13">
        <v>-112</v>
      </c>
      <c r="H473" s="13">
        <v>-24.599998474121094</v>
      </c>
    </row>
    <row r="474" spans="2:8" x14ac:dyDescent="0.3">
      <c r="B474" t="s">
        <v>4776</v>
      </c>
      <c r="C474" t="s">
        <v>4777</v>
      </c>
      <c r="D474" s="28" t="s">
        <v>4105</v>
      </c>
      <c r="E474" s="28" t="s">
        <v>1380</v>
      </c>
      <c r="F474" s="13">
        <v>42.7</v>
      </c>
      <c r="G474" s="13">
        <v>-112.4</v>
      </c>
      <c r="H474" s="13">
        <v>-24.540000597635906</v>
      </c>
    </row>
    <row r="475" spans="2:8" x14ac:dyDescent="0.3">
      <c r="B475" t="s">
        <v>5534</v>
      </c>
      <c r="C475" t="s">
        <v>5535</v>
      </c>
      <c r="D475" s="28" t="s">
        <v>1203</v>
      </c>
      <c r="E475" s="28" t="s">
        <v>1061</v>
      </c>
      <c r="F475" s="13">
        <v>51.4</v>
      </c>
      <c r="G475" s="13">
        <v>-116.3</v>
      </c>
      <c r="H475" s="13">
        <v>-24.540000279744465</v>
      </c>
    </row>
    <row r="476" spans="2:8" x14ac:dyDescent="0.3">
      <c r="B476" t="s">
        <v>5805</v>
      </c>
      <c r="C476" t="s">
        <v>5806</v>
      </c>
      <c r="D476" s="28" t="s">
        <v>4105</v>
      </c>
      <c r="E476" s="28" t="s">
        <v>2526</v>
      </c>
      <c r="F476" s="13">
        <v>40.5</v>
      </c>
      <c r="G476" s="13">
        <v>-111.6</v>
      </c>
      <c r="H476" s="13">
        <v>-24.540000120798748</v>
      </c>
    </row>
    <row r="477" spans="2:8" x14ac:dyDescent="0.3">
      <c r="B477" t="s">
        <v>5769</v>
      </c>
      <c r="C477" t="s">
        <v>5770</v>
      </c>
      <c r="D477" s="28" t="s">
        <v>4105</v>
      </c>
      <c r="E477" s="28" t="s">
        <v>2526</v>
      </c>
      <c r="F477" s="13">
        <v>38.6</v>
      </c>
      <c r="G477" s="13">
        <v>-112.6</v>
      </c>
      <c r="H477" s="13">
        <v>-24.539999008178711</v>
      </c>
    </row>
    <row r="478" spans="2:8" x14ac:dyDescent="0.3">
      <c r="B478" t="s">
        <v>5340</v>
      </c>
      <c r="C478" t="s">
        <v>5341</v>
      </c>
      <c r="D478" s="28" t="s">
        <v>4105</v>
      </c>
      <c r="E478" s="28" t="s">
        <v>1943</v>
      </c>
      <c r="F478" s="13">
        <v>47.9</v>
      </c>
      <c r="G478" s="13">
        <v>-112.8</v>
      </c>
      <c r="H478" s="13">
        <v>-24.480001926422119</v>
      </c>
    </row>
    <row r="479" spans="2:8" x14ac:dyDescent="0.3">
      <c r="B479" t="s">
        <v>5151</v>
      </c>
      <c r="C479" t="s">
        <v>5152</v>
      </c>
      <c r="D479" s="28" t="s">
        <v>4105</v>
      </c>
      <c r="E479" s="28" t="s">
        <v>1380</v>
      </c>
      <c r="F479" s="13">
        <v>43.6</v>
      </c>
      <c r="G479" s="13">
        <v>-111.9</v>
      </c>
      <c r="H479" s="13">
        <v>-24.480001449584961</v>
      </c>
    </row>
    <row r="480" spans="2:8" x14ac:dyDescent="0.3">
      <c r="B480" t="s">
        <v>4750</v>
      </c>
      <c r="C480" t="s">
        <v>4751</v>
      </c>
      <c r="D480" s="28" t="s">
        <v>4105</v>
      </c>
      <c r="E480" s="28" t="s">
        <v>1260</v>
      </c>
      <c r="F480" s="13">
        <v>38.799999999999997</v>
      </c>
      <c r="G480" s="13">
        <v>-106.2</v>
      </c>
      <c r="H480" s="13">
        <v>-24.480000813802086</v>
      </c>
    </row>
    <row r="481" spans="2:8" x14ac:dyDescent="0.3">
      <c r="B481" t="s">
        <v>4445</v>
      </c>
      <c r="C481" t="s">
        <v>4446</v>
      </c>
      <c r="D481" s="28" t="s">
        <v>4105</v>
      </c>
      <c r="E481" s="28" t="s">
        <v>2526</v>
      </c>
      <c r="F481" s="13">
        <v>37.5</v>
      </c>
      <c r="G481" s="13">
        <v>-112.2</v>
      </c>
      <c r="H481" s="13">
        <v>-24.480000813802082</v>
      </c>
    </row>
    <row r="482" spans="2:8" x14ac:dyDescent="0.3">
      <c r="B482" t="s">
        <v>5382</v>
      </c>
      <c r="C482" t="s">
        <v>5383</v>
      </c>
      <c r="D482" s="28" t="s">
        <v>4105</v>
      </c>
      <c r="E482" s="28" t="s">
        <v>1380</v>
      </c>
      <c r="F482" s="13">
        <v>42.3</v>
      </c>
      <c r="G482" s="13">
        <v>-116.6</v>
      </c>
      <c r="H482" s="13">
        <v>-24.480000813802082</v>
      </c>
    </row>
    <row r="483" spans="2:8" x14ac:dyDescent="0.3">
      <c r="B483" t="s">
        <v>5582</v>
      </c>
      <c r="C483" t="s">
        <v>5583</v>
      </c>
      <c r="D483" s="28" t="s">
        <v>4105</v>
      </c>
      <c r="E483" s="28" t="s">
        <v>2526</v>
      </c>
      <c r="F483" s="13">
        <v>38.4</v>
      </c>
      <c r="G483" s="13">
        <v>-113</v>
      </c>
      <c r="H483" s="13">
        <v>-24.480000495910645</v>
      </c>
    </row>
    <row r="484" spans="2:8" x14ac:dyDescent="0.3">
      <c r="B484" t="s">
        <v>3180</v>
      </c>
      <c r="C484" t="s">
        <v>3181</v>
      </c>
      <c r="D484" s="28" t="s">
        <v>4105</v>
      </c>
      <c r="E484" s="28" t="s">
        <v>2070</v>
      </c>
      <c r="F484" s="13">
        <v>39.200000000000003</v>
      </c>
      <c r="G484" s="13">
        <v>-114.8</v>
      </c>
      <c r="H484" s="13">
        <v>-24.480000336964924</v>
      </c>
    </row>
    <row r="485" spans="2:8" x14ac:dyDescent="0.3">
      <c r="B485" t="s">
        <v>5047</v>
      </c>
      <c r="C485" t="s">
        <v>5048</v>
      </c>
      <c r="D485" s="28" t="s">
        <v>4105</v>
      </c>
      <c r="E485" s="28" t="s">
        <v>2070</v>
      </c>
      <c r="F485" s="13">
        <v>40.1</v>
      </c>
      <c r="G485" s="13">
        <v>-115.4</v>
      </c>
      <c r="H485" s="13">
        <v>-24.479999383290608</v>
      </c>
    </row>
    <row r="486" spans="2:8" x14ac:dyDescent="0.3">
      <c r="B486" t="s">
        <v>3712</v>
      </c>
      <c r="C486" t="s">
        <v>3713</v>
      </c>
      <c r="D486" s="28" t="s">
        <v>4105</v>
      </c>
      <c r="E486" s="28" t="s">
        <v>1943</v>
      </c>
      <c r="F486" s="13">
        <v>45.7</v>
      </c>
      <c r="G486" s="13">
        <v>-108.4</v>
      </c>
      <c r="H486" s="13">
        <v>-24.420000712076824</v>
      </c>
    </row>
    <row r="487" spans="2:8" x14ac:dyDescent="0.3">
      <c r="B487" t="s">
        <v>4116</v>
      </c>
      <c r="C487" t="s">
        <v>4117</v>
      </c>
      <c r="D487" s="28" t="s">
        <v>4105</v>
      </c>
      <c r="E487" s="28" t="s">
        <v>2526</v>
      </c>
      <c r="F487" s="13">
        <v>37.1</v>
      </c>
      <c r="G487" s="13">
        <v>-113.9</v>
      </c>
      <c r="H487" s="13">
        <v>-24.420000712076821</v>
      </c>
    </row>
    <row r="488" spans="2:8" x14ac:dyDescent="0.3">
      <c r="B488" t="s">
        <v>5308</v>
      </c>
      <c r="C488" t="s">
        <v>5309</v>
      </c>
      <c r="D488" s="28" t="s">
        <v>4105</v>
      </c>
      <c r="E488" s="28" t="s">
        <v>2792</v>
      </c>
      <c r="F488" s="13">
        <v>44.5</v>
      </c>
      <c r="G488" s="13">
        <v>-104.7</v>
      </c>
      <c r="H488" s="13">
        <v>-24.420000553131104</v>
      </c>
    </row>
    <row r="489" spans="2:8" x14ac:dyDescent="0.3">
      <c r="B489" t="s">
        <v>4756</v>
      </c>
      <c r="C489" t="s">
        <v>4757</v>
      </c>
      <c r="D489" s="28" t="s">
        <v>4105</v>
      </c>
      <c r="E489" s="28" t="s">
        <v>1380</v>
      </c>
      <c r="F489" s="13">
        <v>42.9</v>
      </c>
      <c r="G489" s="13">
        <v>-114</v>
      </c>
      <c r="H489" s="13">
        <v>-24.420000076293945</v>
      </c>
    </row>
    <row r="490" spans="2:8" x14ac:dyDescent="0.3">
      <c r="B490" t="s">
        <v>5011</v>
      </c>
      <c r="C490" t="s">
        <v>5012</v>
      </c>
      <c r="D490" s="28" t="s">
        <v>4105</v>
      </c>
      <c r="E490" s="28" t="s">
        <v>1260</v>
      </c>
      <c r="F490" s="13">
        <v>39</v>
      </c>
      <c r="G490" s="13">
        <v>-108</v>
      </c>
      <c r="H490" s="13">
        <v>-24.419999599456787</v>
      </c>
    </row>
    <row r="491" spans="2:8" x14ac:dyDescent="0.3">
      <c r="B491" t="s">
        <v>3236</v>
      </c>
      <c r="C491" t="s">
        <v>3237</v>
      </c>
      <c r="D491" s="28" t="s">
        <v>4105</v>
      </c>
      <c r="E491" s="28" t="s">
        <v>1260</v>
      </c>
      <c r="F491" s="13">
        <v>40.1</v>
      </c>
      <c r="G491" s="13">
        <v>-103.2</v>
      </c>
      <c r="H491" s="13">
        <v>-24.359999974568684</v>
      </c>
    </row>
    <row r="492" spans="2:8" x14ac:dyDescent="0.3">
      <c r="B492" t="s">
        <v>5228</v>
      </c>
      <c r="C492" t="s">
        <v>5229</v>
      </c>
      <c r="D492" s="28" t="s">
        <v>4105</v>
      </c>
      <c r="E492" s="28" t="s">
        <v>1260</v>
      </c>
      <c r="F492" s="13">
        <v>37.799999999999997</v>
      </c>
      <c r="G492" s="13">
        <v>-105.4</v>
      </c>
      <c r="H492" s="13">
        <v>-24.35999870300293</v>
      </c>
    </row>
    <row r="493" spans="2:8" x14ac:dyDescent="0.3">
      <c r="B493" t="s">
        <v>5869</v>
      </c>
      <c r="C493" t="s">
        <v>5870</v>
      </c>
      <c r="D493" s="28" t="s">
        <v>4105</v>
      </c>
      <c r="E493" s="28" t="s">
        <v>1260</v>
      </c>
      <c r="F493" s="13">
        <v>37.9</v>
      </c>
      <c r="G493" s="13">
        <v>-105.5</v>
      </c>
      <c r="H493" s="13">
        <v>-24.30000074704488</v>
      </c>
    </row>
    <row r="494" spans="2:8" x14ac:dyDescent="0.3">
      <c r="B494" t="s">
        <v>4403</v>
      </c>
      <c r="C494" t="s">
        <v>4404</v>
      </c>
      <c r="D494" s="28" t="s">
        <v>4105</v>
      </c>
      <c r="E494" s="28" t="s">
        <v>1380</v>
      </c>
      <c r="F494" s="13">
        <v>42.3</v>
      </c>
      <c r="G494" s="13">
        <v>-114.3</v>
      </c>
      <c r="H494" s="13">
        <v>-24.299999237060547</v>
      </c>
    </row>
    <row r="495" spans="2:8" x14ac:dyDescent="0.3">
      <c r="B495" t="s">
        <v>4110</v>
      </c>
      <c r="C495" t="s">
        <v>4111</v>
      </c>
      <c r="D495" s="28" t="s">
        <v>4105</v>
      </c>
      <c r="E495" s="28" t="s">
        <v>2617</v>
      </c>
      <c r="F495" s="13">
        <v>46.2</v>
      </c>
      <c r="G495" s="13">
        <v>-117.4</v>
      </c>
      <c r="H495" s="13">
        <v>-24.299999237060547</v>
      </c>
    </row>
    <row r="496" spans="2:8" x14ac:dyDescent="0.3">
      <c r="B496" t="s">
        <v>5430</v>
      </c>
      <c r="C496" t="s">
        <v>5431</v>
      </c>
      <c r="D496" s="28" t="s">
        <v>4105</v>
      </c>
      <c r="E496" s="28" t="s">
        <v>1260</v>
      </c>
      <c r="F496" s="13">
        <v>39.4</v>
      </c>
      <c r="G496" s="13">
        <v>-105</v>
      </c>
      <c r="H496" s="13">
        <v>-24.240000406901043</v>
      </c>
    </row>
    <row r="497" spans="2:8" x14ac:dyDescent="0.3">
      <c r="B497" t="s">
        <v>6350</v>
      </c>
      <c r="C497" t="s">
        <v>6351</v>
      </c>
      <c r="D497" s="28" t="s">
        <v>4105</v>
      </c>
      <c r="E497" s="28" t="s">
        <v>2792</v>
      </c>
      <c r="F497" s="13">
        <v>44.1</v>
      </c>
      <c r="G497" s="13">
        <v>-110.6</v>
      </c>
      <c r="H497" s="13">
        <v>-24.240000406901043</v>
      </c>
    </row>
    <row r="498" spans="2:8" x14ac:dyDescent="0.3">
      <c r="B498" t="s">
        <v>5857</v>
      </c>
      <c r="C498" t="s">
        <v>5858</v>
      </c>
      <c r="D498" s="28" t="s">
        <v>4105</v>
      </c>
      <c r="E498" s="28" t="s">
        <v>1943</v>
      </c>
      <c r="F498" s="13">
        <v>48.3</v>
      </c>
      <c r="G498" s="13">
        <v>-113.3</v>
      </c>
      <c r="H498" s="13">
        <v>-24.240000406901043</v>
      </c>
    </row>
    <row r="499" spans="2:8" x14ac:dyDescent="0.3">
      <c r="B499" t="s">
        <v>4533</v>
      </c>
      <c r="C499" t="s">
        <v>4534</v>
      </c>
      <c r="D499" s="28" t="s">
        <v>4105</v>
      </c>
      <c r="E499" s="28" t="s">
        <v>1260</v>
      </c>
      <c r="F499" s="13">
        <v>38.799999999999997</v>
      </c>
      <c r="G499" s="13">
        <v>-107.7</v>
      </c>
      <c r="H499" s="13">
        <v>-24.240000406901039</v>
      </c>
    </row>
    <row r="500" spans="2:8" x14ac:dyDescent="0.3">
      <c r="B500" t="s">
        <v>3166</v>
      </c>
      <c r="C500" t="s">
        <v>3167</v>
      </c>
      <c r="D500" s="28" t="s">
        <v>4105</v>
      </c>
      <c r="E500" s="28" t="s">
        <v>1636</v>
      </c>
      <c r="F500" s="13">
        <v>37.9</v>
      </c>
      <c r="G500" s="13">
        <v>-100.7</v>
      </c>
      <c r="H500" s="13">
        <v>-24.239999135335289</v>
      </c>
    </row>
    <row r="501" spans="2:8" x14ac:dyDescent="0.3">
      <c r="B501" t="s">
        <v>5504</v>
      </c>
      <c r="C501" t="s">
        <v>5505</v>
      </c>
      <c r="D501" s="28" t="s">
        <v>4105</v>
      </c>
      <c r="E501" s="28" t="s">
        <v>1380</v>
      </c>
      <c r="F501" s="13">
        <v>43.5</v>
      </c>
      <c r="G501" s="13">
        <v>-111.2</v>
      </c>
      <c r="H501" s="13">
        <v>-24.239999135335285</v>
      </c>
    </row>
    <row r="502" spans="2:8" x14ac:dyDescent="0.3">
      <c r="B502" t="s">
        <v>4232</v>
      </c>
      <c r="C502" t="s">
        <v>4233</v>
      </c>
      <c r="D502" s="28" t="s">
        <v>4105</v>
      </c>
      <c r="E502" s="28" t="s">
        <v>2526</v>
      </c>
      <c r="F502" s="13">
        <v>39.299999999999997</v>
      </c>
      <c r="G502" s="13">
        <v>-110.6</v>
      </c>
      <c r="H502" s="13">
        <v>-24.180001576741539</v>
      </c>
    </row>
    <row r="503" spans="2:8" x14ac:dyDescent="0.3">
      <c r="B503" t="s">
        <v>5226</v>
      </c>
      <c r="C503" t="s">
        <v>5227</v>
      </c>
      <c r="D503" s="28" t="s">
        <v>4105</v>
      </c>
      <c r="E503" s="28" t="s">
        <v>2279</v>
      </c>
      <c r="F503" s="13">
        <v>45.5</v>
      </c>
      <c r="G503" s="13">
        <v>-118.4</v>
      </c>
      <c r="H503" s="13">
        <v>-24.180001576741539</v>
      </c>
    </row>
    <row r="504" spans="2:8" x14ac:dyDescent="0.3">
      <c r="B504" t="s">
        <v>4762</v>
      </c>
      <c r="C504" t="s">
        <v>4763</v>
      </c>
      <c r="D504" s="28" t="s">
        <v>4105</v>
      </c>
      <c r="E504" s="28" t="s">
        <v>2070</v>
      </c>
      <c r="F504" s="13">
        <v>41.7</v>
      </c>
      <c r="G504" s="13">
        <v>-115.4</v>
      </c>
      <c r="H504" s="13">
        <v>-24.179999351501465</v>
      </c>
    </row>
    <row r="505" spans="2:8" x14ac:dyDescent="0.3">
      <c r="B505" t="s">
        <v>4943</v>
      </c>
      <c r="C505" t="s">
        <v>4944</v>
      </c>
      <c r="D505" s="28" t="s">
        <v>4105</v>
      </c>
      <c r="E505" s="28" t="s">
        <v>2070</v>
      </c>
      <c r="F505" s="13">
        <v>39.799999999999997</v>
      </c>
      <c r="G505" s="13">
        <v>-116.4</v>
      </c>
      <c r="H505" s="13">
        <v>-24.179999033610027</v>
      </c>
    </row>
    <row r="506" spans="2:8" x14ac:dyDescent="0.3">
      <c r="B506" t="s">
        <v>4999</v>
      </c>
      <c r="C506" t="s">
        <v>5000</v>
      </c>
      <c r="D506" s="28" t="s">
        <v>4105</v>
      </c>
      <c r="E506" s="28" t="s">
        <v>2526</v>
      </c>
      <c r="F506" s="13">
        <v>41.7</v>
      </c>
      <c r="G506" s="13">
        <v>-111.8</v>
      </c>
      <c r="H506" s="13">
        <v>-24.179999033610024</v>
      </c>
    </row>
    <row r="507" spans="2:8" x14ac:dyDescent="0.3">
      <c r="B507" t="s">
        <v>4830</v>
      </c>
      <c r="C507" t="s">
        <v>4831</v>
      </c>
      <c r="D507" s="28" t="s">
        <v>4105</v>
      </c>
      <c r="E507" s="28" t="s">
        <v>1260</v>
      </c>
      <c r="F507" s="13">
        <v>40.200000000000003</v>
      </c>
      <c r="G507" s="13">
        <v>-106.3</v>
      </c>
      <c r="H507" s="13">
        <v>-24.120001475016277</v>
      </c>
    </row>
    <row r="508" spans="2:8" x14ac:dyDescent="0.3">
      <c r="B508" t="s">
        <v>4361</v>
      </c>
      <c r="C508" t="s">
        <v>4362</v>
      </c>
      <c r="D508" s="28" t="s">
        <v>4105</v>
      </c>
      <c r="E508" s="28" t="s">
        <v>1380</v>
      </c>
      <c r="F508" s="13">
        <v>48.9</v>
      </c>
      <c r="G508" s="13">
        <v>-116.7</v>
      </c>
      <c r="H508" s="13">
        <v>-24.120001475016277</v>
      </c>
    </row>
    <row r="509" spans="2:8" x14ac:dyDescent="0.3">
      <c r="B509" t="s">
        <v>5516</v>
      </c>
      <c r="C509" t="s">
        <v>5517</v>
      </c>
      <c r="D509" s="28" t="s">
        <v>4105</v>
      </c>
      <c r="E509" s="28" t="s">
        <v>2070</v>
      </c>
      <c r="F509" s="13">
        <v>41.6</v>
      </c>
      <c r="G509" s="13">
        <v>-114.4</v>
      </c>
      <c r="H509" s="13">
        <v>-24.12000020345052</v>
      </c>
    </row>
    <row r="510" spans="2:8" x14ac:dyDescent="0.3">
      <c r="B510" t="s">
        <v>5721</v>
      </c>
      <c r="C510" t="s">
        <v>5722</v>
      </c>
      <c r="D510" s="28" t="s">
        <v>4105</v>
      </c>
      <c r="E510" s="28" t="s">
        <v>2792</v>
      </c>
      <c r="F510" s="13">
        <v>42.5</v>
      </c>
      <c r="G510" s="13">
        <v>-110.9</v>
      </c>
      <c r="H510" s="13">
        <v>-24.119999249776207</v>
      </c>
    </row>
    <row r="511" spans="2:8" x14ac:dyDescent="0.3">
      <c r="B511" t="s">
        <v>4782</v>
      </c>
      <c r="C511" t="s">
        <v>4783</v>
      </c>
      <c r="D511" s="28" t="s">
        <v>4105</v>
      </c>
      <c r="E511" s="28" t="s">
        <v>2070</v>
      </c>
      <c r="F511" s="13">
        <v>39.700000000000003</v>
      </c>
      <c r="G511" s="13">
        <v>-115.5</v>
      </c>
      <c r="H511" s="13">
        <v>-24.06000073750814</v>
      </c>
    </row>
    <row r="512" spans="2:8" x14ac:dyDescent="0.3">
      <c r="B512" t="s">
        <v>1265</v>
      </c>
      <c r="C512" t="s">
        <v>6265</v>
      </c>
      <c r="D512" s="28" t="s">
        <v>4105</v>
      </c>
      <c r="E512" s="28" t="s">
        <v>1943</v>
      </c>
      <c r="F512" s="13">
        <v>46.2</v>
      </c>
      <c r="G512" s="13">
        <v>-112.1</v>
      </c>
      <c r="H512" s="13">
        <v>-24.060000101725262</v>
      </c>
    </row>
    <row r="513" spans="2:8" x14ac:dyDescent="0.3">
      <c r="B513" t="s">
        <v>5043</v>
      </c>
      <c r="C513" t="s">
        <v>5044</v>
      </c>
      <c r="D513" s="28" t="s">
        <v>4105</v>
      </c>
      <c r="E513" s="28" t="s">
        <v>1260</v>
      </c>
      <c r="F513" s="13">
        <v>39.5</v>
      </c>
      <c r="G513" s="13">
        <v>-107.7</v>
      </c>
      <c r="H513" s="13">
        <v>-24.060000101725258</v>
      </c>
    </row>
    <row r="514" spans="2:8" x14ac:dyDescent="0.3">
      <c r="B514" t="s">
        <v>6460</v>
      </c>
      <c r="C514" t="s">
        <v>6461</v>
      </c>
      <c r="D514" s="28" t="s">
        <v>4105</v>
      </c>
      <c r="E514" s="28" t="s">
        <v>1943</v>
      </c>
      <c r="F514" s="13">
        <v>47.5</v>
      </c>
      <c r="G514" s="13">
        <v>-107.5</v>
      </c>
      <c r="H514" s="13">
        <v>-24.000001271565758</v>
      </c>
    </row>
    <row r="515" spans="2:8" x14ac:dyDescent="0.3">
      <c r="B515" t="s">
        <v>5015</v>
      </c>
      <c r="C515" t="s">
        <v>5016</v>
      </c>
      <c r="D515" s="28" t="s">
        <v>4105</v>
      </c>
      <c r="E515" s="28" t="s">
        <v>1943</v>
      </c>
      <c r="F515" s="13">
        <v>46.8</v>
      </c>
      <c r="G515" s="13">
        <v>-114</v>
      </c>
      <c r="H515" s="13">
        <v>-24.000000317891438</v>
      </c>
    </row>
    <row r="516" spans="2:8" x14ac:dyDescent="0.3">
      <c r="B516" t="s">
        <v>4521</v>
      </c>
      <c r="C516" t="s">
        <v>4522</v>
      </c>
      <c r="D516" s="28" t="s">
        <v>4105</v>
      </c>
      <c r="E516" s="28" t="s">
        <v>1380</v>
      </c>
      <c r="F516" s="13">
        <v>44</v>
      </c>
      <c r="G516" s="13">
        <v>-113.4</v>
      </c>
      <c r="H516" s="13">
        <v>-24.000000317891438</v>
      </c>
    </row>
    <row r="517" spans="2:8" x14ac:dyDescent="0.3">
      <c r="B517" t="s">
        <v>4268</v>
      </c>
      <c r="C517" t="s">
        <v>4269</v>
      </c>
      <c r="D517" s="28" t="s">
        <v>4105</v>
      </c>
      <c r="E517" s="28" t="s">
        <v>1160</v>
      </c>
      <c r="F517" s="13">
        <v>36.6</v>
      </c>
      <c r="G517" s="13">
        <v>-113.2</v>
      </c>
      <c r="H517" s="13">
        <v>-24.000000000000004</v>
      </c>
    </row>
    <row r="518" spans="2:8" x14ac:dyDescent="0.3">
      <c r="B518" t="s">
        <v>4685</v>
      </c>
      <c r="C518" t="s">
        <v>4686</v>
      </c>
      <c r="D518" s="28" t="s">
        <v>4105</v>
      </c>
      <c r="E518" s="28" t="s">
        <v>2070</v>
      </c>
      <c r="F518" s="13">
        <v>40.299999999999997</v>
      </c>
      <c r="G518" s="13">
        <v>-115.5</v>
      </c>
      <c r="H518" s="13">
        <v>-24</v>
      </c>
    </row>
    <row r="519" spans="2:8" x14ac:dyDescent="0.3">
      <c r="B519" t="s">
        <v>5715</v>
      </c>
      <c r="C519" t="s">
        <v>5716</v>
      </c>
      <c r="D519" s="28" t="s">
        <v>4105</v>
      </c>
      <c r="E519" s="28" t="s">
        <v>1943</v>
      </c>
      <c r="F519" s="13">
        <v>46.1</v>
      </c>
      <c r="G519" s="13">
        <v>-108</v>
      </c>
      <c r="H519" s="13">
        <v>-23.999999364217121</v>
      </c>
    </row>
    <row r="520" spans="2:8" x14ac:dyDescent="0.3">
      <c r="B520" t="s">
        <v>4278</v>
      </c>
      <c r="C520" t="s">
        <v>4279</v>
      </c>
      <c r="D520" s="28" t="s">
        <v>4105</v>
      </c>
      <c r="E520" s="28" t="s">
        <v>2070</v>
      </c>
      <c r="F520" s="13">
        <v>37.200000000000003</v>
      </c>
      <c r="G520" s="13">
        <v>-114.7</v>
      </c>
      <c r="H520" s="13">
        <v>-23.940002441406246</v>
      </c>
    </row>
    <row r="521" spans="2:8" x14ac:dyDescent="0.3">
      <c r="B521" t="s">
        <v>6566</v>
      </c>
      <c r="C521" t="s">
        <v>6567</v>
      </c>
      <c r="D521" s="28" t="s">
        <v>4105</v>
      </c>
      <c r="E521" s="28" t="s">
        <v>2379</v>
      </c>
      <c r="F521" s="13">
        <v>43.5</v>
      </c>
      <c r="G521" s="13">
        <v>-103.4</v>
      </c>
      <c r="H521" s="13">
        <v>-23.940000534057617</v>
      </c>
    </row>
    <row r="522" spans="2:8" x14ac:dyDescent="0.3">
      <c r="B522" t="s">
        <v>5414</v>
      </c>
      <c r="C522" t="s">
        <v>5415</v>
      </c>
      <c r="D522" s="28" t="s">
        <v>4105</v>
      </c>
      <c r="E522" s="28" t="s">
        <v>2526</v>
      </c>
      <c r="F522" s="13">
        <v>39.700000000000003</v>
      </c>
      <c r="G522" s="13">
        <v>-112.2</v>
      </c>
      <c r="H522" s="13">
        <v>-23.939999898274735</v>
      </c>
    </row>
    <row r="523" spans="2:8" x14ac:dyDescent="0.3">
      <c r="B523" t="s">
        <v>6203</v>
      </c>
      <c r="C523" t="s">
        <v>6204</v>
      </c>
      <c r="D523" s="28" t="s">
        <v>4105</v>
      </c>
      <c r="E523" s="28" t="s">
        <v>1943</v>
      </c>
      <c r="F523" s="13">
        <v>46.7</v>
      </c>
      <c r="G523" s="13">
        <v>-112</v>
      </c>
      <c r="H523" s="13">
        <v>-23.939998626708984</v>
      </c>
    </row>
    <row r="524" spans="2:8" x14ac:dyDescent="0.3">
      <c r="B524" t="s">
        <v>5707</v>
      </c>
      <c r="C524" t="s">
        <v>5708</v>
      </c>
      <c r="D524" s="28" t="s">
        <v>4105</v>
      </c>
      <c r="E524" s="28" t="s">
        <v>1380</v>
      </c>
      <c r="F524" s="13">
        <v>43.7</v>
      </c>
      <c r="G524" s="13">
        <v>-114.4</v>
      </c>
      <c r="H524" s="13">
        <v>-23.87999979654948</v>
      </c>
    </row>
    <row r="525" spans="2:8" x14ac:dyDescent="0.3">
      <c r="B525" t="s">
        <v>4204</v>
      </c>
      <c r="C525" t="s">
        <v>4205</v>
      </c>
      <c r="D525" s="28" t="s">
        <v>4105</v>
      </c>
      <c r="E525" s="28" t="s">
        <v>1260</v>
      </c>
      <c r="F525" s="13">
        <v>39.5</v>
      </c>
      <c r="G525" s="13">
        <v>-104.8</v>
      </c>
      <c r="H525" s="13">
        <v>-23.820001602172852</v>
      </c>
    </row>
    <row r="526" spans="2:8" x14ac:dyDescent="0.3">
      <c r="B526" t="s">
        <v>6274</v>
      </c>
      <c r="C526" t="s">
        <v>6275</v>
      </c>
      <c r="D526" s="28" t="s">
        <v>1203</v>
      </c>
      <c r="E526" s="28" t="s">
        <v>1092</v>
      </c>
      <c r="F526" s="13">
        <v>49.7</v>
      </c>
      <c r="G526" s="13">
        <v>-113.3</v>
      </c>
      <c r="H526" s="13">
        <v>-23.820000966389973</v>
      </c>
    </row>
    <row r="527" spans="2:8" x14ac:dyDescent="0.3">
      <c r="B527" t="s">
        <v>5077</v>
      </c>
      <c r="C527" t="s">
        <v>5078</v>
      </c>
      <c r="D527" s="28" t="s">
        <v>4105</v>
      </c>
      <c r="E527" s="28" t="s">
        <v>1943</v>
      </c>
      <c r="F527" s="13">
        <v>48.5</v>
      </c>
      <c r="G527" s="13">
        <v>-113.9</v>
      </c>
      <c r="H527" s="13">
        <v>-23.820000966389973</v>
      </c>
    </row>
    <row r="528" spans="2:8" x14ac:dyDescent="0.3">
      <c r="B528" t="s">
        <v>6042</v>
      </c>
      <c r="C528" t="s">
        <v>6043</v>
      </c>
      <c r="D528" s="28" t="s">
        <v>4105</v>
      </c>
      <c r="E528" s="28" t="s">
        <v>1260</v>
      </c>
      <c r="F528" s="13">
        <v>39.700000000000003</v>
      </c>
      <c r="G528" s="13">
        <v>-107.3</v>
      </c>
      <c r="H528" s="13">
        <v>-23.819999853769939</v>
      </c>
    </row>
    <row r="529" spans="2:8" x14ac:dyDescent="0.3">
      <c r="B529" t="s">
        <v>488</v>
      </c>
      <c r="C529" t="s">
        <v>5628</v>
      </c>
      <c r="D529" s="28" t="s">
        <v>4105</v>
      </c>
      <c r="E529" s="28" t="s">
        <v>1260</v>
      </c>
      <c r="F529" s="13">
        <v>39.700000000000003</v>
      </c>
      <c r="G529" s="13">
        <v>-105.6</v>
      </c>
      <c r="H529" s="13">
        <v>-23.819999694824219</v>
      </c>
    </row>
    <row r="530" spans="2:8" x14ac:dyDescent="0.3">
      <c r="B530" t="s">
        <v>5536</v>
      </c>
      <c r="C530" t="s">
        <v>5537</v>
      </c>
      <c r="D530" s="28" t="s">
        <v>4105</v>
      </c>
      <c r="E530" s="28" t="s">
        <v>2792</v>
      </c>
      <c r="F530" s="13">
        <v>42.7</v>
      </c>
      <c r="G530" s="13">
        <v>-110.9</v>
      </c>
      <c r="H530" s="13">
        <v>-23.81999905904134</v>
      </c>
    </row>
    <row r="531" spans="2:8" x14ac:dyDescent="0.3">
      <c r="B531" t="s">
        <v>5117</v>
      </c>
      <c r="C531" t="s">
        <v>5118</v>
      </c>
      <c r="D531" s="28" t="s">
        <v>4105</v>
      </c>
      <c r="E531" s="28" t="s">
        <v>1260</v>
      </c>
      <c r="F531" s="13">
        <v>38.700000000000003</v>
      </c>
      <c r="G531" s="13">
        <v>-108.5</v>
      </c>
      <c r="H531" s="13">
        <v>-23.760000228881836</v>
      </c>
    </row>
    <row r="532" spans="2:8" x14ac:dyDescent="0.3">
      <c r="B532" t="s">
        <v>6025</v>
      </c>
      <c r="C532" t="s">
        <v>6026</v>
      </c>
      <c r="D532" s="28" t="s">
        <v>4105</v>
      </c>
      <c r="E532" s="28" t="s">
        <v>2379</v>
      </c>
      <c r="F532" s="13">
        <v>43.1</v>
      </c>
      <c r="G532" s="13">
        <v>-103.2</v>
      </c>
      <c r="H532" s="13">
        <v>-23.759999593098957</v>
      </c>
    </row>
    <row r="533" spans="2:8" x14ac:dyDescent="0.3">
      <c r="B533" t="s">
        <v>3716</v>
      </c>
      <c r="C533" t="s">
        <v>3717</v>
      </c>
      <c r="D533" s="28" t="s">
        <v>4105</v>
      </c>
      <c r="E533" s="28" t="s">
        <v>1943</v>
      </c>
      <c r="F533" s="13">
        <v>47.8</v>
      </c>
      <c r="G533" s="13">
        <v>-112.1</v>
      </c>
      <c r="H533" s="13">
        <v>-23.759998957316082</v>
      </c>
    </row>
    <row r="534" spans="2:8" x14ac:dyDescent="0.3">
      <c r="B534" t="s">
        <v>5240</v>
      </c>
      <c r="C534" t="s">
        <v>5241</v>
      </c>
      <c r="D534" s="28" t="s">
        <v>4105</v>
      </c>
      <c r="E534" s="28" t="s">
        <v>1380</v>
      </c>
      <c r="F534" s="13">
        <v>43.2</v>
      </c>
      <c r="G534" s="13">
        <v>-113.5</v>
      </c>
      <c r="H534" s="13">
        <v>-23.700000762939453</v>
      </c>
    </row>
    <row r="535" spans="2:8" x14ac:dyDescent="0.3">
      <c r="B535" t="s">
        <v>5149</v>
      </c>
      <c r="C535" t="s">
        <v>5150</v>
      </c>
      <c r="D535" s="28" t="s">
        <v>4105</v>
      </c>
      <c r="E535" s="28" t="s">
        <v>1380</v>
      </c>
      <c r="F535" s="13">
        <v>43.8</v>
      </c>
      <c r="G535" s="13">
        <v>-111.8</v>
      </c>
      <c r="H535" s="13">
        <v>-23.700000762939453</v>
      </c>
    </row>
    <row r="536" spans="2:8" x14ac:dyDescent="0.3">
      <c r="B536" t="s">
        <v>4284</v>
      </c>
      <c r="C536" t="s">
        <v>4285</v>
      </c>
      <c r="D536" s="28" t="s">
        <v>4105</v>
      </c>
      <c r="E536" s="28" t="s">
        <v>2070</v>
      </c>
      <c r="F536" s="13">
        <v>40.6</v>
      </c>
      <c r="G536" s="13">
        <v>-115.3</v>
      </c>
      <c r="H536" s="13">
        <v>-23.699999809265137</v>
      </c>
    </row>
    <row r="537" spans="2:8" x14ac:dyDescent="0.3">
      <c r="B537" t="s">
        <v>4310</v>
      </c>
      <c r="C537" t="s">
        <v>4311</v>
      </c>
      <c r="D537" s="28" t="s">
        <v>4105</v>
      </c>
      <c r="E537" s="28" t="s">
        <v>1380</v>
      </c>
      <c r="F537" s="13">
        <v>48</v>
      </c>
      <c r="G537" s="13">
        <v>-116.2</v>
      </c>
      <c r="H537" s="13">
        <v>-23.699999491373699</v>
      </c>
    </row>
    <row r="538" spans="2:8" x14ac:dyDescent="0.3">
      <c r="B538" t="s">
        <v>5999</v>
      </c>
      <c r="C538" t="s">
        <v>6000</v>
      </c>
      <c r="D538" s="28" t="s">
        <v>4105</v>
      </c>
      <c r="E538" s="28" t="s">
        <v>2792</v>
      </c>
      <c r="F538" s="13">
        <v>42.8</v>
      </c>
      <c r="G538" s="13">
        <v>-110.9</v>
      </c>
      <c r="H538" s="13">
        <v>-23.699999332427979</v>
      </c>
    </row>
    <row r="539" spans="2:8" x14ac:dyDescent="0.3">
      <c r="B539" t="s">
        <v>2543</v>
      </c>
      <c r="C539" t="s">
        <v>2544</v>
      </c>
      <c r="D539" s="28" t="s">
        <v>4105</v>
      </c>
      <c r="E539" s="28" t="s">
        <v>2526</v>
      </c>
      <c r="F539" s="13">
        <v>41.8</v>
      </c>
      <c r="G539" s="13">
        <v>-111.3</v>
      </c>
      <c r="H539" s="13">
        <v>-23.640000025431316</v>
      </c>
    </row>
    <row r="540" spans="2:8" x14ac:dyDescent="0.3">
      <c r="B540" t="s">
        <v>5548</v>
      </c>
      <c r="C540" t="s">
        <v>5549</v>
      </c>
      <c r="D540" s="28" t="s">
        <v>4105</v>
      </c>
      <c r="E540" s="28" t="s">
        <v>2526</v>
      </c>
      <c r="F540" s="13">
        <v>40.299999999999997</v>
      </c>
      <c r="G540" s="13">
        <v>-112.7</v>
      </c>
      <c r="H540" s="13">
        <v>-23.640000025431313</v>
      </c>
    </row>
    <row r="541" spans="2:8" x14ac:dyDescent="0.3">
      <c r="B541" t="s">
        <v>4573</v>
      </c>
      <c r="C541" t="s">
        <v>4574</v>
      </c>
      <c r="D541" s="28" t="s">
        <v>4105</v>
      </c>
      <c r="E541" s="28" t="s">
        <v>2070</v>
      </c>
      <c r="F541" s="13">
        <v>41.8</v>
      </c>
      <c r="G541" s="13">
        <v>-115.2</v>
      </c>
      <c r="H541" s="13">
        <v>-23.639999707539875</v>
      </c>
    </row>
    <row r="542" spans="2:8" x14ac:dyDescent="0.3">
      <c r="B542" t="s">
        <v>1987</v>
      </c>
      <c r="C542" t="s">
        <v>1988</v>
      </c>
      <c r="D542" s="28" t="s">
        <v>4105</v>
      </c>
      <c r="E542" s="28" t="s">
        <v>1943</v>
      </c>
      <c r="F542" s="13">
        <v>45.4</v>
      </c>
      <c r="G542" s="13">
        <v>-111.6</v>
      </c>
      <c r="H542" s="13">
        <v>-23.639999389648438</v>
      </c>
    </row>
    <row r="543" spans="2:8" x14ac:dyDescent="0.3">
      <c r="B543" t="s">
        <v>4802</v>
      </c>
      <c r="C543" t="s">
        <v>4803</v>
      </c>
      <c r="D543" s="28" t="s">
        <v>4105</v>
      </c>
      <c r="E543" s="28" t="s">
        <v>2526</v>
      </c>
      <c r="F543" s="13">
        <v>37.6</v>
      </c>
      <c r="G543" s="13">
        <v>-113</v>
      </c>
      <c r="H543" s="13">
        <v>-23.639999389648438</v>
      </c>
    </row>
    <row r="544" spans="2:8" x14ac:dyDescent="0.3">
      <c r="B544" t="s">
        <v>5330</v>
      </c>
      <c r="C544" t="s">
        <v>5331</v>
      </c>
      <c r="D544" s="28" t="s">
        <v>4105</v>
      </c>
      <c r="E544" s="28" t="s">
        <v>1260</v>
      </c>
      <c r="F544" s="13">
        <v>40.4</v>
      </c>
      <c r="G544" s="13">
        <v>-105.8</v>
      </c>
      <c r="H544" s="13">
        <v>-23.639999389648438</v>
      </c>
    </row>
    <row r="545" spans="2:8" x14ac:dyDescent="0.3">
      <c r="B545" t="s">
        <v>6649</v>
      </c>
      <c r="C545" t="s">
        <v>6650</v>
      </c>
      <c r="D545" s="28" t="s">
        <v>4105</v>
      </c>
      <c r="E545" s="28" t="s">
        <v>1943</v>
      </c>
      <c r="F545" s="13">
        <v>46.3</v>
      </c>
      <c r="G545" s="13">
        <v>-105</v>
      </c>
      <c r="H545" s="13">
        <v>-23.58000055948893</v>
      </c>
    </row>
    <row r="546" spans="2:8" x14ac:dyDescent="0.3">
      <c r="B546" t="s">
        <v>3275</v>
      </c>
      <c r="C546" t="s">
        <v>3276</v>
      </c>
      <c r="D546" s="28" t="s">
        <v>4105</v>
      </c>
      <c r="E546" s="28" t="s">
        <v>2070</v>
      </c>
      <c r="F546" s="13">
        <v>40.9</v>
      </c>
      <c r="G546" s="13">
        <v>-117.8</v>
      </c>
      <c r="H546" s="13">
        <v>-23.580000400543213</v>
      </c>
    </row>
    <row r="547" spans="2:8" x14ac:dyDescent="0.3">
      <c r="B547" t="s">
        <v>5484</v>
      </c>
      <c r="C547" t="s">
        <v>5485</v>
      </c>
      <c r="D547" s="28" t="s">
        <v>4105</v>
      </c>
      <c r="E547" s="28" t="s">
        <v>2792</v>
      </c>
      <c r="F547" s="13">
        <v>43.6</v>
      </c>
      <c r="G547" s="13">
        <v>-110.7</v>
      </c>
      <c r="H547" s="13">
        <v>-23.579999923706055</v>
      </c>
    </row>
    <row r="548" spans="2:8" x14ac:dyDescent="0.3">
      <c r="B548" t="s">
        <v>6058</v>
      </c>
      <c r="C548" t="s">
        <v>6059</v>
      </c>
      <c r="D548" s="28" t="s">
        <v>4105</v>
      </c>
      <c r="E548" s="28" t="s">
        <v>1260</v>
      </c>
      <c r="F548" s="13">
        <v>40.4</v>
      </c>
      <c r="G548" s="13">
        <v>-107.2</v>
      </c>
      <c r="H548" s="13">
        <v>-23.579999764760334</v>
      </c>
    </row>
    <row r="549" spans="2:8" x14ac:dyDescent="0.3">
      <c r="B549" t="s">
        <v>6356</v>
      </c>
      <c r="C549" t="s">
        <v>6357</v>
      </c>
      <c r="D549" s="28" t="s">
        <v>4105</v>
      </c>
      <c r="E549" s="28" t="s">
        <v>1943</v>
      </c>
      <c r="F549" s="13">
        <v>45.7</v>
      </c>
      <c r="G549" s="13">
        <v>-112.9</v>
      </c>
      <c r="H549" s="13">
        <v>-23.579999605814614</v>
      </c>
    </row>
    <row r="550" spans="2:8" x14ac:dyDescent="0.3">
      <c r="B550" t="s">
        <v>4290</v>
      </c>
      <c r="C550" t="s">
        <v>4291</v>
      </c>
      <c r="D550" s="28" t="s">
        <v>4105</v>
      </c>
      <c r="E550" s="28" t="s">
        <v>1380</v>
      </c>
      <c r="F550" s="13">
        <v>47</v>
      </c>
      <c r="G550" s="13">
        <v>-115.9</v>
      </c>
      <c r="H550" s="13">
        <v>-23.579998652140301</v>
      </c>
    </row>
    <row r="551" spans="2:8" x14ac:dyDescent="0.3">
      <c r="B551" t="s">
        <v>5101</v>
      </c>
      <c r="C551" t="s">
        <v>5102</v>
      </c>
      <c r="D551" s="28" t="s">
        <v>4105</v>
      </c>
      <c r="E551" s="28" t="s">
        <v>2279</v>
      </c>
      <c r="F551" s="13">
        <v>43.5</v>
      </c>
      <c r="G551" s="13">
        <v>-118.9</v>
      </c>
      <c r="H551" s="13">
        <v>-23.520000775655109</v>
      </c>
    </row>
    <row r="552" spans="2:8" x14ac:dyDescent="0.3">
      <c r="B552" t="s">
        <v>5292</v>
      </c>
      <c r="C552" t="s">
        <v>5293</v>
      </c>
      <c r="D552" s="28" t="s">
        <v>4105</v>
      </c>
      <c r="E552" s="28" t="s">
        <v>1380</v>
      </c>
      <c r="F552" s="13">
        <v>44.5</v>
      </c>
      <c r="G552" s="13">
        <v>-114.2</v>
      </c>
      <c r="H552" s="13">
        <v>-23.519999821980793</v>
      </c>
    </row>
    <row r="553" spans="2:8" x14ac:dyDescent="0.3">
      <c r="B553" t="s">
        <v>4754</v>
      </c>
      <c r="C553" t="s">
        <v>4755</v>
      </c>
      <c r="D553" s="28" t="s">
        <v>4105</v>
      </c>
      <c r="E553" s="28" t="s">
        <v>2279</v>
      </c>
      <c r="F553" s="13">
        <v>45.6</v>
      </c>
      <c r="G553" s="13">
        <v>-117.2</v>
      </c>
      <c r="H553" s="13">
        <v>-23.51999982198079</v>
      </c>
    </row>
    <row r="554" spans="2:8" x14ac:dyDescent="0.3">
      <c r="B554" t="s">
        <v>5819</v>
      </c>
      <c r="C554" t="s">
        <v>5820</v>
      </c>
      <c r="D554" s="28" t="s">
        <v>4105</v>
      </c>
      <c r="E554" s="28" t="s">
        <v>1260</v>
      </c>
      <c r="F554" s="13">
        <v>40.1</v>
      </c>
      <c r="G554" s="13">
        <v>-107</v>
      </c>
      <c r="H554" s="13">
        <v>-23.519999504089355</v>
      </c>
    </row>
    <row r="555" spans="2:8" x14ac:dyDescent="0.3">
      <c r="B555" t="s">
        <v>6219</v>
      </c>
      <c r="C555" t="s">
        <v>6220</v>
      </c>
      <c r="D555" s="28" t="s">
        <v>1203</v>
      </c>
      <c r="E555" s="28" t="s">
        <v>1092</v>
      </c>
      <c r="F555" s="13">
        <v>49.5</v>
      </c>
      <c r="G555" s="13">
        <v>-114</v>
      </c>
      <c r="H555" s="13">
        <v>-23.519999186197918</v>
      </c>
    </row>
    <row r="556" spans="2:8" x14ac:dyDescent="0.3">
      <c r="B556" t="s">
        <v>4435</v>
      </c>
      <c r="C556" t="s">
        <v>4436</v>
      </c>
      <c r="D556" s="28" t="s">
        <v>4105</v>
      </c>
      <c r="E556" s="28" t="s">
        <v>1380</v>
      </c>
      <c r="F556" s="13">
        <v>45.1</v>
      </c>
      <c r="G556" s="13">
        <v>-113.9</v>
      </c>
      <c r="H556" s="13">
        <v>-23.46000035603841</v>
      </c>
    </row>
    <row r="557" spans="2:8" x14ac:dyDescent="0.3">
      <c r="B557" t="s">
        <v>4254</v>
      </c>
      <c r="C557" t="s">
        <v>4255</v>
      </c>
      <c r="D557" s="28" t="s">
        <v>4105</v>
      </c>
      <c r="E557" s="28" t="s">
        <v>2279</v>
      </c>
      <c r="F557" s="13">
        <v>45.3</v>
      </c>
      <c r="G557" s="13">
        <v>-116.8</v>
      </c>
      <c r="H557" s="13">
        <v>-23.459999720255531</v>
      </c>
    </row>
    <row r="558" spans="2:8" x14ac:dyDescent="0.3">
      <c r="B558" t="s">
        <v>3303</v>
      </c>
      <c r="C558" t="s">
        <v>3304</v>
      </c>
      <c r="D558" s="28" t="s">
        <v>4105</v>
      </c>
      <c r="E558" s="28" t="s">
        <v>1943</v>
      </c>
      <c r="F558" s="13">
        <v>46.9</v>
      </c>
      <c r="G558" s="13">
        <v>-114</v>
      </c>
      <c r="H558" s="13">
        <v>-23.459999402364094</v>
      </c>
    </row>
    <row r="559" spans="2:8" x14ac:dyDescent="0.3">
      <c r="B559" t="s">
        <v>6066</v>
      </c>
      <c r="C559" t="s">
        <v>6067</v>
      </c>
      <c r="D559" s="28" t="s">
        <v>4105</v>
      </c>
      <c r="E559" s="28" t="s">
        <v>2379</v>
      </c>
      <c r="F559" s="13">
        <v>43.3</v>
      </c>
      <c r="G559" s="13">
        <v>-101.1</v>
      </c>
      <c r="H559" s="13">
        <v>-23.459997812906899</v>
      </c>
    </row>
    <row r="560" spans="2:8" x14ac:dyDescent="0.3">
      <c r="B560" t="s">
        <v>4796</v>
      </c>
      <c r="C560" t="s">
        <v>4797</v>
      </c>
      <c r="D560" s="28" t="s">
        <v>4105</v>
      </c>
      <c r="E560" s="28" t="s">
        <v>2070</v>
      </c>
      <c r="F560" s="13">
        <v>41.7</v>
      </c>
      <c r="G560" s="13">
        <v>-117.5</v>
      </c>
      <c r="H560" s="13">
        <v>-23.400000254313149</v>
      </c>
    </row>
    <row r="561" spans="2:8" x14ac:dyDescent="0.3">
      <c r="B561" t="s">
        <v>5488</v>
      </c>
      <c r="C561" t="s">
        <v>5489</v>
      </c>
      <c r="D561" s="28" t="s">
        <v>4105</v>
      </c>
      <c r="E561" s="28" t="s">
        <v>2526</v>
      </c>
      <c r="F561" s="13">
        <v>40.4</v>
      </c>
      <c r="G561" s="13">
        <v>-110</v>
      </c>
      <c r="H561" s="13">
        <v>-23.399999618530273</v>
      </c>
    </row>
    <row r="562" spans="2:8" x14ac:dyDescent="0.3">
      <c r="B562" t="s">
        <v>5765</v>
      </c>
      <c r="C562" t="s">
        <v>5766</v>
      </c>
      <c r="D562" s="28" t="s">
        <v>4105</v>
      </c>
      <c r="E562" s="28" t="s">
        <v>1943</v>
      </c>
      <c r="F562" s="13">
        <v>45.7</v>
      </c>
      <c r="G562" s="13">
        <v>-107.6</v>
      </c>
      <c r="H562" s="13">
        <v>-23.399998982747395</v>
      </c>
    </row>
    <row r="563" spans="2:8" x14ac:dyDescent="0.3">
      <c r="B563" t="s">
        <v>4961</v>
      </c>
      <c r="C563" t="s">
        <v>4962</v>
      </c>
      <c r="D563" s="28" t="s">
        <v>4105</v>
      </c>
      <c r="E563" s="28" t="s">
        <v>2070</v>
      </c>
      <c r="F563" s="13">
        <v>41.6</v>
      </c>
      <c r="G563" s="13">
        <v>-115.3</v>
      </c>
      <c r="H563" s="13">
        <v>-23.399998982747395</v>
      </c>
    </row>
    <row r="564" spans="2:8" x14ac:dyDescent="0.3">
      <c r="B564" t="s">
        <v>3405</v>
      </c>
      <c r="C564" t="s">
        <v>3406</v>
      </c>
      <c r="D564" s="28" t="s">
        <v>4105</v>
      </c>
      <c r="E564" s="28" t="s">
        <v>2526</v>
      </c>
      <c r="F564" s="13">
        <v>37.700000000000003</v>
      </c>
      <c r="G564" s="13">
        <v>-113</v>
      </c>
      <c r="H564" s="13">
        <v>-23.399998346964519</v>
      </c>
    </row>
    <row r="565" spans="2:8" x14ac:dyDescent="0.3">
      <c r="B565" t="s">
        <v>5195</v>
      </c>
      <c r="C565" t="s">
        <v>5196</v>
      </c>
      <c r="D565" s="28" t="s">
        <v>4105</v>
      </c>
      <c r="E565" s="28" t="s">
        <v>1260</v>
      </c>
      <c r="F565" s="13">
        <v>38.5</v>
      </c>
      <c r="G565" s="13">
        <v>-108.2</v>
      </c>
      <c r="H565" s="13">
        <v>-23.340000788370773</v>
      </c>
    </row>
    <row r="566" spans="2:8" x14ac:dyDescent="0.3">
      <c r="B566" t="s">
        <v>4846</v>
      </c>
      <c r="C566" t="s">
        <v>4847</v>
      </c>
      <c r="D566" s="28" t="s">
        <v>4105</v>
      </c>
      <c r="E566" s="28" t="s">
        <v>1380</v>
      </c>
      <c r="F566" s="13">
        <v>42.1</v>
      </c>
      <c r="G566" s="13">
        <v>-114.2</v>
      </c>
      <c r="H566" s="13">
        <v>-23.340000788370769</v>
      </c>
    </row>
    <row r="567" spans="2:8" x14ac:dyDescent="0.3">
      <c r="B567" t="s">
        <v>2810</v>
      </c>
      <c r="C567" t="s">
        <v>2811</v>
      </c>
      <c r="D567" s="28" t="s">
        <v>4105</v>
      </c>
      <c r="E567" s="28" t="s">
        <v>2792</v>
      </c>
      <c r="F567" s="13">
        <v>43.8</v>
      </c>
      <c r="G567" s="13">
        <v>-110.5</v>
      </c>
      <c r="H567" s="13">
        <v>-23.339999675750732</v>
      </c>
    </row>
    <row r="568" spans="2:8" x14ac:dyDescent="0.3">
      <c r="B568" t="s">
        <v>5949</v>
      </c>
      <c r="C568" t="s">
        <v>5950</v>
      </c>
      <c r="D568" s="28" t="s">
        <v>4105</v>
      </c>
      <c r="E568" s="28" t="s">
        <v>1260</v>
      </c>
      <c r="F568" s="13">
        <v>40.299999999999997</v>
      </c>
      <c r="G568" s="13">
        <v>-106.6</v>
      </c>
      <c r="H568" s="13">
        <v>-23.339999516805012</v>
      </c>
    </row>
    <row r="569" spans="2:8" x14ac:dyDescent="0.3">
      <c r="B569" t="s">
        <v>4690</v>
      </c>
      <c r="C569" t="s">
        <v>4691</v>
      </c>
      <c r="D569" s="28" t="s">
        <v>4105</v>
      </c>
      <c r="E569" s="28" t="s">
        <v>1380</v>
      </c>
      <c r="F569" s="13">
        <v>46.4</v>
      </c>
      <c r="G569" s="13">
        <v>-115.6</v>
      </c>
      <c r="H569" s="13">
        <v>-23.339998245239258</v>
      </c>
    </row>
    <row r="570" spans="2:8" x14ac:dyDescent="0.3">
      <c r="B570" t="s">
        <v>2529</v>
      </c>
      <c r="C570" t="s">
        <v>2530</v>
      </c>
      <c r="D570" s="28" t="s">
        <v>4105</v>
      </c>
      <c r="E570" s="28" t="s">
        <v>2526</v>
      </c>
      <c r="F570" s="13">
        <v>38.4</v>
      </c>
      <c r="G570" s="13">
        <v>-109.8</v>
      </c>
      <c r="H570" s="13">
        <v>-23.280001322428383</v>
      </c>
    </row>
    <row r="571" spans="2:8" x14ac:dyDescent="0.3">
      <c r="B571" t="s">
        <v>5438</v>
      </c>
      <c r="C571" t="s">
        <v>5439</v>
      </c>
      <c r="D571" s="28" t="s">
        <v>4105</v>
      </c>
      <c r="E571" s="28" t="s">
        <v>1380</v>
      </c>
      <c r="F571" s="13">
        <v>43.6</v>
      </c>
      <c r="G571" s="13">
        <v>-113.3</v>
      </c>
      <c r="H571" s="13">
        <v>-23.280000686645508</v>
      </c>
    </row>
    <row r="572" spans="2:8" x14ac:dyDescent="0.3">
      <c r="B572" t="s">
        <v>6243</v>
      </c>
      <c r="C572" t="s">
        <v>6244</v>
      </c>
      <c r="D572" s="28" t="s">
        <v>4105</v>
      </c>
      <c r="E572" s="28" t="s">
        <v>1260</v>
      </c>
      <c r="F572" s="13">
        <v>40.5</v>
      </c>
      <c r="G572" s="13">
        <v>-106.7</v>
      </c>
      <c r="H572" s="13">
        <v>-23.280000686645508</v>
      </c>
    </row>
    <row r="573" spans="2:8" x14ac:dyDescent="0.3">
      <c r="B573" t="s">
        <v>5384</v>
      </c>
      <c r="C573" t="s">
        <v>5385</v>
      </c>
      <c r="D573" s="28" t="s">
        <v>4105</v>
      </c>
      <c r="E573" s="28" t="s">
        <v>1380</v>
      </c>
      <c r="F573" s="13">
        <v>44.5</v>
      </c>
      <c r="G573" s="13">
        <v>-114.2</v>
      </c>
      <c r="H573" s="13">
        <v>-23.280000050862629</v>
      </c>
    </row>
    <row r="574" spans="2:8" x14ac:dyDescent="0.3">
      <c r="B574" t="s">
        <v>5899</v>
      </c>
      <c r="C574" t="s">
        <v>5900</v>
      </c>
      <c r="D574" s="28" t="s">
        <v>4105</v>
      </c>
      <c r="E574" s="28" t="s">
        <v>1260</v>
      </c>
      <c r="F574" s="13">
        <v>38.299999999999997</v>
      </c>
      <c r="G574" s="13">
        <v>-107</v>
      </c>
      <c r="H574" s="13">
        <v>-23.220000584920246</v>
      </c>
    </row>
    <row r="575" spans="2:8" x14ac:dyDescent="0.3">
      <c r="B575" t="s">
        <v>4134</v>
      </c>
      <c r="C575" t="s">
        <v>4135</v>
      </c>
      <c r="D575" s="28" t="s">
        <v>4105</v>
      </c>
      <c r="E575" s="28" t="s">
        <v>2526</v>
      </c>
      <c r="F575" s="13">
        <v>38.299999999999997</v>
      </c>
      <c r="G575" s="13">
        <v>-112.3</v>
      </c>
      <c r="H575" s="13">
        <v>-23.21999963124593</v>
      </c>
    </row>
    <row r="576" spans="2:8" x14ac:dyDescent="0.3">
      <c r="B576" t="s">
        <v>6027</v>
      </c>
      <c r="C576" t="s">
        <v>6028</v>
      </c>
      <c r="D576" s="28" t="s">
        <v>1203</v>
      </c>
      <c r="E576" s="28" t="s">
        <v>1092</v>
      </c>
      <c r="F576" s="13">
        <v>49.5</v>
      </c>
      <c r="G576" s="13">
        <v>-114</v>
      </c>
      <c r="H576" s="13">
        <v>-23.219998995463051</v>
      </c>
    </row>
    <row r="577" spans="2:8" x14ac:dyDescent="0.3">
      <c r="B577" t="s">
        <v>6253</v>
      </c>
      <c r="C577" t="s">
        <v>6254</v>
      </c>
      <c r="D577" s="28" t="s">
        <v>4105</v>
      </c>
      <c r="E577" s="28" t="s">
        <v>1260</v>
      </c>
      <c r="F577" s="13">
        <v>40.200000000000003</v>
      </c>
      <c r="G577" s="13">
        <v>-105.8</v>
      </c>
      <c r="H577" s="13">
        <v>-23.160001118977867</v>
      </c>
    </row>
    <row r="578" spans="2:8" x14ac:dyDescent="0.3">
      <c r="B578" t="s">
        <v>5177</v>
      </c>
      <c r="C578" t="s">
        <v>5178</v>
      </c>
      <c r="D578" s="28" t="s">
        <v>4105</v>
      </c>
      <c r="E578" s="28" t="s">
        <v>2070</v>
      </c>
      <c r="F578" s="13">
        <v>40.700000000000003</v>
      </c>
      <c r="G578" s="13">
        <v>-115.1</v>
      </c>
      <c r="H578" s="13">
        <v>-23.160000483194985</v>
      </c>
    </row>
    <row r="579" spans="2:8" x14ac:dyDescent="0.3">
      <c r="B579" t="s">
        <v>6174</v>
      </c>
      <c r="C579" t="s">
        <v>6175</v>
      </c>
      <c r="D579" s="28" t="s">
        <v>4105</v>
      </c>
      <c r="E579" s="28" t="s">
        <v>1380</v>
      </c>
      <c r="F579" s="13">
        <v>44.1</v>
      </c>
      <c r="G579" s="13">
        <v>-114.9</v>
      </c>
      <c r="H579" s="13">
        <v>-23.160000006357826</v>
      </c>
    </row>
    <row r="580" spans="2:8" x14ac:dyDescent="0.3">
      <c r="B580" t="s">
        <v>4828</v>
      </c>
      <c r="C580" t="s">
        <v>4829</v>
      </c>
      <c r="D580" s="28" t="s">
        <v>4105</v>
      </c>
      <c r="E580" s="28" t="s">
        <v>1260</v>
      </c>
      <c r="F580" s="13">
        <v>39.6</v>
      </c>
      <c r="G580" s="13">
        <v>-105.8</v>
      </c>
      <c r="H580" s="13">
        <v>-23.159999688466392</v>
      </c>
    </row>
    <row r="581" spans="2:8" x14ac:dyDescent="0.3">
      <c r="B581" t="s">
        <v>3736</v>
      </c>
      <c r="C581" t="s">
        <v>3737</v>
      </c>
      <c r="D581" s="28" t="s">
        <v>4105</v>
      </c>
      <c r="E581" s="28" t="s">
        <v>2070</v>
      </c>
      <c r="F581" s="13">
        <v>41.5</v>
      </c>
      <c r="G581" s="13">
        <v>-117.8</v>
      </c>
      <c r="H581" s="13">
        <v>-23.159999211629231</v>
      </c>
    </row>
    <row r="582" spans="2:8" x14ac:dyDescent="0.3">
      <c r="B582" t="s">
        <v>5530</v>
      </c>
      <c r="C582" t="s">
        <v>5531</v>
      </c>
      <c r="D582" s="28" t="s">
        <v>4105</v>
      </c>
      <c r="E582" s="28" t="s">
        <v>1943</v>
      </c>
      <c r="F582" s="13">
        <v>46.1</v>
      </c>
      <c r="G582" s="13">
        <v>-114.4</v>
      </c>
      <c r="H582" s="13">
        <v>-23.159998575846355</v>
      </c>
    </row>
    <row r="583" spans="2:8" x14ac:dyDescent="0.3">
      <c r="B583" t="s">
        <v>2980</v>
      </c>
      <c r="C583" t="s">
        <v>2981</v>
      </c>
      <c r="D583" s="28" t="s">
        <v>4105</v>
      </c>
      <c r="E583" s="28" t="s">
        <v>1636</v>
      </c>
      <c r="F583" s="13">
        <v>37.700000000000003</v>
      </c>
      <c r="G583" s="13">
        <v>-99.9</v>
      </c>
      <c r="H583" s="13">
        <v>-23.100001017252609</v>
      </c>
    </row>
    <row r="584" spans="2:8" x14ac:dyDescent="0.3">
      <c r="B584" t="s">
        <v>5342</v>
      </c>
      <c r="C584" t="s">
        <v>5343</v>
      </c>
      <c r="D584" s="28" t="s">
        <v>4105</v>
      </c>
      <c r="E584" s="28" t="s">
        <v>1380</v>
      </c>
      <c r="F584" s="13">
        <v>42</v>
      </c>
      <c r="G584" s="13">
        <v>-115.3</v>
      </c>
      <c r="H584" s="13">
        <v>-23.100001017252605</v>
      </c>
    </row>
    <row r="585" spans="2:8" x14ac:dyDescent="0.3">
      <c r="B585" t="s">
        <v>6332</v>
      </c>
      <c r="C585" t="s">
        <v>6333</v>
      </c>
      <c r="D585" s="28" t="s">
        <v>4105</v>
      </c>
      <c r="E585" s="28" t="s">
        <v>1380</v>
      </c>
      <c r="F585" s="13">
        <v>44.4</v>
      </c>
      <c r="G585" s="13">
        <v>-113.4</v>
      </c>
      <c r="H585" s="13">
        <v>-23.100000858306885</v>
      </c>
    </row>
    <row r="586" spans="2:8" x14ac:dyDescent="0.3">
      <c r="B586" t="s">
        <v>6344</v>
      </c>
      <c r="C586" t="s">
        <v>6345</v>
      </c>
      <c r="D586" s="28" t="s">
        <v>4105</v>
      </c>
      <c r="E586" s="28" t="s">
        <v>1260</v>
      </c>
      <c r="F586" s="13">
        <v>40</v>
      </c>
      <c r="G586" s="13">
        <v>-106.6</v>
      </c>
      <c r="H586" s="13">
        <v>-23.100000381469727</v>
      </c>
    </row>
    <row r="587" spans="2:8" x14ac:dyDescent="0.3">
      <c r="B587" t="s">
        <v>4132</v>
      </c>
      <c r="C587" t="s">
        <v>4133</v>
      </c>
      <c r="D587" s="28" t="s">
        <v>4105</v>
      </c>
      <c r="E587" s="28" t="s">
        <v>2070</v>
      </c>
      <c r="F587" s="13">
        <v>39.299999999999997</v>
      </c>
      <c r="G587" s="13">
        <v>-114.6</v>
      </c>
      <c r="H587" s="13">
        <v>-23.100000222524006</v>
      </c>
    </row>
    <row r="588" spans="2:8" x14ac:dyDescent="0.3">
      <c r="B588" t="s">
        <v>4880</v>
      </c>
      <c r="C588" t="s">
        <v>4881</v>
      </c>
      <c r="D588" s="28" t="s">
        <v>4105</v>
      </c>
      <c r="E588" s="28" t="s">
        <v>1380</v>
      </c>
      <c r="F588" s="13">
        <v>45.7</v>
      </c>
      <c r="G588" s="13">
        <v>-115.3</v>
      </c>
      <c r="H588" s="13">
        <v>-23.099999109903973</v>
      </c>
    </row>
    <row r="589" spans="2:8" x14ac:dyDescent="0.3">
      <c r="B589" t="s">
        <v>2545</v>
      </c>
      <c r="C589" t="s">
        <v>2546</v>
      </c>
      <c r="D589" s="28" t="s">
        <v>4105</v>
      </c>
      <c r="E589" s="28" t="s">
        <v>2526</v>
      </c>
      <c r="F589" s="13">
        <v>39.5</v>
      </c>
      <c r="G589" s="13">
        <v>-111.8</v>
      </c>
      <c r="H589" s="13">
        <v>-23.099999109903969</v>
      </c>
    </row>
    <row r="590" spans="2:8" x14ac:dyDescent="0.3">
      <c r="B590" t="s">
        <v>5442</v>
      </c>
      <c r="C590" t="s">
        <v>5443</v>
      </c>
      <c r="D590" s="28" t="s">
        <v>4105</v>
      </c>
      <c r="E590" s="28" t="s">
        <v>1943</v>
      </c>
      <c r="F590" s="13">
        <v>48.5</v>
      </c>
      <c r="G590" s="13">
        <v>-115.4</v>
      </c>
      <c r="H590" s="13">
        <v>-23.099999109903969</v>
      </c>
    </row>
    <row r="591" spans="2:8" x14ac:dyDescent="0.3">
      <c r="B591" t="s">
        <v>4649</v>
      </c>
      <c r="C591" t="s">
        <v>4650</v>
      </c>
      <c r="D591" s="28" t="s">
        <v>4105</v>
      </c>
      <c r="E591" s="28" t="s">
        <v>1380</v>
      </c>
      <c r="F591" s="13">
        <v>43.1</v>
      </c>
      <c r="G591" s="13">
        <v>-112.3</v>
      </c>
      <c r="H591" s="13">
        <v>-23.040001551310223</v>
      </c>
    </row>
    <row r="592" spans="2:8" x14ac:dyDescent="0.3">
      <c r="B592" t="s">
        <v>5749</v>
      </c>
      <c r="C592" t="s">
        <v>5750</v>
      </c>
      <c r="D592" s="28" t="s">
        <v>4105</v>
      </c>
      <c r="E592" s="28" t="s">
        <v>1943</v>
      </c>
      <c r="F592" s="13">
        <v>48.5</v>
      </c>
      <c r="G592" s="13">
        <v>-113</v>
      </c>
      <c r="H592" s="13">
        <v>-23.03999964396159</v>
      </c>
    </row>
    <row r="593" spans="2:8" x14ac:dyDescent="0.3">
      <c r="B593" t="s">
        <v>4332</v>
      </c>
      <c r="C593" t="s">
        <v>4333</v>
      </c>
      <c r="D593" s="28" t="s">
        <v>4105</v>
      </c>
      <c r="E593" s="28" t="s">
        <v>2526</v>
      </c>
      <c r="F593" s="13">
        <v>41.1</v>
      </c>
      <c r="G593" s="13">
        <v>-112</v>
      </c>
      <c r="H593" s="13">
        <v>-23.039998372395836</v>
      </c>
    </row>
    <row r="594" spans="2:8" x14ac:dyDescent="0.3">
      <c r="B594" t="s">
        <v>6432</v>
      </c>
      <c r="C594" t="s">
        <v>6433</v>
      </c>
      <c r="D594" s="28" t="s">
        <v>4105</v>
      </c>
      <c r="E594" s="28" t="s">
        <v>2070</v>
      </c>
      <c r="F594" s="13">
        <v>39.299999999999997</v>
      </c>
      <c r="G594" s="13">
        <v>-117.5</v>
      </c>
      <c r="H594" s="13">
        <v>-22.980000813802086</v>
      </c>
    </row>
    <row r="595" spans="2:8" x14ac:dyDescent="0.3">
      <c r="B595" t="s">
        <v>4894</v>
      </c>
      <c r="C595" t="s">
        <v>4895</v>
      </c>
      <c r="D595" s="28" t="s">
        <v>4105</v>
      </c>
      <c r="E595" s="28" t="s">
        <v>1380</v>
      </c>
      <c r="F595" s="13">
        <v>43.4</v>
      </c>
      <c r="G595" s="13">
        <v>-114.8</v>
      </c>
      <c r="H595" s="13">
        <v>-22.980000813802086</v>
      </c>
    </row>
    <row r="596" spans="2:8" x14ac:dyDescent="0.3">
      <c r="B596" t="s">
        <v>3740</v>
      </c>
      <c r="C596" t="s">
        <v>3741</v>
      </c>
      <c r="D596" s="28" t="s">
        <v>4105</v>
      </c>
      <c r="E596" s="28" t="s">
        <v>2070</v>
      </c>
      <c r="F596" s="13">
        <v>40.200000000000003</v>
      </c>
      <c r="G596" s="13">
        <v>-115.4</v>
      </c>
      <c r="H596" s="13">
        <v>-22.979999860127766</v>
      </c>
    </row>
    <row r="597" spans="2:8" x14ac:dyDescent="0.3">
      <c r="B597" t="s">
        <v>1401</v>
      </c>
      <c r="C597" t="s">
        <v>1402</v>
      </c>
      <c r="D597" s="28" t="s">
        <v>4105</v>
      </c>
      <c r="E597" s="28" t="s">
        <v>1380</v>
      </c>
      <c r="F597" s="13">
        <v>43.4</v>
      </c>
      <c r="G597" s="13">
        <v>-111.2</v>
      </c>
      <c r="H597" s="13">
        <v>-22.979999542236328</v>
      </c>
    </row>
    <row r="598" spans="2:8" x14ac:dyDescent="0.3">
      <c r="B598" t="s">
        <v>5729</v>
      </c>
      <c r="C598" t="s">
        <v>5730</v>
      </c>
      <c r="D598" s="28" t="s">
        <v>4105</v>
      </c>
      <c r="E598" s="28" t="s">
        <v>1943</v>
      </c>
      <c r="F598" s="13">
        <v>48.7</v>
      </c>
      <c r="G598" s="13">
        <v>-113.4</v>
      </c>
      <c r="H598" s="13">
        <v>-22.979999542236328</v>
      </c>
    </row>
    <row r="599" spans="2:8" x14ac:dyDescent="0.3">
      <c r="B599" t="s">
        <v>3823</v>
      </c>
      <c r="C599" t="s">
        <v>3824</v>
      </c>
      <c r="D599" s="28" t="s">
        <v>4105</v>
      </c>
      <c r="E599" s="28" t="s">
        <v>2379</v>
      </c>
      <c r="F599" s="13">
        <v>43.9</v>
      </c>
      <c r="G599" s="13">
        <v>-103.5</v>
      </c>
      <c r="H599" s="13">
        <v>-22.97999906539917</v>
      </c>
    </row>
    <row r="600" spans="2:8" x14ac:dyDescent="0.3">
      <c r="B600" t="s">
        <v>4537</v>
      </c>
      <c r="C600" t="s">
        <v>4538</v>
      </c>
      <c r="D600" s="28" t="s">
        <v>4105</v>
      </c>
      <c r="E600" s="28" t="s">
        <v>1943</v>
      </c>
      <c r="F600" s="13">
        <v>47.7</v>
      </c>
      <c r="G600" s="13">
        <v>-114.2</v>
      </c>
      <c r="H600" s="13">
        <v>-22.979998906453453</v>
      </c>
    </row>
    <row r="601" spans="2:8" x14ac:dyDescent="0.3">
      <c r="B601" t="s">
        <v>4931</v>
      </c>
      <c r="C601" t="s">
        <v>4932</v>
      </c>
      <c r="D601" s="28" t="s">
        <v>4105</v>
      </c>
      <c r="E601" s="28" t="s">
        <v>2070</v>
      </c>
      <c r="F601" s="13">
        <v>40.5</v>
      </c>
      <c r="G601" s="13">
        <v>-119.1</v>
      </c>
      <c r="H601" s="13">
        <v>-22.920000076293945</v>
      </c>
    </row>
    <row r="602" spans="2:8" x14ac:dyDescent="0.3">
      <c r="B602" t="s">
        <v>5210</v>
      </c>
      <c r="C602" t="s">
        <v>5211</v>
      </c>
      <c r="D602" s="28" t="s">
        <v>4105</v>
      </c>
      <c r="E602" s="28" t="s">
        <v>1943</v>
      </c>
      <c r="F602" s="13">
        <v>48.9</v>
      </c>
      <c r="G602" s="13">
        <v>-115.9</v>
      </c>
      <c r="H602" s="13">
        <v>-22.920000076293945</v>
      </c>
    </row>
    <row r="603" spans="2:8" x14ac:dyDescent="0.3">
      <c r="B603" t="s">
        <v>6811</v>
      </c>
      <c r="C603" t="s">
        <v>6812</v>
      </c>
      <c r="D603" s="28" t="s">
        <v>1203</v>
      </c>
      <c r="E603" s="28" t="s">
        <v>1097</v>
      </c>
      <c r="F603" s="13">
        <v>49.9</v>
      </c>
      <c r="G603" s="13">
        <v>-109.4</v>
      </c>
      <c r="H603" s="13">
        <v>-22.919999440511067</v>
      </c>
    </row>
    <row r="604" spans="2:8" x14ac:dyDescent="0.3">
      <c r="B604" t="s">
        <v>4320</v>
      </c>
      <c r="C604" t="s">
        <v>4321</v>
      </c>
      <c r="D604" s="28" t="s">
        <v>4105</v>
      </c>
      <c r="E604" s="28" t="s">
        <v>1380</v>
      </c>
      <c r="F604" s="13">
        <v>44.9</v>
      </c>
      <c r="G604" s="13">
        <v>-116.2</v>
      </c>
      <c r="H604" s="13">
        <v>-22.860000133514404</v>
      </c>
    </row>
    <row r="605" spans="2:8" x14ac:dyDescent="0.3">
      <c r="B605" t="s">
        <v>3397</v>
      </c>
      <c r="C605" t="s">
        <v>3398</v>
      </c>
      <c r="D605" s="28" t="s">
        <v>4105</v>
      </c>
      <c r="E605" s="28" t="s">
        <v>1260</v>
      </c>
      <c r="F605" s="13">
        <v>38.799999999999997</v>
      </c>
      <c r="G605" s="13">
        <v>-104.6</v>
      </c>
      <c r="H605" s="13">
        <v>-22.859999974568687</v>
      </c>
    </row>
    <row r="606" spans="2:8" x14ac:dyDescent="0.3">
      <c r="B606" t="s">
        <v>8438</v>
      </c>
      <c r="C606" t="s">
        <v>8439</v>
      </c>
      <c r="D606" s="28" t="s">
        <v>4105</v>
      </c>
      <c r="E606" s="28" t="s">
        <v>2070</v>
      </c>
      <c r="F606" s="13">
        <v>41.9</v>
      </c>
      <c r="G606" s="13">
        <v>-117.7</v>
      </c>
      <c r="H606" s="13">
        <v>-22.859998385111492</v>
      </c>
    </row>
    <row r="607" spans="2:8" x14ac:dyDescent="0.3">
      <c r="B607" t="s">
        <v>5478</v>
      </c>
      <c r="C607" t="s">
        <v>5479</v>
      </c>
      <c r="D607" s="28" t="s">
        <v>4105</v>
      </c>
      <c r="E607" s="28" t="s">
        <v>2070</v>
      </c>
      <c r="F607" s="13">
        <v>39.200000000000003</v>
      </c>
      <c r="G607" s="13">
        <v>-119.8</v>
      </c>
      <c r="H607" s="13">
        <v>-22.800000508626301</v>
      </c>
    </row>
    <row r="608" spans="2:8" x14ac:dyDescent="0.3">
      <c r="B608" t="s">
        <v>2524</v>
      </c>
      <c r="C608" t="s">
        <v>2525</v>
      </c>
      <c r="D608" s="28" t="s">
        <v>4105</v>
      </c>
      <c r="E608" s="28" t="s">
        <v>2526</v>
      </c>
      <c r="F608" s="13">
        <v>40.299999999999997</v>
      </c>
      <c r="G608" s="13">
        <v>-110.2</v>
      </c>
      <c r="H608" s="13">
        <v>-22.799999237060547</v>
      </c>
    </row>
    <row r="609" spans="2:8" x14ac:dyDescent="0.3">
      <c r="B609" t="s">
        <v>4198</v>
      </c>
      <c r="C609" t="s">
        <v>4199</v>
      </c>
      <c r="D609" s="28" t="s">
        <v>4105</v>
      </c>
      <c r="E609" s="28" t="s">
        <v>1380</v>
      </c>
      <c r="F609" s="13">
        <v>43.1</v>
      </c>
      <c r="G609" s="13">
        <v>-115.1</v>
      </c>
      <c r="H609" s="13">
        <v>-22.799999237060547</v>
      </c>
    </row>
    <row r="610" spans="2:8" x14ac:dyDescent="0.3">
      <c r="B610" t="s">
        <v>2419</v>
      </c>
      <c r="C610" t="s">
        <v>2420</v>
      </c>
      <c r="D610" s="28" t="s">
        <v>4105</v>
      </c>
      <c r="E610" s="28" t="s">
        <v>2379</v>
      </c>
      <c r="F610" s="13">
        <v>44.1</v>
      </c>
      <c r="G610" s="13">
        <v>-103.2</v>
      </c>
      <c r="H610" s="13">
        <v>-22.799998601277672</v>
      </c>
    </row>
    <row r="611" spans="2:8" x14ac:dyDescent="0.3">
      <c r="B611" t="s">
        <v>4941</v>
      </c>
      <c r="C611" t="s">
        <v>4942</v>
      </c>
      <c r="D611" s="28" t="s">
        <v>4105</v>
      </c>
      <c r="E611" s="28" t="s">
        <v>2070</v>
      </c>
      <c r="F611" s="13">
        <v>41.9</v>
      </c>
      <c r="G611" s="13">
        <v>-119.4</v>
      </c>
      <c r="H611" s="13">
        <v>-22.799998601277672</v>
      </c>
    </row>
    <row r="612" spans="2:8" x14ac:dyDescent="0.3">
      <c r="B612" t="s">
        <v>6276</v>
      </c>
      <c r="C612" t="s">
        <v>6277</v>
      </c>
      <c r="D612" s="28" t="s">
        <v>4105</v>
      </c>
      <c r="E612" s="28" t="s">
        <v>2792</v>
      </c>
      <c r="F612" s="13">
        <v>43.2</v>
      </c>
      <c r="G612" s="13">
        <v>-110</v>
      </c>
      <c r="H612" s="13">
        <v>-22.799998601277668</v>
      </c>
    </row>
    <row r="613" spans="2:8" x14ac:dyDescent="0.3">
      <c r="B613" t="s">
        <v>5879</v>
      </c>
      <c r="C613" t="s">
        <v>5880</v>
      </c>
      <c r="D613" s="28" t="s">
        <v>1203</v>
      </c>
      <c r="E613" s="28" t="s">
        <v>1092</v>
      </c>
      <c r="F613" s="13">
        <v>49.4</v>
      </c>
      <c r="G613" s="13">
        <v>-114.1</v>
      </c>
      <c r="H613" s="13">
        <v>-22.740001042683918</v>
      </c>
    </row>
    <row r="614" spans="2:8" x14ac:dyDescent="0.3">
      <c r="B614" t="s">
        <v>3295</v>
      </c>
      <c r="C614" t="s">
        <v>3296</v>
      </c>
      <c r="D614" s="28" t="s">
        <v>4105</v>
      </c>
      <c r="E614" s="28" t="s">
        <v>1943</v>
      </c>
      <c r="F614" s="13">
        <v>46.6</v>
      </c>
      <c r="G614" s="13">
        <v>-111.9</v>
      </c>
      <c r="H614" s="13">
        <v>-22.740001042683918</v>
      </c>
    </row>
    <row r="615" spans="2:8" x14ac:dyDescent="0.3">
      <c r="B615" t="s">
        <v>6092</v>
      </c>
      <c r="C615" t="s">
        <v>6093</v>
      </c>
      <c r="D615" s="28" t="s">
        <v>4105</v>
      </c>
      <c r="E615" s="28" t="s">
        <v>1380</v>
      </c>
      <c r="F615" s="13">
        <v>44.3</v>
      </c>
      <c r="G615" s="13">
        <v>-114.5</v>
      </c>
      <c r="H615" s="13">
        <v>-22.739999930063881</v>
      </c>
    </row>
    <row r="616" spans="2:8" x14ac:dyDescent="0.3">
      <c r="B616" t="s">
        <v>1318</v>
      </c>
      <c r="C616" t="s">
        <v>1319</v>
      </c>
      <c r="D616" s="28" t="s">
        <v>4105</v>
      </c>
      <c r="E616" s="28" t="s">
        <v>1260</v>
      </c>
      <c r="F616" s="13">
        <v>37.6</v>
      </c>
      <c r="G616" s="13">
        <v>-104.7</v>
      </c>
      <c r="H616" s="13">
        <v>-22.739997863769531</v>
      </c>
    </row>
    <row r="617" spans="2:8" x14ac:dyDescent="0.3">
      <c r="B617" t="s">
        <v>1948</v>
      </c>
      <c r="C617" t="s">
        <v>1949</v>
      </c>
      <c r="D617" s="28" t="s">
        <v>4105</v>
      </c>
      <c r="E617" s="28" t="s">
        <v>1943</v>
      </c>
      <c r="F617" s="13">
        <v>45.8</v>
      </c>
      <c r="G617" s="13">
        <v>-106.2</v>
      </c>
      <c r="H617" s="13">
        <v>-22.680001576741535</v>
      </c>
    </row>
    <row r="618" spans="2:8" x14ac:dyDescent="0.3">
      <c r="B618" t="s">
        <v>5065</v>
      </c>
      <c r="C618" t="s">
        <v>5066</v>
      </c>
      <c r="D618" s="28" t="s">
        <v>4105</v>
      </c>
      <c r="E618" s="28" t="s">
        <v>1380</v>
      </c>
      <c r="F618" s="13">
        <v>47.5</v>
      </c>
      <c r="G618" s="13">
        <v>-115.8</v>
      </c>
      <c r="H618" s="13">
        <v>-22.68000094095866</v>
      </c>
    </row>
    <row r="619" spans="2:8" x14ac:dyDescent="0.3">
      <c r="B619" t="s">
        <v>5230</v>
      </c>
      <c r="C619" t="s">
        <v>5231</v>
      </c>
      <c r="D619" s="28" t="s">
        <v>4105</v>
      </c>
      <c r="E619" s="28" t="s">
        <v>1943</v>
      </c>
      <c r="F619" s="13">
        <v>46.9</v>
      </c>
      <c r="G619" s="13">
        <v>-114</v>
      </c>
      <c r="H619" s="13">
        <v>-22.680000305175781</v>
      </c>
    </row>
    <row r="620" spans="2:8" x14ac:dyDescent="0.3">
      <c r="B620" t="s">
        <v>5091</v>
      </c>
      <c r="C620" t="s">
        <v>5092</v>
      </c>
      <c r="D620" s="28" t="s">
        <v>4105</v>
      </c>
      <c r="E620" s="28" t="s">
        <v>2070</v>
      </c>
      <c r="F620" s="13">
        <v>41.7</v>
      </c>
      <c r="G620" s="13">
        <v>-115.6</v>
      </c>
      <c r="H620" s="13">
        <v>-22.620001475016274</v>
      </c>
    </row>
    <row r="621" spans="2:8" x14ac:dyDescent="0.3">
      <c r="B621" t="s">
        <v>5524</v>
      </c>
      <c r="C621" t="s">
        <v>5525</v>
      </c>
      <c r="D621" s="28" t="s">
        <v>4105</v>
      </c>
      <c r="E621" s="28" t="s">
        <v>1380</v>
      </c>
      <c r="F621" s="13">
        <v>45.1</v>
      </c>
      <c r="G621" s="13">
        <v>-115.9</v>
      </c>
      <c r="H621" s="13">
        <v>-22.620000839233398</v>
      </c>
    </row>
    <row r="622" spans="2:8" x14ac:dyDescent="0.3">
      <c r="B622" t="s">
        <v>5574</v>
      </c>
      <c r="C622" t="s">
        <v>5575</v>
      </c>
      <c r="D622" s="28" t="s">
        <v>4105</v>
      </c>
      <c r="E622" s="28" t="s">
        <v>2070</v>
      </c>
      <c r="F622" s="13">
        <v>41.7</v>
      </c>
      <c r="G622" s="13">
        <v>-116</v>
      </c>
      <c r="H622" s="13">
        <v>-22.620000839233398</v>
      </c>
    </row>
    <row r="623" spans="2:8" x14ac:dyDescent="0.3">
      <c r="B623" t="s">
        <v>5001</v>
      </c>
      <c r="C623" t="s">
        <v>5002</v>
      </c>
      <c r="D623" s="28" t="s">
        <v>4105</v>
      </c>
      <c r="E623" s="28" t="s">
        <v>1380</v>
      </c>
      <c r="F623" s="13">
        <v>47.4</v>
      </c>
      <c r="G623" s="13">
        <v>-115.7</v>
      </c>
      <c r="H623" s="13">
        <v>-22.620000203450523</v>
      </c>
    </row>
    <row r="624" spans="2:8" x14ac:dyDescent="0.3">
      <c r="B624" t="s">
        <v>4963</v>
      </c>
      <c r="C624" t="s">
        <v>4964</v>
      </c>
      <c r="D624" s="28" t="s">
        <v>4105</v>
      </c>
      <c r="E624" s="28" t="s">
        <v>1160</v>
      </c>
      <c r="F624" s="13">
        <v>36.4</v>
      </c>
      <c r="G624" s="13">
        <v>-112.2</v>
      </c>
      <c r="H624" s="13">
        <v>-22.619999567667641</v>
      </c>
    </row>
    <row r="625" spans="2:8" x14ac:dyDescent="0.3">
      <c r="B625" t="s">
        <v>4792</v>
      </c>
      <c r="C625" t="s">
        <v>4793</v>
      </c>
      <c r="D625" s="28" t="s">
        <v>4105</v>
      </c>
      <c r="E625" s="28" t="s">
        <v>1380</v>
      </c>
      <c r="F625" s="13">
        <v>42.1</v>
      </c>
      <c r="G625" s="13">
        <v>-114.1</v>
      </c>
      <c r="H625" s="13">
        <v>-22.619999567667641</v>
      </c>
    </row>
    <row r="626" spans="2:8" x14ac:dyDescent="0.3">
      <c r="B626" t="s">
        <v>4535</v>
      </c>
      <c r="C626" t="s">
        <v>4536</v>
      </c>
      <c r="D626" s="28" t="s">
        <v>4105</v>
      </c>
      <c r="E626" s="28" t="s">
        <v>2526</v>
      </c>
      <c r="F626" s="13">
        <v>38</v>
      </c>
      <c r="G626" s="13">
        <v>-113.5</v>
      </c>
      <c r="H626" s="13">
        <v>-22.560002644856766</v>
      </c>
    </row>
    <row r="627" spans="2:8" x14ac:dyDescent="0.3">
      <c r="B627" t="s">
        <v>4896</v>
      </c>
      <c r="C627" t="s">
        <v>4897</v>
      </c>
      <c r="D627" s="28" t="s">
        <v>4105</v>
      </c>
      <c r="E627" s="28" t="s">
        <v>2070</v>
      </c>
      <c r="F627" s="13">
        <v>40.5</v>
      </c>
      <c r="G627" s="13">
        <v>-114.2</v>
      </c>
      <c r="H627" s="13">
        <v>-22.560001373291016</v>
      </c>
    </row>
    <row r="628" spans="2:8" x14ac:dyDescent="0.3">
      <c r="B628" t="s">
        <v>5328</v>
      </c>
      <c r="C628" t="s">
        <v>5329</v>
      </c>
      <c r="D628" s="28" t="s">
        <v>4105</v>
      </c>
      <c r="E628" s="28" t="s">
        <v>1380</v>
      </c>
      <c r="F628" s="13">
        <v>43.5</v>
      </c>
      <c r="G628" s="13">
        <v>-112</v>
      </c>
      <c r="H628" s="13">
        <v>-22.560000101725262</v>
      </c>
    </row>
    <row r="629" spans="2:8" x14ac:dyDescent="0.3">
      <c r="B629" t="s">
        <v>5540</v>
      </c>
      <c r="C629" t="s">
        <v>5541</v>
      </c>
      <c r="D629" s="28" t="s">
        <v>4105</v>
      </c>
      <c r="E629" s="28" t="s">
        <v>1380</v>
      </c>
      <c r="F629" s="13">
        <v>48.3</v>
      </c>
      <c r="G629" s="13">
        <v>-116</v>
      </c>
      <c r="H629" s="13">
        <v>-22.560000101725258</v>
      </c>
    </row>
    <row r="630" spans="2:8" x14ac:dyDescent="0.3">
      <c r="B630" t="s">
        <v>1387</v>
      </c>
      <c r="C630" t="s">
        <v>1388</v>
      </c>
      <c r="D630" s="28" t="s">
        <v>4105</v>
      </c>
      <c r="E630" s="28" t="s">
        <v>1380</v>
      </c>
      <c r="F630" s="13">
        <v>42.1</v>
      </c>
      <c r="G630" s="13">
        <v>-111.3</v>
      </c>
      <c r="H630" s="13">
        <v>-22.559999783833824</v>
      </c>
    </row>
    <row r="631" spans="2:8" x14ac:dyDescent="0.3">
      <c r="B631" t="s">
        <v>4856</v>
      </c>
      <c r="C631" t="s">
        <v>4857</v>
      </c>
      <c r="D631" s="28" t="s">
        <v>4105</v>
      </c>
      <c r="E631" s="28" t="s">
        <v>2279</v>
      </c>
      <c r="F631" s="13">
        <v>45.2</v>
      </c>
      <c r="G631" s="13">
        <v>-117.1</v>
      </c>
      <c r="H631" s="13">
        <v>-22.5599996248881</v>
      </c>
    </row>
    <row r="632" spans="2:8" x14ac:dyDescent="0.3">
      <c r="B632" t="s">
        <v>6033</v>
      </c>
      <c r="C632" t="s">
        <v>6034</v>
      </c>
      <c r="D632" s="28" t="s">
        <v>4105</v>
      </c>
      <c r="E632" s="28" t="s">
        <v>2070</v>
      </c>
      <c r="F632" s="13">
        <v>40.6</v>
      </c>
      <c r="G632" s="13">
        <v>-115.7</v>
      </c>
      <c r="H632" s="13">
        <v>-22.559999465942383</v>
      </c>
    </row>
    <row r="633" spans="2:8" x14ac:dyDescent="0.3">
      <c r="B633" t="s">
        <v>6198</v>
      </c>
      <c r="C633" t="s">
        <v>6199</v>
      </c>
      <c r="D633" s="28" t="s">
        <v>4105</v>
      </c>
      <c r="E633" s="28" t="s">
        <v>2279</v>
      </c>
      <c r="F633" s="13">
        <v>42.4</v>
      </c>
      <c r="G633" s="13">
        <v>-119.1</v>
      </c>
      <c r="H633" s="13">
        <v>-22.500000635782875</v>
      </c>
    </row>
    <row r="634" spans="2:8" x14ac:dyDescent="0.3">
      <c r="B634" t="s">
        <v>3401</v>
      </c>
      <c r="C634" t="s">
        <v>3402</v>
      </c>
      <c r="D634" s="28" t="s">
        <v>4105</v>
      </c>
      <c r="E634" s="28" t="s">
        <v>1260</v>
      </c>
      <c r="F634" s="13">
        <v>38.200000000000003</v>
      </c>
      <c r="G634" s="13">
        <v>-104.4</v>
      </c>
      <c r="H634" s="13">
        <v>-22.500000635782875</v>
      </c>
    </row>
    <row r="635" spans="2:8" x14ac:dyDescent="0.3">
      <c r="B635" t="s">
        <v>7089</v>
      </c>
      <c r="C635" t="s">
        <v>7090</v>
      </c>
      <c r="D635" s="28" t="s">
        <v>4105</v>
      </c>
      <c r="E635" s="28" t="s">
        <v>1260</v>
      </c>
      <c r="F635" s="13">
        <v>39.6</v>
      </c>
      <c r="G635" s="13">
        <v>-105.7</v>
      </c>
      <c r="H635" s="13">
        <v>-22.500000317891438</v>
      </c>
    </row>
    <row r="636" spans="2:8" x14ac:dyDescent="0.3">
      <c r="B636" t="s">
        <v>6039</v>
      </c>
      <c r="C636" t="s">
        <v>6040</v>
      </c>
      <c r="D636" s="28" t="s">
        <v>4105</v>
      </c>
      <c r="E636" s="28" t="s">
        <v>1260</v>
      </c>
      <c r="F636" s="13">
        <v>39.6</v>
      </c>
      <c r="G636" s="13">
        <v>-106.3</v>
      </c>
      <c r="H636" s="13">
        <v>-22.500000158945721</v>
      </c>
    </row>
    <row r="637" spans="2:8" x14ac:dyDescent="0.3">
      <c r="B637" t="s">
        <v>5801</v>
      </c>
      <c r="C637" t="s">
        <v>5802</v>
      </c>
      <c r="D637" s="28" t="s">
        <v>1203</v>
      </c>
      <c r="E637" s="28" t="s">
        <v>1092</v>
      </c>
      <c r="F637" s="13">
        <v>50.1</v>
      </c>
      <c r="G637" s="13">
        <v>-113.8</v>
      </c>
      <c r="H637" s="13">
        <v>-22.5</v>
      </c>
    </row>
    <row r="638" spans="2:8" x14ac:dyDescent="0.3">
      <c r="B638" t="s">
        <v>1997</v>
      </c>
      <c r="C638" t="s">
        <v>1998</v>
      </c>
      <c r="D638" s="28" t="s">
        <v>4105</v>
      </c>
      <c r="E638" s="28" t="s">
        <v>1943</v>
      </c>
      <c r="F638" s="13">
        <v>47.2</v>
      </c>
      <c r="G638" s="13">
        <v>-113.5</v>
      </c>
      <c r="H638" s="13">
        <v>-22.499998728434242</v>
      </c>
    </row>
    <row r="639" spans="2:8" x14ac:dyDescent="0.3">
      <c r="B639" t="s">
        <v>4411</v>
      </c>
      <c r="C639" t="s">
        <v>4412</v>
      </c>
      <c r="D639" s="28" t="s">
        <v>4105</v>
      </c>
      <c r="E639" s="28" t="s">
        <v>1380</v>
      </c>
      <c r="F639" s="13">
        <v>43.8</v>
      </c>
      <c r="G639" s="13">
        <v>-114.8</v>
      </c>
      <c r="H639" s="13">
        <v>-22.440001249313354</v>
      </c>
    </row>
    <row r="640" spans="2:8" x14ac:dyDescent="0.3">
      <c r="B640" t="s">
        <v>3734</v>
      </c>
      <c r="C640" t="s">
        <v>3735</v>
      </c>
      <c r="D640" s="28" t="s">
        <v>4105</v>
      </c>
      <c r="E640" s="28" t="s">
        <v>2070</v>
      </c>
      <c r="F640" s="13">
        <v>40.6</v>
      </c>
      <c r="G640" s="13">
        <v>-118.1</v>
      </c>
      <c r="H640" s="13">
        <v>-22.440001169840496</v>
      </c>
    </row>
    <row r="641" spans="2:8" x14ac:dyDescent="0.3">
      <c r="B641" t="s">
        <v>4912</v>
      </c>
      <c r="C641" t="s">
        <v>4913</v>
      </c>
      <c r="D641" s="28" t="s">
        <v>4105</v>
      </c>
      <c r="E641" s="28" t="s">
        <v>1380</v>
      </c>
      <c r="F641" s="13">
        <v>42</v>
      </c>
      <c r="G641" s="13">
        <v>-115</v>
      </c>
      <c r="H641" s="13">
        <v>-22.440001169840496</v>
      </c>
    </row>
    <row r="642" spans="2:8" x14ac:dyDescent="0.3">
      <c r="B642" t="s">
        <v>6530</v>
      </c>
      <c r="C642" t="s">
        <v>6531</v>
      </c>
      <c r="D642" s="28" t="s">
        <v>1203</v>
      </c>
      <c r="E642" s="28" t="s">
        <v>1097</v>
      </c>
      <c r="F642" s="13">
        <v>49.4</v>
      </c>
      <c r="G642" s="13">
        <v>-108.9</v>
      </c>
      <c r="H642" s="13">
        <v>-22.440001169840492</v>
      </c>
    </row>
    <row r="643" spans="2:8" x14ac:dyDescent="0.3">
      <c r="B643" t="s">
        <v>6176</v>
      </c>
      <c r="C643" t="s">
        <v>6177</v>
      </c>
      <c r="D643" s="28" t="s">
        <v>4105</v>
      </c>
      <c r="E643" s="28" t="s">
        <v>1380</v>
      </c>
      <c r="F643" s="13">
        <v>44.1</v>
      </c>
      <c r="G643" s="13">
        <v>-114.9</v>
      </c>
      <c r="H643" s="13">
        <v>-22.440000057220459</v>
      </c>
    </row>
    <row r="644" spans="2:8" x14ac:dyDescent="0.3">
      <c r="B644" t="s">
        <v>5907</v>
      </c>
      <c r="C644" t="s">
        <v>5908</v>
      </c>
      <c r="D644" s="28" t="s">
        <v>4105</v>
      </c>
      <c r="E644" s="28" t="s">
        <v>1260</v>
      </c>
      <c r="F644" s="13">
        <v>38.200000000000003</v>
      </c>
      <c r="G644" s="13">
        <v>-106.5</v>
      </c>
      <c r="H644" s="13">
        <v>-22.439999580383301</v>
      </c>
    </row>
    <row r="645" spans="2:8" x14ac:dyDescent="0.3">
      <c r="B645" t="s">
        <v>5560</v>
      </c>
      <c r="C645" t="s">
        <v>5561</v>
      </c>
      <c r="D645" s="28" t="s">
        <v>4105</v>
      </c>
      <c r="E645" s="28" t="s">
        <v>1943</v>
      </c>
      <c r="F645" s="13">
        <v>46.4</v>
      </c>
      <c r="G645" s="13">
        <v>-112.1</v>
      </c>
      <c r="H645" s="13">
        <v>-22.439999580383301</v>
      </c>
    </row>
    <row r="646" spans="2:8" x14ac:dyDescent="0.3">
      <c r="B646" t="s">
        <v>4154</v>
      </c>
      <c r="C646" t="s">
        <v>4155</v>
      </c>
      <c r="D646" s="28" t="s">
        <v>4105</v>
      </c>
      <c r="E646" s="28" t="s">
        <v>2526</v>
      </c>
      <c r="F646" s="13">
        <v>40.799999999999997</v>
      </c>
      <c r="G646" s="13">
        <v>-111.8</v>
      </c>
      <c r="H646" s="13">
        <v>-22.380002339680992</v>
      </c>
    </row>
    <row r="647" spans="2:8" x14ac:dyDescent="0.3">
      <c r="B647" t="s">
        <v>5909</v>
      </c>
      <c r="C647" t="s">
        <v>5910</v>
      </c>
      <c r="D647" s="28" t="s">
        <v>4105</v>
      </c>
      <c r="E647" s="28" t="s">
        <v>1943</v>
      </c>
      <c r="F647" s="13">
        <v>48.8</v>
      </c>
      <c r="G647" s="13">
        <v>-113.6</v>
      </c>
      <c r="H647" s="13">
        <v>-22.380002339680988</v>
      </c>
    </row>
    <row r="648" spans="2:8" x14ac:dyDescent="0.3">
      <c r="B648" t="s">
        <v>1269</v>
      </c>
      <c r="C648" t="s">
        <v>1270</v>
      </c>
      <c r="D648" s="28" t="s">
        <v>4105</v>
      </c>
      <c r="E648" s="28" t="s">
        <v>1260</v>
      </c>
      <c r="F648" s="13">
        <v>39.700000000000003</v>
      </c>
      <c r="G648" s="13">
        <v>-104.1</v>
      </c>
      <c r="H648" s="13">
        <v>-22.380000432332359</v>
      </c>
    </row>
    <row r="649" spans="2:8" x14ac:dyDescent="0.3">
      <c r="B649" t="s">
        <v>4475</v>
      </c>
      <c r="C649" t="s">
        <v>4476</v>
      </c>
      <c r="D649" s="28" t="s">
        <v>4105</v>
      </c>
      <c r="E649" s="28" t="s">
        <v>1380</v>
      </c>
      <c r="F649" s="13">
        <v>43.2</v>
      </c>
      <c r="G649" s="13">
        <v>-115.3</v>
      </c>
      <c r="H649" s="13">
        <v>-22.380000432332359</v>
      </c>
    </row>
    <row r="650" spans="2:8" x14ac:dyDescent="0.3">
      <c r="B650" t="s">
        <v>5189</v>
      </c>
      <c r="C650" t="s">
        <v>5190</v>
      </c>
      <c r="D650" s="28" t="s">
        <v>4105</v>
      </c>
      <c r="E650" s="28" t="s">
        <v>2526</v>
      </c>
      <c r="F650" s="13">
        <v>39.1</v>
      </c>
      <c r="G650" s="13">
        <v>-111.4</v>
      </c>
      <c r="H650" s="13">
        <v>-22.379999478658039</v>
      </c>
    </row>
    <row r="651" spans="2:8" x14ac:dyDescent="0.3">
      <c r="B651" t="s">
        <v>5057</v>
      </c>
      <c r="C651" t="s">
        <v>5058</v>
      </c>
      <c r="D651" s="28" t="s">
        <v>1203</v>
      </c>
      <c r="E651" s="28" t="s">
        <v>1061</v>
      </c>
      <c r="F651" s="13">
        <v>49.7</v>
      </c>
      <c r="G651" s="13">
        <v>-114.8</v>
      </c>
      <c r="H651" s="13">
        <v>-22.379999160766602</v>
      </c>
    </row>
    <row r="652" spans="2:8" x14ac:dyDescent="0.3">
      <c r="B652" t="s">
        <v>4162</v>
      </c>
      <c r="C652" t="s">
        <v>4163</v>
      </c>
      <c r="D652" s="28" t="s">
        <v>4105</v>
      </c>
      <c r="E652" s="28" t="s">
        <v>2526</v>
      </c>
      <c r="F652" s="13">
        <v>37.9</v>
      </c>
      <c r="G652" s="13">
        <v>-111.6</v>
      </c>
      <c r="H652" s="13">
        <v>-22.379998524983726</v>
      </c>
    </row>
    <row r="653" spans="2:8" x14ac:dyDescent="0.3">
      <c r="B653" t="s">
        <v>6306</v>
      </c>
      <c r="C653" t="s">
        <v>6307</v>
      </c>
      <c r="D653" s="28" t="s">
        <v>1203</v>
      </c>
      <c r="E653" s="28" t="s">
        <v>1092</v>
      </c>
      <c r="F653" s="13">
        <v>49</v>
      </c>
      <c r="G653" s="13">
        <v>-113.3</v>
      </c>
      <c r="H653" s="13">
        <v>-22.379998524983723</v>
      </c>
    </row>
    <row r="654" spans="2:8" x14ac:dyDescent="0.3">
      <c r="B654" t="s">
        <v>5649</v>
      </c>
      <c r="C654" t="s">
        <v>5650</v>
      </c>
      <c r="D654" s="28" t="s">
        <v>4105</v>
      </c>
      <c r="E654" s="28" t="s">
        <v>1380</v>
      </c>
      <c r="F654" s="13">
        <v>43.8</v>
      </c>
      <c r="G654" s="13">
        <v>-114.2</v>
      </c>
      <c r="H654" s="13">
        <v>-22.379998286565147</v>
      </c>
    </row>
    <row r="655" spans="2:8" x14ac:dyDescent="0.3">
      <c r="B655" t="s">
        <v>5871</v>
      </c>
      <c r="C655" t="s">
        <v>5872</v>
      </c>
      <c r="D655" s="28" t="s">
        <v>4105</v>
      </c>
      <c r="E655" s="28" t="s">
        <v>1943</v>
      </c>
      <c r="F655" s="13">
        <v>48.7</v>
      </c>
      <c r="G655" s="13">
        <v>-113.4</v>
      </c>
      <c r="H655" s="13">
        <v>-22.32000223795573</v>
      </c>
    </row>
    <row r="656" spans="2:8" x14ac:dyDescent="0.3">
      <c r="B656" t="s">
        <v>5959</v>
      </c>
      <c r="C656" t="s">
        <v>5960</v>
      </c>
      <c r="D656" s="28" t="s">
        <v>4105</v>
      </c>
      <c r="E656" s="28" t="s">
        <v>2792</v>
      </c>
      <c r="F656" s="13">
        <v>41.5</v>
      </c>
      <c r="G656" s="13">
        <v>-109.4</v>
      </c>
      <c r="H656" s="13">
        <v>-22.320000966389973</v>
      </c>
    </row>
    <row r="657" spans="2:8" x14ac:dyDescent="0.3">
      <c r="B657" t="s">
        <v>4379</v>
      </c>
      <c r="C657" t="s">
        <v>4380</v>
      </c>
      <c r="D657" s="28" t="s">
        <v>4105</v>
      </c>
      <c r="E657" s="28" t="s">
        <v>1380</v>
      </c>
      <c r="F657" s="13">
        <v>45</v>
      </c>
      <c r="G657" s="13">
        <v>-116.7</v>
      </c>
      <c r="H657" s="13">
        <v>-22.319999694824219</v>
      </c>
    </row>
    <row r="658" spans="2:8" x14ac:dyDescent="0.3">
      <c r="B658" t="s">
        <v>5821</v>
      </c>
      <c r="C658" t="s">
        <v>5822</v>
      </c>
      <c r="D658" s="28" t="s">
        <v>4105</v>
      </c>
      <c r="E658" s="28" t="s">
        <v>2070</v>
      </c>
      <c r="F658" s="13">
        <v>41.8</v>
      </c>
      <c r="G658" s="13">
        <v>-119.6</v>
      </c>
      <c r="H658" s="13">
        <v>-22.319999694824219</v>
      </c>
    </row>
    <row r="659" spans="2:8" x14ac:dyDescent="0.3">
      <c r="B659" t="s">
        <v>5470</v>
      </c>
      <c r="C659" t="s">
        <v>5471</v>
      </c>
      <c r="D659" s="28" t="s">
        <v>4105</v>
      </c>
      <c r="E659" s="28" t="s">
        <v>2070</v>
      </c>
      <c r="F659" s="13">
        <v>41.7</v>
      </c>
      <c r="G659" s="13">
        <v>-118.2</v>
      </c>
      <c r="H659" s="13">
        <v>-22.260000864664711</v>
      </c>
    </row>
    <row r="660" spans="2:8" x14ac:dyDescent="0.3">
      <c r="B660" t="s">
        <v>5412</v>
      </c>
      <c r="C660" t="s">
        <v>5413</v>
      </c>
      <c r="D660" s="28" t="s">
        <v>4105</v>
      </c>
      <c r="E660" s="28" t="s">
        <v>1160</v>
      </c>
      <c r="F660" s="13">
        <v>36.200000000000003</v>
      </c>
      <c r="G660" s="13">
        <v>-112</v>
      </c>
      <c r="H660" s="13">
        <v>-22.259999593098961</v>
      </c>
    </row>
    <row r="661" spans="2:8" x14ac:dyDescent="0.3">
      <c r="B661" t="s">
        <v>4371</v>
      </c>
      <c r="C661" t="s">
        <v>4372</v>
      </c>
      <c r="D661" s="28" t="s">
        <v>4105</v>
      </c>
      <c r="E661" s="28" t="s">
        <v>1380</v>
      </c>
      <c r="F661" s="13">
        <v>46.9</v>
      </c>
      <c r="G661" s="13">
        <v>-116.6</v>
      </c>
      <c r="H661" s="13">
        <v>-22.259999593098961</v>
      </c>
    </row>
    <row r="662" spans="2:8" x14ac:dyDescent="0.3">
      <c r="B662" t="s">
        <v>6909</v>
      </c>
      <c r="C662" t="s">
        <v>6910</v>
      </c>
      <c r="D662" s="28" t="s">
        <v>4105</v>
      </c>
      <c r="E662" s="28" t="s">
        <v>2526</v>
      </c>
      <c r="F662" s="13">
        <v>41</v>
      </c>
      <c r="G662" s="13">
        <v>-112.9</v>
      </c>
      <c r="H662" s="13">
        <v>-22.259999593098957</v>
      </c>
    </row>
    <row r="663" spans="2:8" x14ac:dyDescent="0.3">
      <c r="B663" t="s">
        <v>4766</v>
      </c>
      <c r="C663" t="s">
        <v>4767</v>
      </c>
      <c r="D663" s="28" t="s">
        <v>4105</v>
      </c>
      <c r="E663" s="28" t="s">
        <v>1636</v>
      </c>
      <c r="F663" s="13">
        <v>38.1</v>
      </c>
      <c r="G663" s="13">
        <v>-98.5</v>
      </c>
      <c r="H663" s="13">
        <v>-22.259998321533203</v>
      </c>
    </row>
    <row r="664" spans="2:8" x14ac:dyDescent="0.3">
      <c r="B664" t="s">
        <v>5891</v>
      </c>
      <c r="C664" t="s">
        <v>5892</v>
      </c>
      <c r="D664" s="28" t="s">
        <v>4105</v>
      </c>
      <c r="E664" s="28" t="s">
        <v>1380</v>
      </c>
      <c r="F664" s="13">
        <v>43.6</v>
      </c>
      <c r="G664" s="13">
        <v>-114.8</v>
      </c>
      <c r="H664" s="13">
        <v>-22.200000762939453</v>
      </c>
    </row>
    <row r="665" spans="2:8" x14ac:dyDescent="0.3">
      <c r="B665" t="s">
        <v>4951</v>
      </c>
      <c r="C665" t="s">
        <v>4952</v>
      </c>
      <c r="D665" s="28" t="s">
        <v>4105</v>
      </c>
      <c r="E665" s="28" t="s">
        <v>2070</v>
      </c>
      <c r="F665" s="13">
        <v>40.200000000000003</v>
      </c>
      <c r="G665" s="13">
        <v>-115.5</v>
      </c>
      <c r="H665" s="13">
        <v>-22.200000762939453</v>
      </c>
    </row>
    <row r="666" spans="2:8" x14ac:dyDescent="0.3">
      <c r="B666" t="s">
        <v>1310</v>
      </c>
      <c r="C666" t="s">
        <v>1311</v>
      </c>
      <c r="D666" s="28" t="s">
        <v>4105</v>
      </c>
      <c r="E666" s="28" t="s">
        <v>1260</v>
      </c>
      <c r="F666" s="13">
        <v>38.799999999999997</v>
      </c>
      <c r="G666" s="13">
        <v>-104.9</v>
      </c>
      <c r="H666" s="13">
        <v>-22.200000603993733</v>
      </c>
    </row>
    <row r="667" spans="2:8" x14ac:dyDescent="0.3">
      <c r="B667" t="s">
        <v>5675</v>
      </c>
      <c r="C667" t="s">
        <v>5676</v>
      </c>
      <c r="D667" s="28" t="s">
        <v>4105</v>
      </c>
      <c r="E667" s="28" t="s">
        <v>2379</v>
      </c>
      <c r="F667" s="13">
        <v>43.9</v>
      </c>
      <c r="G667" s="13">
        <v>-103.4</v>
      </c>
      <c r="H667" s="13">
        <v>-22.200000445048016</v>
      </c>
    </row>
    <row r="668" spans="2:8" x14ac:dyDescent="0.3">
      <c r="B668" t="s">
        <v>5590</v>
      </c>
      <c r="C668" t="s">
        <v>5591</v>
      </c>
      <c r="D668" s="28" t="s">
        <v>4105</v>
      </c>
      <c r="E668" s="28" t="s">
        <v>1380</v>
      </c>
      <c r="F668" s="13">
        <v>42.8</v>
      </c>
      <c r="G668" s="13">
        <v>-112.4</v>
      </c>
      <c r="H668" s="13">
        <v>-22.200000127156578</v>
      </c>
    </row>
    <row r="669" spans="2:8" x14ac:dyDescent="0.3">
      <c r="B669" t="s">
        <v>4898</v>
      </c>
      <c r="C669" t="s">
        <v>4899</v>
      </c>
      <c r="D669" s="28" t="s">
        <v>4105</v>
      </c>
      <c r="E669" s="28" t="s">
        <v>1943</v>
      </c>
      <c r="F669" s="13">
        <v>47.3</v>
      </c>
      <c r="G669" s="13">
        <v>-115.1</v>
      </c>
      <c r="H669" s="13">
        <v>-22.199999491373699</v>
      </c>
    </row>
    <row r="670" spans="2:8" x14ac:dyDescent="0.3">
      <c r="B670" t="s">
        <v>4720</v>
      </c>
      <c r="C670" t="s">
        <v>4721</v>
      </c>
      <c r="D670" s="28" t="s">
        <v>4105</v>
      </c>
      <c r="E670" s="28" t="s">
        <v>2070</v>
      </c>
      <c r="F670" s="13">
        <v>41.4</v>
      </c>
      <c r="G670" s="13">
        <v>-117.6</v>
      </c>
      <c r="H670" s="13">
        <v>-22.199999491373696</v>
      </c>
    </row>
    <row r="671" spans="2:8" x14ac:dyDescent="0.3">
      <c r="B671" t="s">
        <v>5027</v>
      </c>
      <c r="C671" t="s">
        <v>5028</v>
      </c>
      <c r="D671" s="28" t="s">
        <v>4105</v>
      </c>
      <c r="E671" s="28" t="s">
        <v>2526</v>
      </c>
      <c r="F671" s="13">
        <v>41.2</v>
      </c>
      <c r="G671" s="13">
        <v>-111.9</v>
      </c>
      <c r="H671" s="13">
        <v>-22.140000661214195</v>
      </c>
    </row>
    <row r="672" spans="2:8" x14ac:dyDescent="0.3">
      <c r="B672" t="s">
        <v>5520</v>
      </c>
      <c r="C672" t="s">
        <v>5521</v>
      </c>
      <c r="D672" s="28" t="s">
        <v>4105</v>
      </c>
      <c r="E672" s="28" t="s">
        <v>2070</v>
      </c>
      <c r="F672" s="13">
        <v>39.200000000000003</v>
      </c>
      <c r="G672" s="13">
        <v>-114.9</v>
      </c>
      <c r="H672" s="13">
        <v>-22.140000661214192</v>
      </c>
    </row>
    <row r="673" spans="2:8" x14ac:dyDescent="0.3">
      <c r="B673" t="s">
        <v>6552</v>
      </c>
      <c r="C673" t="s">
        <v>6553</v>
      </c>
      <c r="D673" s="28" t="s">
        <v>1203</v>
      </c>
      <c r="E673" s="28" t="s">
        <v>1092</v>
      </c>
      <c r="F673" s="13">
        <v>49.1</v>
      </c>
      <c r="G673" s="13">
        <v>-110.4</v>
      </c>
      <c r="H673" s="13">
        <v>-22.140000025431316</v>
      </c>
    </row>
    <row r="674" spans="2:8" x14ac:dyDescent="0.3">
      <c r="B674" t="s">
        <v>6695</v>
      </c>
      <c r="C674" t="s">
        <v>6696</v>
      </c>
      <c r="D674" s="28" t="s">
        <v>4105</v>
      </c>
      <c r="E674" s="28" t="s">
        <v>1943</v>
      </c>
      <c r="F674" s="13">
        <v>47.7</v>
      </c>
      <c r="G674" s="13">
        <v>-107</v>
      </c>
      <c r="H674" s="13">
        <v>-22.139999389648438</v>
      </c>
    </row>
    <row r="675" spans="2:8" x14ac:dyDescent="0.3">
      <c r="B675" t="s">
        <v>5797</v>
      </c>
      <c r="C675" t="s">
        <v>5798</v>
      </c>
      <c r="D675" s="28" t="s">
        <v>4105</v>
      </c>
      <c r="E675" s="28" t="s">
        <v>2011</v>
      </c>
      <c r="F675" s="13">
        <v>41.8</v>
      </c>
      <c r="G675" s="13">
        <v>-103.7</v>
      </c>
      <c r="H675" s="13">
        <v>-22.139998753865562</v>
      </c>
    </row>
    <row r="676" spans="2:8" x14ac:dyDescent="0.3">
      <c r="B676" t="s">
        <v>6194</v>
      </c>
      <c r="C676" t="s">
        <v>6195</v>
      </c>
      <c r="D676" s="28" t="s">
        <v>4105</v>
      </c>
      <c r="E676" s="28" t="s">
        <v>1943</v>
      </c>
      <c r="F676" s="13">
        <v>48.3</v>
      </c>
      <c r="G676" s="13">
        <v>-113.1</v>
      </c>
      <c r="H676" s="13">
        <v>-22.080001195271812</v>
      </c>
    </row>
    <row r="677" spans="2:8" x14ac:dyDescent="0.3">
      <c r="B677" t="s">
        <v>5695</v>
      </c>
      <c r="C677" t="s">
        <v>5696</v>
      </c>
      <c r="D677" s="28" t="s">
        <v>4105</v>
      </c>
      <c r="E677" s="28" t="s">
        <v>1380</v>
      </c>
      <c r="F677" s="13">
        <v>43.9</v>
      </c>
      <c r="G677" s="13">
        <v>-115.2</v>
      </c>
      <c r="H677" s="13">
        <v>-22.079999128977459</v>
      </c>
    </row>
    <row r="678" spans="2:8" x14ac:dyDescent="0.3">
      <c r="B678" t="s">
        <v>3391</v>
      </c>
      <c r="C678" t="s">
        <v>3392</v>
      </c>
      <c r="D678" s="28" t="s">
        <v>4105</v>
      </c>
      <c r="E678" s="28" t="s">
        <v>1260</v>
      </c>
      <c r="F678" s="13">
        <v>39.1</v>
      </c>
      <c r="G678" s="13">
        <v>-103.7</v>
      </c>
      <c r="H678" s="13">
        <v>-22.079998652140301</v>
      </c>
    </row>
    <row r="679" spans="2:8" x14ac:dyDescent="0.3">
      <c r="B679" t="s">
        <v>5288</v>
      </c>
      <c r="C679" t="s">
        <v>5289</v>
      </c>
      <c r="D679" s="28" t="s">
        <v>4105</v>
      </c>
      <c r="E679" s="28" t="s">
        <v>1160</v>
      </c>
      <c r="F679" s="13">
        <v>36.9</v>
      </c>
      <c r="G679" s="13">
        <v>-112.1</v>
      </c>
      <c r="H679" s="13">
        <v>-22.020001729329422</v>
      </c>
    </row>
    <row r="680" spans="2:8" x14ac:dyDescent="0.3">
      <c r="B680" t="s">
        <v>1983</v>
      </c>
      <c r="C680" t="s">
        <v>1984</v>
      </c>
      <c r="D680" s="28" t="s">
        <v>4105</v>
      </c>
      <c r="E680" s="28" t="s">
        <v>1943</v>
      </c>
      <c r="F680" s="13">
        <v>45.1</v>
      </c>
      <c r="G680" s="13">
        <v>-105.7</v>
      </c>
      <c r="H680" s="13">
        <v>-22.020000457763672</v>
      </c>
    </row>
    <row r="681" spans="2:8" x14ac:dyDescent="0.3">
      <c r="B681" t="s">
        <v>1399</v>
      </c>
      <c r="C681" t="s">
        <v>1400</v>
      </c>
      <c r="D681" s="28" t="s">
        <v>4105</v>
      </c>
      <c r="E681" s="28" t="s">
        <v>1380</v>
      </c>
      <c r="F681" s="13">
        <v>43</v>
      </c>
      <c r="G681" s="13">
        <v>-114.1</v>
      </c>
      <c r="H681" s="13">
        <v>-22.019999821980797</v>
      </c>
    </row>
    <row r="682" spans="2:8" x14ac:dyDescent="0.3">
      <c r="B682" t="s">
        <v>4344</v>
      </c>
      <c r="C682" t="s">
        <v>4345</v>
      </c>
      <c r="D682" s="28" t="s">
        <v>4105</v>
      </c>
      <c r="E682" s="28" t="s">
        <v>2279</v>
      </c>
      <c r="F682" s="13">
        <v>45.3</v>
      </c>
      <c r="G682" s="13">
        <v>-117.7</v>
      </c>
      <c r="H682" s="13">
        <v>-22.019999821980797</v>
      </c>
    </row>
    <row r="683" spans="2:8" x14ac:dyDescent="0.3">
      <c r="B683" t="s">
        <v>6196</v>
      </c>
      <c r="C683" t="s">
        <v>6197</v>
      </c>
      <c r="D683" s="28" t="s">
        <v>1203</v>
      </c>
      <c r="E683" s="28" t="s">
        <v>1092</v>
      </c>
      <c r="F683" s="13">
        <v>49</v>
      </c>
      <c r="G683" s="13">
        <v>-112.8</v>
      </c>
      <c r="H683" s="13">
        <v>-22.019999504089355</v>
      </c>
    </row>
    <row r="684" spans="2:8" x14ac:dyDescent="0.3">
      <c r="B684" t="s">
        <v>5169</v>
      </c>
      <c r="C684" t="s">
        <v>5170</v>
      </c>
      <c r="D684" s="28" t="s">
        <v>4105</v>
      </c>
      <c r="E684" s="28" t="s">
        <v>1943</v>
      </c>
      <c r="F684" s="13">
        <v>48.5</v>
      </c>
      <c r="G684" s="13">
        <v>-113.9</v>
      </c>
      <c r="H684" s="13">
        <v>-22.019997914632164</v>
      </c>
    </row>
    <row r="685" spans="2:8" x14ac:dyDescent="0.3">
      <c r="B685" t="s">
        <v>4653</v>
      </c>
      <c r="C685" t="s">
        <v>4654</v>
      </c>
      <c r="D685" s="28" t="s">
        <v>4105</v>
      </c>
      <c r="E685" s="28" t="s">
        <v>2526</v>
      </c>
      <c r="F685" s="13">
        <v>41.5</v>
      </c>
      <c r="G685" s="13">
        <v>-112</v>
      </c>
      <c r="H685" s="13">
        <v>-21.960001627604171</v>
      </c>
    </row>
    <row r="686" spans="2:8" x14ac:dyDescent="0.3">
      <c r="B686" t="s">
        <v>6116</v>
      </c>
      <c r="C686" t="s">
        <v>6117</v>
      </c>
      <c r="D686" s="28" t="s">
        <v>4105</v>
      </c>
      <c r="E686" s="28" t="s">
        <v>2526</v>
      </c>
      <c r="F686" s="13">
        <v>39.5</v>
      </c>
      <c r="G686" s="13">
        <v>-110.3</v>
      </c>
      <c r="H686" s="13">
        <v>-21.960000356038414</v>
      </c>
    </row>
    <row r="687" spans="2:8" x14ac:dyDescent="0.3">
      <c r="B687" t="s">
        <v>4906</v>
      </c>
      <c r="C687" t="s">
        <v>4907</v>
      </c>
      <c r="D687" s="28" t="s">
        <v>4105</v>
      </c>
      <c r="E687" s="28" t="s">
        <v>1380</v>
      </c>
      <c r="F687" s="13">
        <v>43.9</v>
      </c>
      <c r="G687" s="13">
        <v>-115.9</v>
      </c>
      <c r="H687" s="13">
        <v>-21.959999084472656</v>
      </c>
    </row>
    <row r="688" spans="2:8" x14ac:dyDescent="0.3">
      <c r="B688" t="s">
        <v>4985</v>
      </c>
      <c r="C688" t="s">
        <v>4986</v>
      </c>
      <c r="D688" s="28" t="s">
        <v>4105</v>
      </c>
      <c r="E688" s="28" t="s">
        <v>1380</v>
      </c>
      <c r="F688" s="13">
        <v>42.7</v>
      </c>
      <c r="G688" s="13">
        <v>-114.4</v>
      </c>
      <c r="H688" s="13">
        <v>-21.959999084472656</v>
      </c>
    </row>
    <row r="689" spans="2:8" x14ac:dyDescent="0.3">
      <c r="B689" t="s">
        <v>5204</v>
      </c>
      <c r="C689" t="s">
        <v>5205</v>
      </c>
      <c r="D689" s="28" t="s">
        <v>4105</v>
      </c>
      <c r="E689" s="28" t="s">
        <v>2070</v>
      </c>
      <c r="F689" s="13">
        <v>39.4</v>
      </c>
      <c r="G689" s="13">
        <v>-118.7</v>
      </c>
      <c r="H689" s="13">
        <v>-21.900001525878906</v>
      </c>
    </row>
    <row r="690" spans="2:8" x14ac:dyDescent="0.3">
      <c r="B690" t="s">
        <v>5659</v>
      </c>
      <c r="C690" t="s">
        <v>5660</v>
      </c>
      <c r="D690" s="28" t="s">
        <v>1203</v>
      </c>
      <c r="E690" s="28" t="s">
        <v>1092</v>
      </c>
      <c r="F690" s="13">
        <v>49.4</v>
      </c>
      <c r="G690" s="13">
        <v>-112.6</v>
      </c>
      <c r="H690" s="13">
        <v>-21.900000254313149</v>
      </c>
    </row>
    <row r="691" spans="2:8" x14ac:dyDescent="0.3">
      <c r="B691" t="s">
        <v>4441</v>
      </c>
      <c r="C691" t="s">
        <v>4442</v>
      </c>
      <c r="D691" s="28" t="s">
        <v>4105</v>
      </c>
      <c r="E691" s="28" t="s">
        <v>2279</v>
      </c>
      <c r="F691" s="13">
        <v>45.2</v>
      </c>
      <c r="G691" s="13">
        <v>-117.1</v>
      </c>
      <c r="H691" s="13">
        <v>-21.839998563130699</v>
      </c>
    </row>
    <row r="692" spans="2:8" x14ac:dyDescent="0.3">
      <c r="B692" t="s">
        <v>5767</v>
      </c>
      <c r="C692" t="s">
        <v>5768</v>
      </c>
      <c r="D692" s="28" t="s">
        <v>4105</v>
      </c>
      <c r="E692" s="28" t="s">
        <v>1380</v>
      </c>
      <c r="F692" s="13">
        <v>48.8</v>
      </c>
      <c r="G692" s="13">
        <v>-116.7</v>
      </c>
      <c r="H692" s="13">
        <v>-21.780001322428387</v>
      </c>
    </row>
    <row r="693" spans="2:8" x14ac:dyDescent="0.3">
      <c r="B693" t="s">
        <v>4244</v>
      </c>
      <c r="C693" t="s">
        <v>4245</v>
      </c>
      <c r="D693" s="28" t="s">
        <v>4105</v>
      </c>
      <c r="E693" s="28" t="s">
        <v>1380</v>
      </c>
      <c r="F693" s="13">
        <v>43.8</v>
      </c>
      <c r="G693" s="13">
        <v>-114.7</v>
      </c>
      <c r="H693" s="13">
        <v>-21.780000130335491</v>
      </c>
    </row>
    <row r="694" spans="2:8" x14ac:dyDescent="0.3">
      <c r="B694" t="s">
        <v>2561</v>
      </c>
      <c r="C694" t="s">
        <v>2562</v>
      </c>
      <c r="D694" s="28" t="s">
        <v>4105</v>
      </c>
      <c r="E694" s="28" t="s">
        <v>2526</v>
      </c>
      <c r="F694" s="13">
        <v>40</v>
      </c>
      <c r="G694" s="13">
        <v>-111.6</v>
      </c>
      <c r="H694" s="13">
        <v>-21.780000050862633</v>
      </c>
    </row>
    <row r="695" spans="2:8" x14ac:dyDescent="0.3">
      <c r="B695" t="s">
        <v>6976</v>
      </c>
      <c r="C695" t="s">
        <v>6977</v>
      </c>
      <c r="D695" s="28" t="s">
        <v>4105</v>
      </c>
      <c r="E695" s="28" t="s">
        <v>1380</v>
      </c>
      <c r="F695" s="13">
        <v>43.7</v>
      </c>
      <c r="G695" s="13">
        <v>-113.9</v>
      </c>
      <c r="H695" s="13">
        <v>-21.780000050862633</v>
      </c>
    </row>
    <row r="696" spans="2:8" x14ac:dyDescent="0.3">
      <c r="B696" t="s">
        <v>2395</v>
      </c>
      <c r="C696" t="s">
        <v>2396</v>
      </c>
      <c r="D696" s="28" t="s">
        <v>4105</v>
      </c>
      <c r="E696" s="28" t="s">
        <v>2379</v>
      </c>
      <c r="F696" s="13">
        <v>43.4</v>
      </c>
      <c r="G696" s="13">
        <v>-103.4</v>
      </c>
      <c r="H696" s="13">
        <v>-21.780000050862629</v>
      </c>
    </row>
    <row r="697" spans="2:8" x14ac:dyDescent="0.3">
      <c r="B697" t="s">
        <v>6160</v>
      </c>
      <c r="C697" t="s">
        <v>6161</v>
      </c>
      <c r="D697" s="28" t="s">
        <v>4105</v>
      </c>
      <c r="E697" s="28" t="s">
        <v>1260</v>
      </c>
      <c r="F697" s="13">
        <v>40.299999999999997</v>
      </c>
      <c r="G697" s="13">
        <v>-106.7</v>
      </c>
      <c r="H697" s="13">
        <v>-21.779999891916908</v>
      </c>
    </row>
    <row r="698" spans="2:8" x14ac:dyDescent="0.3">
      <c r="B698" t="s">
        <v>5476</v>
      </c>
      <c r="C698" t="s">
        <v>5477</v>
      </c>
      <c r="D698" s="28" t="s">
        <v>4105</v>
      </c>
      <c r="E698" s="28" t="s">
        <v>1943</v>
      </c>
      <c r="F698" s="13">
        <v>48.3</v>
      </c>
      <c r="G698" s="13">
        <v>-115.5</v>
      </c>
      <c r="H698" s="13">
        <v>-21.720001220703125</v>
      </c>
    </row>
    <row r="699" spans="2:8" x14ac:dyDescent="0.3">
      <c r="B699" t="s">
        <v>4348</v>
      </c>
      <c r="C699" t="s">
        <v>4349</v>
      </c>
      <c r="D699" s="28" t="s">
        <v>4105</v>
      </c>
      <c r="E699" s="28" t="s">
        <v>2526</v>
      </c>
      <c r="F699" s="13">
        <v>39.6</v>
      </c>
      <c r="G699" s="13">
        <v>-110.7</v>
      </c>
      <c r="H699" s="13">
        <v>-21.719999949137375</v>
      </c>
    </row>
    <row r="700" spans="2:8" x14ac:dyDescent="0.3">
      <c r="B700" t="s">
        <v>5508</v>
      </c>
      <c r="C700" t="s">
        <v>5509</v>
      </c>
      <c r="D700" s="28" t="s">
        <v>4105</v>
      </c>
      <c r="E700" s="28" t="s">
        <v>1380</v>
      </c>
      <c r="F700" s="13">
        <v>46.5</v>
      </c>
      <c r="G700" s="13">
        <v>-114.6</v>
      </c>
      <c r="H700" s="13">
        <v>-21.719999949137371</v>
      </c>
    </row>
    <row r="701" spans="2:8" x14ac:dyDescent="0.3">
      <c r="B701" t="s">
        <v>6616</v>
      </c>
      <c r="C701" t="s">
        <v>6617</v>
      </c>
      <c r="D701" s="28" t="s">
        <v>4105</v>
      </c>
      <c r="E701" s="28" t="s">
        <v>1260</v>
      </c>
      <c r="F701" s="13">
        <v>38.4</v>
      </c>
      <c r="G701" s="13">
        <v>-108.3</v>
      </c>
      <c r="H701" s="13">
        <v>-21.719999949137371</v>
      </c>
    </row>
    <row r="702" spans="2:8" x14ac:dyDescent="0.3">
      <c r="B702" t="s">
        <v>2555</v>
      </c>
      <c r="C702" t="s">
        <v>2556</v>
      </c>
      <c r="D702" s="28" t="s">
        <v>4105</v>
      </c>
      <c r="E702" s="28" t="s">
        <v>2526</v>
      </c>
      <c r="F702" s="13">
        <v>39.299999999999997</v>
      </c>
      <c r="G702" s="13">
        <v>-112.3</v>
      </c>
      <c r="H702" s="13">
        <v>-21.719999949137367</v>
      </c>
    </row>
    <row r="703" spans="2:8" x14ac:dyDescent="0.3">
      <c r="B703" t="s">
        <v>6933</v>
      </c>
      <c r="C703" t="s">
        <v>6934</v>
      </c>
      <c r="D703" s="28" t="s">
        <v>1203</v>
      </c>
      <c r="E703" s="28" t="s">
        <v>1097</v>
      </c>
      <c r="F703" s="13">
        <v>49.6</v>
      </c>
      <c r="G703" s="13">
        <v>-109.5</v>
      </c>
      <c r="H703" s="13">
        <v>-21.719998359680176</v>
      </c>
    </row>
    <row r="704" spans="2:8" x14ac:dyDescent="0.3">
      <c r="B704" t="s">
        <v>6068</v>
      </c>
      <c r="C704" t="s">
        <v>6069</v>
      </c>
      <c r="D704" s="28" t="s">
        <v>1203</v>
      </c>
      <c r="E704" s="28" t="s">
        <v>1092</v>
      </c>
      <c r="F704" s="13">
        <v>50.9</v>
      </c>
      <c r="G704" s="13">
        <v>-115.1</v>
      </c>
      <c r="H704" s="13">
        <v>-21.660000165303547</v>
      </c>
    </row>
    <row r="705" spans="2:8" x14ac:dyDescent="0.3">
      <c r="B705" t="s">
        <v>5099</v>
      </c>
      <c r="C705" t="s">
        <v>5100</v>
      </c>
      <c r="D705" s="28" t="s">
        <v>4105</v>
      </c>
      <c r="E705" s="28" t="s">
        <v>1380</v>
      </c>
      <c r="F705" s="13">
        <v>45</v>
      </c>
      <c r="G705" s="13">
        <v>-116.1</v>
      </c>
      <c r="H705" s="13">
        <v>-21.659999847412109</v>
      </c>
    </row>
    <row r="706" spans="2:8" x14ac:dyDescent="0.3">
      <c r="B706" t="s">
        <v>6076</v>
      </c>
      <c r="C706" t="s">
        <v>6077</v>
      </c>
      <c r="D706" s="28" t="s">
        <v>4105</v>
      </c>
      <c r="E706" s="28" t="s">
        <v>1943</v>
      </c>
      <c r="F706" s="13">
        <v>48.1</v>
      </c>
      <c r="G706" s="13">
        <v>-109.6</v>
      </c>
      <c r="H706" s="13">
        <v>-21.659999211629231</v>
      </c>
    </row>
    <row r="707" spans="2:8" x14ac:dyDescent="0.3">
      <c r="B707" t="s">
        <v>4126</v>
      </c>
      <c r="C707" t="s">
        <v>4127</v>
      </c>
      <c r="D707" s="28" t="s">
        <v>4105</v>
      </c>
      <c r="E707" s="28" t="s">
        <v>1380</v>
      </c>
      <c r="F707" s="13">
        <v>44.3</v>
      </c>
      <c r="G707" s="13">
        <v>-115.5</v>
      </c>
      <c r="H707" s="13">
        <v>-21.659998893737793</v>
      </c>
    </row>
    <row r="708" spans="2:8" x14ac:dyDescent="0.3">
      <c r="B708" t="s">
        <v>6282</v>
      </c>
      <c r="C708" t="s">
        <v>6283</v>
      </c>
      <c r="D708" s="28" t="s">
        <v>4105</v>
      </c>
      <c r="E708" s="28" t="s">
        <v>1260</v>
      </c>
      <c r="F708" s="13">
        <v>37.4</v>
      </c>
      <c r="G708" s="13">
        <v>-108.1</v>
      </c>
      <c r="H708" s="13">
        <v>-21.600000381469727</v>
      </c>
    </row>
    <row r="709" spans="2:8" x14ac:dyDescent="0.3">
      <c r="B709" t="s">
        <v>1989</v>
      </c>
      <c r="C709" t="s">
        <v>1990</v>
      </c>
      <c r="D709" s="28" t="s">
        <v>4105</v>
      </c>
      <c r="E709" s="28" t="s">
        <v>1943</v>
      </c>
      <c r="F709" s="13">
        <v>47.6</v>
      </c>
      <c r="G709" s="13">
        <v>-114.2</v>
      </c>
      <c r="H709" s="13">
        <v>-21.599999745686848</v>
      </c>
    </row>
    <row r="710" spans="2:8" x14ac:dyDescent="0.3">
      <c r="B710" t="s">
        <v>6288</v>
      </c>
      <c r="C710" t="s">
        <v>6289</v>
      </c>
      <c r="D710" s="28" t="s">
        <v>4105</v>
      </c>
      <c r="E710" s="28" t="s">
        <v>1943</v>
      </c>
      <c r="F710" s="13">
        <v>48.2</v>
      </c>
      <c r="G710" s="13">
        <v>-109.7</v>
      </c>
      <c r="H710" s="13">
        <v>-21.599999745686848</v>
      </c>
    </row>
    <row r="711" spans="2:8" x14ac:dyDescent="0.3">
      <c r="B711" t="s">
        <v>5639</v>
      </c>
      <c r="C711" t="s">
        <v>5640</v>
      </c>
      <c r="D711" s="28" t="s">
        <v>1203</v>
      </c>
      <c r="E711" s="28" t="s">
        <v>1092</v>
      </c>
      <c r="F711" s="13">
        <v>52.3</v>
      </c>
      <c r="G711" s="13">
        <v>-114.4</v>
      </c>
      <c r="H711" s="13">
        <v>-21.599999109903973</v>
      </c>
    </row>
    <row r="712" spans="2:8" x14ac:dyDescent="0.3">
      <c r="B712" t="s">
        <v>2797</v>
      </c>
      <c r="C712" t="s">
        <v>2798</v>
      </c>
      <c r="D712" s="28" t="s">
        <v>4105</v>
      </c>
      <c r="E712" s="28" t="s">
        <v>2792</v>
      </c>
      <c r="F712" s="13">
        <v>44.9</v>
      </c>
      <c r="G712" s="13">
        <v>-109.1</v>
      </c>
      <c r="H712" s="13">
        <v>-21.599998474121094</v>
      </c>
    </row>
    <row r="713" spans="2:8" x14ac:dyDescent="0.3">
      <c r="B713" t="s">
        <v>6628</v>
      </c>
      <c r="C713" t="s">
        <v>6629</v>
      </c>
      <c r="D713" s="28" t="s">
        <v>4105</v>
      </c>
      <c r="E713" s="28" t="s">
        <v>2792</v>
      </c>
      <c r="F713" s="13">
        <v>42.2</v>
      </c>
      <c r="G713" s="13">
        <v>-104.5</v>
      </c>
      <c r="H713" s="13">
        <v>-21.599998474121094</v>
      </c>
    </row>
    <row r="714" spans="2:8" x14ac:dyDescent="0.3">
      <c r="B714" t="s">
        <v>5165</v>
      </c>
      <c r="C714" t="s">
        <v>5166</v>
      </c>
      <c r="D714" s="28" t="s">
        <v>4105</v>
      </c>
      <c r="E714" s="28" t="s">
        <v>1160</v>
      </c>
      <c r="F714" s="13">
        <v>35.200000000000003</v>
      </c>
      <c r="G714" s="13">
        <v>-114.3</v>
      </c>
      <c r="H714" s="13">
        <v>-21.599995930989579</v>
      </c>
    </row>
    <row r="715" spans="2:8" x14ac:dyDescent="0.3">
      <c r="B715" t="s">
        <v>6056</v>
      </c>
      <c r="C715" t="s">
        <v>6057</v>
      </c>
      <c r="D715" s="28" t="s">
        <v>4105</v>
      </c>
      <c r="E715" s="28" t="s">
        <v>1943</v>
      </c>
      <c r="F715" s="13">
        <v>48.9</v>
      </c>
      <c r="G715" s="13">
        <v>-115.8</v>
      </c>
      <c r="H715" s="13">
        <v>-21.540000915527344</v>
      </c>
    </row>
    <row r="716" spans="2:8" x14ac:dyDescent="0.3">
      <c r="B716" t="s">
        <v>5175</v>
      </c>
      <c r="C716" t="s">
        <v>5176</v>
      </c>
      <c r="D716" s="28" t="s">
        <v>4105</v>
      </c>
      <c r="E716" s="28" t="s">
        <v>1380</v>
      </c>
      <c r="F716" s="13">
        <v>43.4</v>
      </c>
      <c r="G716" s="13">
        <v>-113.5</v>
      </c>
      <c r="H716" s="13">
        <v>-21.540000915527344</v>
      </c>
    </row>
    <row r="717" spans="2:8" x14ac:dyDescent="0.3">
      <c r="B717" t="s">
        <v>4274</v>
      </c>
      <c r="C717" t="s">
        <v>4275</v>
      </c>
      <c r="D717" s="28" t="s">
        <v>4105</v>
      </c>
      <c r="E717" s="28" t="s">
        <v>2070</v>
      </c>
      <c r="F717" s="13">
        <v>41.5</v>
      </c>
      <c r="G717" s="13">
        <v>-116</v>
      </c>
      <c r="H717" s="13">
        <v>-21.540000279744469</v>
      </c>
    </row>
    <row r="718" spans="2:8" x14ac:dyDescent="0.3">
      <c r="B718" t="s">
        <v>6048</v>
      </c>
      <c r="C718" t="s">
        <v>6049</v>
      </c>
      <c r="D718" s="28" t="s">
        <v>4105</v>
      </c>
      <c r="E718" s="28" t="s">
        <v>1380</v>
      </c>
      <c r="F718" s="13">
        <v>43.7</v>
      </c>
      <c r="G718" s="13">
        <v>-114.4</v>
      </c>
      <c r="H718" s="13">
        <v>-21.539999961853027</v>
      </c>
    </row>
    <row r="719" spans="2:8" x14ac:dyDescent="0.3">
      <c r="B719" t="s">
        <v>5957</v>
      </c>
      <c r="C719" t="s">
        <v>5958</v>
      </c>
      <c r="D719" s="28" t="s">
        <v>4105</v>
      </c>
      <c r="E719" s="28" t="s">
        <v>2792</v>
      </c>
      <c r="F719" s="13">
        <v>43.3</v>
      </c>
      <c r="G719" s="13">
        <v>-110.4</v>
      </c>
      <c r="H719" s="13">
        <v>-21.53999964396159</v>
      </c>
    </row>
    <row r="720" spans="2:8" x14ac:dyDescent="0.3">
      <c r="B720" t="s">
        <v>1273</v>
      </c>
      <c r="C720" t="s">
        <v>1274</v>
      </c>
      <c r="D720" s="28" t="s">
        <v>4105</v>
      </c>
      <c r="E720" s="28" t="s">
        <v>1260</v>
      </c>
      <c r="F720" s="13">
        <v>39.1</v>
      </c>
      <c r="G720" s="13">
        <v>-108.7</v>
      </c>
      <c r="H720" s="13">
        <v>-21.539999643961586</v>
      </c>
    </row>
    <row r="721" spans="2:8" x14ac:dyDescent="0.3">
      <c r="B721" t="s">
        <v>5294</v>
      </c>
      <c r="C721" t="s">
        <v>5295</v>
      </c>
      <c r="D721" s="28" t="s">
        <v>4105</v>
      </c>
      <c r="E721" s="28" t="s">
        <v>2279</v>
      </c>
      <c r="F721" s="13">
        <v>44.3</v>
      </c>
      <c r="G721" s="13">
        <v>-121.6</v>
      </c>
      <c r="H721" s="13">
        <v>-21.480000813802086</v>
      </c>
    </row>
    <row r="722" spans="2:8" x14ac:dyDescent="0.3">
      <c r="B722" t="s">
        <v>4706</v>
      </c>
      <c r="C722" t="s">
        <v>4707</v>
      </c>
      <c r="D722" s="28" t="s">
        <v>4105</v>
      </c>
      <c r="E722" s="28" t="s">
        <v>2526</v>
      </c>
      <c r="F722" s="13">
        <v>41.7</v>
      </c>
      <c r="G722" s="13">
        <v>-111.8</v>
      </c>
      <c r="H722" s="13">
        <v>-21.480000813802086</v>
      </c>
    </row>
    <row r="723" spans="2:8" x14ac:dyDescent="0.3">
      <c r="B723" t="s">
        <v>4888</v>
      </c>
      <c r="C723" t="s">
        <v>4889</v>
      </c>
      <c r="D723" s="28" t="s">
        <v>4105</v>
      </c>
      <c r="E723" s="28" t="s">
        <v>1380</v>
      </c>
      <c r="F723" s="13">
        <v>48.3</v>
      </c>
      <c r="G723" s="13">
        <v>-116.6</v>
      </c>
      <c r="H723" s="13">
        <v>-21.480000178019207</v>
      </c>
    </row>
    <row r="724" spans="2:8" x14ac:dyDescent="0.3">
      <c r="B724" t="s">
        <v>1290</v>
      </c>
      <c r="C724" t="s">
        <v>1291</v>
      </c>
      <c r="D724" s="28" t="s">
        <v>4105</v>
      </c>
      <c r="E724" s="28" t="s">
        <v>1260</v>
      </c>
      <c r="F724" s="13">
        <v>39.4</v>
      </c>
      <c r="G724" s="13">
        <v>-105.6</v>
      </c>
      <c r="H724" s="13">
        <v>-21.479999701182049</v>
      </c>
    </row>
    <row r="725" spans="2:8" x14ac:dyDescent="0.3">
      <c r="B725" t="s">
        <v>5256</v>
      </c>
      <c r="C725" t="s">
        <v>5257</v>
      </c>
      <c r="D725" s="28" t="s">
        <v>4105</v>
      </c>
      <c r="E725" s="28" t="s">
        <v>1943</v>
      </c>
      <c r="F725" s="13">
        <v>46.5</v>
      </c>
      <c r="G725" s="13">
        <v>-114</v>
      </c>
      <c r="H725" s="13">
        <v>-21.479998270670574</v>
      </c>
    </row>
    <row r="726" spans="2:8" x14ac:dyDescent="0.3">
      <c r="B726" t="s">
        <v>4395</v>
      </c>
      <c r="C726" t="s">
        <v>4396</v>
      </c>
      <c r="D726" s="28" t="s">
        <v>4105</v>
      </c>
      <c r="E726" s="28" t="s">
        <v>1380</v>
      </c>
      <c r="F726" s="13">
        <v>44.9</v>
      </c>
      <c r="G726" s="13">
        <v>-115.7</v>
      </c>
      <c r="H726" s="13">
        <v>-21.420000712076824</v>
      </c>
    </row>
    <row r="727" spans="2:8" x14ac:dyDescent="0.3">
      <c r="B727" t="s">
        <v>5631</v>
      </c>
      <c r="C727" t="s">
        <v>5632</v>
      </c>
      <c r="D727" s="28" t="s">
        <v>4105</v>
      </c>
      <c r="E727" s="28" t="s">
        <v>1160</v>
      </c>
      <c r="F727" s="13">
        <v>36.700000000000003</v>
      </c>
      <c r="G727" s="13">
        <v>-112.5</v>
      </c>
      <c r="H727" s="13">
        <v>-21.420000712076821</v>
      </c>
    </row>
    <row r="728" spans="2:8" x14ac:dyDescent="0.3">
      <c r="B728" t="s">
        <v>5300</v>
      </c>
      <c r="C728" t="s">
        <v>5301</v>
      </c>
      <c r="D728" s="28" t="s">
        <v>4105</v>
      </c>
      <c r="E728" s="28" t="s">
        <v>2279</v>
      </c>
      <c r="F728" s="13">
        <v>44.1</v>
      </c>
      <c r="G728" s="13">
        <v>-118.4</v>
      </c>
      <c r="H728" s="13">
        <v>-21.420000712076821</v>
      </c>
    </row>
    <row r="729" spans="2:8" x14ac:dyDescent="0.3">
      <c r="B729" t="s">
        <v>6419</v>
      </c>
      <c r="C729" t="s">
        <v>6420</v>
      </c>
      <c r="D729" s="28" t="s">
        <v>4105</v>
      </c>
      <c r="E729" s="28" t="s">
        <v>2070</v>
      </c>
      <c r="F729" s="13">
        <v>40.5</v>
      </c>
      <c r="G729" s="13">
        <v>-116.7</v>
      </c>
      <c r="H729" s="13">
        <v>-21.41999944051107</v>
      </c>
    </row>
    <row r="730" spans="2:8" x14ac:dyDescent="0.3">
      <c r="B730" t="s">
        <v>6837</v>
      </c>
      <c r="C730" t="s">
        <v>6838</v>
      </c>
      <c r="D730" s="28" t="s">
        <v>4105</v>
      </c>
      <c r="E730" s="28" t="s">
        <v>1943</v>
      </c>
      <c r="F730" s="13">
        <v>48.3</v>
      </c>
      <c r="G730" s="13">
        <v>-108.7</v>
      </c>
      <c r="H730" s="13">
        <v>-21.419999440511067</v>
      </c>
    </row>
    <row r="731" spans="2:8" x14ac:dyDescent="0.3">
      <c r="B731" t="s">
        <v>4935</v>
      </c>
      <c r="C731" t="s">
        <v>4936</v>
      </c>
      <c r="D731" s="28" t="s">
        <v>4105</v>
      </c>
      <c r="E731" s="28" t="s">
        <v>2526</v>
      </c>
      <c r="F731" s="13">
        <v>37.6</v>
      </c>
      <c r="G731" s="13">
        <v>-112.1</v>
      </c>
      <c r="H731" s="13">
        <v>-21.359999656677246</v>
      </c>
    </row>
    <row r="732" spans="2:8" x14ac:dyDescent="0.3">
      <c r="B732" t="s">
        <v>3329</v>
      </c>
      <c r="C732" t="s">
        <v>3330</v>
      </c>
      <c r="D732" s="28" t="s">
        <v>4105</v>
      </c>
      <c r="E732" s="28" t="s">
        <v>2279</v>
      </c>
      <c r="F732" s="13">
        <v>44.2</v>
      </c>
      <c r="G732" s="13">
        <v>-121.1</v>
      </c>
      <c r="H732" s="13">
        <v>-21.359999338785808</v>
      </c>
    </row>
    <row r="733" spans="2:8" x14ac:dyDescent="0.3">
      <c r="B733" t="s">
        <v>1478</v>
      </c>
      <c r="C733" t="s">
        <v>4687</v>
      </c>
      <c r="D733" s="28" t="s">
        <v>4105</v>
      </c>
      <c r="E733" s="28" t="s">
        <v>1636</v>
      </c>
      <c r="F733" s="13">
        <v>37.6</v>
      </c>
      <c r="G733" s="13">
        <v>-99.3</v>
      </c>
      <c r="H733" s="13">
        <v>-21.359998067220051</v>
      </c>
    </row>
    <row r="734" spans="2:8" x14ac:dyDescent="0.3">
      <c r="B734" t="s">
        <v>6618</v>
      </c>
      <c r="C734" t="s">
        <v>6619</v>
      </c>
      <c r="D734" s="28" t="s">
        <v>4105</v>
      </c>
      <c r="E734" s="28" t="s">
        <v>2526</v>
      </c>
      <c r="F734" s="13">
        <v>40.6</v>
      </c>
      <c r="G734" s="13">
        <v>-112.5</v>
      </c>
      <c r="H734" s="13">
        <v>-21.300000508626304</v>
      </c>
    </row>
    <row r="735" spans="2:8" x14ac:dyDescent="0.3">
      <c r="B735" t="s">
        <v>2391</v>
      </c>
      <c r="C735" t="s">
        <v>2392</v>
      </c>
      <c r="D735" s="28" t="s">
        <v>4105</v>
      </c>
      <c r="E735" s="28" t="s">
        <v>2379</v>
      </c>
      <c r="F735" s="13">
        <v>44.4</v>
      </c>
      <c r="G735" s="13">
        <v>-103.4</v>
      </c>
      <c r="H735" s="13">
        <v>-21.300000508626301</v>
      </c>
    </row>
    <row r="736" spans="2:8" x14ac:dyDescent="0.3">
      <c r="B736" t="s">
        <v>3252</v>
      </c>
      <c r="C736" t="s">
        <v>3253</v>
      </c>
      <c r="D736" s="28" t="s">
        <v>4105</v>
      </c>
      <c r="E736" s="28" t="s">
        <v>2011</v>
      </c>
      <c r="F736" s="13">
        <v>41.8</v>
      </c>
      <c r="G736" s="13">
        <v>-103.5</v>
      </c>
      <c r="H736" s="13">
        <v>-21.299999237060547</v>
      </c>
    </row>
    <row r="737" spans="2:8" x14ac:dyDescent="0.3">
      <c r="B737" t="s">
        <v>6711</v>
      </c>
      <c r="C737" t="s">
        <v>6712</v>
      </c>
      <c r="D737" s="28" t="s">
        <v>4105</v>
      </c>
      <c r="E737" s="28" t="s">
        <v>1943</v>
      </c>
      <c r="F737" s="13">
        <v>47.2</v>
      </c>
      <c r="G737" s="13">
        <v>-108.3</v>
      </c>
      <c r="H737" s="13">
        <v>-21.240000406901043</v>
      </c>
    </row>
    <row r="738" spans="2:8" x14ac:dyDescent="0.3">
      <c r="B738" t="s">
        <v>3283</v>
      </c>
      <c r="C738" t="s">
        <v>3284</v>
      </c>
      <c r="D738" s="28" t="s">
        <v>4105</v>
      </c>
      <c r="E738" s="28" t="s">
        <v>1380</v>
      </c>
      <c r="F738" s="13">
        <v>42.5</v>
      </c>
      <c r="G738" s="13">
        <v>-113.7</v>
      </c>
      <c r="H738" s="13">
        <v>-21.239998499552406</v>
      </c>
    </row>
    <row r="739" spans="2:8" x14ac:dyDescent="0.3">
      <c r="B739" t="s">
        <v>6072</v>
      </c>
      <c r="C739" t="s">
        <v>6073</v>
      </c>
      <c r="D739" s="28" t="s">
        <v>4105</v>
      </c>
      <c r="E739" s="28" t="s">
        <v>2379</v>
      </c>
      <c r="F739" s="13">
        <v>44</v>
      </c>
      <c r="G739" s="13">
        <v>-100.3</v>
      </c>
      <c r="H739" s="13">
        <v>-21.239997863769531</v>
      </c>
    </row>
    <row r="740" spans="2:8" x14ac:dyDescent="0.3">
      <c r="B740" t="s">
        <v>6771</v>
      </c>
      <c r="C740" t="s">
        <v>6772</v>
      </c>
      <c r="D740" s="28" t="s">
        <v>1203</v>
      </c>
      <c r="E740" s="28" t="s">
        <v>1097</v>
      </c>
      <c r="F740" s="13">
        <v>50.3</v>
      </c>
      <c r="G740" s="13">
        <v>-107.6</v>
      </c>
      <c r="H740" s="13">
        <v>-21.180001894632976</v>
      </c>
    </row>
    <row r="741" spans="2:8" x14ac:dyDescent="0.3">
      <c r="B741" t="s">
        <v>6434</v>
      </c>
      <c r="C741" t="s">
        <v>6435</v>
      </c>
      <c r="D741" s="28" t="s">
        <v>4105</v>
      </c>
      <c r="E741" s="28" t="s">
        <v>1943</v>
      </c>
      <c r="F741" s="13">
        <v>48</v>
      </c>
      <c r="G741" s="13">
        <v>-112.7</v>
      </c>
      <c r="H741" s="13">
        <v>-21.18000094095866</v>
      </c>
    </row>
    <row r="742" spans="2:8" x14ac:dyDescent="0.3">
      <c r="B742" t="s">
        <v>5318</v>
      </c>
      <c r="C742" t="s">
        <v>5319</v>
      </c>
      <c r="D742" s="28" t="s">
        <v>4105</v>
      </c>
      <c r="E742" s="28" t="s">
        <v>2526</v>
      </c>
      <c r="F742" s="13">
        <v>37.5</v>
      </c>
      <c r="G742" s="13">
        <v>-113.7</v>
      </c>
      <c r="H742" s="13">
        <v>-21.180000940958656</v>
      </c>
    </row>
    <row r="743" spans="2:8" x14ac:dyDescent="0.3">
      <c r="B743" t="s">
        <v>4752</v>
      </c>
      <c r="C743" t="s">
        <v>4753</v>
      </c>
      <c r="D743" s="28" t="s">
        <v>4105</v>
      </c>
      <c r="E743" s="28" t="s">
        <v>1380</v>
      </c>
      <c r="F743" s="13">
        <v>43.2</v>
      </c>
      <c r="G743" s="13">
        <v>-116.8</v>
      </c>
      <c r="H743" s="13">
        <v>-21.180000305175781</v>
      </c>
    </row>
    <row r="744" spans="2:8" x14ac:dyDescent="0.3">
      <c r="B744" t="s">
        <v>4583</v>
      </c>
      <c r="C744" t="s">
        <v>4584</v>
      </c>
      <c r="D744" s="28" t="s">
        <v>4105</v>
      </c>
      <c r="E744" s="28" t="s">
        <v>1380</v>
      </c>
      <c r="F744" s="13">
        <v>45.3</v>
      </c>
      <c r="G744" s="13">
        <v>-116.3</v>
      </c>
      <c r="H744" s="13">
        <v>-21.120001475016277</v>
      </c>
    </row>
    <row r="745" spans="2:8" x14ac:dyDescent="0.3">
      <c r="B745" t="s">
        <v>5809</v>
      </c>
      <c r="C745" t="s">
        <v>5810</v>
      </c>
      <c r="D745" s="28" t="s">
        <v>1203</v>
      </c>
      <c r="E745" s="28" t="s">
        <v>1092</v>
      </c>
      <c r="F745" s="13">
        <v>49.5</v>
      </c>
      <c r="G745" s="13">
        <v>-113</v>
      </c>
      <c r="H745" s="13">
        <v>-21.120001475016274</v>
      </c>
    </row>
    <row r="746" spans="2:8" x14ac:dyDescent="0.3">
      <c r="B746" t="s">
        <v>5436</v>
      </c>
      <c r="C746" t="s">
        <v>5437</v>
      </c>
      <c r="D746" s="28" t="s">
        <v>4105</v>
      </c>
      <c r="E746" s="28" t="s">
        <v>1380</v>
      </c>
      <c r="F746" s="13">
        <v>42.6</v>
      </c>
      <c r="G746" s="13">
        <v>-115.1</v>
      </c>
      <c r="H746" s="13">
        <v>-21.120000203450523</v>
      </c>
    </row>
    <row r="747" spans="2:8" x14ac:dyDescent="0.3">
      <c r="B747" t="s">
        <v>5093</v>
      </c>
      <c r="C747" t="s">
        <v>5094</v>
      </c>
      <c r="D747" s="28" t="s">
        <v>4105</v>
      </c>
      <c r="E747" s="28" t="s">
        <v>2070</v>
      </c>
      <c r="F747" s="13">
        <v>39.200000000000003</v>
      </c>
      <c r="G747" s="13">
        <v>-117.1</v>
      </c>
      <c r="H747" s="13">
        <v>-21.120000203450523</v>
      </c>
    </row>
    <row r="748" spans="2:8" x14ac:dyDescent="0.3">
      <c r="B748" t="s">
        <v>5987</v>
      </c>
      <c r="C748" t="s">
        <v>5988</v>
      </c>
      <c r="D748" s="28" t="s">
        <v>4105</v>
      </c>
      <c r="E748" s="28" t="s">
        <v>2526</v>
      </c>
      <c r="F748" s="13">
        <v>40.4</v>
      </c>
      <c r="G748" s="13">
        <v>-109.5</v>
      </c>
      <c r="H748" s="13">
        <v>-21.12000020345052</v>
      </c>
    </row>
    <row r="749" spans="2:8" x14ac:dyDescent="0.3">
      <c r="B749" t="s">
        <v>6705</v>
      </c>
      <c r="C749" t="s">
        <v>6706</v>
      </c>
      <c r="D749" s="28" t="s">
        <v>4105</v>
      </c>
      <c r="E749" s="28" t="s">
        <v>1203</v>
      </c>
      <c r="F749" s="13">
        <v>38.700000000000003</v>
      </c>
      <c r="G749" s="13">
        <v>-119.8</v>
      </c>
      <c r="H749" s="13">
        <v>-21.119999567667641</v>
      </c>
    </row>
    <row r="750" spans="2:8" x14ac:dyDescent="0.3">
      <c r="B750" t="s">
        <v>2001</v>
      </c>
      <c r="C750" t="s">
        <v>2002</v>
      </c>
      <c r="D750" s="28" t="s">
        <v>4105</v>
      </c>
      <c r="E750" s="28" t="s">
        <v>1943</v>
      </c>
      <c r="F750" s="13">
        <v>47.4</v>
      </c>
      <c r="G750" s="13">
        <v>-111.7</v>
      </c>
      <c r="H750" s="13">
        <v>-21.119998931884766</v>
      </c>
    </row>
    <row r="751" spans="2:8" x14ac:dyDescent="0.3">
      <c r="B751" t="s">
        <v>5282</v>
      </c>
      <c r="C751" t="s">
        <v>5283</v>
      </c>
      <c r="D751" s="28" t="s">
        <v>4105</v>
      </c>
      <c r="E751" s="28" t="s">
        <v>1380</v>
      </c>
      <c r="F751" s="13">
        <v>44.6</v>
      </c>
      <c r="G751" s="13">
        <v>-115.7</v>
      </c>
      <c r="H751" s="13">
        <v>-21.119998931884766</v>
      </c>
    </row>
    <row r="752" spans="2:8" x14ac:dyDescent="0.3">
      <c r="B752" t="s">
        <v>5971</v>
      </c>
      <c r="C752" t="s">
        <v>5972</v>
      </c>
      <c r="D752" s="28" t="s">
        <v>4105</v>
      </c>
      <c r="E752" s="28" t="s">
        <v>2379</v>
      </c>
      <c r="F752" s="13">
        <v>43</v>
      </c>
      <c r="G752" s="13">
        <v>-102.5</v>
      </c>
      <c r="H752" s="13">
        <v>-21.119998931884766</v>
      </c>
    </row>
    <row r="753" spans="2:8" x14ac:dyDescent="0.3">
      <c r="B753" t="s">
        <v>4465</v>
      </c>
      <c r="C753" t="s">
        <v>4466</v>
      </c>
      <c r="D753" s="28" t="s">
        <v>4105</v>
      </c>
      <c r="E753" s="28" t="s">
        <v>2526</v>
      </c>
      <c r="F753" s="13">
        <v>39.200000000000003</v>
      </c>
      <c r="G753" s="13">
        <v>-109.2</v>
      </c>
      <c r="H753" s="13">
        <v>-21.060001373291016</v>
      </c>
    </row>
    <row r="754" spans="2:8" x14ac:dyDescent="0.3">
      <c r="B754" t="s">
        <v>7151</v>
      </c>
      <c r="C754" t="s">
        <v>7152</v>
      </c>
      <c r="D754" s="28" t="s">
        <v>4105</v>
      </c>
      <c r="E754" s="28" t="s">
        <v>2526</v>
      </c>
      <c r="F754" s="13">
        <v>40.6</v>
      </c>
      <c r="G754" s="13">
        <v>-110.9</v>
      </c>
      <c r="H754" s="13">
        <v>-21.060000419616699</v>
      </c>
    </row>
    <row r="755" spans="2:8" x14ac:dyDescent="0.3">
      <c r="B755" t="s">
        <v>5604</v>
      </c>
      <c r="C755" t="s">
        <v>5605</v>
      </c>
      <c r="D755" s="28" t="s">
        <v>4105</v>
      </c>
      <c r="E755" s="28" t="s">
        <v>1943</v>
      </c>
      <c r="F755" s="13">
        <v>48.4</v>
      </c>
      <c r="G755" s="13">
        <v>-115.9</v>
      </c>
      <c r="H755" s="13">
        <v>-21.060000101725258</v>
      </c>
    </row>
    <row r="756" spans="2:8" x14ac:dyDescent="0.3">
      <c r="B756" t="s">
        <v>2563</v>
      </c>
      <c r="C756" t="s">
        <v>2564</v>
      </c>
      <c r="D756" s="28" t="s">
        <v>4105</v>
      </c>
      <c r="E756" s="28" t="s">
        <v>2526</v>
      </c>
      <c r="F756" s="13">
        <v>40.5</v>
      </c>
      <c r="G756" s="13">
        <v>-112.3</v>
      </c>
      <c r="H756" s="13">
        <v>-21.059998830159508</v>
      </c>
    </row>
    <row r="757" spans="2:8" x14ac:dyDescent="0.3">
      <c r="B757" t="s">
        <v>6255</v>
      </c>
      <c r="C757" t="s">
        <v>6256</v>
      </c>
      <c r="D757" s="28" t="s">
        <v>4105</v>
      </c>
      <c r="E757" s="28" t="s">
        <v>1380</v>
      </c>
      <c r="F757" s="13">
        <v>43.6</v>
      </c>
      <c r="G757" s="13">
        <v>-114.3</v>
      </c>
      <c r="H757" s="13">
        <v>-21.059998830159504</v>
      </c>
    </row>
    <row r="758" spans="2:8" x14ac:dyDescent="0.3">
      <c r="B758" t="s">
        <v>5224</v>
      </c>
      <c r="C758" t="s">
        <v>5225</v>
      </c>
      <c r="D758" s="28" t="s">
        <v>4105</v>
      </c>
      <c r="E758" s="28" t="s">
        <v>1260</v>
      </c>
      <c r="F758" s="13">
        <v>39.6</v>
      </c>
      <c r="G758" s="13">
        <v>-105</v>
      </c>
      <c r="H758" s="13">
        <v>-21.000001271565758</v>
      </c>
    </row>
    <row r="759" spans="2:8" x14ac:dyDescent="0.3">
      <c r="B759" t="s">
        <v>6931</v>
      </c>
      <c r="C759" t="s">
        <v>6932</v>
      </c>
      <c r="D759" s="28" t="s">
        <v>4105</v>
      </c>
      <c r="E759" s="28" t="s">
        <v>1943</v>
      </c>
      <c r="F759" s="13">
        <v>47.9</v>
      </c>
      <c r="G759" s="13">
        <v>-108.5</v>
      </c>
      <c r="H759" s="13">
        <v>-21.000000635782875</v>
      </c>
    </row>
    <row r="760" spans="2:8" x14ac:dyDescent="0.3">
      <c r="B760" t="s">
        <v>7285</v>
      </c>
      <c r="C760" t="s">
        <v>7286</v>
      </c>
      <c r="D760" s="28" t="s">
        <v>4105</v>
      </c>
      <c r="E760" s="28" t="s">
        <v>2526</v>
      </c>
      <c r="F760" s="13">
        <v>41</v>
      </c>
      <c r="G760" s="13">
        <v>-111.6</v>
      </c>
      <c r="H760" s="13">
        <v>-21</v>
      </c>
    </row>
    <row r="761" spans="2:8" x14ac:dyDescent="0.3">
      <c r="B761" t="s">
        <v>4858</v>
      </c>
      <c r="C761" t="s">
        <v>4859</v>
      </c>
      <c r="D761" s="28" t="s">
        <v>4105</v>
      </c>
      <c r="E761" s="28" t="s">
        <v>1380</v>
      </c>
      <c r="F761" s="13">
        <v>43.2</v>
      </c>
      <c r="G761" s="13">
        <v>-116.7</v>
      </c>
      <c r="H761" s="13">
        <v>-21</v>
      </c>
    </row>
    <row r="762" spans="2:8" x14ac:dyDescent="0.3">
      <c r="B762" t="s">
        <v>5416</v>
      </c>
      <c r="C762" t="s">
        <v>5417</v>
      </c>
      <c r="D762" s="28" t="s">
        <v>1203</v>
      </c>
      <c r="E762" s="28" t="s">
        <v>1092</v>
      </c>
      <c r="F762" s="13">
        <v>51.3</v>
      </c>
      <c r="G762" s="13">
        <v>-114.1</v>
      </c>
      <c r="H762" s="13">
        <v>-20.940001169840492</v>
      </c>
    </row>
    <row r="763" spans="2:8" x14ac:dyDescent="0.3">
      <c r="B763" t="s">
        <v>6227</v>
      </c>
      <c r="C763" t="s">
        <v>6228</v>
      </c>
      <c r="D763" s="28" t="s">
        <v>1203</v>
      </c>
      <c r="E763" s="28" t="s">
        <v>1092</v>
      </c>
      <c r="F763" s="13">
        <v>53.3</v>
      </c>
      <c r="G763" s="13">
        <v>-118.3</v>
      </c>
      <c r="H763" s="13">
        <v>-20.939998308817547</v>
      </c>
    </row>
    <row r="764" spans="2:8" x14ac:dyDescent="0.3">
      <c r="B764" t="s">
        <v>6017</v>
      </c>
      <c r="C764" t="s">
        <v>6018</v>
      </c>
      <c r="D764" s="28" t="s">
        <v>4105</v>
      </c>
      <c r="E764" s="28" t="s">
        <v>1380</v>
      </c>
      <c r="F764" s="13">
        <v>43.6</v>
      </c>
      <c r="G764" s="13">
        <v>-113.9</v>
      </c>
      <c r="H764" s="13">
        <v>-20.880000432332356</v>
      </c>
    </row>
    <row r="765" spans="2:8" x14ac:dyDescent="0.3">
      <c r="B765" t="s">
        <v>5620</v>
      </c>
      <c r="C765" t="s">
        <v>5621</v>
      </c>
      <c r="D765" s="28" t="s">
        <v>4105</v>
      </c>
      <c r="E765" s="28" t="s">
        <v>1260</v>
      </c>
      <c r="F765" s="13">
        <v>39.6</v>
      </c>
      <c r="G765" s="13">
        <v>-106.4</v>
      </c>
      <c r="H765" s="13">
        <v>-20.880000114440918</v>
      </c>
    </row>
    <row r="766" spans="2:8" x14ac:dyDescent="0.3">
      <c r="B766" t="s">
        <v>4397</v>
      </c>
      <c r="C766" t="s">
        <v>4398</v>
      </c>
      <c r="D766" s="28" t="s">
        <v>4105</v>
      </c>
      <c r="E766" s="28" t="s">
        <v>2070</v>
      </c>
      <c r="F766" s="13">
        <v>41.8</v>
      </c>
      <c r="G766" s="13">
        <v>-118.4</v>
      </c>
      <c r="H766" s="13">
        <v>-20.879999796549477</v>
      </c>
    </row>
    <row r="767" spans="2:8" x14ac:dyDescent="0.3">
      <c r="B767" t="s">
        <v>7850</v>
      </c>
      <c r="C767" t="s">
        <v>7851</v>
      </c>
      <c r="D767" s="28" t="s">
        <v>4105</v>
      </c>
      <c r="E767" s="28" t="s">
        <v>2070</v>
      </c>
      <c r="F767" s="13">
        <v>41.6</v>
      </c>
      <c r="G767" s="13">
        <v>-115.8</v>
      </c>
      <c r="H767" s="13">
        <v>-20.879999478658039</v>
      </c>
    </row>
    <row r="768" spans="2:8" x14ac:dyDescent="0.3">
      <c r="B768" t="s">
        <v>6054</v>
      </c>
      <c r="C768" t="s">
        <v>6055</v>
      </c>
      <c r="D768" s="28" t="s">
        <v>4105</v>
      </c>
      <c r="E768" s="28" t="s">
        <v>2379</v>
      </c>
      <c r="F768" s="13">
        <v>44.1</v>
      </c>
      <c r="G768" s="13">
        <v>-100.3</v>
      </c>
      <c r="H768" s="13">
        <v>-20.879998524983726</v>
      </c>
    </row>
    <row r="769" spans="2:8" x14ac:dyDescent="0.3">
      <c r="B769" t="s">
        <v>5965</v>
      </c>
      <c r="C769" t="s">
        <v>5966</v>
      </c>
      <c r="D769" s="28" t="s">
        <v>4105</v>
      </c>
      <c r="E769" s="28" t="s">
        <v>1260</v>
      </c>
      <c r="F769" s="13">
        <v>39.1</v>
      </c>
      <c r="G769" s="13">
        <v>-107.2</v>
      </c>
      <c r="H769" s="13">
        <v>-20.820001602172852</v>
      </c>
    </row>
    <row r="770" spans="2:8" x14ac:dyDescent="0.3">
      <c r="B770" t="s">
        <v>5602</v>
      </c>
      <c r="C770" t="s">
        <v>5603</v>
      </c>
      <c r="D770" s="28" t="s">
        <v>4105</v>
      </c>
      <c r="E770" s="28" t="s">
        <v>1380</v>
      </c>
      <c r="F770" s="13">
        <v>43.6</v>
      </c>
      <c r="G770" s="13">
        <v>-113.9</v>
      </c>
      <c r="H770" s="13">
        <v>-20.820000330607094</v>
      </c>
    </row>
    <row r="771" spans="2:8" x14ac:dyDescent="0.3">
      <c r="B771" t="s">
        <v>6470</v>
      </c>
      <c r="C771" t="s">
        <v>6471</v>
      </c>
      <c r="D771" s="28" t="s">
        <v>4105</v>
      </c>
      <c r="E771" s="28" t="s">
        <v>2070</v>
      </c>
      <c r="F771" s="13">
        <v>40.799999999999997</v>
      </c>
      <c r="G771" s="13">
        <v>-115.7</v>
      </c>
      <c r="H771" s="13">
        <v>-20.819999694824219</v>
      </c>
    </row>
    <row r="772" spans="2:8" x14ac:dyDescent="0.3">
      <c r="B772" t="s">
        <v>5993</v>
      </c>
      <c r="C772" t="s">
        <v>5994</v>
      </c>
      <c r="D772" s="28" t="s">
        <v>4105</v>
      </c>
      <c r="E772" s="28" t="s">
        <v>1260</v>
      </c>
      <c r="F772" s="13">
        <v>37.200000000000003</v>
      </c>
      <c r="G772" s="13">
        <v>-105.1</v>
      </c>
      <c r="H772" s="13">
        <v>-20.819999694824219</v>
      </c>
    </row>
    <row r="773" spans="2:8" x14ac:dyDescent="0.3">
      <c r="B773" t="s">
        <v>5624</v>
      </c>
      <c r="C773" t="s">
        <v>5625</v>
      </c>
      <c r="D773" s="28" t="s">
        <v>4105</v>
      </c>
      <c r="E773" s="28" t="s">
        <v>1260</v>
      </c>
      <c r="F773" s="13">
        <v>40.5</v>
      </c>
      <c r="G773" s="13">
        <v>-105</v>
      </c>
      <c r="H773" s="13">
        <v>-20.819999059041344</v>
      </c>
    </row>
    <row r="774" spans="2:8" x14ac:dyDescent="0.3">
      <c r="B774" t="s">
        <v>3262</v>
      </c>
      <c r="C774" t="s">
        <v>3263</v>
      </c>
      <c r="D774" s="28" t="s">
        <v>4105</v>
      </c>
      <c r="E774" s="28" t="s">
        <v>1943</v>
      </c>
      <c r="F774" s="13">
        <v>46.4</v>
      </c>
      <c r="G774" s="13">
        <v>-105.8</v>
      </c>
      <c r="H774" s="13">
        <v>-20.819999059041344</v>
      </c>
    </row>
    <row r="775" spans="2:8" x14ac:dyDescent="0.3">
      <c r="B775" t="s">
        <v>2473</v>
      </c>
      <c r="C775" t="s">
        <v>3849</v>
      </c>
      <c r="D775" s="28" t="s">
        <v>4105</v>
      </c>
      <c r="E775" s="28" t="s">
        <v>2526</v>
      </c>
      <c r="F775" s="13">
        <v>40.4</v>
      </c>
      <c r="G775" s="13">
        <v>-111.7</v>
      </c>
      <c r="H775" s="13">
        <v>-20.759999593098961</v>
      </c>
    </row>
    <row r="776" spans="2:8" x14ac:dyDescent="0.3">
      <c r="B776" t="s">
        <v>4427</v>
      </c>
      <c r="C776" t="s">
        <v>4428</v>
      </c>
      <c r="D776" s="28" t="s">
        <v>4105</v>
      </c>
      <c r="E776" s="28" t="s">
        <v>2526</v>
      </c>
      <c r="F776" s="13">
        <v>40.4</v>
      </c>
      <c r="G776" s="13">
        <v>-111.7</v>
      </c>
      <c r="H776" s="13">
        <v>-20.759999593098961</v>
      </c>
    </row>
    <row r="777" spans="2:8" x14ac:dyDescent="0.3">
      <c r="B777" t="s">
        <v>6112</v>
      </c>
      <c r="C777" t="s">
        <v>6113</v>
      </c>
      <c r="D777" s="28" t="s">
        <v>4105</v>
      </c>
      <c r="E777" s="28" t="s">
        <v>1260</v>
      </c>
      <c r="F777" s="13">
        <v>37.5</v>
      </c>
      <c r="G777" s="13">
        <v>-108.1</v>
      </c>
      <c r="H777" s="13">
        <v>-20.759999593098961</v>
      </c>
    </row>
    <row r="778" spans="2:8" x14ac:dyDescent="0.3">
      <c r="B778" t="s">
        <v>4308</v>
      </c>
      <c r="C778" t="s">
        <v>4309</v>
      </c>
      <c r="D778" s="28" t="s">
        <v>4105</v>
      </c>
      <c r="E778" s="28" t="s">
        <v>1380</v>
      </c>
      <c r="F778" s="13">
        <v>46</v>
      </c>
      <c r="G778" s="13">
        <v>-114.5</v>
      </c>
      <c r="H778" s="13">
        <v>-20.759998321533203</v>
      </c>
    </row>
    <row r="779" spans="2:8" x14ac:dyDescent="0.3">
      <c r="B779" t="s">
        <v>4742</v>
      </c>
      <c r="C779" t="s">
        <v>4743</v>
      </c>
      <c r="D779" s="28" t="s">
        <v>4105</v>
      </c>
      <c r="E779" s="28" t="s">
        <v>2617</v>
      </c>
      <c r="F779" s="13">
        <v>47.8</v>
      </c>
      <c r="G779" s="13">
        <v>-117</v>
      </c>
      <c r="H779" s="13">
        <v>-20.700002034505211</v>
      </c>
    </row>
    <row r="780" spans="2:8" x14ac:dyDescent="0.3">
      <c r="B780" t="s">
        <v>5310</v>
      </c>
      <c r="C780" t="s">
        <v>5311</v>
      </c>
      <c r="D780" s="28" t="s">
        <v>4105</v>
      </c>
      <c r="E780" s="28" t="s">
        <v>2070</v>
      </c>
      <c r="F780" s="13">
        <v>41.4</v>
      </c>
      <c r="G780" s="13">
        <v>-119.1</v>
      </c>
      <c r="H780" s="13">
        <v>-20.700000762939453</v>
      </c>
    </row>
    <row r="781" spans="2:8" x14ac:dyDescent="0.3">
      <c r="B781" t="s">
        <v>6675</v>
      </c>
      <c r="C781" t="s">
        <v>6676</v>
      </c>
      <c r="D781" s="28" t="s">
        <v>4105</v>
      </c>
      <c r="E781" s="28" t="s">
        <v>2070</v>
      </c>
      <c r="F781" s="13">
        <v>39.9</v>
      </c>
      <c r="G781" s="13">
        <v>-117.3</v>
      </c>
      <c r="H781" s="13">
        <v>-20.700000762939453</v>
      </c>
    </row>
    <row r="782" spans="2:8" x14ac:dyDescent="0.3">
      <c r="B782" t="s">
        <v>5985</v>
      </c>
      <c r="C782" t="s">
        <v>5986</v>
      </c>
      <c r="D782" s="28" t="s">
        <v>4105</v>
      </c>
      <c r="E782" s="28" t="s">
        <v>1380</v>
      </c>
      <c r="F782" s="13">
        <v>43.6</v>
      </c>
      <c r="G782" s="13">
        <v>-115.4</v>
      </c>
      <c r="H782" s="13">
        <v>-20.700000603993733</v>
      </c>
    </row>
    <row r="783" spans="2:8" x14ac:dyDescent="0.3">
      <c r="B783" t="s">
        <v>6659</v>
      </c>
      <c r="C783" t="s">
        <v>6660</v>
      </c>
      <c r="D783" s="28" t="s">
        <v>1203</v>
      </c>
      <c r="E783" s="28" t="s">
        <v>1092</v>
      </c>
      <c r="F783" s="13">
        <v>49.2</v>
      </c>
      <c r="G783" s="13">
        <v>-113.2</v>
      </c>
      <c r="H783" s="13">
        <v>-20.700000127156574</v>
      </c>
    </row>
    <row r="784" spans="2:8" x14ac:dyDescent="0.3">
      <c r="B784" t="s">
        <v>6108</v>
      </c>
      <c r="C784" t="s">
        <v>6109</v>
      </c>
      <c r="D784" s="28" t="s">
        <v>1203</v>
      </c>
      <c r="E784" s="28" t="s">
        <v>1092</v>
      </c>
      <c r="F784" s="13">
        <v>51.1</v>
      </c>
      <c r="G784" s="13">
        <v>-111.7</v>
      </c>
      <c r="H784" s="13">
        <v>-20.699999968210857</v>
      </c>
    </row>
    <row r="785" spans="2:8" x14ac:dyDescent="0.3">
      <c r="B785" t="s">
        <v>6588</v>
      </c>
      <c r="C785" t="s">
        <v>6589</v>
      </c>
      <c r="D785" s="28" t="s">
        <v>1203</v>
      </c>
      <c r="E785" s="28" t="s">
        <v>1092</v>
      </c>
      <c r="F785" s="13">
        <v>49.8</v>
      </c>
      <c r="G785" s="13">
        <v>-112.7</v>
      </c>
      <c r="H785" s="13">
        <v>-20.699999491373699</v>
      </c>
    </row>
    <row r="786" spans="2:8" x14ac:dyDescent="0.3">
      <c r="B786" t="s">
        <v>2640</v>
      </c>
      <c r="C786" t="s">
        <v>2641</v>
      </c>
      <c r="D786" s="28" t="s">
        <v>4105</v>
      </c>
      <c r="E786" s="28" t="s">
        <v>2617</v>
      </c>
      <c r="F786" s="13">
        <v>47.8</v>
      </c>
      <c r="G786" s="13">
        <v>-121.9</v>
      </c>
      <c r="H786" s="13">
        <v>-20.699999491373699</v>
      </c>
    </row>
    <row r="787" spans="2:8" x14ac:dyDescent="0.3">
      <c r="B787" t="s">
        <v>5260</v>
      </c>
      <c r="C787" t="s">
        <v>5261</v>
      </c>
      <c r="D787" s="28" t="s">
        <v>4105</v>
      </c>
      <c r="E787" s="28" t="s">
        <v>1943</v>
      </c>
      <c r="F787" s="13">
        <v>47.5</v>
      </c>
      <c r="G787" s="13">
        <v>-115.2</v>
      </c>
      <c r="H787" s="13">
        <v>-20.699999491373696</v>
      </c>
    </row>
    <row r="788" spans="2:8" x14ac:dyDescent="0.3">
      <c r="B788" t="s">
        <v>4340</v>
      </c>
      <c r="C788" t="s">
        <v>4341</v>
      </c>
      <c r="D788" s="28" t="s">
        <v>4105</v>
      </c>
      <c r="E788" s="28" t="s">
        <v>1380</v>
      </c>
      <c r="F788" s="13">
        <v>44.2</v>
      </c>
      <c r="G788" s="13">
        <v>-116.1</v>
      </c>
      <c r="H788" s="13">
        <v>-20.640001932779953</v>
      </c>
    </row>
    <row r="789" spans="2:8" x14ac:dyDescent="0.3">
      <c r="B789" t="s">
        <v>1300</v>
      </c>
      <c r="C789" t="s">
        <v>1301</v>
      </c>
      <c r="D789" s="28" t="s">
        <v>4105</v>
      </c>
      <c r="E789" s="28" t="s">
        <v>1260</v>
      </c>
      <c r="F789" s="13">
        <v>39.700000000000003</v>
      </c>
      <c r="G789" s="13">
        <v>-105.1</v>
      </c>
      <c r="H789" s="13">
        <v>-20.640000661214195</v>
      </c>
    </row>
    <row r="790" spans="2:8" x14ac:dyDescent="0.3">
      <c r="B790" t="s">
        <v>5719</v>
      </c>
      <c r="C790" t="s">
        <v>5720</v>
      </c>
      <c r="D790" s="28" t="s">
        <v>1203</v>
      </c>
      <c r="E790" s="28" t="s">
        <v>1092</v>
      </c>
      <c r="F790" s="13">
        <v>52.4</v>
      </c>
      <c r="G790" s="13">
        <v>-114.9</v>
      </c>
      <c r="H790" s="13">
        <v>-20.640000661214192</v>
      </c>
    </row>
    <row r="791" spans="2:8" x14ac:dyDescent="0.3">
      <c r="B791" t="s">
        <v>5787</v>
      </c>
      <c r="C791" t="s">
        <v>5788</v>
      </c>
      <c r="D791" s="28" t="s">
        <v>4105</v>
      </c>
      <c r="E791" s="28" t="s">
        <v>2279</v>
      </c>
      <c r="F791" s="13">
        <v>42.8</v>
      </c>
      <c r="G791" s="13">
        <v>-118.9</v>
      </c>
      <c r="H791" s="13">
        <v>-20.639999389648438</v>
      </c>
    </row>
    <row r="792" spans="2:8" x14ac:dyDescent="0.3">
      <c r="B792" t="s">
        <v>5937</v>
      </c>
      <c r="C792" t="s">
        <v>5938</v>
      </c>
      <c r="D792" s="28" t="s">
        <v>4105</v>
      </c>
      <c r="E792" s="28" t="s">
        <v>1380</v>
      </c>
      <c r="F792" s="13">
        <v>42.4</v>
      </c>
      <c r="G792" s="13">
        <v>-114.4</v>
      </c>
      <c r="H792" s="13">
        <v>-20.63999811808268</v>
      </c>
    </row>
    <row r="793" spans="2:8" x14ac:dyDescent="0.3">
      <c r="B793" t="s">
        <v>5157</v>
      </c>
      <c r="C793" t="s">
        <v>5158</v>
      </c>
      <c r="D793" s="28" t="s">
        <v>4105</v>
      </c>
      <c r="E793" s="28" t="s">
        <v>1260</v>
      </c>
      <c r="F793" s="13">
        <v>39.5</v>
      </c>
      <c r="G793" s="13">
        <v>-103.2</v>
      </c>
      <c r="H793" s="13">
        <v>-20.580002466837563</v>
      </c>
    </row>
    <row r="794" spans="2:8" x14ac:dyDescent="0.3">
      <c r="B794" t="s">
        <v>5286</v>
      </c>
      <c r="C794" t="s">
        <v>5287</v>
      </c>
      <c r="D794" s="28" t="s">
        <v>4105</v>
      </c>
      <c r="E794" s="28" t="s">
        <v>1380</v>
      </c>
      <c r="F794" s="13">
        <v>43.7</v>
      </c>
      <c r="G794" s="13">
        <v>-116.1</v>
      </c>
      <c r="H794" s="13">
        <v>-20.580001831054688</v>
      </c>
    </row>
    <row r="795" spans="2:8" x14ac:dyDescent="0.3">
      <c r="B795" t="s">
        <v>4188</v>
      </c>
      <c r="C795" t="s">
        <v>4189</v>
      </c>
      <c r="D795" s="28" t="s">
        <v>4105</v>
      </c>
      <c r="E795" s="28" t="s">
        <v>2070</v>
      </c>
      <c r="F795" s="13">
        <v>38.200000000000003</v>
      </c>
      <c r="G795" s="13">
        <v>-114.7</v>
      </c>
      <c r="H795" s="13">
        <v>-20.579999287923179</v>
      </c>
    </row>
    <row r="796" spans="2:8" x14ac:dyDescent="0.3">
      <c r="B796" t="s">
        <v>1391</v>
      </c>
      <c r="C796" t="s">
        <v>1392</v>
      </c>
      <c r="D796" s="28" t="s">
        <v>4105</v>
      </c>
      <c r="E796" s="28" t="s">
        <v>1380</v>
      </c>
      <c r="F796" s="13">
        <v>46.2</v>
      </c>
      <c r="G796" s="13">
        <v>-116.2</v>
      </c>
      <c r="H796" s="13">
        <v>-20.579999287923176</v>
      </c>
    </row>
    <row r="797" spans="2:8" x14ac:dyDescent="0.3">
      <c r="B797" t="s">
        <v>4973</v>
      </c>
      <c r="C797" t="s">
        <v>4974</v>
      </c>
      <c r="D797" s="28" t="s">
        <v>4105</v>
      </c>
      <c r="E797" s="28" t="s">
        <v>2279</v>
      </c>
      <c r="F797" s="13">
        <v>42.6</v>
      </c>
      <c r="G797" s="13">
        <v>-117.3</v>
      </c>
      <c r="H797" s="13">
        <v>-20.579999287923172</v>
      </c>
    </row>
    <row r="798" spans="2:8" x14ac:dyDescent="0.3">
      <c r="B798" t="s">
        <v>5873</v>
      </c>
      <c r="C798" t="s">
        <v>5874</v>
      </c>
      <c r="D798" s="28" t="s">
        <v>1203</v>
      </c>
      <c r="E798" s="28" t="s">
        <v>1092</v>
      </c>
      <c r="F798" s="13">
        <v>51.7</v>
      </c>
      <c r="G798" s="13">
        <v>-113.2</v>
      </c>
      <c r="H798" s="13">
        <v>-20.520000457763672</v>
      </c>
    </row>
    <row r="799" spans="2:8" x14ac:dyDescent="0.3">
      <c r="B799" t="s">
        <v>6978</v>
      </c>
      <c r="C799" t="s">
        <v>6979</v>
      </c>
      <c r="D799" s="28" t="s">
        <v>4105</v>
      </c>
      <c r="E799" s="28" t="s">
        <v>1943</v>
      </c>
      <c r="F799" s="13">
        <v>47</v>
      </c>
      <c r="G799" s="13">
        <v>-105.8</v>
      </c>
      <c r="H799" s="13">
        <v>-20.520000457763672</v>
      </c>
    </row>
    <row r="800" spans="2:8" x14ac:dyDescent="0.3">
      <c r="B800" t="s">
        <v>7227</v>
      </c>
      <c r="C800" t="s">
        <v>7228</v>
      </c>
      <c r="D800" s="28" t="s">
        <v>4105</v>
      </c>
      <c r="E800" s="28" t="s">
        <v>1943</v>
      </c>
      <c r="F800" s="13">
        <v>48.3</v>
      </c>
      <c r="G800" s="13">
        <v>-107.8</v>
      </c>
      <c r="H800" s="13">
        <v>-20.519999186197918</v>
      </c>
    </row>
    <row r="801" spans="2:8" x14ac:dyDescent="0.3">
      <c r="B801" t="s">
        <v>5332</v>
      </c>
      <c r="C801" t="s">
        <v>5333</v>
      </c>
      <c r="D801" s="28" t="s">
        <v>4105</v>
      </c>
      <c r="E801" s="28" t="s">
        <v>1380</v>
      </c>
      <c r="F801" s="13">
        <v>44.5</v>
      </c>
      <c r="G801" s="13">
        <v>-114.9</v>
      </c>
      <c r="H801" s="13">
        <v>-20.519999186197918</v>
      </c>
    </row>
    <row r="802" spans="2:8" x14ac:dyDescent="0.3">
      <c r="B802" t="s">
        <v>5007</v>
      </c>
      <c r="C802" t="s">
        <v>5008</v>
      </c>
      <c r="D802" s="28" t="s">
        <v>4105</v>
      </c>
      <c r="E802" s="28" t="s">
        <v>1636</v>
      </c>
      <c r="F802" s="13">
        <v>37.200000000000003</v>
      </c>
      <c r="G802" s="13">
        <v>-98.5</v>
      </c>
      <c r="H802" s="13">
        <v>-20.519999186197914</v>
      </c>
    </row>
    <row r="803" spans="2:8" x14ac:dyDescent="0.3">
      <c r="B803" t="s">
        <v>4989</v>
      </c>
      <c r="C803" t="s">
        <v>4990</v>
      </c>
      <c r="D803" s="28" t="s">
        <v>4105</v>
      </c>
      <c r="E803" s="28" t="s">
        <v>1636</v>
      </c>
      <c r="F803" s="13">
        <v>38.1</v>
      </c>
      <c r="G803" s="13">
        <v>-99</v>
      </c>
      <c r="H803" s="13">
        <v>-20.460001627604168</v>
      </c>
    </row>
    <row r="804" spans="2:8" x14ac:dyDescent="0.3">
      <c r="B804" t="s">
        <v>4698</v>
      </c>
      <c r="C804" t="s">
        <v>4699</v>
      </c>
      <c r="D804" s="28" t="s">
        <v>4105</v>
      </c>
      <c r="E804" s="28" t="s">
        <v>2070</v>
      </c>
      <c r="F804" s="13">
        <v>36.200000000000003</v>
      </c>
      <c r="G804" s="13">
        <v>-115.6</v>
      </c>
      <c r="H804" s="13">
        <v>-20.45999908447266</v>
      </c>
    </row>
    <row r="805" spans="2:8" x14ac:dyDescent="0.3">
      <c r="B805" t="s">
        <v>1104</v>
      </c>
      <c r="C805" t="s">
        <v>1105</v>
      </c>
      <c r="D805" s="28" t="s">
        <v>1203</v>
      </c>
      <c r="E805" s="28" t="s">
        <v>1097</v>
      </c>
      <c r="F805" s="13">
        <v>50.2</v>
      </c>
      <c r="G805" s="13">
        <v>-107.7</v>
      </c>
      <c r="H805" s="13">
        <v>-20.459997812906902</v>
      </c>
    </row>
    <row r="806" spans="2:8" x14ac:dyDescent="0.3">
      <c r="B806" t="s">
        <v>5035</v>
      </c>
      <c r="C806" t="s">
        <v>5036</v>
      </c>
      <c r="D806" s="28" t="s">
        <v>4105</v>
      </c>
      <c r="E806" s="28" t="s">
        <v>1380</v>
      </c>
      <c r="F806" s="13">
        <v>46.9</v>
      </c>
      <c r="G806" s="13">
        <v>-116.9</v>
      </c>
      <c r="H806" s="13">
        <v>-20.459997812906899</v>
      </c>
    </row>
    <row r="807" spans="2:8" x14ac:dyDescent="0.3">
      <c r="B807" t="s">
        <v>4280</v>
      </c>
      <c r="C807" t="s">
        <v>4281</v>
      </c>
      <c r="D807" s="28" t="s">
        <v>4105</v>
      </c>
      <c r="E807" s="28" t="s">
        <v>2279</v>
      </c>
      <c r="F807" s="13">
        <v>44.6</v>
      </c>
      <c r="G807" s="13">
        <v>-118.9</v>
      </c>
      <c r="H807" s="13">
        <v>-20.400001525878906</v>
      </c>
    </row>
    <row r="808" spans="2:8" x14ac:dyDescent="0.3">
      <c r="B808" t="s">
        <v>5833</v>
      </c>
      <c r="C808" t="s">
        <v>5834</v>
      </c>
      <c r="D808" s="28" t="s">
        <v>4105</v>
      </c>
      <c r="E808" s="28" t="s">
        <v>1260</v>
      </c>
      <c r="F808" s="13">
        <v>40.9</v>
      </c>
      <c r="G808" s="13">
        <v>-102.2</v>
      </c>
      <c r="H808" s="13">
        <v>-20.400000254313152</v>
      </c>
    </row>
    <row r="809" spans="2:8" x14ac:dyDescent="0.3">
      <c r="B809" t="s">
        <v>5799</v>
      </c>
      <c r="C809" t="s">
        <v>5800</v>
      </c>
      <c r="D809" s="28" t="s">
        <v>4105</v>
      </c>
      <c r="E809" s="28" t="s">
        <v>1260</v>
      </c>
      <c r="F809" s="13">
        <v>39.5</v>
      </c>
      <c r="G809" s="13">
        <v>-105.9</v>
      </c>
      <c r="H809" s="13">
        <v>-20.399998982747395</v>
      </c>
    </row>
    <row r="810" spans="2:8" x14ac:dyDescent="0.3">
      <c r="B810" t="s">
        <v>7347</v>
      </c>
      <c r="C810" t="s">
        <v>7348</v>
      </c>
      <c r="D810" s="28" t="s">
        <v>1203</v>
      </c>
      <c r="E810" s="28" t="s">
        <v>1097</v>
      </c>
      <c r="F810" s="13">
        <v>49.1</v>
      </c>
      <c r="G810" s="13">
        <v>-105.9</v>
      </c>
      <c r="H810" s="13">
        <v>-20.399997711181641</v>
      </c>
    </row>
    <row r="811" spans="2:8" x14ac:dyDescent="0.3">
      <c r="B811" t="s">
        <v>6428</v>
      </c>
      <c r="C811" t="s">
        <v>6429</v>
      </c>
      <c r="D811" s="28" t="s">
        <v>4105</v>
      </c>
      <c r="E811" s="28" t="s">
        <v>1260</v>
      </c>
      <c r="F811" s="13">
        <v>38.299999999999997</v>
      </c>
      <c r="G811" s="13">
        <v>-105.4</v>
      </c>
      <c r="H811" s="13">
        <v>-20.340001424153645</v>
      </c>
    </row>
    <row r="812" spans="2:8" x14ac:dyDescent="0.3">
      <c r="B812" t="s">
        <v>6342</v>
      </c>
      <c r="C812" t="s">
        <v>6343</v>
      </c>
      <c r="D812" s="28" t="s">
        <v>4105</v>
      </c>
      <c r="E812" s="28" t="s">
        <v>2379</v>
      </c>
      <c r="F812" s="13">
        <v>43.4</v>
      </c>
      <c r="G812" s="13">
        <v>-103.2</v>
      </c>
      <c r="H812" s="13">
        <v>-20.340000152587891</v>
      </c>
    </row>
    <row r="813" spans="2:8" x14ac:dyDescent="0.3">
      <c r="B813" t="s">
        <v>6170</v>
      </c>
      <c r="C813" t="s">
        <v>6171</v>
      </c>
      <c r="D813" s="28" t="s">
        <v>4105</v>
      </c>
      <c r="E813" s="28" t="s">
        <v>1260</v>
      </c>
      <c r="F813" s="13">
        <v>37.9</v>
      </c>
      <c r="G813" s="13">
        <v>-107.2</v>
      </c>
      <c r="H813" s="13">
        <v>-20.340000152587891</v>
      </c>
    </row>
    <row r="814" spans="2:8" x14ac:dyDescent="0.3">
      <c r="B814" t="s">
        <v>5763</v>
      </c>
      <c r="C814" t="s">
        <v>5764</v>
      </c>
      <c r="D814" s="28" t="s">
        <v>4105</v>
      </c>
      <c r="E814" s="28" t="s">
        <v>1943</v>
      </c>
      <c r="F814" s="13">
        <v>48.9</v>
      </c>
      <c r="G814" s="13">
        <v>-114.7</v>
      </c>
      <c r="H814" s="13">
        <v>-20.339998881022137</v>
      </c>
    </row>
    <row r="815" spans="2:8" x14ac:dyDescent="0.3">
      <c r="B815" t="s">
        <v>4150</v>
      </c>
      <c r="C815" t="s">
        <v>4151</v>
      </c>
      <c r="D815" s="28" t="s">
        <v>4105</v>
      </c>
      <c r="E815" s="28" t="s">
        <v>2279</v>
      </c>
      <c r="F815" s="13">
        <v>44.6</v>
      </c>
      <c r="G815" s="13">
        <v>-120.6</v>
      </c>
      <c r="H815" s="13">
        <v>-20.280001322428387</v>
      </c>
    </row>
    <row r="816" spans="2:8" x14ac:dyDescent="0.3">
      <c r="B816" t="s">
        <v>5326</v>
      </c>
      <c r="C816" t="s">
        <v>5327</v>
      </c>
      <c r="D816" s="28" t="s">
        <v>4105</v>
      </c>
      <c r="E816" s="28" t="s">
        <v>2279</v>
      </c>
      <c r="F816" s="13">
        <v>45.8</v>
      </c>
      <c r="G816" s="13">
        <v>-119.2</v>
      </c>
      <c r="H816" s="13">
        <v>-20.280001322428383</v>
      </c>
    </row>
    <row r="817" spans="2:8" x14ac:dyDescent="0.3">
      <c r="B817" t="s">
        <v>4561</v>
      </c>
      <c r="C817" t="s">
        <v>4562</v>
      </c>
      <c r="D817" s="28" t="s">
        <v>4105</v>
      </c>
      <c r="E817" s="28" t="s">
        <v>2279</v>
      </c>
      <c r="F817" s="13">
        <v>44.5</v>
      </c>
      <c r="G817" s="13">
        <v>-117.2</v>
      </c>
      <c r="H817" s="13">
        <v>-20.280000050862629</v>
      </c>
    </row>
    <row r="818" spans="2:8" x14ac:dyDescent="0.3">
      <c r="B818" t="s">
        <v>2808</v>
      </c>
      <c r="C818" t="s">
        <v>2809</v>
      </c>
      <c r="D818" s="28" t="s">
        <v>4105</v>
      </c>
      <c r="E818" s="28" t="s">
        <v>2792</v>
      </c>
      <c r="F818" s="13">
        <v>43.6</v>
      </c>
      <c r="G818" s="13">
        <v>-110.7</v>
      </c>
      <c r="H818" s="13">
        <v>-20.279999891916908</v>
      </c>
    </row>
    <row r="819" spans="2:8" x14ac:dyDescent="0.3">
      <c r="B819" t="s">
        <v>6524</v>
      </c>
      <c r="C819" t="s">
        <v>6525</v>
      </c>
      <c r="D819" s="28" t="s">
        <v>4105</v>
      </c>
      <c r="E819" s="28" t="s">
        <v>2011</v>
      </c>
      <c r="F819" s="13">
        <v>41</v>
      </c>
      <c r="G819" s="13">
        <v>-103.8</v>
      </c>
      <c r="H819" s="13">
        <v>-20.27999941507975</v>
      </c>
    </row>
    <row r="820" spans="2:8" x14ac:dyDescent="0.3">
      <c r="B820" t="s">
        <v>5434</v>
      </c>
      <c r="C820" t="s">
        <v>5435</v>
      </c>
      <c r="D820" s="28" t="s">
        <v>4105</v>
      </c>
      <c r="E820" s="28" t="s">
        <v>2526</v>
      </c>
      <c r="F820" s="13">
        <v>37.799999999999997</v>
      </c>
      <c r="G820" s="13">
        <v>-112.1</v>
      </c>
      <c r="H820" s="13">
        <v>-20.279999097188313</v>
      </c>
    </row>
    <row r="821" spans="2:8" x14ac:dyDescent="0.3">
      <c r="B821" t="s">
        <v>4270</v>
      </c>
      <c r="C821" t="s">
        <v>4271</v>
      </c>
      <c r="D821" s="28" t="s">
        <v>4105</v>
      </c>
      <c r="E821" s="28" t="s">
        <v>1636</v>
      </c>
      <c r="F821" s="13">
        <v>38</v>
      </c>
      <c r="G821" s="13">
        <v>-97.8</v>
      </c>
      <c r="H821" s="13">
        <v>-20.279998779296875</v>
      </c>
    </row>
    <row r="822" spans="2:8" x14ac:dyDescent="0.3">
      <c r="B822" t="s">
        <v>4631</v>
      </c>
      <c r="C822" t="s">
        <v>4632</v>
      </c>
      <c r="D822" s="28" t="s">
        <v>4105</v>
      </c>
      <c r="E822" s="28" t="s">
        <v>1380</v>
      </c>
      <c r="F822" s="13">
        <v>44.8</v>
      </c>
      <c r="G822" s="13">
        <v>-116.4</v>
      </c>
      <c r="H822" s="13">
        <v>-20.219999949137367</v>
      </c>
    </row>
    <row r="823" spans="2:8" x14ac:dyDescent="0.3">
      <c r="B823" t="s">
        <v>5284</v>
      </c>
      <c r="C823" t="s">
        <v>5285</v>
      </c>
      <c r="D823" s="28" t="s">
        <v>4105</v>
      </c>
      <c r="E823" s="28" t="s">
        <v>2279</v>
      </c>
      <c r="F823" s="13">
        <v>44.5</v>
      </c>
      <c r="G823" s="13">
        <v>-119.2</v>
      </c>
      <c r="H823" s="13">
        <v>-20.219999949137367</v>
      </c>
    </row>
    <row r="824" spans="2:8" x14ac:dyDescent="0.3">
      <c r="B824" t="s">
        <v>5490</v>
      </c>
      <c r="C824" t="s">
        <v>5491</v>
      </c>
      <c r="D824" s="28" t="s">
        <v>4105</v>
      </c>
      <c r="E824" s="28" t="s">
        <v>1380</v>
      </c>
      <c r="F824" s="13">
        <v>47.5</v>
      </c>
      <c r="G824" s="13">
        <v>-115.9</v>
      </c>
      <c r="H824" s="13">
        <v>-20.219998677571613</v>
      </c>
    </row>
    <row r="825" spans="2:8" x14ac:dyDescent="0.3">
      <c r="B825" t="s">
        <v>5290</v>
      </c>
      <c r="C825" t="s">
        <v>5291</v>
      </c>
      <c r="D825" s="28" t="s">
        <v>4105</v>
      </c>
      <c r="E825" s="28" t="s">
        <v>2279</v>
      </c>
      <c r="F825" s="13">
        <v>44.9</v>
      </c>
      <c r="G825" s="13">
        <v>-118.9</v>
      </c>
      <c r="H825" s="13">
        <v>-20.160001118977867</v>
      </c>
    </row>
    <row r="826" spans="2:8" x14ac:dyDescent="0.3">
      <c r="B826" t="s">
        <v>5705</v>
      </c>
      <c r="C826" t="s">
        <v>5706</v>
      </c>
      <c r="D826" s="28" t="s">
        <v>1203</v>
      </c>
      <c r="E826" s="28" t="s">
        <v>1092</v>
      </c>
      <c r="F826" s="13">
        <v>52.5</v>
      </c>
      <c r="G826" s="13">
        <v>-116</v>
      </c>
      <c r="H826" s="13">
        <v>-20.160000483194988</v>
      </c>
    </row>
    <row r="827" spans="2:8" x14ac:dyDescent="0.3">
      <c r="B827" t="s">
        <v>5464</v>
      </c>
      <c r="C827" t="s">
        <v>5465</v>
      </c>
      <c r="D827" s="28" t="s">
        <v>4105</v>
      </c>
      <c r="E827" s="28" t="s">
        <v>2279</v>
      </c>
      <c r="F827" s="13">
        <v>44.4</v>
      </c>
      <c r="G827" s="13">
        <v>-121.1</v>
      </c>
      <c r="H827" s="13">
        <v>-20.159999847412109</v>
      </c>
    </row>
    <row r="828" spans="2:8" x14ac:dyDescent="0.3">
      <c r="B828" t="s">
        <v>5346</v>
      </c>
      <c r="C828" t="s">
        <v>5347</v>
      </c>
      <c r="D828" s="28" t="s">
        <v>4105</v>
      </c>
      <c r="E828" s="28" t="s">
        <v>1160</v>
      </c>
      <c r="F828" s="13">
        <v>36.5</v>
      </c>
      <c r="G828" s="13">
        <v>-113.8</v>
      </c>
      <c r="H828" s="13">
        <v>-20.100001017252602</v>
      </c>
    </row>
    <row r="829" spans="2:8" x14ac:dyDescent="0.3">
      <c r="B829" t="s">
        <v>4971</v>
      </c>
      <c r="C829" t="s">
        <v>4972</v>
      </c>
      <c r="D829" s="28" t="s">
        <v>4105</v>
      </c>
      <c r="E829" s="28" t="s">
        <v>2070</v>
      </c>
      <c r="F829" s="13">
        <v>41</v>
      </c>
      <c r="G829" s="13">
        <v>-119.5</v>
      </c>
      <c r="H829" s="13">
        <v>-20.100001017252602</v>
      </c>
    </row>
    <row r="830" spans="2:8" x14ac:dyDescent="0.3">
      <c r="B830" t="s">
        <v>5390</v>
      </c>
      <c r="C830" t="s">
        <v>5391</v>
      </c>
      <c r="D830" s="28" t="s">
        <v>4105</v>
      </c>
      <c r="E830" s="28" t="s">
        <v>2279</v>
      </c>
      <c r="F830" s="13">
        <v>45.9</v>
      </c>
      <c r="G830" s="13">
        <v>-117.5</v>
      </c>
      <c r="H830" s="13">
        <v>-20.100001017252602</v>
      </c>
    </row>
    <row r="831" spans="2:8" x14ac:dyDescent="0.3">
      <c r="B831" t="s">
        <v>4868</v>
      </c>
      <c r="C831" t="s">
        <v>4869</v>
      </c>
      <c r="D831" s="28" t="s">
        <v>4105</v>
      </c>
      <c r="E831" s="28" t="s">
        <v>1260</v>
      </c>
      <c r="F831" s="13">
        <v>38.1</v>
      </c>
      <c r="G831" s="13">
        <v>-108.2</v>
      </c>
      <c r="H831" s="13">
        <v>-20.100000381469727</v>
      </c>
    </row>
    <row r="832" spans="2:8" x14ac:dyDescent="0.3">
      <c r="B832" t="s">
        <v>6865</v>
      </c>
      <c r="C832" t="s">
        <v>6866</v>
      </c>
      <c r="D832" s="28" t="s">
        <v>4105</v>
      </c>
      <c r="E832" s="28" t="s">
        <v>2379</v>
      </c>
      <c r="F832" s="13">
        <v>43.4</v>
      </c>
      <c r="G832" s="13">
        <v>-100.4</v>
      </c>
      <c r="H832" s="13">
        <v>-20.099999745686848</v>
      </c>
    </row>
    <row r="833" spans="2:8" x14ac:dyDescent="0.3">
      <c r="B833" t="s">
        <v>6639</v>
      </c>
      <c r="C833" t="s">
        <v>6640</v>
      </c>
      <c r="D833" s="28" t="s">
        <v>4105</v>
      </c>
      <c r="E833" s="28" t="s">
        <v>1943</v>
      </c>
      <c r="F833" s="13">
        <v>48.9</v>
      </c>
      <c r="G833" s="13">
        <v>-115.6</v>
      </c>
      <c r="H833" s="13">
        <v>-20.040002187093098</v>
      </c>
    </row>
    <row r="834" spans="2:8" x14ac:dyDescent="0.3">
      <c r="B834" t="s">
        <v>5929</v>
      </c>
      <c r="C834" t="s">
        <v>5930</v>
      </c>
      <c r="D834" s="28" t="s">
        <v>4105</v>
      </c>
      <c r="E834" s="28" t="s">
        <v>1380</v>
      </c>
      <c r="F834" s="13">
        <v>44.7</v>
      </c>
      <c r="G834" s="13">
        <v>-116.2</v>
      </c>
      <c r="H834" s="13">
        <v>-20.040001551310223</v>
      </c>
    </row>
    <row r="835" spans="2:8" x14ac:dyDescent="0.3">
      <c r="B835" t="s">
        <v>8744</v>
      </c>
      <c r="C835" t="s">
        <v>8745</v>
      </c>
      <c r="D835" s="28" t="s">
        <v>4105</v>
      </c>
      <c r="E835" s="28" t="s">
        <v>2526</v>
      </c>
      <c r="F835" s="13">
        <v>39.1</v>
      </c>
      <c r="G835" s="13">
        <v>-113.9</v>
      </c>
      <c r="H835" s="13">
        <v>-20.040001551310219</v>
      </c>
    </row>
    <row r="836" spans="2:8" x14ac:dyDescent="0.3">
      <c r="B836" t="s">
        <v>4979</v>
      </c>
      <c r="C836" t="s">
        <v>4980</v>
      </c>
      <c r="D836" s="28" t="s">
        <v>4105</v>
      </c>
      <c r="E836" s="28" t="s">
        <v>1636</v>
      </c>
      <c r="F836" s="13">
        <v>37.9</v>
      </c>
      <c r="G836" s="13">
        <v>-98</v>
      </c>
      <c r="H836" s="13">
        <v>-20.040000915527344</v>
      </c>
    </row>
    <row r="837" spans="2:8" x14ac:dyDescent="0.3">
      <c r="B837" t="s">
        <v>4557</v>
      </c>
      <c r="C837" t="s">
        <v>4558</v>
      </c>
      <c r="D837" s="28" t="s">
        <v>4105</v>
      </c>
      <c r="E837" s="28" t="s">
        <v>2279</v>
      </c>
      <c r="F837" s="13">
        <v>42.8</v>
      </c>
      <c r="G837" s="13">
        <v>-118.6</v>
      </c>
      <c r="H837" s="13">
        <v>-20.040000915527344</v>
      </c>
    </row>
    <row r="838" spans="2:8" x14ac:dyDescent="0.3">
      <c r="B838" t="s">
        <v>4180</v>
      </c>
      <c r="C838" t="s">
        <v>4181</v>
      </c>
      <c r="D838" s="28" t="s">
        <v>4105</v>
      </c>
      <c r="E838" s="28" t="s">
        <v>2617</v>
      </c>
      <c r="F838" s="13">
        <v>48.9</v>
      </c>
      <c r="G838" s="13">
        <v>-117.6</v>
      </c>
      <c r="H838" s="13">
        <v>-20.040000279744469</v>
      </c>
    </row>
    <row r="839" spans="2:8" x14ac:dyDescent="0.3">
      <c r="B839" t="s">
        <v>6667</v>
      </c>
      <c r="C839" t="s">
        <v>6668</v>
      </c>
      <c r="D839" s="28" t="s">
        <v>4105</v>
      </c>
      <c r="E839" s="28" t="s">
        <v>1380</v>
      </c>
      <c r="F839" s="13">
        <v>43.8</v>
      </c>
      <c r="G839" s="13">
        <v>-114.6</v>
      </c>
      <c r="H839" s="13">
        <v>-20.040000120798748</v>
      </c>
    </row>
    <row r="840" spans="2:8" x14ac:dyDescent="0.3">
      <c r="B840" t="s">
        <v>5685</v>
      </c>
      <c r="C840" t="s">
        <v>5686</v>
      </c>
      <c r="D840" s="28" t="s">
        <v>4105</v>
      </c>
      <c r="E840" s="28" t="s">
        <v>2279</v>
      </c>
      <c r="F840" s="13">
        <v>43.8</v>
      </c>
      <c r="G840" s="13">
        <v>-118.9</v>
      </c>
      <c r="H840" s="13">
        <v>-20.039999961853027</v>
      </c>
    </row>
    <row r="841" spans="2:8" x14ac:dyDescent="0.3">
      <c r="B841" t="s">
        <v>4623</v>
      </c>
      <c r="C841" t="s">
        <v>4624</v>
      </c>
      <c r="D841" s="28" t="s">
        <v>4105</v>
      </c>
      <c r="E841" s="28" t="s">
        <v>1160</v>
      </c>
      <c r="F841" s="13">
        <v>35.700000000000003</v>
      </c>
      <c r="G841" s="13">
        <v>-113.7</v>
      </c>
      <c r="H841" s="13">
        <v>-20.039998372395832</v>
      </c>
    </row>
    <row r="842" spans="2:8" x14ac:dyDescent="0.3">
      <c r="B842" t="s">
        <v>5947</v>
      </c>
      <c r="C842" t="s">
        <v>5948</v>
      </c>
      <c r="D842" s="28" t="s">
        <v>1203</v>
      </c>
      <c r="E842" s="28" t="s">
        <v>1092</v>
      </c>
      <c r="F842" s="13">
        <v>51.1</v>
      </c>
      <c r="G842" s="13">
        <v>-114</v>
      </c>
      <c r="H842" s="13">
        <v>-19.980001449584961</v>
      </c>
    </row>
    <row r="843" spans="2:8" x14ac:dyDescent="0.3">
      <c r="B843" t="s">
        <v>899</v>
      </c>
      <c r="C843" t="s">
        <v>2805</v>
      </c>
      <c r="D843" s="28" t="s">
        <v>4105</v>
      </c>
      <c r="E843" s="28" t="s">
        <v>2792</v>
      </c>
      <c r="F843" s="13">
        <v>43.4</v>
      </c>
      <c r="G843" s="13">
        <v>-110.7</v>
      </c>
      <c r="H843" s="13">
        <v>-19.980000336964924</v>
      </c>
    </row>
    <row r="844" spans="2:8" x14ac:dyDescent="0.3">
      <c r="B844" t="s">
        <v>2415</v>
      </c>
      <c r="C844" t="s">
        <v>2416</v>
      </c>
      <c r="D844" s="28" t="s">
        <v>4105</v>
      </c>
      <c r="E844" s="28" t="s">
        <v>2379</v>
      </c>
      <c r="F844" s="13">
        <v>43.8</v>
      </c>
      <c r="G844" s="13">
        <v>-100.7</v>
      </c>
      <c r="H844" s="13">
        <v>-19.979999542236328</v>
      </c>
    </row>
    <row r="845" spans="2:8" x14ac:dyDescent="0.3">
      <c r="B845" t="s">
        <v>4429</v>
      </c>
      <c r="C845" t="s">
        <v>4430</v>
      </c>
      <c r="D845" s="28" t="s">
        <v>4105</v>
      </c>
      <c r="E845" s="28" t="s">
        <v>2617</v>
      </c>
      <c r="F845" s="13">
        <v>46.7</v>
      </c>
      <c r="G845" s="13">
        <v>-117.1</v>
      </c>
      <c r="H845" s="13">
        <v>-19.979999542236328</v>
      </c>
    </row>
    <row r="846" spans="2:8" x14ac:dyDescent="0.3">
      <c r="B846" t="s">
        <v>5895</v>
      </c>
      <c r="C846" t="s">
        <v>5896</v>
      </c>
      <c r="D846" s="28" t="s">
        <v>4105</v>
      </c>
      <c r="E846" s="28" t="s">
        <v>2792</v>
      </c>
      <c r="F846" s="13">
        <v>44.5</v>
      </c>
      <c r="G846" s="13">
        <v>-108</v>
      </c>
      <c r="H846" s="13">
        <v>-19.979998270670574</v>
      </c>
    </row>
    <row r="847" spans="2:8" x14ac:dyDescent="0.3">
      <c r="B847" t="s">
        <v>4421</v>
      </c>
      <c r="C847" t="s">
        <v>4422</v>
      </c>
      <c r="D847" s="28" t="s">
        <v>4105</v>
      </c>
      <c r="E847" s="28" t="s">
        <v>1636</v>
      </c>
      <c r="F847" s="13">
        <v>37.700000000000003</v>
      </c>
      <c r="G847" s="13">
        <v>-97.2</v>
      </c>
      <c r="H847" s="13">
        <v>-19.979998270670571</v>
      </c>
    </row>
    <row r="848" spans="2:8" x14ac:dyDescent="0.3">
      <c r="B848" t="s">
        <v>2411</v>
      </c>
      <c r="C848" t="s">
        <v>2412</v>
      </c>
      <c r="D848" s="28" t="s">
        <v>4105</v>
      </c>
      <c r="E848" s="28" t="s">
        <v>2379</v>
      </c>
      <c r="F848" s="13">
        <v>43.1</v>
      </c>
      <c r="G848" s="13">
        <v>-100.6</v>
      </c>
      <c r="H848" s="13">
        <v>-19.920001983642578</v>
      </c>
    </row>
    <row r="849" spans="2:8" x14ac:dyDescent="0.3">
      <c r="B849" t="s">
        <v>5596</v>
      </c>
      <c r="C849" t="s">
        <v>5597</v>
      </c>
      <c r="D849" s="28" t="s">
        <v>4105</v>
      </c>
      <c r="E849" s="28" t="s">
        <v>1260</v>
      </c>
      <c r="F849" s="13">
        <v>37.6</v>
      </c>
      <c r="G849" s="13">
        <v>-108.5</v>
      </c>
      <c r="H849" s="13">
        <v>-19.920000712076824</v>
      </c>
    </row>
    <row r="850" spans="2:8" x14ac:dyDescent="0.3">
      <c r="B850" t="s">
        <v>3271</v>
      </c>
      <c r="C850" t="s">
        <v>3272</v>
      </c>
      <c r="D850" s="28" t="s">
        <v>4105</v>
      </c>
      <c r="E850" s="28" t="s">
        <v>2070</v>
      </c>
      <c r="F850" s="13">
        <v>40.799999999999997</v>
      </c>
      <c r="G850" s="13">
        <v>-115.7</v>
      </c>
      <c r="H850" s="13">
        <v>-19.91999944051107</v>
      </c>
    </row>
    <row r="851" spans="2:8" x14ac:dyDescent="0.3">
      <c r="B851" t="s">
        <v>5514</v>
      </c>
      <c r="C851" t="s">
        <v>5515</v>
      </c>
      <c r="D851" s="28" t="s">
        <v>4105</v>
      </c>
      <c r="E851" s="28" t="s">
        <v>2279</v>
      </c>
      <c r="F851" s="13">
        <v>42.5</v>
      </c>
      <c r="G851" s="13">
        <v>-119.6</v>
      </c>
      <c r="H851" s="13">
        <v>-19.919998804728191</v>
      </c>
    </row>
    <row r="852" spans="2:8" x14ac:dyDescent="0.3">
      <c r="B852" t="s">
        <v>1959</v>
      </c>
      <c r="C852" t="s">
        <v>1960</v>
      </c>
      <c r="D852" s="28" t="s">
        <v>4105</v>
      </c>
      <c r="E852" s="28" t="s">
        <v>1943</v>
      </c>
      <c r="F852" s="13">
        <v>45.8</v>
      </c>
      <c r="G852" s="13">
        <v>-104.5</v>
      </c>
      <c r="H852" s="13">
        <v>-19.860001246134438</v>
      </c>
    </row>
    <row r="853" spans="2:8" x14ac:dyDescent="0.3">
      <c r="B853" t="s">
        <v>3788</v>
      </c>
      <c r="C853" t="s">
        <v>3789</v>
      </c>
      <c r="D853" s="28" t="s">
        <v>4105</v>
      </c>
      <c r="E853" s="28" t="s">
        <v>2279</v>
      </c>
      <c r="F853" s="13">
        <v>44.7</v>
      </c>
      <c r="G853" s="13">
        <v>-119.1</v>
      </c>
      <c r="H853" s="13">
        <v>-19.860000610351563</v>
      </c>
    </row>
    <row r="854" spans="2:8" x14ac:dyDescent="0.3">
      <c r="B854" t="s">
        <v>3854</v>
      </c>
      <c r="C854" t="s">
        <v>3855</v>
      </c>
      <c r="D854" s="28" t="s">
        <v>4105</v>
      </c>
      <c r="E854" s="28" t="s">
        <v>2526</v>
      </c>
      <c r="F854" s="13">
        <v>37.5</v>
      </c>
      <c r="G854" s="13">
        <v>-113.7</v>
      </c>
      <c r="H854" s="13">
        <v>-19.860000610351563</v>
      </c>
    </row>
    <row r="855" spans="2:8" x14ac:dyDescent="0.3">
      <c r="B855" t="s">
        <v>5921</v>
      </c>
      <c r="C855" t="s">
        <v>5922</v>
      </c>
      <c r="D855" s="28" t="s">
        <v>4105</v>
      </c>
      <c r="E855" s="28" t="s">
        <v>1260</v>
      </c>
      <c r="F855" s="13">
        <v>39</v>
      </c>
      <c r="G855" s="13">
        <v>-107.1</v>
      </c>
      <c r="H855" s="13">
        <v>-19.860000610351563</v>
      </c>
    </row>
    <row r="856" spans="2:8" x14ac:dyDescent="0.3">
      <c r="B856" t="s">
        <v>4401</v>
      </c>
      <c r="C856" t="s">
        <v>4402</v>
      </c>
      <c r="D856" s="28" t="s">
        <v>4105</v>
      </c>
      <c r="E856" s="28" t="s">
        <v>2617</v>
      </c>
      <c r="F856" s="13">
        <v>46.1</v>
      </c>
      <c r="G856" s="13">
        <v>-117.8</v>
      </c>
      <c r="H856" s="13">
        <v>-19.860000610351563</v>
      </c>
    </row>
    <row r="857" spans="2:8" x14ac:dyDescent="0.3">
      <c r="B857" t="s">
        <v>558</v>
      </c>
      <c r="C857" t="s">
        <v>559</v>
      </c>
      <c r="D857" s="28" t="s">
        <v>4105</v>
      </c>
      <c r="E857" s="28" t="s">
        <v>366</v>
      </c>
      <c r="F857" s="13">
        <v>35.200000000000003</v>
      </c>
      <c r="G857" s="13">
        <v>-99.1</v>
      </c>
      <c r="H857" s="13">
        <v>-19.860000610351563</v>
      </c>
    </row>
    <row r="858" spans="2:8" x14ac:dyDescent="0.3">
      <c r="B858" t="s">
        <v>3170</v>
      </c>
      <c r="C858" t="s">
        <v>3171</v>
      </c>
      <c r="D858" s="28" t="s">
        <v>4105</v>
      </c>
      <c r="E858" s="28" t="s">
        <v>1260</v>
      </c>
      <c r="F858" s="13">
        <v>39.1</v>
      </c>
      <c r="G858" s="13">
        <v>-108.5</v>
      </c>
      <c r="H858" s="13">
        <v>-19.859999338785812</v>
      </c>
    </row>
    <row r="859" spans="2:8" x14ac:dyDescent="0.3">
      <c r="B859" t="s">
        <v>7063</v>
      </c>
      <c r="C859" t="s">
        <v>7064</v>
      </c>
      <c r="D859" s="28" t="s">
        <v>4105</v>
      </c>
      <c r="E859" s="28" t="s">
        <v>2526</v>
      </c>
      <c r="F859" s="13">
        <v>41.3</v>
      </c>
      <c r="G859" s="13">
        <v>-111.8</v>
      </c>
      <c r="H859" s="13">
        <v>-19.859999338785805</v>
      </c>
    </row>
    <row r="860" spans="2:8" x14ac:dyDescent="0.3">
      <c r="B860" t="s">
        <v>4449</v>
      </c>
      <c r="C860" t="s">
        <v>4450</v>
      </c>
      <c r="D860" s="28" t="s">
        <v>4105</v>
      </c>
      <c r="E860" s="28" t="s">
        <v>2279</v>
      </c>
      <c r="F860" s="13">
        <v>43.5</v>
      </c>
      <c r="G860" s="13">
        <v>-118.4</v>
      </c>
      <c r="H860" s="13">
        <v>-19.800001780192055</v>
      </c>
    </row>
    <row r="861" spans="2:8" x14ac:dyDescent="0.3">
      <c r="B861" t="s">
        <v>4627</v>
      </c>
      <c r="C861" t="s">
        <v>4628</v>
      </c>
      <c r="D861" s="28" t="s">
        <v>4105</v>
      </c>
      <c r="E861" s="28" t="s">
        <v>2279</v>
      </c>
      <c r="F861" s="13">
        <v>45</v>
      </c>
      <c r="G861" s="13">
        <v>-119.4</v>
      </c>
      <c r="H861" s="13">
        <v>-19.800001780192055</v>
      </c>
    </row>
    <row r="862" spans="2:8" x14ac:dyDescent="0.3">
      <c r="B862" t="s">
        <v>6044</v>
      </c>
      <c r="C862" t="s">
        <v>6045</v>
      </c>
      <c r="D862" s="28" t="s">
        <v>4105</v>
      </c>
      <c r="E862" s="28" t="s">
        <v>2011</v>
      </c>
      <c r="F862" s="13">
        <v>41.6</v>
      </c>
      <c r="G862" s="13">
        <v>-103.1</v>
      </c>
      <c r="H862" s="13">
        <v>-19.800000508626304</v>
      </c>
    </row>
    <row r="863" spans="2:8" x14ac:dyDescent="0.3">
      <c r="B863" t="s">
        <v>5795</v>
      </c>
      <c r="C863" t="s">
        <v>5796</v>
      </c>
      <c r="D863" s="28" t="s">
        <v>4105</v>
      </c>
      <c r="E863" s="28" t="s">
        <v>2279</v>
      </c>
      <c r="F863" s="13">
        <v>43.5</v>
      </c>
      <c r="G863" s="13">
        <v>-119.2</v>
      </c>
      <c r="H863" s="13">
        <v>-19.799999872843422</v>
      </c>
    </row>
    <row r="864" spans="2:8" x14ac:dyDescent="0.3">
      <c r="B864" t="s">
        <v>3277</v>
      </c>
      <c r="C864" t="s">
        <v>3278</v>
      </c>
      <c r="D864" s="28" t="s">
        <v>4105</v>
      </c>
      <c r="E864" s="28" t="s">
        <v>2279</v>
      </c>
      <c r="F864" s="13">
        <v>44.8</v>
      </c>
      <c r="G864" s="13">
        <v>-117.8</v>
      </c>
      <c r="H864" s="13">
        <v>-19.799999872843422</v>
      </c>
    </row>
    <row r="865" spans="2:8" x14ac:dyDescent="0.3">
      <c r="B865" t="s">
        <v>4730</v>
      </c>
      <c r="C865" t="s">
        <v>4731</v>
      </c>
      <c r="D865" s="28" t="s">
        <v>4105</v>
      </c>
      <c r="E865" s="28" t="s">
        <v>2279</v>
      </c>
      <c r="F865" s="13">
        <v>43.5</v>
      </c>
      <c r="G865" s="13">
        <v>-117.2</v>
      </c>
      <c r="H865" s="13">
        <v>-19.740002950032551</v>
      </c>
    </row>
    <row r="866" spans="2:8" x14ac:dyDescent="0.3">
      <c r="B866" t="s">
        <v>4669</v>
      </c>
      <c r="C866" t="s">
        <v>4670</v>
      </c>
      <c r="D866" s="28" t="s">
        <v>4105</v>
      </c>
      <c r="E866" s="28" t="s">
        <v>1260</v>
      </c>
      <c r="F866" s="13">
        <v>39.700000000000003</v>
      </c>
      <c r="G866" s="13">
        <v>-105</v>
      </c>
      <c r="H866" s="13">
        <v>-19.740001678466797</v>
      </c>
    </row>
    <row r="867" spans="2:8" x14ac:dyDescent="0.3">
      <c r="B867" t="s">
        <v>5586</v>
      </c>
      <c r="C867" t="s">
        <v>5587</v>
      </c>
      <c r="D867" s="28" t="s">
        <v>4105</v>
      </c>
      <c r="E867" s="28" t="s">
        <v>2526</v>
      </c>
      <c r="F867" s="13">
        <v>40.1</v>
      </c>
      <c r="G867" s="13">
        <v>-110</v>
      </c>
      <c r="H867" s="13">
        <v>-19.740000406901043</v>
      </c>
    </row>
    <row r="868" spans="2:8" x14ac:dyDescent="0.3">
      <c r="B868" t="s">
        <v>2816</v>
      </c>
      <c r="C868" t="s">
        <v>2817</v>
      </c>
      <c r="D868" s="28" t="s">
        <v>4105</v>
      </c>
      <c r="E868" s="28" t="s">
        <v>2792</v>
      </c>
      <c r="F868" s="13">
        <v>44</v>
      </c>
      <c r="G868" s="13">
        <v>-107.9</v>
      </c>
      <c r="H868" s="13">
        <v>-19.740000406901043</v>
      </c>
    </row>
    <row r="869" spans="2:8" x14ac:dyDescent="0.3">
      <c r="B869" t="s">
        <v>4864</v>
      </c>
      <c r="C869" t="s">
        <v>4865</v>
      </c>
      <c r="D869" s="28" t="s">
        <v>4105</v>
      </c>
      <c r="E869" s="28" t="s">
        <v>2279</v>
      </c>
      <c r="F869" s="13">
        <v>45</v>
      </c>
      <c r="G869" s="13">
        <v>-120.5</v>
      </c>
      <c r="H869" s="13">
        <v>-19.740000406901043</v>
      </c>
    </row>
    <row r="870" spans="2:8" x14ac:dyDescent="0.3">
      <c r="B870" t="s">
        <v>3457</v>
      </c>
      <c r="C870" t="s">
        <v>3458</v>
      </c>
      <c r="D870" s="28" t="s">
        <v>4105</v>
      </c>
      <c r="E870" s="28" t="s">
        <v>1636</v>
      </c>
      <c r="F870" s="13">
        <v>38.799999999999997</v>
      </c>
      <c r="G870" s="13">
        <v>-98.8</v>
      </c>
      <c r="H870" s="13">
        <v>-19.740000406901043</v>
      </c>
    </row>
    <row r="871" spans="2:8" x14ac:dyDescent="0.3">
      <c r="B871" t="s">
        <v>4925</v>
      </c>
      <c r="C871" t="s">
        <v>4926</v>
      </c>
      <c r="D871" s="28" t="s">
        <v>4105</v>
      </c>
      <c r="E871" s="28" t="s">
        <v>2279</v>
      </c>
      <c r="F871" s="13">
        <v>45.1</v>
      </c>
      <c r="G871" s="13">
        <v>-118.2</v>
      </c>
      <c r="H871" s="13">
        <v>-19.740000406901039</v>
      </c>
    </row>
    <row r="872" spans="2:8" x14ac:dyDescent="0.3">
      <c r="B872" t="s">
        <v>2533</v>
      </c>
      <c r="C872" t="s">
        <v>2534</v>
      </c>
      <c r="D872" s="28" t="s">
        <v>4105</v>
      </c>
      <c r="E872" s="28" t="s">
        <v>2526</v>
      </c>
      <c r="F872" s="13">
        <v>39.200000000000003</v>
      </c>
      <c r="G872" s="13">
        <v>-112.6</v>
      </c>
      <c r="H872" s="13">
        <v>-19.739999771118164</v>
      </c>
    </row>
    <row r="873" spans="2:8" x14ac:dyDescent="0.3">
      <c r="B873" t="s">
        <v>3158</v>
      </c>
      <c r="C873" t="s">
        <v>3159</v>
      </c>
      <c r="D873" s="28" t="s">
        <v>4105</v>
      </c>
      <c r="E873" s="28" t="s">
        <v>2096</v>
      </c>
      <c r="F873" s="13">
        <v>36.4</v>
      </c>
      <c r="G873" s="13">
        <v>-103.1</v>
      </c>
      <c r="H873" s="13">
        <v>-19.739997863769535</v>
      </c>
    </row>
    <row r="874" spans="2:8" x14ac:dyDescent="0.3">
      <c r="B874" t="s">
        <v>5697</v>
      </c>
      <c r="C874" t="s">
        <v>5698</v>
      </c>
      <c r="D874" s="28" t="s">
        <v>1203</v>
      </c>
      <c r="E874" s="28" t="s">
        <v>1092</v>
      </c>
      <c r="F874" s="13">
        <v>52.9</v>
      </c>
      <c r="G874" s="13">
        <v>-118</v>
      </c>
      <c r="H874" s="13">
        <v>-19.680001576741539</v>
      </c>
    </row>
    <row r="875" spans="2:8" x14ac:dyDescent="0.3">
      <c r="B875" t="s">
        <v>5635</v>
      </c>
      <c r="C875" t="s">
        <v>5636</v>
      </c>
      <c r="D875" s="28" t="s">
        <v>4105</v>
      </c>
      <c r="E875" s="28" t="s">
        <v>1260</v>
      </c>
      <c r="F875" s="13">
        <v>39.6</v>
      </c>
      <c r="G875" s="13">
        <v>-106.9</v>
      </c>
      <c r="H875" s="13">
        <v>-19.680001576741535</v>
      </c>
    </row>
    <row r="876" spans="2:8" x14ac:dyDescent="0.3">
      <c r="B876" t="s">
        <v>6596</v>
      </c>
      <c r="C876" t="s">
        <v>6597</v>
      </c>
      <c r="D876" s="28" t="s">
        <v>4105</v>
      </c>
      <c r="E876" s="28" t="s">
        <v>1260</v>
      </c>
      <c r="F876" s="13">
        <v>38.1</v>
      </c>
      <c r="G876" s="13">
        <v>-108.2</v>
      </c>
      <c r="H876" s="13">
        <v>-19.680000305175781</v>
      </c>
    </row>
    <row r="877" spans="2:8" x14ac:dyDescent="0.3">
      <c r="B877" t="s">
        <v>4381</v>
      </c>
      <c r="C877" t="s">
        <v>4382</v>
      </c>
      <c r="D877" s="28" t="s">
        <v>4105</v>
      </c>
      <c r="E877" s="28" t="s">
        <v>1380</v>
      </c>
      <c r="F877" s="13">
        <v>42.7</v>
      </c>
      <c r="G877" s="13">
        <v>-116.9</v>
      </c>
      <c r="H877" s="13">
        <v>-19.680000305175781</v>
      </c>
    </row>
    <row r="878" spans="2:8" x14ac:dyDescent="0.3">
      <c r="B878" t="s">
        <v>6821</v>
      </c>
      <c r="C878" t="s">
        <v>6822</v>
      </c>
      <c r="D878" s="28" t="s">
        <v>1203</v>
      </c>
      <c r="E878" s="28" t="s">
        <v>1092</v>
      </c>
      <c r="F878" s="13">
        <v>51.8</v>
      </c>
      <c r="G878" s="13">
        <v>-111.6</v>
      </c>
      <c r="H878" s="13">
        <v>-19.679999033610024</v>
      </c>
    </row>
    <row r="879" spans="2:8" x14ac:dyDescent="0.3">
      <c r="B879" t="s">
        <v>5955</v>
      </c>
      <c r="C879" t="s">
        <v>5956</v>
      </c>
      <c r="D879" s="28" t="s">
        <v>4105</v>
      </c>
      <c r="E879" s="28" t="s">
        <v>1160</v>
      </c>
      <c r="F879" s="13">
        <v>35.9</v>
      </c>
      <c r="G879" s="13">
        <v>-112.1</v>
      </c>
      <c r="H879" s="13">
        <v>-19.679998397827148</v>
      </c>
    </row>
    <row r="880" spans="2:8" x14ac:dyDescent="0.3">
      <c r="B880" t="s">
        <v>6205</v>
      </c>
      <c r="C880" t="s">
        <v>6206</v>
      </c>
      <c r="D880" s="28" t="s">
        <v>4105</v>
      </c>
      <c r="E880" s="28" t="s">
        <v>1203</v>
      </c>
      <c r="F880" s="13">
        <v>35.700000000000003</v>
      </c>
      <c r="G880" s="13">
        <v>-115.9</v>
      </c>
      <c r="H880" s="13">
        <v>-19.67999776204427</v>
      </c>
    </row>
    <row r="881" spans="2:8" x14ac:dyDescent="0.3">
      <c r="B881" t="s">
        <v>6488</v>
      </c>
      <c r="C881" t="s">
        <v>6489</v>
      </c>
      <c r="D881" s="28" t="s">
        <v>4105</v>
      </c>
      <c r="E881" s="28" t="s">
        <v>2379</v>
      </c>
      <c r="F881" s="13">
        <v>44</v>
      </c>
      <c r="G881" s="13">
        <v>-101.6</v>
      </c>
      <c r="H881" s="13">
        <v>-19.620000839233398</v>
      </c>
    </row>
    <row r="882" spans="2:8" x14ac:dyDescent="0.3">
      <c r="B882" t="s">
        <v>2429</v>
      </c>
      <c r="C882" t="s">
        <v>2430</v>
      </c>
      <c r="D882" s="28" t="s">
        <v>4105</v>
      </c>
      <c r="E882" s="28" t="s">
        <v>2379</v>
      </c>
      <c r="F882" s="13">
        <v>44</v>
      </c>
      <c r="G882" s="13">
        <v>-102.4</v>
      </c>
      <c r="H882" s="13">
        <v>-19.62000020345052</v>
      </c>
    </row>
    <row r="883" spans="2:8" x14ac:dyDescent="0.3">
      <c r="B883" t="s">
        <v>6873</v>
      </c>
      <c r="C883" t="s">
        <v>6874</v>
      </c>
      <c r="D883" s="28" t="s">
        <v>4105</v>
      </c>
      <c r="E883" s="28" t="s">
        <v>1260</v>
      </c>
      <c r="F883" s="13">
        <v>38.799999999999997</v>
      </c>
      <c r="G883" s="13">
        <v>-106.9</v>
      </c>
      <c r="H883" s="13">
        <v>-19.560001373291016</v>
      </c>
    </row>
    <row r="884" spans="2:8" x14ac:dyDescent="0.3">
      <c r="B884" t="s">
        <v>5029</v>
      </c>
      <c r="C884" t="s">
        <v>5030</v>
      </c>
      <c r="D884" s="28" t="s">
        <v>4105</v>
      </c>
      <c r="E884" s="28" t="s">
        <v>2279</v>
      </c>
      <c r="F884" s="13">
        <v>45.6</v>
      </c>
      <c r="G884" s="13">
        <v>-118.8</v>
      </c>
      <c r="H884" s="13">
        <v>-19.560000101725258</v>
      </c>
    </row>
    <row r="885" spans="2:8" x14ac:dyDescent="0.3">
      <c r="B885" t="s">
        <v>6188</v>
      </c>
      <c r="C885" t="s">
        <v>6189</v>
      </c>
      <c r="D885" s="28" t="s">
        <v>4105</v>
      </c>
      <c r="E885" s="28" t="s">
        <v>2617</v>
      </c>
      <c r="F885" s="13">
        <v>48.6</v>
      </c>
      <c r="G885" s="13">
        <v>-117.1</v>
      </c>
      <c r="H885" s="13">
        <v>-19.560000101725258</v>
      </c>
    </row>
    <row r="886" spans="2:8" x14ac:dyDescent="0.3">
      <c r="B886" t="s">
        <v>5827</v>
      </c>
      <c r="C886" t="s">
        <v>5828</v>
      </c>
      <c r="D886" s="28" t="s">
        <v>4105</v>
      </c>
      <c r="E886" s="28" t="s">
        <v>1260</v>
      </c>
      <c r="F886" s="13">
        <v>38.9</v>
      </c>
      <c r="G886" s="13">
        <v>-109</v>
      </c>
      <c r="H886" s="13">
        <v>-19.5</v>
      </c>
    </row>
    <row r="887" spans="2:8" x14ac:dyDescent="0.3">
      <c r="B887" t="s">
        <v>6586</v>
      </c>
      <c r="C887" t="s">
        <v>6587</v>
      </c>
      <c r="D887" s="28" t="s">
        <v>4105</v>
      </c>
      <c r="E887" s="28" t="s">
        <v>1260</v>
      </c>
      <c r="F887" s="13">
        <v>39.799999999999997</v>
      </c>
      <c r="G887" s="13">
        <v>-105</v>
      </c>
      <c r="H887" s="13">
        <v>-19.5</v>
      </c>
    </row>
    <row r="888" spans="2:8" x14ac:dyDescent="0.3">
      <c r="B888" t="s">
        <v>2852</v>
      </c>
      <c r="C888" t="s">
        <v>2853</v>
      </c>
      <c r="D888" s="28" t="s">
        <v>4105</v>
      </c>
      <c r="E888" s="28" t="s">
        <v>1636</v>
      </c>
      <c r="F888" s="13">
        <v>38.799999999999997</v>
      </c>
      <c r="G888" s="13">
        <v>-97.6</v>
      </c>
      <c r="H888" s="13">
        <v>-19.499999999999996</v>
      </c>
    </row>
    <row r="889" spans="2:8" x14ac:dyDescent="0.3">
      <c r="B889" t="s">
        <v>6280</v>
      </c>
      <c r="C889" t="s">
        <v>6281</v>
      </c>
      <c r="D889" s="28" t="s">
        <v>4105</v>
      </c>
      <c r="E889" s="28" t="s">
        <v>2070</v>
      </c>
      <c r="F889" s="13">
        <v>40</v>
      </c>
      <c r="G889" s="13">
        <v>-118.5</v>
      </c>
      <c r="H889" s="13">
        <v>-19.499999364217125</v>
      </c>
    </row>
    <row r="890" spans="2:8" x14ac:dyDescent="0.3">
      <c r="B890" t="s">
        <v>3585</v>
      </c>
      <c r="C890" t="s">
        <v>3586</v>
      </c>
      <c r="D890" s="28" t="s">
        <v>4105</v>
      </c>
      <c r="E890" s="28" t="s">
        <v>1260</v>
      </c>
      <c r="F890" s="13">
        <v>40.5</v>
      </c>
      <c r="G890" s="13">
        <v>-102.9</v>
      </c>
      <c r="H890" s="13">
        <v>-19.499998728434242</v>
      </c>
    </row>
    <row r="891" spans="2:8" x14ac:dyDescent="0.3">
      <c r="B891" t="s">
        <v>3311</v>
      </c>
      <c r="C891" t="s">
        <v>3312</v>
      </c>
      <c r="D891" s="28" t="s">
        <v>4105</v>
      </c>
      <c r="E891" s="28" t="s">
        <v>2617</v>
      </c>
      <c r="F891" s="13">
        <v>46</v>
      </c>
      <c r="G891" s="13">
        <v>-118.2</v>
      </c>
      <c r="H891" s="13">
        <v>-19.499998728434242</v>
      </c>
    </row>
    <row r="892" spans="2:8" x14ac:dyDescent="0.3">
      <c r="B892" t="s">
        <v>4415</v>
      </c>
      <c r="C892" t="s">
        <v>4416</v>
      </c>
      <c r="D892" s="28" t="s">
        <v>4105</v>
      </c>
      <c r="E892" s="28" t="s">
        <v>2070</v>
      </c>
      <c r="F892" s="13">
        <v>39.1</v>
      </c>
      <c r="G892" s="13">
        <v>-114.9</v>
      </c>
      <c r="H892" s="13">
        <v>-19.44000244140625</v>
      </c>
    </row>
    <row r="893" spans="2:8" x14ac:dyDescent="0.3">
      <c r="B893" t="s">
        <v>3305</v>
      </c>
      <c r="C893" t="s">
        <v>3306</v>
      </c>
      <c r="D893" s="28" t="s">
        <v>4105</v>
      </c>
      <c r="E893" s="28" t="s">
        <v>2279</v>
      </c>
      <c r="F893" s="13">
        <v>45.6</v>
      </c>
      <c r="G893" s="13">
        <v>-118.8</v>
      </c>
      <c r="H893" s="13">
        <v>-19.440001169840496</v>
      </c>
    </row>
    <row r="894" spans="2:8" x14ac:dyDescent="0.3">
      <c r="B894" t="s">
        <v>1954</v>
      </c>
      <c r="C894" t="s">
        <v>1955</v>
      </c>
      <c r="D894" s="28" t="s">
        <v>4105</v>
      </c>
      <c r="E894" s="28" t="s">
        <v>1943</v>
      </c>
      <c r="F894" s="13">
        <v>45.8</v>
      </c>
      <c r="G894" s="13">
        <v>-106.6</v>
      </c>
      <c r="H894" s="13">
        <v>-19.440001169840492</v>
      </c>
    </row>
    <row r="895" spans="2:8" x14ac:dyDescent="0.3">
      <c r="B895" t="s">
        <v>6266</v>
      </c>
      <c r="C895" t="s">
        <v>6267</v>
      </c>
      <c r="D895" s="28" t="s">
        <v>4105</v>
      </c>
      <c r="E895" s="28" t="s">
        <v>1260</v>
      </c>
      <c r="F895" s="13">
        <v>39.9</v>
      </c>
      <c r="G895" s="13">
        <v>-104.8</v>
      </c>
      <c r="H895" s="13">
        <v>-19.439999898274742</v>
      </c>
    </row>
    <row r="896" spans="2:8" x14ac:dyDescent="0.3">
      <c r="B896" t="s">
        <v>1306</v>
      </c>
      <c r="C896" t="s">
        <v>1307</v>
      </c>
      <c r="D896" s="28" t="s">
        <v>4105</v>
      </c>
      <c r="E896" s="28" t="s">
        <v>1260</v>
      </c>
      <c r="F896" s="13">
        <v>37.1</v>
      </c>
      <c r="G896" s="13">
        <v>-108.4</v>
      </c>
      <c r="H896" s="13">
        <v>-19.439999898274735</v>
      </c>
    </row>
    <row r="897" spans="2:8" x14ac:dyDescent="0.3">
      <c r="B897" t="s">
        <v>5683</v>
      </c>
      <c r="C897" t="s">
        <v>5684</v>
      </c>
      <c r="D897" s="28" t="s">
        <v>4105</v>
      </c>
      <c r="E897" s="28" t="s">
        <v>2526</v>
      </c>
      <c r="F897" s="13">
        <v>37.700000000000003</v>
      </c>
      <c r="G897" s="13">
        <v>-112.1</v>
      </c>
      <c r="H897" s="13">
        <v>-19.439998944600422</v>
      </c>
    </row>
    <row r="898" spans="2:8" x14ac:dyDescent="0.3">
      <c r="B898" t="s">
        <v>5344</v>
      </c>
      <c r="C898" t="s">
        <v>5345</v>
      </c>
      <c r="D898" s="28" t="s">
        <v>4105</v>
      </c>
      <c r="E898" s="28" t="s">
        <v>1160</v>
      </c>
      <c r="F898" s="13">
        <v>35.6</v>
      </c>
      <c r="G898" s="13">
        <v>-113.7</v>
      </c>
      <c r="H898" s="13">
        <v>-19.439997355143227</v>
      </c>
    </row>
    <row r="899" spans="2:8" x14ac:dyDescent="0.3">
      <c r="B899" t="s">
        <v>5163</v>
      </c>
      <c r="C899" t="s">
        <v>5164</v>
      </c>
      <c r="D899" s="28" t="s">
        <v>4105</v>
      </c>
      <c r="E899" s="28" t="s">
        <v>2617</v>
      </c>
      <c r="F899" s="13">
        <v>47.6</v>
      </c>
      <c r="G899" s="13">
        <v>-117.6</v>
      </c>
      <c r="H899" s="13">
        <v>-19.380001068115234</v>
      </c>
    </row>
    <row r="900" spans="2:8" x14ac:dyDescent="0.3">
      <c r="B900" t="s">
        <v>7093</v>
      </c>
      <c r="C900" t="s">
        <v>7094</v>
      </c>
      <c r="D900" s="28" t="s">
        <v>4105</v>
      </c>
      <c r="E900" s="28" t="s">
        <v>2792</v>
      </c>
      <c r="F900" s="13">
        <v>42.1</v>
      </c>
      <c r="G900" s="13">
        <v>-109.4</v>
      </c>
      <c r="H900" s="13">
        <v>-19.37999979654948</v>
      </c>
    </row>
    <row r="901" spans="2:8" x14ac:dyDescent="0.3">
      <c r="B901" t="s">
        <v>6703</v>
      </c>
      <c r="C901" t="s">
        <v>6704</v>
      </c>
      <c r="D901" s="28" t="s">
        <v>4105</v>
      </c>
      <c r="E901" s="28" t="s">
        <v>2379</v>
      </c>
      <c r="F901" s="13">
        <v>45.6</v>
      </c>
      <c r="G901" s="13">
        <v>-103.5</v>
      </c>
      <c r="H901" s="13">
        <v>-19.37999979654948</v>
      </c>
    </row>
    <row r="902" spans="2:8" x14ac:dyDescent="0.3">
      <c r="B902" t="s">
        <v>6278</v>
      </c>
      <c r="C902" t="s">
        <v>6279</v>
      </c>
      <c r="D902" s="28" t="s">
        <v>4105</v>
      </c>
      <c r="E902" s="28" t="s">
        <v>2011</v>
      </c>
      <c r="F902" s="13">
        <v>42.9</v>
      </c>
      <c r="G902" s="13">
        <v>-100.9</v>
      </c>
      <c r="H902" s="13">
        <v>-19.379999796549477</v>
      </c>
    </row>
    <row r="903" spans="2:8" x14ac:dyDescent="0.3">
      <c r="B903" t="s">
        <v>3528</v>
      </c>
      <c r="C903" t="s">
        <v>5203</v>
      </c>
      <c r="D903" s="28" t="s">
        <v>4105</v>
      </c>
      <c r="E903" s="28" t="s">
        <v>2070</v>
      </c>
      <c r="F903" s="13">
        <v>39.5</v>
      </c>
      <c r="G903" s="13">
        <v>-115.9</v>
      </c>
      <c r="H903" s="13">
        <v>-19.379999796549477</v>
      </c>
    </row>
    <row r="904" spans="2:8" x14ac:dyDescent="0.3">
      <c r="B904" t="s">
        <v>4112</v>
      </c>
      <c r="C904" t="s">
        <v>4113</v>
      </c>
      <c r="D904" s="28" t="s">
        <v>4105</v>
      </c>
      <c r="E904" s="28" t="s">
        <v>2279</v>
      </c>
      <c r="F904" s="13">
        <v>44</v>
      </c>
      <c r="G904" s="13">
        <v>-118.4</v>
      </c>
      <c r="H904" s="13">
        <v>-19.379999796549477</v>
      </c>
    </row>
    <row r="905" spans="2:8" x14ac:dyDescent="0.3">
      <c r="B905" t="s">
        <v>5913</v>
      </c>
      <c r="C905" t="s">
        <v>5914</v>
      </c>
      <c r="D905" s="28" t="s">
        <v>4105</v>
      </c>
      <c r="E905" s="28" t="s">
        <v>2279</v>
      </c>
      <c r="F905" s="13">
        <v>45.2</v>
      </c>
      <c r="G905" s="13">
        <v>-117.6</v>
      </c>
      <c r="H905" s="13">
        <v>-19.320000330607098</v>
      </c>
    </row>
    <row r="906" spans="2:8" x14ac:dyDescent="0.3">
      <c r="B906" t="s">
        <v>6506</v>
      </c>
      <c r="C906" t="s">
        <v>6507</v>
      </c>
      <c r="D906" s="28" t="s">
        <v>1203</v>
      </c>
      <c r="E906" s="28" t="s">
        <v>1092</v>
      </c>
      <c r="F906" s="13">
        <v>49.6</v>
      </c>
      <c r="G906" s="13">
        <v>-112.8</v>
      </c>
      <c r="H906" s="13">
        <v>-19.319999694824219</v>
      </c>
    </row>
    <row r="907" spans="2:8" x14ac:dyDescent="0.3">
      <c r="B907" t="s">
        <v>5703</v>
      </c>
      <c r="C907" t="s">
        <v>5704</v>
      </c>
      <c r="D907" s="28" t="s">
        <v>4105</v>
      </c>
      <c r="E907" s="28" t="s">
        <v>1380</v>
      </c>
      <c r="F907" s="13">
        <v>43</v>
      </c>
      <c r="G907" s="13">
        <v>-115.8</v>
      </c>
      <c r="H907" s="13">
        <v>-19.319999694824219</v>
      </c>
    </row>
    <row r="908" spans="2:8" x14ac:dyDescent="0.3">
      <c r="B908" t="s">
        <v>6560</v>
      </c>
      <c r="C908" t="s">
        <v>6561</v>
      </c>
      <c r="D908" s="28" t="s">
        <v>4105</v>
      </c>
      <c r="E908" s="28" t="s">
        <v>1260</v>
      </c>
      <c r="F908" s="13">
        <v>37.200000000000003</v>
      </c>
      <c r="G908" s="13">
        <v>-102.6</v>
      </c>
      <c r="H908" s="13">
        <v>-19.319999694824219</v>
      </c>
    </row>
    <row r="909" spans="2:8" x14ac:dyDescent="0.3">
      <c r="B909" t="s">
        <v>3164</v>
      </c>
      <c r="C909" t="s">
        <v>3165</v>
      </c>
      <c r="D909" s="28" t="s">
        <v>4105</v>
      </c>
      <c r="E909" s="28" t="s">
        <v>1260</v>
      </c>
      <c r="F909" s="13">
        <v>39.700000000000003</v>
      </c>
      <c r="G909" s="13">
        <v>-104.8</v>
      </c>
      <c r="H909" s="13">
        <v>-19.319999694824219</v>
      </c>
    </row>
    <row r="910" spans="2:8" x14ac:dyDescent="0.3">
      <c r="B910" t="s">
        <v>6322</v>
      </c>
      <c r="C910" t="s">
        <v>6323</v>
      </c>
      <c r="D910" s="28" t="s">
        <v>4105</v>
      </c>
      <c r="E910" s="28" t="s">
        <v>2526</v>
      </c>
      <c r="F910" s="13">
        <v>38.5</v>
      </c>
      <c r="G910" s="13">
        <v>-112.3</v>
      </c>
      <c r="H910" s="13">
        <v>-19.319999059041344</v>
      </c>
    </row>
    <row r="911" spans="2:8" x14ac:dyDescent="0.3">
      <c r="B911" t="s">
        <v>6614</v>
      </c>
      <c r="C911" t="s">
        <v>6615</v>
      </c>
      <c r="D911" s="28" t="s">
        <v>1203</v>
      </c>
      <c r="E911" s="28" t="s">
        <v>1092</v>
      </c>
      <c r="F911" s="13">
        <v>52</v>
      </c>
      <c r="G911" s="13">
        <v>-112.8</v>
      </c>
      <c r="H911" s="13">
        <v>-19.26000150044759</v>
      </c>
    </row>
    <row r="912" spans="2:8" x14ac:dyDescent="0.3">
      <c r="B912" t="s">
        <v>4784</v>
      </c>
      <c r="C912" t="s">
        <v>4785</v>
      </c>
      <c r="D912" s="28" t="s">
        <v>4105</v>
      </c>
      <c r="E912" s="28" t="s">
        <v>2279</v>
      </c>
      <c r="F912" s="13">
        <v>44</v>
      </c>
      <c r="G912" s="13">
        <v>-120.4</v>
      </c>
      <c r="H912" s="13">
        <v>-19.259999593098961</v>
      </c>
    </row>
    <row r="913" spans="2:8" x14ac:dyDescent="0.3">
      <c r="B913" t="s">
        <v>5350</v>
      </c>
      <c r="C913" t="s">
        <v>5351</v>
      </c>
      <c r="D913" s="28" t="s">
        <v>4105</v>
      </c>
      <c r="E913" s="28" t="s">
        <v>2617</v>
      </c>
      <c r="F913" s="13">
        <v>46.2</v>
      </c>
      <c r="G913" s="13">
        <v>-119.1</v>
      </c>
      <c r="H913" s="13">
        <v>-19.259999593098961</v>
      </c>
    </row>
    <row r="914" spans="2:8" x14ac:dyDescent="0.3">
      <c r="B914" t="s">
        <v>5494</v>
      </c>
      <c r="C914" t="s">
        <v>5495</v>
      </c>
      <c r="D914" s="28" t="s">
        <v>4105</v>
      </c>
      <c r="E914" s="28" t="s">
        <v>2011</v>
      </c>
      <c r="F914" s="13">
        <v>41.6</v>
      </c>
      <c r="G914" s="13">
        <v>-98.9</v>
      </c>
      <c r="H914" s="13">
        <v>-19.259999593098961</v>
      </c>
    </row>
    <row r="915" spans="2:8" x14ac:dyDescent="0.3">
      <c r="B915" t="s">
        <v>6007</v>
      </c>
      <c r="C915" t="s">
        <v>6008</v>
      </c>
      <c r="D915" s="28" t="s">
        <v>4105</v>
      </c>
      <c r="E915" s="28" t="s">
        <v>2011</v>
      </c>
      <c r="F915" s="13">
        <v>41.7</v>
      </c>
      <c r="G915" s="13">
        <v>-102.4</v>
      </c>
      <c r="H915" s="13">
        <v>-19.259999593098957</v>
      </c>
    </row>
    <row r="916" spans="2:8" x14ac:dyDescent="0.3">
      <c r="B916" t="s">
        <v>6348</v>
      </c>
      <c r="C916" t="s">
        <v>6349</v>
      </c>
      <c r="D916" s="28" t="s">
        <v>4105</v>
      </c>
      <c r="E916" s="28" t="s">
        <v>2011</v>
      </c>
      <c r="F916" s="13">
        <v>41.1</v>
      </c>
      <c r="G916" s="13">
        <v>-102.9</v>
      </c>
      <c r="H916" s="13">
        <v>-19.259999593098957</v>
      </c>
    </row>
    <row r="917" spans="2:8" x14ac:dyDescent="0.3">
      <c r="B917" t="s">
        <v>6426</v>
      </c>
      <c r="C917" t="s">
        <v>6427</v>
      </c>
      <c r="D917" s="28" t="s">
        <v>4105</v>
      </c>
      <c r="E917" s="28" t="s">
        <v>1260</v>
      </c>
      <c r="F917" s="13">
        <v>37.4</v>
      </c>
      <c r="G917" s="13">
        <v>-108</v>
      </c>
      <c r="H917" s="13">
        <v>-19.259998957316082</v>
      </c>
    </row>
    <row r="918" spans="2:8" x14ac:dyDescent="0.3">
      <c r="B918" t="s">
        <v>5578</v>
      </c>
      <c r="C918" t="s">
        <v>5579</v>
      </c>
      <c r="D918" s="28" t="s">
        <v>4105</v>
      </c>
      <c r="E918" s="28" t="s">
        <v>1380</v>
      </c>
      <c r="F918" s="13">
        <v>42.1</v>
      </c>
      <c r="G918" s="13">
        <v>-112.2</v>
      </c>
      <c r="H918" s="13">
        <v>-19.259998957316082</v>
      </c>
    </row>
    <row r="919" spans="2:8" x14ac:dyDescent="0.3">
      <c r="B919" t="s">
        <v>6088</v>
      </c>
      <c r="C919" t="s">
        <v>6089</v>
      </c>
      <c r="D919" s="28" t="s">
        <v>4105</v>
      </c>
      <c r="E919" s="28" t="s">
        <v>2070</v>
      </c>
      <c r="F919" s="13">
        <v>40.9</v>
      </c>
      <c r="G919" s="13">
        <v>-117.7</v>
      </c>
      <c r="H919" s="13">
        <v>-19.259998957316078</v>
      </c>
    </row>
    <row r="920" spans="2:8" x14ac:dyDescent="0.3">
      <c r="B920" t="s">
        <v>6592</v>
      </c>
      <c r="C920" t="s">
        <v>6593</v>
      </c>
      <c r="D920" s="28" t="s">
        <v>1203</v>
      </c>
      <c r="E920" s="28" t="s">
        <v>1092</v>
      </c>
      <c r="F920" s="13">
        <v>50.8</v>
      </c>
      <c r="G920" s="13">
        <v>-112</v>
      </c>
      <c r="H920" s="13">
        <v>-19.200000762939453</v>
      </c>
    </row>
    <row r="921" spans="2:8" x14ac:dyDescent="0.3">
      <c r="B921" t="s">
        <v>6336</v>
      </c>
      <c r="C921" t="s">
        <v>6337</v>
      </c>
      <c r="D921" s="28" t="s">
        <v>4105</v>
      </c>
      <c r="E921" s="28" t="s">
        <v>1380</v>
      </c>
      <c r="F921" s="13">
        <v>42.6</v>
      </c>
      <c r="G921" s="13">
        <v>-116.5</v>
      </c>
      <c r="H921" s="13">
        <v>-19.200000762939453</v>
      </c>
    </row>
    <row r="922" spans="2:8" x14ac:dyDescent="0.3">
      <c r="B922" t="s">
        <v>2801</v>
      </c>
      <c r="C922" t="s">
        <v>2802</v>
      </c>
      <c r="D922" s="28" t="s">
        <v>4105</v>
      </c>
      <c r="E922" s="28" t="s">
        <v>2792</v>
      </c>
      <c r="F922" s="13">
        <v>44.8</v>
      </c>
      <c r="G922" s="13">
        <v>-108.5</v>
      </c>
      <c r="H922" s="13">
        <v>-19.199999491373699</v>
      </c>
    </row>
    <row r="923" spans="2:8" x14ac:dyDescent="0.3">
      <c r="B923" t="s">
        <v>6608</v>
      </c>
      <c r="C923" t="s">
        <v>6609</v>
      </c>
      <c r="D923" s="28" t="s">
        <v>4105</v>
      </c>
      <c r="E923" s="28" t="s">
        <v>2379</v>
      </c>
      <c r="F923" s="13">
        <v>43.3</v>
      </c>
      <c r="G923" s="13">
        <v>-99.8</v>
      </c>
      <c r="H923" s="13">
        <v>-19.199999491373696</v>
      </c>
    </row>
    <row r="924" spans="2:8" x14ac:dyDescent="0.3">
      <c r="B924" t="s">
        <v>2970</v>
      </c>
      <c r="C924" t="s">
        <v>2971</v>
      </c>
      <c r="D924" s="28" t="s">
        <v>4105</v>
      </c>
      <c r="E924" s="28" t="s">
        <v>366</v>
      </c>
      <c r="F924" s="13">
        <v>36.200000000000003</v>
      </c>
      <c r="G924" s="13">
        <v>-99.7</v>
      </c>
      <c r="H924" s="13">
        <v>-19.140001932779949</v>
      </c>
    </row>
    <row r="925" spans="2:8" x14ac:dyDescent="0.3">
      <c r="B925" t="s">
        <v>5677</v>
      </c>
      <c r="C925" t="s">
        <v>5678</v>
      </c>
      <c r="D925" s="28" t="s">
        <v>4105</v>
      </c>
      <c r="E925" s="28" t="s">
        <v>1380</v>
      </c>
      <c r="F925" s="13">
        <v>44.9</v>
      </c>
      <c r="G925" s="13">
        <v>-116.1</v>
      </c>
      <c r="H925" s="13">
        <v>-19.14000129699707</v>
      </c>
    </row>
    <row r="926" spans="2:8" x14ac:dyDescent="0.3">
      <c r="B926" t="s">
        <v>6841</v>
      </c>
      <c r="C926" t="s">
        <v>6842</v>
      </c>
      <c r="D926" s="28" t="s">
        <v>4105</v>
      </c>
      <c r="E926" s="28" t="s">
        <v>1260</v>
      </c>
      <c r="F926" s="13">
        <v>39.700000000000003</v>
      </c>
      <c r="G926" s="13">
        <v>-105.9</v>
      </c>
      <c r="H926" s="13">
        <v>-19.140000820159912</v>
      </c>
    </row>
    <row r="927" spans="2:8" x14ac:dyDescent="0.3">
      <c r="B927" t="s">
        <v>4124</v>
      </c>
      <c r="C927" t="s">
        <v>4125</v>
      </c>
      <c r="D927" s="28" t="s">
        <v>4105</v>
      </c>
      <c r="E927" s="28" t="s">
        <v>1380</v>
      </c>
      <c r="F927" s="13">
        <v>44.6</v>
      </c>
      <c r="G927" s="13">
        <v>-116.9</v>
      </c>
      <c r="H927" s="13">
        <v>-19.140000661214195</v>
      </c>
    </row>
    <row r="928" spans="2:8" x14ac:dyDescent="0.3">
      <c r="B928" t="s">
        <v>5562</v>
      </c>
      <c r="C928" t="s">
        <v>5563</v>
      </c>
      <c r="D928" s="28" t="s">
        <v>4105</v>
      </c>
      <c r="E928" s="28" t="s">
        <v>1260</v>
      </c>
      <c r="F928" s="13">
        <v>40.4</v>
      </c>
      <c r="G928" s="13">
        <v>-104.6</v>
      </c>
      <c r="H928" s="13">
        <v>-19.139999389648438</v>
      </c>
    </row>
    <row r="929" spans="2:8" x14ac:dyDescent="0.3">
      <c r="B929" t="s">
        <v>5400</v>
      </c>
      <c r="C929" t="s">
        <v>5401</v>
      </c>
      <c r="D929" s="28" t="s">
        <v>4105</v>
      </c>
      <c r="E929" s="28" t="s">
        <v>1380</v>
      </c>
      <c r="F929" s="13">
        <v>45.3</v>
      </c>
      <c r="G929" s="13">
        <v>-114.1</v>
      </c>
      <c r="H929" s="13">
        <v>-19.139999389648438</v>
      </c>
    </row>
    <row r="930" spans="2:8" x14ac:dyDescent="0.3">
      <c r="B930" t="s">
        <v>4921</v>
      </c>
      <c r="C930" t="s">
        <v>4922</v>
      </c>
      <c r="D930" s="28" t="s">
        <v>4105</v>
      </c>
      <c r="E930" s="28" t="s">
        <v>2279</v>
      </c>
      <c r="F930" s="13">
        <v>42.2</v>
      </c>
      <c r="G930" s="13">
        <v>-118.9</v>
      </c>
      <c r="H930" s="13">
        <v>-19.139999389648438</v>
      </c>
    </row>
    <row r="931" spans="2:8" x14ac:dyDescent="0.3">
      <c r="B931" t="s">
        <v>5893</v>
      </c>
      <c r="C931" t="s">
        <v>5894</v>
      </c>
      <c r="D931" s="28" t="s">
        <v>4105</v>
      </c>
      <c r="E931" s="28" t="s">
        <v>2617</v>
      </c>
      <c r="F931" s="13">
        <v>48.2</v>
      </c>
      <c r="G931" s="13">
        <v>-117.4</v>
      </c>
      <c r="H931" s="13">
        <v>-19.139999389648438</v>
      </c>
    </row>
    <row r="932" spans="2:8" x14ac:dyDescent="0.3">
      <c r="B932" t="s">
        <v>4318</v>
      </c>
      <c r="C932" t="s">
        <v>4319</v>
      </c>
      <c r="D932" s="28" t="s">
        <v>4105</v>
      </c>
      <c r="E932" s="28" t="s">
        <v>2279</v>
      </c>
      <c r="F932" s="13">
        <v>44.9</v>
      </c>
      <c r="G932" s="13">
        <v>-121.1</v>
      </c>
      <c r="H932" s="13">
        <v>-19.080001831054691</v>
      </c>
    </row>
    <row r="933" spans="2:8" x14ac:dyDescent="0.3">
      <c r="B933" t="s">
        <v>4838</v>
      </c>
      <c r="C933" t="s">
        <v>4839</v>
      </c>
      <c r="D933" s="28" t="s">
        <v>4105</v>
      </c>
      <c r="E933" s="28" t="s">
        <v>1380</v>
      </c>
      <c r="F933" s="13">
        <v>44</v>
      </c>
      <c r="G933" s="13">
        <v>-115.4</v>
      </c>
      <c r="H933" s="13">
        <v>-19.080001831054688</v>
      </c>
    </row>
    <row r="934" spans="2:8" x14ac:dyDescent="0.3">
      <c r="B934" t="s">
        <v>6263</v>
      </c>
      <c r="C934" t="s">
        <v>6264</v>
      </c>
      <c r="D934" s="28" t="s">
        <v>4105</v>
      </c>
      <c r="E934" s="28" t="s">
        <v>1260</v>
      </c>
      <c r="F934" s="13">
        <v>37.1</v>
      </c>
      <c r="G934" s="13">
        <v>-104.5</v>
      </c>
      <c r="H934" s="13">
        <v>-19.079999923706055</v>
      </c>
    </row>
    <row r="935" spans="2:8" x14ac:dyDescent="0.3">
      <c r="B935" t="s">
        <v>7521</v>
      </c>
      <c r="C935" t="s">
        <v>7522</v>
      </c>
      <c r="D935" s="28" t="s">
        <v>4105</v>
      </c>
      <c r="E935" s="28" t="s">
        <v>1943</v>
      </c>
      <c r="F935" s="13">
        <v>48.7</v>
      </c>
      <c r="G935" s="13">
        <v>-111.4</v>
      </c>
      <c r="H935" s="13">
        <v>-19.020001729329426</v>
      </c>
    </row>
    <row r="936" spans="2:8" x14ac:dyDescent="0.3">
      <c r="B936" t="s">
        <v>6683</v>
      </c>
      <c r="C936" t="s">
        <v>6684</v>
      </c>
      <c r="D936" s="28" t="s">
        <v>1203</v>
      </c>
      <c r="E936" s="28" t="s">
        <v>1092</v>
      </c>
      <c r="F936" s="13">
        <v>51.9</v>
      </c>
      <c r="G936" s="13">
        <v>-113.5</v>
      </c>
      <c r="H936" s="13">
        <v>-19.020001093546551</v>
      </c>
    </row>
    <row r="937" spans="2:8" x14ac:dyDescent="0.3">
      <c r="B937" t="s">
        <v>4505</v>
      </c>
      <c r="C937" t="s">
        <v>4506</v>
      </c>
      <c r="D937" s="28" t="s">
        <v>4105</v>
      </c>
      <c r="E937" s="28" t="s">
        <v>2279</v>
      </c>
      <c r="F937" s="13">
        <v>44.2</v>
      </c>
      <c r="G937" s="13">
        <v>-119</v>
      </c>
      <c r="H937" s="13">
        <v>-19.020000457763672</v>
      </c>
    </row>
    <row r="938" spans="2:8" x14ac:dyDescent="0.3">
      <c r="B938" t="s">
        <v>5159</v>
      </c>
      <c r="C938" t="s">
        <v>5160</v>
      </c>
      <c r="D938" s="28" t="s">
        <v>4105</v>
      </c>
      <c r="E938" s="28" t="s">
        <v>2279</v>
      </c>
      <c r="F938" s="13">
        <v>44.9</v>
      </c>
      <c r="G938" s="13">
        <v>-117.3</v>
      </c>
      <c r="H938" s="13">
        <v>-19.020000457763672</v>
      </c>
    </row>
    <row r="939" spans="2:8" x14ac:dyDescent="0.3">
      <c r="B939" t="s">
        <v>5119</v>
      </c>
      <c r="C939" t="s">
        <v>5120</v>
      </c>
      <c r="D939" s="28" t="s">
        <v>4105</v>
      </c>
      <c r="E939" s="28" t="s">
        <v>2070</v>
      </c>
      <c r="F939" s="13">
        <v>41.5</v>
      </c>
      <c r="G939" s="13">
        <v>-116</v>
      </c>
      <c r="H939" s="13">
        <v>-19.020000457763672</v>
      </c>
    </row>
    <row r="940" spans="2:8" x14ac:dyDescent="0.3">
      <c r="B940" t="s">
        <v>6813</v>
      </c>
      <c r="C940" t="s">
        <v>6814</v>
      </c>
      <c r="D940" s="28" t="s">
        <v>1203</v>
      </c>
      <c r="E940" s="28" t="s">
        <v>1092</v>
      </c>
      <c r="F940" s="13">
        <v>49.1</v>
      </c>
      <c r="G940" s="13">
        <v>-112</v>
      </c>
      <c r="H940" s="13">
        <v>-19.019999821980793</v>
      </c>
    </row>
    <row r="941" spans="2:8" x14ac:dyDescent="0.3">
      <c r="B941" t="s">
        <v>3172</v>
      </c>
      <c r="C941" t="s">
        <v>3173</v>
      </c>
      <c r="D941" s="28" t="s">
        <v>4105</v>
      </c>
      <c r="E941" s="28" t="s">
        <v>1260</v>
      </c>
      <c r="F941" s="13">
        <v>38</v>
      </c>
      <c r="G941" s="13">
        <v>-103.5</v>
      </c>
      <c r="H941" s="13">
        <v>-18.960001627604171</v>
      </c>
    </row>
    <row r="942" spans="2:8" x14ac:dyDescent="0.3">
      <c r="B942" t="s">
        <v>6889</v>
      </c>
      <c r="C942" t="s">
        <v>6890</v>
      </c>
      <c r="D942" s="28" t="s">
        <v>1203</v>
      </c>
      <c r="E942" s="28" t="s">
        <v>1092</v>
      </c>
      <c r="F942" s="13">
        <v>49.7</v>
      </c>
      <c r="G942" s="13">
        <v>-111.4</v>
      </c>
      <c r="H942" s="13">
        <v>-18.960000991821289</v>
      </c>
    </row>
    <row r="943" spans="2:8" x14ac:dyDescent="0.3">
      <c r="B943" t="s">
        <v>6657</v>
      </c>
      <c r="C943" t="s">
        <v>6658</v>
      </c>
      <c r="D943" s="28" t="s">
        <v>4105</v>
      </c>
      <c r="E943" s="28" t="s">
        <v>2279</v>
      </c>
      <c r="F943" s="13">
        <v>43.5</v>
      </c>
      <c r="G943" s="13">
        <v>-121</v>
      </c>
      <c r="H943" s="13">
        <v>-18.959999720255531</v>
      </c>
    </row>
    <row r="944" spans="2:8" x14ac:dyDescent="0.3">
      <c r="B944" t="s">
        <v>5953</v>
      </c>
      <c r="C944" t="s">
        <v>5954</v>
      </c>
      <c r="D944" s="28" t="s">
        <v>1203</v>
      </c>
      <c r="E944" s="28" t="s">
        <v>1061</v>
      </c>
      <c r="F944" s="13">
        <v>49.4</v>
      </c>
      <c r="G944" s="13">
        <v>-115</v>
      </c>
      <c r="H944" s="13">
        <v>-18.959999084472656</v>
      </c>
    </row>
    <row r="945" spans="2:8" x14ac:dyDescent="0.3">
      <c r="B945" t="s">
        <v>4591</v>
      </c>
      <c r="C945" t="s">
        <v>4592</v>
      </c>
      <c r="D945" s="28" t="s">
        <v>4105</v>
      </c>
      <c r="E945" s="28" t="s">
        <v>1380</v>
      </c>
      <c r="F945" s="13">
        <v>42.9</v>
      </c>
      <c r="G945" s="13">
        <v>-114.4</v>
      </c>
      <c r="H945" s="13">
        <v>-18.959999084472656</v>
      </c>
    </row>
    <row r="946" spans="2:8" x14ac:dyDescent="0.3">
      <c r="B946" t="s">
        <v>5903</v>
      </c>
      <c r="C946" t="s">
        <v>5904</v>
      </c>
      <c r="D946" s="28" t="s">
        <v>4105</v>
      </c>
      <c r="E946" s="28" t="s">
        <v>2279</v>
      </c>
      <c r="F946" s="13">
        <v>45.5</v>
      </c>
      <c r="G946" s="13">
        <v>-118</v>
      </c>
      <c r="H946" s="13">
        <v>-18.959999084472656</v>
      </c>
    </row>
    <row r="947" spans="2:8" x14ac:dyDescent="0.3">
      <c r="B947" t="s">
        <v>5155</v>
      </c>
      <c r="C947" t="s">
        <v>5156</v>
      </c>
      <c r="D947" s="28" t="s">
        <v>4105</v>
      </c>
      <c r="E947" s="28" t="s">
        <v>2279</v>
      </c>
      <c r="F947" s="13">
        <v>44</v>
      </c>
      <c r="G947" s="13">
        <v>-120.6</v>
      </c>
      <c r="H947" s="13">
        <v>-18.959999084472656</v>
      </c>
    </row>
    <row r="948" spans="2:8" x14ac:dyDescent="0.3">
      <c r="B948" t="s">
        <v>7631</v>
      </c>
      <c r="C948" t="s">
        <v>7632</v>
      </c>
      <c r="D948" s="28" t="s">
        <v>4105</v>
      </c>
      <c r="E948" s="28" t="s">
        <v>1260</v>
      </c>
      <c r="F948" s="13">
        <v>37.799999999999997</v>
      </c>
      <c r="G948" s="13">
        <v>-107.7</v>
      </c>
      <c r="H948" s="13">
        <v>-18.959999084472656</v>
      </c>
    </row>
    <row r="949" spans="2:8" x14ac:dyDescent="0.3">
      <c r="B949" t="s">
        <v>6891</v>
      </c>
      <c r="C949" t="s">
        <v>6892</v>
      </c>
      <c r="D949" s="28" t="s">
        <v>1203</v>
      </c>
      <c r="E949" s="28" t="s">
        <v>1092</v>
      </c>
      <c r="F949" s="13">
        <v>49.8</v>
      </c>
      <c r="G949" s="13">
        <v>-111.3</v>
      </c>
      <c r="H949" s="13">
        <v>-18.900000890096031</v>
      </c>
    </row>
    <row r="950" spans="2:8" x14ac:dyDescent="0.3">
      <c r="B950" t="s">
        <v>6534</v>
      </c>
      <c r="C950" t="s">
        <v>6535</v>
      </c>
      <c r="D950" s="28" t="s">
        <v>4105</v>
      </c>
      <c r="E950" s="28" t="s">
        <v>1260</v>
      </c>
      <c r="F950" s="13">
        <v>39.799999999999997</v>
      </c>
      <c r="G950" s="13">
        <v>-105.8</v>
      </c>
      <c r="H950" s="13">
        <v>-18.900000095367432</v>
      </c>
    </row>
    <row r="951" spans="2:8" x14ac:dyDescent="0.3">
      <c r="B951" t="s">
        <v>7051</v>
      </c>
      <c r="C951" t="s">
        <v>7052</v>
      </c>
      <c r="D951" s="28" t="s">
        <v>1203</v>
      </c>
      <c r="E951" s="28" t="s">
        <v>1092</v>
      </c>
      <c r="F951" s="13">
        <v>50</v>
      </c>
      <c r="G951" s="13">
        <v>-110.7</v>
      </c>
      <c r="H951" s="13">
        <v>-18.899998982747398</v>
      </c>
    </row>
    <row r="952" spans="2:8" x14ac:dyDescent="0.3">
      <c r="B952" t="s">
        <v>3850</v>
      </c>
      <c r="C952" t="s">
        <v>3851</v>
      </c>
      <c r="D952" s="28" t="s">
        <v>4105</v>
      </c>
      <c r="E952" s="28" t="s">
        <v>2526</v>
      </c>
      <c r="F952" s="13">
        <v>40.799999999999997</v>
      </c>
      <c r="G952" s="13">
        <v>-111.8</v>
      </c>
      <c r="H952" s="13">
        <v>-18.899998982747398</v>
      </c>
    </row>
    <row r="953" spans="2:8" x14ac:dyDescent="0.3">
      <c r="B953" t="s">
        <v>4633</v>
      </c>
      <c r="C953" t="s">
        <v>4634</v>
      </c>
      <c r="D953" s="28" t="s">
        <v>4105</v>
      </c>
      <c r="E953" s="28" t="s">
        <v>1380</v>
      </c>
      <c r="F953" s="13">
        <v>45</v>
      </c>
      <c r="G953" s="13">
        <v>-116.4</v>
      </c>
      <c r="H953" s="13">
        <v>-18.899998982747398</v>
      </c>
    </row>
    <row r="954" spans="2:8" x14ac:dyDescent="0.3">
      <c r="B954" t="s">
        <v>1397</v>
      </c>
      <c r="C954" t="s">
        <v>1398</v>
      </c>
      <c r="D954" s="28" t="s">
        <v>4105</v>
      </c>
      <c r="E954" s="28" t="s">
        <v>1380</v>
      </c>
      <c r="F954" s="13">
        <v>48.3</v>
      </c>
      <c r="G954" s="13">
        <v>-116.8</v>
      </c>
      <c r="H954" s="13">
        <v>-18.840000152587891</v>
      </c>
    </row>
    <row r="955" spans="2:8" x14ac:dyDescent="0.3">
      <c r="B955" t="s">
        <v>5220</v>
      </c>
      <c r="C955" t="s">
        <v>5221</v>
      </c>
      <c r="D955" s="28" t="s">
        <v>4105</v>
      </c>
      <c r="E955" s="28" t="s">
        <v>2279</v>
      </c>
      <c r="F955" s="13">
        <v>45.2</v>
      </c>
      <c r="G955" s="13">
        <v>-118.8</v>
      </c>
      <c r="H955" s="13">
        <v>-18.840000152587891</v>
      </c>
    </row>
    <row r="956" spans="2:8" x14ac:dyDescent="0.3">
      <c r="B956" t="s">
        <v>3273</v>
      </c>
      <c r="C956" t="s">
        <v>3274</v>
      </c>
      <c r="D956" s="28" t="s">
        <v>4105</v>
      </c>
      <c r="E956" s="28" t="s">
        <v>2526</v>
      </c>
      <c r="F956" s="13">
        <v>40.700000000000003</v>
      </c>
      <c r="G956" s="13">
        <v>-111.9</v>
      </c>
      <c r="H956" s="13">
        <v>-18.840000152587891</v>
      </c>
    </row>
    <row r="957" spans="2:8" x14ac:dyDescent="0.3">
      <c r="B957" t="s">
        <v>6877</v>
      </c>
      <c r="C957" t="s">
        <v>6878</v>
      </c>
      <c r="D957" s="28" t="s">
        <v>4105</v>
      </c>
      <c r="E957" s="28" t="s">
        <v>2379</v>
      </c>
      <c r="F957" s="13">
        <v>45</v>
      </c>
      <c r="G957" s="13">
        <v>-102</v>
      </c>
      <c r="H957" s="13">
        <v>-18.840000152587891</v>
      </c>
    </row>
    <row r="958" spans="2:8" x14ac:dyDescent="0.3">
      <c r="B958" t="s">
        <v>1700</v>
      </c>
      <c r="C958" t="s">
        <v>1701</v>
      </c>
      <c r="D958" s="28" t="s">
        <v>4105</v>
      </c>
      <c r="E958" s="28" t="s">
        <v>1636</v>
      </c>
      <c r="F958" s="13">
        <v>38.200000000000003</v>
      </c>
      <c r="G958" s="13">
        <v>-98.2</v>
      </c>
      <c r="H958" s="13">
        <v>-18.839998881022137</v>
      </c>
    </row>
    <row r="959" spans="2:8" x14ac:dyDescent="0.3">
      <c r="B959" t="s">
        <v>5905</v>
      </c>
      <c r="C959" t="s">
        <v>5906</v>
      </c>
      <c r="D959" s="28" t="s">
        <v>4105</v>
      </c>
      <c r="E959" s="28" t="s">
        <v>2526</v>
      </c>
      <c r="F959" s="13">
        <v>41.6</v>
      </c>
      <c r="G959" s="13">
        <v>-111.8</v>
      </c>
      <c r="H959" s="13">
        <v>-18.839998881022137</v>
      </c>
    </row>
    <row r="960" spans="2:8" x14ac:dyDescent="0.3">
      <c r="B960" t="s">
        <v>2062</v>
      </c>
      <c r="C960" t="s">
        <v>2063</v>
      </c>
      <c r="D960" s="28" t="s">
        <v>4105</v>
      </c>
      <c r="E960" s="28" t="s">
        <v>2011</v>
      </c>
      <c r="F960" s="13">
        <v>42.8</v>
      </c>
      <c r="G960" s="13">
        <v>-99.7</v>
      </c>
      <c r="H960" s="13">
        <v>-18.839998881022133</v>
      </c>
    </row>
    <row r="961" spans="2:8" x14ac:dyDescent="0.3">
      <c r="B961" t="s">
        <v>6154</v>
      </c>
      <c r="C961" t="s">
        <v>6155</v>
      </c>
      <c r="D961" s="28" t="s">
        <v>4105</v>
      </c>
      <c r="E961" s="28" t="s">
        <v>1203</v>
      </c>
      <c r="F961" s="13">
        <v>38.6</v>
      </c>
      <c r="G961" s="13">
        <v>-119.6</v>
      </c>
      <c r="H961" s="13">
        <v>-18.779998779296875</v>
      </c>
    </row>
    <row r="962" spans="2:8" x14ac:dyDescent="0.3">
      <c r="B962" t="s">
        <v>4342</v>
      </c>
      <c r="C962" t="s">
        <v>4343</v>
      </c>
      <c r="D962" s="28" t="s">
        <v>4105</v>
      </c>
      <c r="E962" s="28" t="s">
        <v>1380</v>
      </c>
      <c r="F962" s="13">
        <v>45.6</v>
      </c>
      <c r="G962" s="13">
        <v>-116.4</v>
      </c>
      <c r="H962" s="13">
        <v>-18.720001220703125</v>
      </c>
    </row>
    <row r="963" spans="2:8" x14ac:dyDescent="0.3">
      <c r="B963" t="s">
        <v>4728</v>
      </c>
      <c r="C963" t="s">
        <v>4729</v>
      </c>
      <c r="D963" s="28" t="s">
        <v>4105</v>
      </c>
      <c r="E963" s="28" t="s">
        <v>2526</v>
      </c>
      <c r="F963" s="13">
        <v>39.799999999999997</v>
      </c>
      <c r="G963" s="13">
        <v>-110.2</v>
      </c>
      <c r="H963" s="13">
        <v>-18.720000584920246</v>
      </c>
    </row>
    <row r="964" spans="2:8" x14ac:dyDescent="0.3">
      <c r="B964" t="s">
        <v>3911</v>
      </c>
      <c r="C964" t="s">
        <v>3912</v>
      </c>
      <c r="D964" s="28" t="s">
        <v>4105</v>
      </c>
      <c r="E964" s="28" t="s">
        <v>1260</v>
      </c>
      <c r="F964" s="13">
        <v>39.200000000000003</v>
      </c>
      <c r="G964" s="13">
        <v>-106.3</v>
      </c>
      <c r="H964" s="13">
        <v>-18.720000108083088</v>
      </c>
    </row>
    <row r="965" spans="2:8" x14ac:dyDescent="0.3">
      <c r="B965" t="s">
        <v>6939</v>
      </c>
      <c r="C965" t="s">
        <v>6940</v>
      </c>
      <c r="D965" s="28" t="s">
        <v>1203</v>
      </c>
      <c r="E965" s="28" t="s">
        <v>1097</v>
      </c>
      <c r="F965" s="13">
        <v>50.9</v>
      </c>
      <c r="G965" s="13">
        <v>-109.5</v>
      </c>
      <c r="H965" s="13">
        <v>-18.719999949137371</v>
      </c>
    </row>
    <row r="966" spans="2:8" x14ac:dyDescent="0.3">
      <c r="B966" t="s">
        <v>1993</v>
      </c>
      <c r="C966" t="s">
        <v>1994</v>
      </c>
      <c r="D966" s="28" t="s">
        <v>4105</v>
      </c>
      <c r="E966" s="28" t="s">
        <v>1943</v>
      </c>
      <c r="F966" s="13">
        <v>45.5</v>
      </c>
      <c r="G966" s="13">
        <v>-104.4</v>
      </c>
      <c r="H966" s="13">
        <v>-18.719999949137371</v>
      </c>
    </row>
    <row r="967" spans="2:8" x14ac:dyDescent="0.3">
      <c r="B967" t="s">
        <v>5679</v>
      </c>
      <c r="C967" t="s">
        <v>5680</v>
      </c>
      <c r="D967" s="28" t="s">
        <v>4105</v>
      </c>
      <c r="E967" s="28" t="s">
        <v>2279</v>
      </c>
      <c r="F967" s="13">
        <v>44.6</v>
      </c>
      <c r="G967" s="13">
        <v>-117.9</v>
      </c>
      <c r="H967" s="13">
        <v>-18.719999949137371</v>
      </c>
    </row>
    <row r="968" spans="2:8" x14ac:dyDescent="0.3">
      <c r="B968" t="s">
        <v>1679</v>
      </c>
      <c r="C968" t="s">
        <v>1680</v>
      </c>
      <c r="D968" s="28" t="s">
        <v>4105</v>
      </c>
      <c r="E968" s="28" t="s">
        <v>1636</v>
      </c>
      <c r="F968" s="13">
        <v>39</v>
      </c>
      <c r="G968" s="13">
        <v>-98.1</v>
      </c>
      <c r="H968" s="13">
        <v>-18.719999949137367</v>
      </c>
    </row>
    <row r="969" spans="2:8" x14ac:dyDescent="0.3">
      <c r="B969" t="s">
        <v>6444</v>
      </c>
      <c r="C969" t="s">
        <v>6445</v>
      </c>
      <c r="D969" s="28" t="s">
        <v>4105</v>
      </c>
      <c r="E969" s="28" t="s">
        <v>1943</v>
      </c>
      <c r="F969" s="13">
        <v>46.2</v>
      </c>
      <c r="G969" s="13">
        <v>-106.6</v>
      </c>
      <c r="H969" s="13">
        <v>-18.719999949137367</v>
      </c>
    </row>
    <row r="970" spans="2:8" x14ac:dyDescent="0.3">
      <c r="B970" t="s">
        <v>6572</v>
      </c>
      <c r="C970" t="s">
        <v>6573</v>
      </c>
      <c r="D970" s="28" t="s">
        <v>4105</v>
      </c>
      <c r="E970" s="28" t="s">
        <v>1260</v>
      </c>
      <c r="F970" s="13">
        <v>38.4</v>
      </c>
      <c r="G970" s="13">
        <v>-105.2</v>
      </c>
      <c r="H970" s="13">
        <v>-18.660002390543621</v>
      </c>
    </row>
    <row r="971" spans="2:8" x14ac:dyDescent="0.3">
      <c r="B971" t="s">
        <v>6338</v>
      </c>
      <c r="C971" t="s">
        <v>6339</v>
      </c>
      <c r="D971" s="28" t="s">
        <v>4105</v>
      </c>
      <c r="E971" s="28" t="s">
        <v>2011</v>
      </c>
      <c r="F971" s="13">
        <v>42</v>
      </c>
      <c r="G971" s="13">
        <v>-101</v>
      </c>
      <c r="H971" s="13">
        <v>-18.659999847412109</v>
      </c>
    </row>
    <row r="972" spans="2:8" x14ac:dyDescent="0.3">
      <c r="B972" t="s">
        <v>5761</v>
      </c>
      <c r="C972" t="s">
        <v>5762</v>
      </c>
      <c r="D972" s="28" t="s">
        <v>4105</v>
      </c>
      <c r="E972" s="28" t="s">
        <v>2070</v>
      </c>
      <c r="F972" s="13">
        <v>41.8</v>
      </c>
      <c r="G972" s="13">
        <v>-116.1</v>
      </c>
      <c r="H972" s="13">
        <v>-18.659999847412109</v>
      </c>
    </row>
    <row r="973" spans="2:8" x14ac:dyDescent="0.3">
      <c r="B973" t="s">
        <v>5911</v>
      </c>
      <c r="C973" t="s">
        <v>5912</v>
      </c>
      <c r="D973" s="28" t="s">
        <v>4105</v>
      </c>
      <c r="E973" s="28" t="s">
        <v>2011</v>
      </c>
      <c r="F973" s="13">
        <v>40.200000000000003</v>
      </c>
      <c r="G973" s="13">
        <v>-100.5</v>
      </c>
      <c r="H973" s="13">
        <v>-18.659999847412109</v>
      </c>
    </row>
    <row r="974" spans="2:8" x14ac:dyDescent="0.3">
      <c r="B974" t="s">
        <v>2295</v>
      </c>
      <c r="C974" t="s">
        <v>2296</v>
      </c>
      <c r="D974" s="28" t="s">
        <v>4105</v>
      </c>
      <c r="E974" s="28" t="s">
        <v>2279</v>
      </c>
      <c r="F974" s="13">
        <v>45.3</v>
      </c>
      <c r="G974" s="13">
        <v>-119.5</v>
      </c>
      <c r="H974" s="13">
        <v>-18.659998575846355</v>
      </c>
    </row>
    <row r="975" spans="2:8" x14ac:dyDescent="0.3">
      <c r="B975" t="s">
        <v>3461</v>
      </c>
      <c r="C975" t="s">
        <v>3462</v>
      </c>
      <c r="D975" s="28" t="s">
        <v>4105</v>
      </c>
      <c r="E975" s="28" t="s">
        <v>1943</v>
      </c>
      <c r="F975" s="13">
        <v>48.5</v>
      </c>
      <c r="G975" s="13">
        <v>-109.7</v>
      </c>
      <c r="H975" s="13">
        <v>-18.659998575846352</v>
      </c>
    </row>
    <row r="976" spans="2:8" x14ac:dyDescent="0.3">
      <c r="B976" t="s">
        <v>2644</v>
      </c>
      <c r="C976" t="s">
        <v>2645</v>
      </c>
      <c r="D976" s="28" t="s">
        <v>4105</v>
      </c>
      <c r="E976" s="28" t="s">
        <v>2617</v>
      </c>
      <c r="F976" s="13">
        <v>48.8</v>
      </c>
      <c r="G976" s="13">
        <v>-117.8</v>
      </c>
      <c r="H976" s="13">
        <v>-18.600002288818359</v>
      </c>
    </row>
    <row r="977" spans="2:8" x14ac:dyDescent="0.3">
      <c r="B977" t="s">
        <v>6777</v>
      </c>
      <c r="C977" t="s">
        <v>6778</v>
      </c>
      <c r="D977" s="28" t="s">
        <v>4105</v>
      </c>
      <c r="E977" s="28" t="s">
        <v>2011</v>
      </c>
      <c r="F977" s="13">
        <v>41.8</v>
      </c>
      <c r="G977" s="13">
        <v>-100.3</v>
      </c>
      <c r="H977" s="13">
        <v>-18.600001017252609</v>
      </c>
    </row>
    <row r="978" spans="2:8" x14ac:dyDescent="0.3">
      <c r="B978" t="s">
        <v>1687</v>
      </c>
      <c r="C978" t="s">
        <v>1688</v>
      </c>
      <c r="D978" s="28" t="s">
        <v>4105</v>
      </c>
      <c r="E978" s="28" t="s">
        <v>1636</v>
      </c>
      <c r="F978" s="13">
        <v>39.1</v>
      </c>
      <c r="G978" s="13">
        <v>-97.7</v>
      </c>
      <c r="H978" s="13">
        <v>-18.600001017252605</v>
      </c>
    </row>
    <row r="979" spans="2:8" x14ac:dyDescent="0.3">
      <c r="B979" t="s">
        <v>4629</v>
      </c>
      <c r="C979" t="s">
        <v>4630</v>
      </c>
      <c r="D979" s="28" t="s">
        <v>4105</v>
      </c>
      <c r="E979" s="28" t="s">
        <v>2279</v>
      </c>
      <c r="F979" s="13">
        <v>43.3</v>
      </c>
      <c r="G979" s="13">
        <v>-119.8</v>
      </c>
      <c r="H979" s="13">
        <v>-18.600001017252602</v>
      </c>
    </row>
    <row r="980" spans="2:8" x14ac:dyDescent="0.3">
      <c r="B980" t="s">
        <v>5725</v>
      </c>
      <c r="C980" t="s">
        <v>5726</v>
      </c>
      <c r="D980" s="28" t="s">
        <v>4105</v>
      </c>
      <c r="E980" s="28" t="s">
        <v>1380</v>
      </c>
      <c r="F980" s="13">
        <v>46.9</v>
      </c>
      <c r="G980" s="13">
        <v>-116.3</v>
      </c>
      <c r="H980" s="13">
        <v>-18.600001017252602</v>
      </c>
    </row>
    <row r="981" spans="2:8" x14ac:dyDescent="0.3">
      <c r="B981" t="s">
        <v>1312</v>
      </c>
      <c r="C981" t="s">
        <v>1313</v>
      </c>
      <c r="D981" s="28" t="s">
        <v>4105</v>
      </c>
      <c r="E981" s="28" t="s">
        <v>1260</v>
      </c>
      <c r="F981" s="13">
        <v>40.799999999999997</v>
      </c>
      <c r="G981" s="13">
        <v>-102.5</v>
      </c>
      <c r="H981" s="13">
        <v>-18.599999745686851</v>
      </c>
    </row>
    <row r="982" spans="2:8" x14ac:dyDescent="0.3">
      <c r="B982" t="s">
        <v>7133</v>
      </c>
      <c r="C982" t="s">
        <v>7134</v>
      </c>
      <c r="D982" s="28" t="s">
        <v>4105</v>
      </c>
      <c r="E982" s="28" t="s">
        <v>1260</v>
      </c>
      <c r="F982" s="13">
        <v>37.4</v>
      </c>
      <c r="G982" s="13">
        <v>-107.5</v>
      </c>
      <c r="H982" s="13">
        <v>-18.599999109903969</v>
      </c>
    </row>
    <row r="983" spans="2:8" x14ac:dyDescent="0.3">
      <c r="B983" t="s">
        <v>3287</v>
      </c>
      <c r="C983" t="s">
        <v>3288</v>
      </c>
      <c r="D983" s="28" t="s">
        <v>4105</v>
      </c>
      <c r="E983" s="28" t="s">
        <v>1943</v>
      </c>
      <c r="F983" s="13">
        <v>48.6</v>
      </c>
      <c r="G983" s="13">
        <v>-112.3</v>
      </c>
      <c r="H983" s="13">
        <v>-18.599999109903969</v>
      </c>
    </row>
    <row r="984" spans="2:8" x14ac:dyDescent="0.3">
      <c r="B984" t="s">
        <v>7199</v>
      </c>
      <c r="C984" t="s">
        <v>7200</v>
      </c>
      <c r="D984" s="28" t="s">
        <v>4105</v>
      </c>
      <c r="E984" s="28" t="s">
        <v>1943</v>
      </c>
      <c r="F984" s="13">
        <v>46.7</v>
      </c>
      <c r="G984" s="13">
        <v>-104.5</v>
      </c>
      <c r="H984" s="13">
        <v>-18.599998474121094</v>
      </c>
    </row>
    <row r="985" spans="2:8" x14ac:dyDescent="0.3">
      <c r="B985" t="s">
        <v>6897</v>
      </c>
      <c r="C985" t="s">
        <v>6898</v>
      </c>
      <c r="D985" s="28" t="s">
        <v>1203</v>
      </c>
      <c r="E985" s="28" t="s">
        <v>1092</v>
      </c>
      <c r="F985" s="13">
        <v>49.6</v>
      </c>
      <c r="G985" s="13">
        <v>-112.7</v>
      </c>
      <c r="H985" s="13">
        <v>-18.540000915527344</v>
      </c>
    </row>
    <row r="986" spans="2:8" x14ac:dyDescent="0.3">
      <c r="B986" t="s">
        <v>1963</v>
      </c>
      <c r="C986" t="s">
        <v>1964</v>
      </c>
      <c r="D986" s="28" t="s">
        <v>4105</v>
      </c>
      <c r="E986" s="28" t="s">
        <v>1943</v>
      </c>
      <c r="F986" s="13">
        <v>47.8</v>
      </c>
      <c r="G986" s="13">
        <v>-110.6</v>
      </c>
      <c r="H986" s="13">
        <v>-18.540000915527344</v>
      </c>
    </row>
    <row r="987" spans="2:8" x14ac:dyDescent="0.3">
      <c r="B987" t="s">
        <v>7123</v>
      </c>
      <c r="C987" t="s">
        <v>7124</v>
      </c>
      <c r="D987" s="28" t="s">
        <v>4105</v>
      </c>
      <c r="E987" s="28" t="s">
        <v>1260</v>
      </c>
      <c r="F987" s="13">
        <v>39</v>
      </c>
      <c r="G987" s="13">
        <v>-107.6</v>
      </c>
      <c r="H987" s="13">
        <v>-18.540000597635906</v>
      </c>
    </row>
    <row r="988" spans="2:8" x14ac:dyDescent="0.3">
      <c r="B988" t="s">
        <v>3732</v>
      </c>
      <c r="C988" t="s">
        <v>3733</v>
      </c>
      <c r="D988" s="28" t="s">
        <v>4105</v>
      </c>
      <c r="E988" s="28" t="s">
        <v>2070</v>
      </c>
      <c r="F988" s="13">
        <v>40.5</v>
      </c>
      <c r="G988" s="13">
        <v>-116.4</v>
      </c>
      <c r="H988" s="13">
        <v>-18.53999964396159</v>
      </c>
    </row>
    <row r="989" spans="2:8" x14ac:dyDescent="0.3">
      <c r="B989" t="s">
        <v>4702</v>
      </c>
      <c r="C989" t="s">
        <v>4703</v>
      </c>
      <c r="D989" s="28" t="s">
        <v>4105</v>
      </c>
      <c r="E989" s="28" t="s">
        <v>2526</v>
      </c>
      <c r="F989" s="13">
        <v>37.299999999999997</v>
      </c>
      <c r="G989" s="13">
        <v>-113</v>
      </c>
      <c r="H989" s="13">
        <v>-18.53999964396159</v>
      </c>
    </row>
    <row r="990" spans="2:8" x14ac:dyDescent="0.3">
      <c r="B990" t="s">
        <v>2559</v>
      </c>
      <c r="C990" t="s">
        <v>2560</v>
      </c>
      <c r="D990" s="28" t="s">
        <v>4105</v>
      </c>
      <c r="E990" s="28" t="s">
        <v>2526</v>
      </c>
      <c r="F990" s="13">
        <v>39.9</v>
      </c>
      <c r="G990" s="13">
        <v>-111.7</v>
      </c>
      <c r="H990" s="13">
        <v>-18.539999643961586</v>
      </c>
    </row>
    <row r="991" spans="2:8" x14ac:dyDescent="0.3">
      <c r="B991" t="s">
        <v>6610</v>
      </c>
      <c r="C991" t="s">
        <v>6611</v>
      </c>
      <c r="D991" s="28" t="s">
        <v>4105</v>
      </c>
      <c r="E991" s="28" t="s">
        <v>1943</v>
      </c>
      <c r="F991" s="13">
        <v>46.3</v>
      </c>
      <c r="G991" s="13">
        <v>-104.2</v>
      </c>
      <c r="H991" s="13">
        <v>-18.539999643961586</v>
      </c>
    </row>
    <row r="992" spans="2:8" x14ac:dyDescent="0.3">
      <c r="B992" t="s">
        <v>6801</v>
      </c>
      <c r="C992" t="s">
        <v>6802</v>
      </c>
      <c r="D992" s="28" t="s">
        <v>1203</v>
      </c>
      <c r="E992" s="28" t="s">
        <v>1092</v>
      </c>
      <c r="F992" s="13">
        <v>51.7</v>
      </c>
      <c r="G992" s="13">
        <v>-112.2</v>
      </c>
      <c r="H992" s="13">
        <v>-18.539998690287273</v>
      </c>
    </row>
    <row r="993" spans="2:8" x14ac:dyDescent="0.3">
      <c r="B993" t="s">
        <v>6568</v>
      </c>
      <c r="C993" t="s">
        <v>6569</v>
      </c>
      <c r="D993" s="28" t="s">
        <v>1203</v>
      </c>
      <c r="E993" s="28" t="s">
        <v>1092</v>
      </c>
      <c r="F993" s="13">
        <v>49.8</v>
      </c>
      <c r="G993" s="13">
        <v>-112.3</v>
      </c>
      <c r="H993" s="13">
        <v>-18.480001449584961</v>
      </c>
    </row>
    <row r="994" spans="2:8" x14ac:dyDescent="0.3">
      <c r="B994" t="s">
        <v>4491</v>
      </c>
      <c r="C994" t="s">
        <v>4492</v>
      </c>
      <c r="D994" s="28" t="s">
        <v>4105</v>
      </c>
      <c r="E994" s="28" t="s">
        <v>1380</v>
      </c>
      <c r="F994" s="13">
        <v>44.3</v>
      </c>
      <c r="G994" s="13">
        <v>-117.1</v>
      </c>
      <c r="H994" s="13">
        <v>-18.480000813802082</v>
      </c>
    </row>
    <row r="995" spans="2:8" x14ac:dyDescent="0.3">
      <c r="B995" t="s">
        <v>7398</v>
      </c>
      <c r="C995" t="s">
        <v>7399</v>
      </c>
      <c r="D995" s="28" t="s">
        <v>4105</v>
      </c>
      <c r="E995" s="28" t="s">
        <v>1260</v>
      </c>
      <c r="F995" s="13">
        <v>39.700000000000003</v>
      </c>
      <c r="G995" s="13">
        <v>-106.1</v>
      </c>
      <c r="H995" s="13">
        <v>-18.480000813802082</v>
      </c>
    </row>
    <row r="996" spans="2:8" x14ac:dyDescent="0.3">
      <c r="B996" t="s">
        <v>6152</v>
      </c>
      <c r="C996" t="s">
        <v>6153</v>
      </c>
      <c r="D996" s="28" t="s">
        <v>4105</v>
      </c>
      <c r="E996" s="28" t="s">
        <v>1203</v>
      </c>
      <c r="F996" s="13">
        <v>38.6</v>
      </c>
      <c r="G996" s="13">
        <v>-119.7</v>
      </c>
      <c r="H996" s="13">
        <v>-18.479999542236328</v>
      </c>
    </row>
    <row r="997" spans="2:8" x14ac:dyDescent="0.3">
      <c r="B997" t="s">
        <v>6354</v>
      </c>
      <c r="C997" t="s">
        <v>6355</v>
      </c>
      <c r="D997" s="28" t="s">
        <v>4105</v>
      </c>
      <c r="E997" s="28" t="s">
        <v>2011</v>
      </c>
      <c r="F997" s="13">
        <v>42.4</v>
      </c>
      <c r="G997" s="13">
        <v>-100.5</v>
      </c>
      <c r="H997" s="13">
        <v>-18.420001983642578</v>
      </c>
    </row>
    <row r="998" spans="2:8" x14ac:dyDescent="0.3">
      <c r="B998" t="s">
        <v>7339</v>
      </c>
      <c r="C998" t="s">
        <v>7340</v>
      </c>
      <c r="D998" s="28" t="s">
        <v>1203</v>
      </c>
      <c r="E998" s="28" t="s">
        <v>1092</v>
      </c>
      <c r="F998" s="13">
        <v>50.8</v>
      </c>
      <c r="G998" s="13">
        <v>-111</v>
      </c>
      <c r="H998" s="13">
        <v>-18.420000712076824</v>
      </c>
    </row>
    <row r="999" spans="2:8" x14ac:dyDescent="0.3">
      <c r="B999" t="s">
        <v>1677</v>
      </c>
      <c r="C999" t="s">
        <v>1678</v>
      </c>
      <c r="D999" s="28" t="s">
        <v>4105</v>
      </c>
      <c r="E999" s="28" t="s">
        <v>1636</v>
      </c>
      <c r="F999" s="13">
        <v>37.6</v>
      </c>
      <c r="G999" s="13">
        <v>-98.1</v>
      </c>
      <c r="H999" s="13">
        <v>-18.420000712076824</v>
      </c>
    </row>
    <row r="1000" spans="2:8" x14ac:dyDescent="0.3">
      <c r="B1000" t="s">
        <v>2658</v>
      </c>
      <c r="C1000" t="s">
        <v>2659</v>
      </c>
      <c r="D1000" s="28" t="s">
        <v>4105</v>
      </c>
      <c r="E1000" s="28" t="s">
        <v>2617</v>
      </c>
      <c r="F1000" s="13">
        <v>47.7</v>
      </c>
      <c r="G1000" s="13">
        <v>-118.7</v>
      </c>
      <c r="H1000" s="13">
        <v>-18.420000712076821</v>
      </c>
    </row>
    <row r="1001" spans="2:8" x14ac:dyDescent="0.3">
      <c r="B1001" t="s">
        <v>5546</v>
      </c>
      <c r="C1001" t="s">
        <v>5547</v>
      </c>
      <c r="D1001" s="28" t="s">
        <v>4105</v>
      </c>
      <c r="E1001" s="28" t="s">
        <v>1260</v>
      </c>
      <c r="F1001" s="13">
        <v>39.200000000000003</v>
      </c>
      <c r="G1001" s="13">
        <v>-102.2</v>
      </c>
      <c r="H1001" s="13">
        <v>-18.420000712076821</v>
      </c>
    </row>
    <row r="1002" spans="2:8" x14ac:dyDescent="0.3">
      <c r="B1002" t="s">
        <v>6620</v>
      </c>
      <c r="C1002" t="s">
        <v>6621</v>
      </c>
      <c r="D1002" s="28" t="s">
        <v>4105</v>
      </c>
      <c r="E1002" s="28" t="s">
        <v>2011</v>
      </c>
      <c r="F1002" s="13">
        <v>40.5</v>
      </c>
      <c r="G1002" s="13">
        <v>-101.6</v>
      </c>
      <c r="H1002" s="13">
        <v>-18.41999944051107</v>
      </c>
    </row>
    <row r="1003" spans="2:8" x14ac:dyDescent="0.3">
      <c r="B1003" t="s">
        <v>4511</v>
      </c>
      <c r="C1003" t="s">
        <v>4512</v>
      </c>
      <c r="D1003" s="28" t="s">
        <v>4105</v>
      </c>
      <c r="E1003" s="28" t="s">
        <v>2617</v>
      </c>
      <c r="F1003" s="13">
        <v>48.1</v>
      </c>
      <c r="G1003" s="13">
        <v>-118.4</v>
      </c>
      <c r="H1003" s="13">
        <v>-18.419999440511067</v>
      </c>
    </row>
    <row r="1004" spans="2:8" x14ac:dyDescent="0.3">
      <c r="B1004" t="s">
        <v>5402</v>
      </c>
      <c r="C1004" t="s">
        <v>5403</v>
      </c>
      <c r="D1004" s="28" t="s">
        <v>4105</v>
      </c>
      <c r="E1004" s="28" t="s">
        <v>2279</v>
      </c>
      <c r="F1004" s="13">
        <v>44.5</v>
      </c>
      <c r="G1004" s="13">
        <v>-119.6</v>
      </c>
      <c r="H1004" s="13">
        <v>-18.360003153483071</v>
      </c>
    </row>
    <row r="1005" spans="2:8" x14ac:dyDescent="0.3">
      <c r="B1005" t="s">
        <v>779</v>
      </c>
      <c r="C1005" t="s">
        <v>780</v>
      </c>
      <c r="D1005" s="28" t="s">
        <v>4105</v>
      </c>
      <c r="E1005" s="28" t="s">
        <v>364</v>
      </c>
      <c r="F1005" s="13">
        <v>35.200000000000003</v>
      </c>
      <c r="G1005" s="13">
        <v>-101.7</v>
      </c>
      <c r="H1005" s="13">
        <v>-18.360003153483071</v>
      </c>
    </row>
    <row r="1006" spans="2:8" x14ac:dyDescent="0.3">
      <c r="B1006" t="s">
        <v>7609</v>
      </c>
      <c r="C1006" t="s">
        <v>7610</v>
      </c>
      <c r="D1006" s="28" t="s">
        <v>1203</v>
      </c>
      <c r="E1006" s="28" t="s">
        <v>1092</v>
      </c>
      <c r="F1006" s="13">
        <v>50.3</v>
      </c>
      <c r="G1006" s="13">
        <v>-110</v>
      </c>
      <c r="H1006" s="13">
        <v>-18.360000610351563</v>
      </c>
    </row>
    <row r="1007" spans="2:8" x14ac:dyDescent="0.3">
      <c r="B1007" t="s">
        <v>803</v>
      </c>
      <c r="C1007" t="s">
        <v>804</v>
      </c>
      <c r="D1007" s="28" t="s">
        <v>4105</v>
      </c>
      <c r="E1007" s="28" t="s">
        <v>364</v>
      </c>
      <c r="F1007" s="13">
        <v>35.700000000000003</v>
      </c>
      <c r="G1007" s="13">
        <v>-101.5</v>
      </c>
      <c r="H1007" s="13">
        <v>-18.360000610351563</v>
      </c>
    </row>
    <row r="1008" spans="2:8" x14ac:dyDescent="0.3">
      <c r="B1008" t="s">
        <v>4467</v>
      </c>
      <c r="C1008" t="s">
        <v>4468</v>
      </c>
      <c r="D1008" s="28" t="s">
        <v>4105</v>
      </c>
      <c r="E1008" s="28" t="s">
        <v>2526</v>
      </c>
      <c r="F1008" s="13">
        <v>41.1</v>
      </c>
      <c r="G1008" s="13">
        <v>-111.9</v>
      </c>
      <c r="H1008" s="13">
        <v>-18.360000610351563</v>
      </c>
    </row>
    <row r="1009" spans="2:8" x14ac:dyDescent="0.3">
      <c r="B1009" t="s">
        <v>6508</v>
      </c>
      <c r="C1009" t="s">
        <v>6509</v>
      </c>
      <c r="D1009" s="28" t="s">
        <v>4105</v>
      </c>
      <c r="E1009" s="28" t="s">
        <v>2011</v>
      </c>
      <c r="F1009" s="13">
        <v>40.700000000000003</v>
      </c>
      <c r="G1009" s="13">
        <v>-99.6</v>
      </c>
      <c r="H1009" s="13">
        <v>-18.360000610351563</v>
      </c>
    </row>
    <row r="1010" spans="2:8" x14ac:dyDescent="0.3">
      <c r="B1010" t="s">
        <v>5306</v>
      </c>
      <c r="C1010" t="s">
        <v>5307</v>
      </c>
      <c r="D1010" s="28" t="s">
        <v>4105</v>
      </c>
      <c r="E1010" s="28" t="s">
        <v>2617</v>
      </c>
      <c r="F1010" s="13">
        <v>47.9</v>
      </c>
      <c r="G1010" s="13">
        <v>-117.4</v>
      </c>
      <c r="H1010" s="13">
        <v>-18.360000610351563</v>
      </c>
    </row>
    <row r="1011" spans="2:8" x14ac:dyDescent="0.3">
      <c r="B1011" t="s">
        <v>5083</v>
      </c>
      <c r="C1011" t="s">
        <v>5084</v>
      </c>
      <c r="D1011" s="28" t="s">
        <v>4105</v>
      </c>
      <c r="E1011" s="28" t="s">
        <v>1636</v>
      </c>
      <c r="F1011" s="13">
        <v>37.1</v>
      </c>
      <c r="G1011" s="13">
        <v>-97</v>
      </c>
      <c r="H1011" s="13">
        <v>-18.360000610351559</v>
      </c>
    </row>
    <row r="1012" spans="2:8" x14ac:dyDescent="0.3">
      <c r="B1012" t="s">
        <v>6446</v>
      </c>
      <c r="C1012" t="s">
        <v>6447</v>
      </c>
      <c r="D1012" s="28" t="s">
        <v>4105</v>
      </c>
      <c r="E1012" s="28" t="s">
        <v>1260</v>
      </c>
      <c r="F1012" s="13">
        <v>38.9</v>
      </c>
      <c r="G1012" s="13">
        <v>-105.3</v>
      </c>
      <c r="H1012" s="13">
        <v>-18.360000133514404</v>
      </c>
    </row>
    <row r="1013" spans="2:8" x14ac:dyDescent="0.3">
      <c r="B1013" t="s">
        <v>6114</v>
      </c>
      <c r="C1013" t="s">
        <v>6115</v>
      </c>
      <c r="D1013" s="28" t="s">
        <v>1203</v>
      </c>
      <c r="E1013" s="28" t="s">
        <v>1092</v>
      </c>
      <c r="F1013" s="13">
        <v>51</v>
      </c>
      <c r="G1013" s="13">
        <v>-113.2</v>
      </c>
      <c r="H1013" s="13">
        <v>-18.359999974568687</v>
      </c>
    </row>
    <row r="1014" spans="2:8" x14ac:dyDescent="0.3">
      <c r="B1014" t="s">
        <v>6118</v>
      </c>
      <c r="C1014" t="s">
        <v>6119</v>
      </c>
      <c r="D1014" s="28" t="s">
        <v>4105</v>
      </c>
      <c r="E1014" s="28" t="s">
        <v>2526</v>
      </c>
      <c r="F1014" s="13">
        <v>41.9</v>
      </c>
      <c r="G1014" s="13">
        <v>-111.9</v>
      </c>
      <c r="H1014" s="13">
        <v>-18.359999338785805</v>
      </c>
    </row>
    <row r="1015" spans="2:8" x14ac:dyDescent="0.3">
      <c r="B1015" t="s">
        <v>6328</v>
      </c>
      <c r="C1015" t="s">
        <v>6329</v>
      </c>
      <c r="D1015" s="28" t="s">
        <v>4105</v>
      </c>
      <c r="E1015" s="28" t="s">
        <v>2011</v>
      </c>
      <c r="F1015" s="13">
        <v>40.6</v>
      </c>
      <c r="G1015" s="13">
        <v>-98.4</v>
      </c>
      <c r="H1015" s="13">
        <v>-18.359998067220054</v>
      </c>
    </row>
    <row r="1016" spans="2:8" x14ac:dyDescent="0.3">
      <c r="B1016" t="s">
        <v>6233</v>
      </c>
      <c r="C1016" t="s">
        <v>6234</v>
      </c>
      <c r="D1016" s="28" t="s">
        <v>1203</v>
      </c>
      <c r="E1016" s="28" t="s">
        <v>1092</v>
      </c>
      <c r="F1016" s="13">
        <v>52.3</v>
      </c>
      <c r="G1016" s="13">
        <v>-111.7</v>
      </c>
      <c r="H1016" s="13">
        <v>-18.300000508626304</v>
      </c>
    </row>
    <row r="1017" spans="2:8" x14ac:dyDescent="0.3">
      <c r="B1017" t="s">
        <v>1102</v>
      </c>
      <c r="C1017" t="s">
        <v>1103</v>
      </c>
      <c r="D1017" s="28" t="s">
        <v>1203</v>
      </c>
      <c r="E1017" s="28" t="s">
        <v>1097</v>
      </c>
      <c r="F1017" s="13">
        <v>50.8</v>
      </c>
      <c r="G1017" s="13">
        <v>-107.3</v>
      </c>
      <c r="H1017" s="13">
        <v>-18.300000508626304</v>
      </c>
    </row>
    <row r="1018" spans="2:8" x14ac:dyDescent="0.3">
      <c r="B1018" t="s">
        <v>4816</v>
      </c>
      <c r="C1018" t="s">
        <v>4817</v>
      </c>
      <c r="D1018" s="28" t="s">
        <v>4105</v>
      </c>
      <c r="E1018" s="28" t="s">
        <v>2617</v>
      </c>
      <c r="F1018" s="13">
        <v>48.8</v>
      </c>
      <c r="G1018" s="13">
        <v>-117.6</v>
      </c>
      <c r="H1018" s="13">
        <v>-18.299999237060547</v>
      </c>
    </row>
    <row r="1019" spans="2:8" x14ac:dyDescent="0.3">
      <c r="B1019" t="s">
        <v>6502</v>
      </c>
      <c r="C1019" t="s">
        <v>6503</v>
      </c>
      <c r="D1019" s="28" t="s">
        <v>1203</v>
      </c>
      <c r="E1019" s="28" t="s">
        <v>1092</v>
      </c>
      <c r="F1019" s="13">
        <v>50.9</v>
      </c>
      <c r="G1019" s="13">
        <v>-112.9</v>
      </c>
      <c r="H1019" s="13">
        <v>-18.240001678466797</v>
      </c>
    </row>
    <row r="1020" spans="2:8" x14ac:dyDescent="0.3">
      <c r="B1020" t="s">
        <v>4764</v>
      </c>
      <c r="C1020" t="s">
        <v>4765</v>
      </c>
      <c r="D1020" s="28" t="s">
        <v>4105</v>
      </c>
      <c r="E1020" s="28" t="s">
        <v>2279</v>
      </c>
      <c r="F1020" s="13">
        <v>44.4</v>
      </c>
      <c r="G1020" s="13">
        <v>-120.2</v>
      </c>
      <c r="H1020" s="13">
        <v>-18.240000406901043</v>
      </c>
    </row>
    <row r="1021" spans="2:8" x14ac:dyDescent="0.3">
      <c r="B1021" t="s">
        <v>2037</v>
      </c>
      <c r="C1021" t="s">
        <v>2038</v>
      </c>
      <c r="D1021" s="28" t="s">
        <v>4105</v>
      </c>
      <c r="E1021" s="28" t="s">
        <v>2011</v>
      </c>
      <c r="F1021" s="13">
        <v>40.4</v>
      </c>
      <c r="G1021" s="13">
        <v>-99.3</v>
      </c>
      <c r="H1021" s="13">
        <v>-18.240000406901039</v>
      </c>
    </row>
    <row r="1022" spans="2:8" x14ac:dyDescent="0.3">
      <c r="B1022" t="s">
        <v>6739</v>
      </c>
      <c r="C1022" t="s">
        <v>6740</v>
      </c>
      <c r="D1022" s="28" t="s">
        <v>4105</v>
      </c>
      <c r="E1022" s="28" t="s">
        <v>2279</v>
      </c>
      <c r="F1022" s="13">
        <v>44.6</v>
      </c>
      <c r="G1022" s="13">
        <v>-121</v>
      </c>
      <c r="H1022" s="13">
        <v>-18.240000406901039</v>
      </c>
    </row>
    <row r="1023" spans="2:8" x14ac:dyDescent="0.3">
      <c r="B1023" t="s">
        <v>5185</v>
      </c>
      <c r="C1023" t="s">
        <v>5186</v>
      </c>
      <c r="D1023" s="28" t="s">
        <v>4105</v>
      </c>
      <c r="E1023" s="28" t="s">
        <v>2279</v>
      </c>
      <c r="F1023" s="13">
        <v>45.3</v>
      </c>
      <c r="G1023" s="13">
        <v>-118.4</v>
      </c>
      <c r="H1023" s="13">
        <v>-18.240000406901039</v>
      </c>
    </row>
    <row r="1024" spans="2:8" x14ac:dyDescent="0.3">
      <c r="B1024" t="s">
        <v>3529</v>
      </c>
      <c r="C1024" t="s">
        <v>6632</v>
      </c>
      <c r="D1024" s="28" t="s">
        <v>1203</v>
      </c>
      <c r="E1024" s="28" t="s">
        <v>1092</v>
      </c>
      <c r="F1024" s="13">
        <v>50.6</v>
      </c>
      <c r="G1024" s="13">
        <v>-112.8</v>
      </c>
      <c r="H1024" s="13">
        <v>-18.239999135335285</v>
      </c>
    </row>
    <row r="1025" spans="2:8" x14ac:dyDescent="0.3">
      <c r="B1025" t="s">
        <v>6407</v>
      </c>
      <c r="C1025" t="s">
        <v>6408</v>
      </c>
      <c r="D1025" s="28" t="s">
        <v>4105</v>
      </c>
      <c r="E1025" s="28" t="s">
        <v>1260</v>
      </c>
      <c r="F1025" s="13">
        <v>37</v>
      </c>
      <c r="G1025" s="13">
        <v>-107.7</v>
      </c>
      <c r="H1025" s="13">
        <v>-18.239997863769535</v>
      </c>
    </row>
    <row r="1026" spans="2:8" x14ac:dyDescent="0.3">
      <c r="B1026" t="s">
        <v>5179</v>
      </c>
      <c r="C1026" t="s">
        <v>5180</v>
      </c>
      <c r="D1026" s="28" t="s">
        <v>4105</v>
      </c>
      <c r="E1026" s="28" t="s">
        <v>1380</v>
      </c>
      <c r="F1026" s="13">
        <v>43.7</v>
      </c>
      <c r="G1026" s="13">
        <v>-115.2</v>
      </c>
      <c r="H1026" s="13">
        <v>-18.180000940958656</v>
      </c>
    </row>
    <row r="1027" spans="2:8" x14ac:dyDescent="0.3">
      <c r="B1027" t="s">
        <v>2305</v>
      </c>
      <c r="C1027" t="s">
        <v>2306</v>
      </c>
      <c r="D1027" s="28" t="s">
        <v>4105</v>
      </c>
      <c r="E1027" s="28" t="s">
        <v>2279</v>
      </c>
      <c r="F1027" s="13">
        <v>42.9</v>
      </c>
      <c r="G1027" s="13">
        <v>-123.3</v>
      </c>
      <c r="H1027" s="13">
        <v>-18.180000305175785</v>
      </c>
    </row>
    <row r="1028" spans="2:8" x14ac:dyDescent="0.3">
      <c r="B1028" t="s">
        <v>4983</v>
      </c>
      <c r="C1028" t="s">
        <v>4984</v>
      </c>
      <c r="D1028" s="28" t="s">
        <v>4105</v>
      </c>
      <c r="E1028" s="28" t="s">
        <v>2279</v>
      </c>
      <c r="F1028" s="13">
        <v>45.1</v>
      </c>
      <c r="G1028" s="13">
        <v>-118.4</v>
      </c>
      <c r="H1028" s="13">
        <v>-18.180000305175781</v>
      </c>
    </row>
    <row r="1029" spans="2:8" x14ac:dyDescent="0.3">
      <c r="B1029" t="s">
        <v>6647</v>
      </c>
      <c r="C1029" t="s">
        <v>6648</v>
      </c>
      <c r="D1029" s="28" t="s">
        <v>4105</v>
      </c>
      <c r="E1029" s="28" t="s">
        <v>1260</v>
      </c>
      <c r="F1029" s="13">
        <v>39.299999999999997</v>
      </c>
      <c r="G1029" s="13">
        <v>-106.2</v>
      </c>
      <c r="H1029" s="13">
        <v>-18.180000305175781</v>
      </c>
    </row>
    <row r="1030" spans="2:8" x14ac:dyDescent="0.3">
      <c r="B1030" t="s">
        <v>6929</v>
      </c>
      <c r="C1030" t="s">
        <v>6930</v>
      </c>
      <c r="D1030" s="28" t="s">
        <v>4105</v>
      </c>
      <c r="E1030" s="28" t="s">
        <v>1260</v>
      </c>
      <c r="F1030" s="13">
        <v>39</v>
      </c>
      <c r="G1030" s="13">
        <v>-107</v>
      </c>
      <c r="H1030" s="13">
        <v>-18.17999998728434</v>
      </c>
    </row>
    <row r="1031" spans="2:8" x14ac:dyDescent="0.3">
      <c r="B1031" t="s">
        <v>4991</v>
      </c>
      <c r="C1031" t="s">
        <v>4992</v>
      </c>
      <c r="D1031" s="28" t="s">
        <v>4105</v>
      </c>
      <c r="E1031" s="28" t="s">
        <v>1203</v>
      </c>
      <c r="F1031" s="13">
        <v>40.1</v>
      </c>
      <c r="G1031" s="13">
        <v>-120.3</v>
      </c>
      <c r="H1031" s="13">
        <v>-18.179999033610024</v>
      </c>
    </row>
    <row r="1032" spans="2:8" x14ac:dyDescent="0.3">
      <c r="B1032" t="s">
        <v>7167</v>
      </c>
      <c r="C1032" t="s">
        <v>7168</v>
      </c>
      <c r="D1032" s="28" t="s">
        <v>1203</v>
      </c>
      <c r="E1032" s="28" t="s">
        <v>1092</v>
      </c>
      <c r="F1032" s="13">
        <v>49.4</v>
      </c>
      <c r="G1032" s="13">
        <v>-111.4</v>
      </c>
      <c r="H1032" s="13">
        <v>-18.179998397827148</v>
      </c>
    </row>
    <row r="1033" spans="2:8" x14ac:dyDescent="0.3">
      <c r="B1033" t="s">
        <v>4581</v>
      </c>
      <c r="C1033" t="s">
        <v>4582</v>
      </c>
      <c r="D1033" s="28" t="s">
        <v>4105</v>
      </c>
      <c r="E1033" s="28" t="s">
        <v>2279</v>
      </c>
      <c r="F1033" s="13">
        <v>43.1</v>
      </c>
      <c r="G1033" s="13">
        <v>-118.4</v>
      </c>
      <c r="H1033" s="13">
        <v>-18.179997762044266</v>
      </c>
    </row>
    <row r="1034" spans="2:8" x14ac:dyDescent="0.3">
      <c r="B1034" t="s">
        <v>1106</v>
      </c>
      <c r="C1034" t="s">
        <v>1107</v>
      </c>
      <c r="D1034" s="28" t="s">
        <v>1203</v>
      </c>
      <c r="E1034" s="28" t="s">
        <v>1097</v>
      </c>
      <c r="F1034" s="13">
        <v>52.3</v>
      </c>
      <c r="G1034" s="13">
        <v>-108.8</v>
      </c>
      <c r="H1034" s="13">
        <v>-18.119998931884766</v>
      </c>
    </row>
    <row r="1035" spans="2:8" x14ac:dyDescent="0.3">
      <c r="B1035" t="s">
        <v>1121</v>
      </c>
      <c r="C1035" t="s">
        <v>1639</v>
      </c>
      <c r="D1035" s="28" t="s">
        <v>4105</v>
      </c>
      <c r="E1035" s="28" t="s">
        <v>1636</v>
      </c>
      <c r="F1035" s="13">
        <v>39.799999999999997</v>
      </c>
      <c r="G1035" s="13">
        <v>-97.6</v>
      </c>
      <c r="H1035" s="13">
        <v>-18.06000264485677</v>
      </c>
    </row>
    <row r="1036" spans="2:8" x14ac:dyDescent="0.3">
      <c r="B1036" t="s">
        <v>1267</v>
      </c>
      <c r="C1036" t="s">
        <v>1268</v>
      </c>
      <c r="D1036" s="28" t="s">
        <v>4105</v>
      </c>
      <c r="E1036" s="28" t="s">
        <v>1260</v>
      </c>
      <c r="F1036" s="13">
        <v>38.799999999999997</v>
      </c>
      <c r="G1036" s="13">
        <v>-106.1</v>
      </c>
      <c r="H1036" s="13">
        <v>-18.060000101725262</v>
      </c>
    </row>
    <row r="1037" spans="2:8" x14ac:dyDescent="0.3">
      <c r="B1037" t="s">
        <v>7621</v>
      </c>
      <c r="C1037" t="s">
        <v>7622</v>
      </c>
      <c r="D1037" s="28" t="s">
        <v>4105</v>
      </c>
      <c r="E1037" s="28" t="s">
        <v>2279</v>
      </c>
      <c r="F1037" s="13">
        <v>45.8</v>
      </c>
      <c r="G1037" s="13">
        <v>-119.3</v>
      </c>
      <c r="H1037" s="13">
        <v>-18.060000101725262</v>
      </c>
    </row>
    <row r="1038" spans="2:8" x14ac:dyDescent="0.3">
      <c r="B1038" t="s">
        <v>6907</v>
      </c>
      <c r="C1038" t="s">
        <v>6908</v>
      </c>
      <c r="D1038" s="28" t="s">
        <v>4105</v>
      </c>
      <c r="E1038" s="28" t="s">
        <v>2203</v>
      </c>
      <c r="F1038" s="13">
        <v>46.5</v>
      </c>
      <c r="G1038" s="13">
        <v>-103.5</v>
      </c>
      <c r="H1038" s="13">
        <v>-18.060000101725262</v>
      </c>
    </row>
    <row r="1039" spans="2:8" x14ac:dyDescent="0.3">
      <c r="B1039" t="s">
        <v>6064</v>
      </c>
      <c r="C1039" t="s">
        <v>6065</v>
      </c>
      <c r="D1039" s="28" t="s">
        <v>4105</v>
      </c>
      <c r="E1039" s="28" t="s">
        <v>1380</v>
      </c>
      <c r="F1039" s="13">
        <v>44.7</v>
      </c>
      <c r="G1039" s="13">
        <v>-116</v>
      </c>
      <c r="H1039" s="13">
        <v>-18.060000101725262</v>
      </c>
    </row>
    <row r="1040" spans="2:8" x14ac:dyDescent="0.3">
      <c r="B1040" t="s">
        <v>2557</v>
      </c>
      <c r="C1040" t="s">
        <v>2558</v>
      </c>
      <c r="D1040" s="28" t="s">
        <v>4105</v>
      </c>
      <c r="E1040" s="28" t="s">
        <v>2526</v>
      </c>
      <c r="F1040" s="13">
        <v>41.2</v>
      </c>
      <c r="G1040" s="13">
        <v>-111.8</v>
      </c>
      <c r="H1040" s="13">
        <v>-18.060000101725258</v>
      </c>
    </row>
    <row r="1041" spans="2:8" x14ac:dyDescent="0.3">
      <c r="B1041" t="s">
        <v>1314</v>
      </c>
      <c r="C1041" t="s">
        <v>1315</v>
      </c>
      <c r="D1041" s="28" t="s">
        <v>4105</v>
      </c>
      <c r="E1041" s="28" t="s">
        <v>1260</v>
      </c>
      <c r="F1041" s="13">
        <v>38.299999999999997</v>
      </c>
      <c r="G1041" s="13">
        <v>-104</v>
      </c>
      <c r="H1041" s="13">
        <v>-18.059998830159504</v>
      </c>
    </row>
    <row r="1042" spans="2:8" x14ac:dyDescent="0.3">
      <c r="B1042" t="s">
        <v>3299</v>
      </c>
      <c r="C1042" t="s">
        <v>3300</v>
      </c>
      <c r="D1042" s="28" t="s">
        <v>4105</v>
      </c>
      <c r="E1042" s="28" t="s">
        <v>1380</v>
      </c>
      <c r="F1042" s="13">
        <v>46.3</v>
      </c>
      <c r="G1042" s="13">
        <v>-117</v>
      </c>
      <c r="H1042" s="13">
        <v>-18.059998830159504</v>
      </c>
    </row>
    <row r="1043" spans="2:8" x14ac:dyDescent="0.3">
      <c r="B1043" t="s">
        <v>5727</v>
      </c>
      <c r="C1043" t="s">
        <v>5728</v>
      </c>
      <c r="D1043" s="28" t="s">
        <v>4105</v>
      </c>
      <c r="E1043" s="28" t="s">
        <v>1380</v>
      </c>
      <c r="F1043" s="13">
        <v>44.9</v>
      </c>
      <c r="G1043" s="13">
        <v>-116.1</v>
      </c>
      <c r="H1043" s="13">
        <v>-18.000001271565754</v>
      </c>
    </row>
    <row r="1044" spans="2:8" x14ac:dyDescent="0.3">
      <c r="B1044" t="s">
        <v>6761</v>
      </c>
      <c r="C1044" t="s">
        <v>6762</v>
      </c>
      <c r="D1044" s="28" t="s">
        <v>1203</v>
      </c>
      <c r="E1044" s="28" t="s">
        <v>1092</v>
      </c>
      <c r="F1044" s="13">
        <v>52.5</v>
      </c>
      <c r="G1044" s="13">
        <v>-110.7</v>
      </c>
      <c r="H1044" s="13">
        <v>-18.000000635782879</v>
      </c>
    </row>
    <row r="1045" spans="2:8" x14ac:dyDescent="0.3">
      <c r="B1045" t="s">
        <v>6917</v>
      </c>
      <c r="C1045" t="s">
        <v>6918</v>
      </c>
      <c r="D1045" s="28" t="s">
        <v>1203</v>
      </c>
      <c r="E1045" s="28" t="s">
        <v>1092</v>
      </c>
      <c r="F1045" s="13">
        <v>52.1</v>
      </c>
      <c r="G1045" s="13">
        <v>-112.1</v>
      </c>
      <c r="H1045" s="13">
        <v>-18</v>
      </c>
    </row>
    <row r="1046" spans="2:8" x14ac:dyDescent="0.3">
      <c r="B1046" t="s">
        <v>1981</v>
      </c>
      <c r="C1046" t="s">
        <v>1982</v>
      </c>
      <c r="D1046" s="28" t="s">
        <v>4105</v>
      </c>
      <c r="E1046" s="28" t="s">
        <v>1943</v>
      </c>
      <c r="F1046" s="13">
        <v>46.2</v>
      </c>
      <c r="G1046" s="13">
        <v>-105.2</v>
      </c>
      <c r="H1046" s="13">
        <v>-18</v>
      </c>
    </row>
    <row r="1047" spans="2:8" x14ac:dyDescent="0.3">
      <c r="B1047" t="s">
        <v>5462</v>
      </c>
      <c r="C1047" t="s">
        <v>5463</v>
      </c>
      <c r="D1047" s="28" t="s">
        <v>4105</v>
      </c>
      <c r="E1047" s="28" t="s">
        <v>2279</v>
      </c>
      <c r="F1047" s="13">
        <v>44.7</v>
      </c>
      <c r="G1047" s="13">
        <v>-118.3</v>
      </c>
      <c r="H1047" s="13">
        <v>-18</v>
      </c>
    </row>
    <row r="1048" spans="2:8" x14ac:dyDescent="0.3">
      <c r="B1048" t="s">
        <v>7894</v>
      </c>
      <c r="C1048" t="s">
        <v>7895</v>
      </c>
      <c r="D1048" s="28" t="s">
        <v>1203</v>
      </c>
      <c r="E1048" s="28" t="s">
        <v>1097</v>
      </c>
      <c r="F1048" s="13">
        <v>50.6</v>
      </c>
      <c r="G1048" s="13">
        <v>-107.8</v>
      </c>
      <c r="H1048" s="13">
        <v>-17.999999364217121</v>
      </c>
    </row>
    <row r="1049" spans="2:8" x14ac:dyDescent="0.3">
      <c r="B1049" t="s">
        <v>6962</v>
      </c>
      <c r="C1049" t="s">
        <v>6963</v>
      </c>
      <c r="D1049" s="28" t="s">
        <v>4105</v>
      </c>
      <c r="E1049" s="28" t="s">
        <v>1260</v>
      </c>
      <c r="F1049" s="13">
        <v>38</v>
      </c>
      <c r="G1049" s="13">
        <v>-107.6</v>
      </c>
      <c r="H1049" s="13">
        <v>-17.999998728434246</v>
      </c>
    </row>
    <row r="1050" spans="2:8" x14ac:dyDescent="0.3">
      <c r="B1050" t="s">
        <v>5103</v>
      </c>
      <c r="C1050" t="s">
        <v>5104</v>
      </c>
      <c r="D1050" s="28" t="s">
        <v>4105</v>
      </c>
      <c r="E1050" s="28" t="s">
        <v>1943</v>
      </c>
      <c r="F1050" s="13">
        <v>47.8</v>
      </c>
      <c r="G1050" s="13">
        <v>-115.6</v>
      </c>
      <c r="H1050" s="13">
        <v>-17.999998728434246</v>
      </c>
    </row>
    <row r="1051" spans="2:8" x14ac:dyDescent="0.3">
      <c r="B1051" t="s">
        <v>5276</v>
      </c>
      <c r="C1051" t="s">
        <v>5277</v>
      </c>
      <c r="D1051" s="28" t="s">
        <v>4105</v>
      </c>
      <c r="E1051" s="28" t="s">
        <v>2279</v>
      </c>
      <c r="F1051" s="13">
        <v>45</v>
      </c>
      <c r="G1051" s="13">
        <v>-118.1</v>
      </c>
      <c r="H1051" s="13">
        <v>-17.999998728434242</v>
      </c>
    </row>
    <row r="1052" spans="2:8" x14ac:dyDescent="0.3">
      <c r="B1052" t="s">
        <v>6689</v>
      </c>
      <c r="C1052" t="s">
        <v>6690</v>
      </c>
      <c r="D1052" s="28" t="s">
        <v>1203</v>
      </c>
      <c r="E1052" s="28" t="s">
        <v>1092</v>
      </c>
      <c r="F1052" s="13">
        <v>50.5</v>
      </c>
      <c r="G1052" s="13">
        <v>-111.8</v>
      </c>
      <c r="H1052" s="13">
        <v>-17.940001169840492</v>
      </c>
    </row>
    <row r="1053" spans="2:8" x14ac:dyDescent="0.3">
      <c r="B1053" t="s">
        <v>7181</v>
      </c>
      <c r="C1053" t="s">
        <v>7182</v>
      </c>
      <c r="D1053" s="28" t="s">
        <v>1203</v>
      </c>
      <c r="E1053" s="28" t="s">
        <v>1092</v>
      </c>
      <c r="F1053" s="13">
        <v>50</v>
      </c>
      <c r="G1053" s="13">
        <v>-110.7</v>
      </c>
      <c r="H1053" s="13">
        <v>-17.939999898274742</v>
      </c>
    </row>
    <row r="1054" spans="2:8" x14ac:dyDescent="0.3">
      <c r="B1054" t="s">
        <v>5969</v>
      </c>
      <c r="C1054" t="s">
        <v>5970</v>
      </c>
      <c r="D1054" s="28" t="s">
        <v>1203</v>
      </c>
      <c r="E1054" s="28" t="s">
        <v>1092</v>
      </c>
      <c r="F1054" s="13">
        <v>51.7</v>
      </c>
      <c r="G1054" s="13">
        <v>-114</v>
      </c>
      <c r="H1054" s="13">
        <v>-17.939999262491863</v>
      </c>
    </row>
    <row r="1055" spans="2:8" x14ac:dyDescent="0.3">
      <c r="B1055" t="s">
        <v>6397</v>
      </c>
      <c r="C1055" t="s">
        <v>6398</v>
      </c>
      <c r="D1055" s="28" t="s">
        <v>4105</v>
      </c>
      <c r="E1055" s="28" t="s">
        <v>2279</v>
      </c>
      <c r="F1055" s="13">
        <v>44.3</v>
      </c>
      <c r="G1055" s="13">
        <v>-120.1</v>
      </c>
      <c r="H1055" s="13">
        <v>-17.939998626708984</v>
      </c>
    </row>
    <row r="1056" spans="2:8" x14ac:dyDescent="0.3">
      <c r="B1056" t="s">
        <v>5348</v>
      </c>
      <c r="C1056" t="s">
        <v>5349</v>
      </c>
      <c r="D1056" s="28" t="s">
        <v>4105</v>
      </c>
      <c r="E1056" s="28" t="s">
        <v>2279</v>
      </c>
      <c r="F1056" s="13">
        <v>44</v>
      </c>
      <c r="G1056" s="13">
        <v>-117</v>
      </c>
      <c r="H1056" s="13">
        <v>-17.880002339680992</v>
      </c>
    </row>
    <row r="1057" spans="2:8" x14ac:dyDescent="0.3">
      <c r="B1057" t="s">
        <v>5242</v>
      </c>
      <c r="C1057" t="s">
        <v>5243</v>
      </c>
      <c r="D1057" s="28" t="s">
        <v>4105</v>
      </c>
      <c r="E1057" s="28" t="s">
        <v>2617</v>
      </c>
      <c r="F1057" s="13">
        <v>46.7</v>
      </c>
      <c r="G1057" s="13">
        <v>-117.1</v>
      </c>
      <c r="H1057" s="13">
        <v>-17.880002339680988</v>
      </c>
    </row>
    <row r="1058" spans="2:8" x14ac:dyDescent="0.3">
      <c r="B1058" t="s">
        <v>5232</v>
      </c>
      <c r="C1058" t="s">
        <v>5233</v>
      </c>
      <c r="D1058" s="28" t="s">
        <v>4105</v>
      </c>
      <c r="E1058" s="28" t="s">
        <v>1260</v>
      </c>
      <c r="F1058" s="13">
        <v>38.200000000000003</v>
      </c>
      <c r="G1058" s="13">
        <v>-108.5</v>
      </c>
      <c r="H1058" s="13">
        <v>-17.880001068115234</v>
      </c>
    </row>
    <row r="1059" spans="2:8" x14ac:dyDescent="0.3">
      <c r="B1059" t="s">
        <v>6641</v>
      </c>
      <c r="C1059" t="s">
        <v>6642</v>
      </c>
      <c r="D1059" s="28" t="s">
        <v>4105</v>
      </c>
      <c r="E1059" s="28" t="s">
        <v>1260</v>
      </c>
      <c r="F1059" s="13">
        <v>40.6</v>
      </c>
      <c r="G1059" s="13">
        <v>-104.3</v>
      </c>
      <c r="H1059" s="13">
        <v>-17.87999979654948</v>
      </c>
    </row>
    <row r="1060" spans="2:8" x14ac:dyDescent="0.3">
      <c r="B1060" t="s">
        <v>5600</v>
      </c>
      <c r="C1060" t="s">
        <v>5601</v>
      </c>
      <c r="D1060" s="28" t="s">
        <v>4105</v>
      </c>
      <c r="E1060" s="28" t="s">
        <v>1380</v>
      </c>
      <c r="F1060" s="13">
        <v>45.6</v>
      </c>
      <c r="G1060" s="13">
        <v>-116.2</v>
      </c>
      <c r="H1060" s="13">
        <v>-17.879999796549477</v>
      </c>
    </row>
    <row r="1061" spans="2:8" x14ac:dyDescent="0.3">
      <c r="B1061" t="s">
        <v>5779</v>
      </c>
      <c r="C1061" t="s">
        <v>5780</v>
      </c>
      <c r="D1061" s="28" t="s">
        <v>4105</v>
      </c>
      <c r="E1061" s="28" t="s">
        <v>2526</v>
      </c>
      <c r="F1061" s="13">
        <v>38.700000000000003</v>
      </c>
      <c r="G1061" s="13">
        <v>-109.7</v>
      </c>
      <c r="H1061" s="13">
        <v>-17.879999796549477</v>
      </c>
    </row>
    <row r="1062" spans="2:8" x14ac:dyDescent="0.3">
      <c r="B1062" t="s">
        <v>7213</v>
      </c>
      <c r="C1062" t="s">
        <v>7214</v>
      </c>
      <c r="D1062" s="28" t="s">
        <v>4105</v>
      </c>
      <c r="E1062" s="28" t="s">
        <v>1943</v>
      </c>
      <c r="F1062" s="13">
        <v>48.5</v>
      </c>
      <c r="G1062" s="13">
        <v>-111.8</v>
      </c>
      <c r="H1062" s="13">
        <v>-17.879998524983723</v>
      </c>
    </row>
    <row r="1063" spans="2:8" x14ac:dyDescent="0.3">
      <c r="B1063" t="s">
        <v>7287</v>
      </c>
      <c r="C1063" t="s">
        <v>7288</v>
      </c>
      <c r="D1063" s="28" t="s">
        <v>4105</v>
      </c>
      <c r="E1063" s="28" t="s">
        <v>1943</v>
      </c>
      <c r="F1063" s="13">
        <v>48.1</v>
      </c>
      <c r="G1063" s="13">
        <v>-105</v>
      </c>
      <c r="H1063" s="13">
        <v>-17.82000223795573</v>
      </c>
    </row>
    <row r="1064" spans="2:8" x14ac:dyDescent="0.3">
      <c r="B1064" t="s">
        <v>3727</v>
      </c>
      <c r="C1064" t="s">
        <v>3728</v>
      </c>
      <c r="D1064" s="28" t="s">
        <v>4105</v>
      </c>
      <c r="E1064" s="28" t="s">
        <v>2011</v>
      </c>
      <c r="F1064" s="13">
        <v>40.200000000000003</v>
      </c>
      <c r="G1064" s="13">
        <v>-100.6</v>
      </c>
      <c r="H1064" s="13">
        <v>-17.820000966389976</v>
      </c>
    </row>
    <row r="1065" spans="2:8" x14ac:dyDescent="0.3">
      <c r="B1065" t="s">
        <v>3256</v>
      </c>
      <c r="C1065" t="s">
        <v>3257</v>
      </c>
      <c r="D1065" s="28" t="s">
        <v>4105</v>
      </c>
      <c r="E1065" s="28" t="s">
        <v>2011</v>
      </c>
      <c r="F1065" s="13">
        <v>42.8</v>
      </c>
      <c r="G1065" s="13">
        <v>-100.5</v>
      </c>
      <c r="H1065" s="13">
        <v>-17.819999694824219</v>
      </c>
    </row>
    <row r="1066" spans="2:8" x14ac:dyDescent="0.3">
      <c r="B1066" t="s">
        <v>6156</v>
      </c>
      <c r="C1066" t="s">
        <v>6157</v>
      </c>
      <c r="D1066" s="28" t="s">
        <v>4105</v>
      </c>
      <c r="E1066" s="28" t="s">
        <v>1380</v>
      </c>
      <c r="F1066" s="13">
        <v>43</v>
      </c>
      <c r="G1066" s="13">
        <v>-115.8</v>
      </c>
      <c r="H1066" s="13">
        <v>-17.819999694824219</v>
      </c>
    </row>
    <row r="1067" spans="2:8" x14ac:dyDescent="0.3">
      <c r="B1067" t="s">
        <v>1685</v>
      </c>
      <c r="C1067" t="s">
        <v>1686</v>
      </c>
      <c r="D1067" s="28" t="s">
        <v>4105</v>
      </c>
      <c r="E1067" s="28" t="s">
        <v>1636</v>
      </c>
      <c r="F1067" s="13">
        <v>38.299999999999997</v>
      </c>
      <c r="G1067" s="13">
        <v>-97.6</v>
      </c>
      <c r="H1067" s="13">
        <v>-17.760002136230465</v>
      </c>
    </row>
    <row r="1068" spans="2:8" x14ac:dyDescent="0.3">
      <c r="B1068" t="s">
        <v>6911</v>
      </c>
      <c r="C1068" t="s">
        <v>6912</v>
      </c>
      <c r="D1068" s="28" t="s">
        <v>4105</v>
      </c>
      <c r="E1068" s="28" t="s">
        <v>1636</v>
      </c>
      <c r="F1068" s="13">
        <v>37.1</v>
      </c>
      <c r="G1068" s="13">
        <v>-101.9</v>
      </c>
      <c r="H1068" s="13">
        <v>-17.760002136230465</v>
      </c>
    </row>
    <row r="1069" spans="2:8" x14ac:dyDescent="0.3">
      <c r="B1069" t="s">
        <v>7778</v>
      </c>
      <c r="C1069" t="s">
        <v>7779</v>
      </c>
      <c r="D1069" s="28" t="s">
        <v>1203</v>
      </c>
      <c r="E1069" s="28" t="s">
        <v>1097</v>
      </c>
      <c r="F1069" s="13">
        <v>50.5</v>
      </c>
      <c r="G1069" s="13">
        <v>-103.9</v>
      </c>
      <c r="H1069" s="13">
        <v>-17.760001500447594</v>
      </c>
    </row>
    <row r="1070" spans="2:8" x14ac:dyDescent="0.3">
      <c r="B1070" t="s">
        <v>6401</v>
      </c>
      <c r="C1070" t="s">
        <v>6402</v>
      </c>
      <c r="D1070" s="28" t="s">
        <v>4105</v>
      </c>
      <c r="E1070" s="28" t="s">
        <v>366</v>
      </c>
      <c r="F1070" s="13">
        <v>36.5</v>
      </c>
      <c r="G1070" s="13">
        <v>-101.6</v>
      </c>
      <c r="H1070" s="13">
        <v>-17.759999593098961</v>
      </c>
    </row>
    <row r="1071" spans="2:8" x14ac:dyDescent="0.3">
      <c r="B1071" t="s">
        <v>2547</v>
      </c>
      <c r="C1071" t="s">
        <v>2548</v>
      </c>
      <c r="D1071" s="28" t="s">
        <v>4105</v>
      </c>
      <c r="E1071" s="28" t="s">
        <v>2526</v>
      </c>
      <c r="F1071" s="13">
        <v>41.7</v>
      </c>
      <c r="G1071" s="13">
        <v>-111.8</v>
      </c>
      <c r="H1071" s="13">
        <v>-17.759999593098961</v>
      </c>
    </row>
    <row r="1072" spans="2:8" x14ac:dyDescent="0.3">
      <c r="B1072" t="s">
        <v>6403</v>
      </c>
      <c r="C1072" t="s">
        <v>6404</v>
      </c>
      <c r="D1072" s="28" t="s">
        <v>4105</v>
      </c>
      <c r="E1072" s="28" t="s">
        <v>2279</v>
      </c>
      <c r="F1072" s="13">
        <v>44.9</v>
      </c>
      <c r="G1072" s="13">
        <v>-121.4</v>
      </c>
      <c r="H1072" s="13">
        <v>-17.759999593098957</v>
      </c>
    </row>
    <row r="1073" spans="2:8" x14ac:dyDescent="0.3">
      <c r="B1073" t="s">
        <v>3786</v>
      </c>
      <c r="C1073" t="s">
        <v>3787</v>
      </c>
      <c r="D1073" s="28" t="s">
        <v>4105</v>
      </c>
      <c r="E1073" s="28" t="s">
        <v>2279</v>
      </c>
      <c r="F1073" s="13">
        <v>44.8</v>
      </c>
      <c r="G1073" s="13">
        <v>-120.7</v>
      </c>
      <c r="H1073" s="13">
        <v>-17.759997049967446</v>
      </c>
    </row>
    <row r="1074" spans="2:8" x14ac:dyDescent="0.3">
      <c r="B1074" t="s">
        <v>4543</v>
      </c>
      <c r="C1074" t="s">
        <v>4544</v>
      </c>
      <c r="D1074" s="28" t="s">
        <v>4105</v>
      </c>
      <c r="E1074" s="28" t="s">
        <v>1160</v>
      </c>
      <c r="F1074" s="13">
        <v>35.200000000000003</v>
      </c>
      <c r="G1074" s="13">
        <v>-113.9</v>
      </c>
      <c r="H1074" s="13">
        <v>-17.700002034505207</v>
      </c>
    </row>
    <row r="1075" spans="2:8" x14ac:dyDescent="0.3">
      <c r="B1075" t="s">
        <v>1977</v>
      </c>
      <c r="C1075" t="s">
        <v>1978</v>
      </c>
      <c r="D1075" s="28" t="s">
        <v>4105</v>
      </c>
      <c r="E1075" s="28" t="s">
        <v>1943</v>
      </c>
      <c r="F1075" s="13">
        <v>47.9</v>
      </c>
      <c r="G1075" s="13">
        <v>-110.5</v>
      </c>
      <c r="H1075" s="13">
        <v>-17.700000762939453</v>
      </c>
    </row>
    <row r="1076" spans="2:8" x14ac:dyDescent="0.3">
      <c r="B1076" t="s">
        <v>6474</v>
      </c>
      <c r="C1076" t="s">
        <v>6475</v>
      </c>
      <c r="D1076" s="28" t="s">
        <v>4105</v>
      </c>
      <c r="E1076" s="28" t="s">
        <v>2526</v>
      </c>
      <c r="F1076" s="13">
        <v>40.200000000000003</v>
      </c>
      <c r="G1076" s="13">
        <v>-109.8</v>
      </c>
      <c r="H1076" s="13">
        <v>-17.700000762939453</v>
      </c>
    </row>
    <row r="1077" spans="2:8" x14ac:dyDescent="0.3">
      <c r="B1077" t="s">
        <v>7127</v>
      </c>
      <c r="C1077" t="s">
        <v>7128</v>
      </c>
      <c r="D1077" s="28" t="s">
        <v>4105</v>
      </c>
      <c r="E1077" s="28" t="s">
        <v>2279</v>
      </c>
      <c r="F1077" s="13">
        <v>43.5</v>
      </c>
      <c r="G1077" s="13">
        <v>-120.2</v>
      </c>
      <c r="H1077" s="13">
        <v>-17.699999491373699</v>
      </c>
    </row>
    <row r="1078" spans="2:8" x14ac:dyDescent="0.3">
      <c r="B1078" t="s">
        <v>5849</v>
      </c>
      <c r="C1078" t="s">
        <v>5850</v>
      </c>
      <c r="D1078" s="28" t="s">
        <v>4105</v>
      </c>
      <c r="E1078" s="28" t="s">
        <v>364</v>
      </c>
      <c r="F1078" s="13">
        <v>31.9</v>
      </c>
      <c r="G1078" s="13">
        <v>-102.3</v>
      </c>
      <c r="H1078" s="13">
        <v>-17.699996948242191</v>
      </c>
    </row>
    <row r="1079" spans="2:8" x14ac:dyDescent="0.3">
      <c r="B1079" t="s">
        <v>1698</v>
      </c>
      <c r="C1079" t="s">
        <v>1699</v>
      </c>
      <c r="D1079" s="28" t="s">
        <v>4105</v>
      </c>
      <c r="E1079" s="28" t="s">
        <v>1636</v>
      </c>
      <c r="F1079" s="13">
        <v>39.700000000000003</v>
      </c>
      <c r="G1079" s="13">
        <v>-98.7</v>
      </c>
      <c r="H1079" s="13">
        <v>-17.640001932779949</v>
      </c>
    </row>
    <row r="1080" spans="2:8" x14ac:dyDescent="0.3">
      <c r="B1080" t="s">
        <v>7343</v>
      </c>
      <c r="C1080" t="s">
        <v>7344</v>
      </c>
      <c r="D1080" s="28" t="s">
        <v>1203</v>
      </c>
      <c r="E1080" s="28" t="s">
        <v>1092</v>
      </c>
      <c r="F1080" s="13">
        <v>49.1</v>
      </c>
      <c r="G1080" s="13">
        <v>-111.6</v>
      </c>
      <c r="H1080" s="13">
        <v>-17.640000661214192</v>
      </c>
    </row>
    <row r="1081" spans="2:8" x14ac:dyDescent="0.3">
      <c r="B1081" t="s">
        <v>5925</v>
      </c>
      <c r="C1081" t="s">
        <v>5926</v>
      </c>
      <c r="D1081" s="28" t="s">
        <v>4105</v>
      </c>
      <c r="E1081" s="28" t="s">
        <v>1380</v>
      </c>
      <c r="F1081" s="13">
        <v>46.5</v>
      </c>
      <c r="G1081" s="13">
        <v>-115.8</v>
      </c>
      <c r="H1081" s="13">
        <v>-17.640000661214192</v>
      </c>
    </row>
    <row r="1082" spans="2:8" x14ac:dyDescent="0.3">
      <c r="B1082" t="s">
        <v>7307</v>
      </c>
      <c r="C1082" t="s">
        <v>7308</v>
      </c>
      <c r="D1082" s="28" t="s">
        <v>4105</v>
      </c>
      <c r="E1082" s="28" t="s">
        <v>1260</v>
      </c>
      <c r="F1082" s="13">
        <v>37.4</v>
      </c>
      <c r="G1082" s="13">
        <v>-107.6</v>
      </c>
      <c r="H1082" s="13">
        <v>-17.640000025431316</v>
      </c>
    </row>
    <row r="1083" spans="2:8" x14ac:dyDescent="0.3">
      <c r="B1083" t="s">
        <v>6935</v>
      </c>
      <c r="C1083" t="s">
        <v>6936</v>
      </c>
      <c r="D1083" s="28" t="s">
        <v>4105</v>
      </c>
      <c r="E1083" s="28" t="s">
        <v>1380</v>
      </c>
      <c r="F1083" s="13">
        <v>43.7</v>
      </c>
      <c r="G1083" s="13">
        <v>-114.1</v>
      </c>
      <c r="H1083" s="13">
        <v>-17.640000025431313</v>
      </c>
    </row>
    <row r="1084" spans="2:8" x14ac:dyDescent="0.3">
      <c r="B1084" t="s">
        <v>5641</v>
      </c>
      <c r="C1084" t="s">
        <v>5642</v>
      </c>
      <c r="D1084" s="28" t="s">
        <v>4105</v>
      </c>
      <c r="E1084" s="28" t="s">
        <v>2279</v>
      </c>
      <c r="F1084" s="13">
        <v>45.3</v>
      </c>
      <c r="G1084" s="13">
        <v>-118</v>
      </c>
      <c r="H1084" s="13">
        <v>-17.639999389648438</v>
      </c>
    </row>
    <row r="1085" spans="2:8" x14ac:dyDescent="0.3">
      <c r="B1085" t="s">
        <v>7673</v>
      </c>
      <c r="C1085" t="s">
        <v>7674</v>
      </c>
      <c r="D1085" s="28" t="s">
        <v>4105</v>
      </c>
      <c r="E1085" s="28" t="s">
        <v>364</v>
      </c>
      <c r="F1085" s="13">
        <v>31.8</v>
      </c>
      <c r="G1085" s="13">
        <v>-104.8</v>
      </c>
      <c r="H1085" s="13">
        <v>-17.639999389648434</v>
      </c>
    </row>
    <row r="1086" spans="2:8" x14ac:dyDescent="0.3">
      <c r="B1086" t="s">
        <v>6245</v>
      </c>
      <c r="C1086" t="s">
        <v>6246</v>
      </c>
      <c r="D1086" s="28" t="s">
        <v>4105</v>
      </c>
      <c r="E1086" s="28" t="s">
        <v>1203</v>
      </c>
      <c r="F1086" s="13">
        <v>38.5</v>
      </c>
      <c r="G1086" s="13">
        <v>-119.8</v>
      </c>
      <c r="H1086" s="13">
        <v>-17.63999811808268</v>
      </c>
    </row>
    <row r="1087" spans="2:8" x14ac:dyDescent="0.3">
      <c r="B1087" t="s">
        <v>5338</v>
      </c>
      <c r="C1087" t="s">
        <v>5339</v>
      </c>
      <c r="D1087" s="28" t="s">
        <v>4105</v>
      </c>
      <c r="E1087" s="28" t="s">
        <v>2279</v>
      </c>
      <c r="F1087" s="13">
        <v>44.6</v>
      </c>
      <c r="G1087" s="13">
        <v>-121.6</v>
      </c>
      <c r="H1087" s="13">
        <v>-17.580001831054684</v>
      </c>
    </row>
    <row r="1088" spans="2:8" x14ac:dyDescent="0.3">
      <c r="B1088" t="s">
        <v>4953</v>
      </c>
      <c r="C1088" t="s">
        <v>4954</v>
      </c>
      <c r="D1088" s="28" t="s">
        <v>4105</v>
      </c>
      <c r="E1088" s="28" t="s">
        <v>2279</v>
      </c>
      <c r="F1088" s="13">
        <v>45.1</v>
      </c>
      <c r="G1088" s="13">
        <v>-118.5</v>
      </c>
      <c r="H1088" s="13">
        <v>-17.580000559488937</v>
      </c>
    </row>
    <row r="1089" spans="2:8" x14ac:dyDescent="0.3">
      <c r="B1089" t="s">
        <v>6003</v>
      </c>
      <c r="C1089" t="s">
        <v>6004</v>
      </c>
      <c r="D1089" s="28" t="s">
        <v>4105</v>
      </c>
      <c r="E1089" s="28" t="s">
        <v>1636</v>
      </c>
      <c r="F1089" s="13">
        <v>39.799999999999997</v>
      </c>
      <c r="G1089" s="13">
        <v>-98.3</v>
      </c>
      <c r="H1089" s="13">
        <v>-17.58000055948893</v>
      </c>
    </row>
    <row r="1090" spans="2:8" x14ac:dyDescent="0.3">
      <c r="B1090" t="s">
        <v>6887</v>
      </c>
      <c r="C1090" t="s">
        <v>6888</v>
      </c>
      <c r="D1090" s="28" t="s">
        <v>4105</v>
      </c>
      <c r="E1090" s="28" t="s">
        <v>1260</v>
      </c>
      <c r="F1090" s="13">
        <v>39</v>
      </c>
      <c r="G1090" s="13">
        <v>-107.8</v>
      </c>
      <c r="H1090" s="13">
        <v>-17.579999605814614</v>
      </c>
    </row>
    <row r="1091" spans="2:8" x14ac:dyDescent="0.3">
      <c r="B1091" t="s">
        <v>7004</v>
      </c>
      <c r="C1091" t="s">
        <v>7005</v>
      </c>
      <c r="D1091" s="28" t="s">
        <v>1203</v>
      </c>
      <c r="E1091" s="28" t="s">
        <v>1092</v>
      </c>
      <c r="F1091" s="13">
        <v>49.9</v>
      </c>
      <c r="G1091" s="13">
        <v>-112.7</v>
      </c>
      <c r="H1091" s="13">
        <v>-17.579999287923179</v>
      </c>
    </row>
    <row r="1092" spans="2:8" x14ac:dyDescent="0.3">
      <c r="B1092" t="s">
        <v>5773</v>
      </c>
      <c r="C1092" t="s">
        <v>5774</v>
      </c>
      <c r="D1092" s="28" t="s">
        <v>4105</v>
      </c>
      <c r="E1092" s="28" t="s">
        <v>2070</v>
      </c>
      <c r="F1092" s="13">
        <v>41</v>
      </c>
      <c r="G1092" s="13">
        <v>-119.7</v>
      </c>
      <c r="H1092" s="13">
        <v>-17.579999287923179</v>
      </c>
    </row>
    <row r="1093" spans="2:8" x14ac:dyDescent="0.3">
      <c r="B1093" t="s">
        <v>4541</v>
      </c>
      <c r="C1093" t="s">
        <v>4542</v>
      </c>
      <c r="D1093" s="28" t="s">
        <v>4105</v>
      </c>
      <c r="E1093" s="28" t="s">
        <v>2279</v>
      </c>
      <c r="F1093" s="13">
        <v>43.9</v>
      </c>
      <c r="G1093" s="13">
        <v>-117.9</v>
      </c>
      <c r="H1093" s="13">
        <v>-17.579999287923176</v>
      </c>
    </row>
    <row r="1094" spans="2:8" x14ac:dyDescent="0.3">
      <c r="B1094" t="s">
        <v>6548</v>
      </c>
      <c r="C1094" t="s">
        <v>6549</v>
      </c>
      <c r="D1094" s="28" t="s">
        <v>4105</v>
      </c>
      <c r="E1094" s="28" t="s">
        <v>2526</v>
      </c>
      <c r="F1094" s="13">
        <v>37.6</v>
      </c>
      <c r="G1094" s="13">
        <v>-109.9</v>
      </c>
      <c r="H1094" s="13">
        <v>-17.579998016357422</v>
      </c>
    </row>
    <row r="1095" spans="2:8" x14ac:dyDescent="0.3">
      <c r="B1095" t="s">
        <v>5302</v>
      </c>
      <c r="C1095" t="s">
        <v>5303</v>
      </c>
      <c r="D1095" s="28" t="s">
        <v>1203</v>
      </c>
      <c r="E1095" s="28" t="s">
        <v>1061</v>
      </c>
      <c r="F1095" s="13">
        <v>49</v>
      </c>
      <c r="G1095" s="13">
        <v>-116.5</v>
      </c>
      <c r="H1095" s="13">
        <v>-17.520001729329429</v>
      </c>
    </row>
    <row r="1096" spans="2:8" x14ac:dyDescent="0.3">
      <c r="B1096" t="s">
        <v>2551</v>
      </c>
      <c r="C1096" t="s">
        <v>2552</v>
      </c>
      <c r="D1096" s="28" t="s">
        <v>4105</v>
      </c>
      <c r="E1096" s="28" t="s">
        <v>2526</v>
      </c>
      <c r="F1096" s="13">
        <v>39.700000000000003</v>
      </c>
      <c r="G1096" s="13">
        <v>-111.8</v>
      </c>
      <c r="H1096" s="13">
        <v>-17.520001729329429</v>
      </c>
    </row>
    <row r="1097" spans="2:8" x14ac:dyDescent="0.3">
      <c r="B1097" t="s">
        <v>6037</v>
      </c>
      <c r="C1097" t="s">
        <v>6038</v>
      </c>
      <c r="D1097" s="28" t="s">
        <v>4105</v>
      </c>
      <c r="E1097" s="28" t="s">
        <v>2279</v>
      </c>
      <c r="F1097" s="13">
        <v>42.7</v>
      </c>
      <c r="G1097" s="13">
        <v>-118.6</v>
      </c>
      <c r="H1097" s="13">
        <v>-17.520001729329429</v>
      </c>
    </row>
    <row r="1098" spans="2:8" x14ac:dyDescent="0.3">
      <c r="B1098" t="s">
        <v>3178</v>
      </c>
      <c r="C1098" t="s">
        <v>3179</v>
      </c>
      <c r="D1098" s="28" t="s">
        <v>4105</v>
      </c>
      <c r="E1098" s="28" t="s">
        <v>2070</v>
      </c>
      <c r="F1098" s="13">
        <v>38</v>
      </c>
      <c r="G1098" s="13">
        <v>-117</v>
      </c>
      <c r="H1098" s="13">
        <v>-17.520001729329429</v>
      </c>
    </row>
    <row r="1099" spans="2:8" x14ac:dyDescent="0.3">
      <c r="B1099" t="s">
        <v>6464</v>
      </c>
      <c r="C1099" t="s">
        <v>6465</v>
      </c>
      <c r="D1099" s="28" t="s">
        <v>1203</v>
      </c>
      <c r="E1099" s="28" t="s">
        <v>1092</v>
      </c>
      <c r="F1099" s="13">
        <v>51.1</v>
      </c>
      <c r="G1099" s="13">
        <v>-114</v>
      </c>
      <c r="H1099" s="13">
        <v>-17.520001729329426</v>
      </c>
    </row>
    <row r="1100" spans="2:8" x14ac:dyDescent="0.3">
      <c r="B1100" t="s">
        <v>6671</v>
      </c>
      <c r="C1100" t="s">
        <v>6672</v>
      </c>
      <c r="D1100" s="28" t="s">
        <v>4105</v>
      </c>
      <c r="E1100" s="28" t="s">
        <v>1260</v>
      </c>
      <c r="F1100" s="13">
        <v>40.4</v>
      </c>
      <c r="G1100" s="13">
        <v>-105</v>
      </c>
      <c r="H1100" s="13">
        <v>-17.520000457763672</v>
      </c>
    </row>
    <row r="1101" spans="2:8" x14ac:dyDescent="0.3">
      <c r="B1101" t="s">
        <v>7030</v>
      </c>
      <c r="C1101" t="s">
        <v>7031</v>
      </c>
      <c r="D1101" s="28" t="s">
        <v>4105</v>
      </c>
      <c r="E1101" s="28" t="s">
        <v>1943</v>
      </c>
      <c r="F1101" s="13">
        <v>45.8</v>
      </c>
      <c r="G1101" s="13">
        <v>-105</v>
      </c>
      <c r="H1101" s="13">
        <v>-17.519999821980797</v>
      </c>
    </row>
    <row r="1102" spans="2:8" x14ac:dyDescent="0.3">
      <c r="B1102" t="s">
        <v>6213</v>
      </c>
      <c r="C1102" t="s">
        <v>6214</v>
      </c>
      <c r="D1102" s="28" t="s">
        <v>4105</v>
      </c>
      <c r="E1102" s="28" t="s">
        <v>1260</v>
      </c>
      <c r="F1102" s="13">
        <v>40.1</v>
      </c>
      <c r="G1102" s="13">
        <v>-105</v>
      </c>
      <c r="H1102" s="13">
        <v>-17.519999186197918</v>
      </c>
    </row>
    <row r="1103" spans="2:8" x14ac:dyDescent="0.3">
      <c r="B1103" t="s">
        <v>3718</v>
      </c>
      <c r="C1103" t="s">
        <v>3719</v>
      </c>
      <c r="D1103" s="28" t="s">
        <v>4105</v>
      </c>
      <c r="E1103" s="28" t="s">
        <v>1943</v>
      </c>
      <c r="F1103" s="13">
        <v>46.5</v>
      </c>
      <c r="G1103" s="13">
        <v>-107.1</v>
      </c>
      <c r="H1103" s="13">
        <v>-17.519999186197918</v>
      </c>
    </row>
    <row r="1104" spans="2:8" x14ac:dyDescent="0.3">
      <c r="B1104" t="s">
        <v>3820</v>
      </c>
      <c r="C1104" t="s">
        <v>3821</v>
      </c>
      <c r="D1104" s="28" t="s">
        <v>4105</v>
      </c>
      <c r="E1104" s="28" t="s">
        <v>2379</v>
      </c>
      <c r="F1104" s="13">
        <v>43.9</v>
      </c>
      <c r="G1104" s="13">
        <v>-101.8</v>
      </c>
      <c r="H1104" s="13">
        <v>-17.519998550415039</v>
      </c>
    </row>
    <row r="1105" spans="2:8" x14ac:dyDescent="0.3">
      <c r="B1105" t="s">
        <v>6827</v>
      </c>
      <c r="C1105" t="s">
        <v>6828</v>
      </c>
      <c r="D1105" s="28" t="s">
        <v>4105</v>
      </c>
      <c r="E1105" s="28" t="s">
        <v>366</v>
      </c>
      <c r="F1105" s="13">
        <v>36.700000000000003</v>
      </c>
      <c r="G1105" s="13">
        <v>-102.4</v>
      </c>
      <c r="H1105" s="13">
        <v>-17.519997914632164</v>
      </c>
    </row>
    <row r="1106" spans="2:8" x14ac:dyDescent="0.3">
      <c r="B1106" t="s">
        <v>7115</v>
      </c>
      <c r="C1106" t="s">
        <v>7116</v>
      </c>
      <c r="D1106" s="28" t="s">
        <v>4105</v>
      </c>
      <c r="E1106" s="28" t="s">
        <v>1943</v>
      </c>
      <c r="F1106" s="13">
        <v>47.3</v>
      </c>
      <c r="G1106" s="13">
        <v>-106.9</v>
      </c>
      <c r="H1106" s="13">
        <v>-17.46000035603841</v>
      </c>
    </row>
    <row r="1107" spans="2:8" x14ac:dyDescent="0.3">
      <c r="B1107" t="s">
        <v>6879</v>
      </c>
      <c r="C1107" t="s">
        <v>6880</v>
      </c>
      <c r="D1107" s="28" t="s">
        <v>1203</v>
      </c>
      <c r="E1107" s="28" t="s">
        <v>1092</v>
      </c>
      <c r="F1107" s="13">
        <v>52.4</v>
      </c>
      <c r="G1107" s="13">
        <v>-112.1</v>
      </c>
      <c r="H1107" s="13">
        <v>-17.459999720255531</v>
      </c>
    </row>
    <row r="1108" spans="2:8" x14ac:dyDescent="0.3">
      <c r="B1108" t="s">
        <v>7402</v>
      </c>
      <c r="C1108" t="s">
        <v>7403</v>
      </c>
      <c r="D1108" s="28" t="s">
        <v>4105</v>
      </c>
      <c r="E1108" s="28" t="s">
        <v>1260</v>
      </c>
      <c r="F1108" s="13">
        <v>39.4</v>
      </c>
      <c r="G1108" s="13">
        <v>-104.9</v>
      </c>
      <c r="H1108" s="13">
        <v>-17.459999084472656</v>
      </c>
    </row>
    <row r="1109" spans="2:8" x14ac:dyDescent="0.3">
      <c r="B1109" t="s">
        <v>5793</v>
      </c>
      <c r="C1109" t="s">
        <v>5794</v>
      </c>
      <c r="D1109" s="28" t="s">
        <v>4105</v>
      </c>
      <c r="E1109" s="28" t="s">
        <v>1380</v>
      </c>
      <c r="F1109" s="13">
        <v>46.9</v>
      </c>
      <c r="G1109" s="13">
        <v>-116.8</v>
      </c>
      <c r="H1109" s="13">
        <v>-17.459999084472656</v>
      </c>
    </row>
    <row r="1110" spans="2:8" x14ac:dyDescent="0.3">
      <c r="B1110" t="s">
        <v>4613</v>
      </c>
      <c r="C1110" t="s">
        <v>4614</v>
      </c>
      <c r="D1110" s="28" t="s">
        <v>4105</v>
      </c>
      <c r="E1110" s="28" t="s">
        <v>2279</v>
      </c>
      <c r="F1110" s="13">
        <v>45</v>
      </c>
      <c r="G1110" s="13">
        <v>-117.5</v>
      </c>
      <c r="H1110" s="13">
        <v>-17.459999084472656</v>
      </c>
    </row>
    <row r="1111" spans="2:8" x14ac:dyDescent="0.3">
      <c r="B1111" t="s">
        <v>4553</v>
      </c>
      <c r="C1111" t="s">
        <v>4554</v>
      </c>
      <c r="D1111" s="28" t="s">
        <v>4105</v>
      </c>
      <c r="E1111" s="28" t="s">
        <v>2279</v>
      </c>
      <c r="F1111" s="13">
        <v>45.1</v>
      </c>
      <c r="G1111" s="13">
        <v>-119.5</v>
      </c>
      <c r="H1111" s="13">
        <v>-17.459996541341145</v>
      </c>
    </row>
    <row r="1112" spans="2:8" x14ac:dyDescent="0.3">
      <c r="B1112" t="s">
        <v>6417</v>
      </c>
      <c r="C1112" t="s">
        <v>6418</v>
      </c>
      <c r="D1112" s="28" t="s">
        <v>4105</v>
      </c>
      <c r="E1112" s="28" t="s">
        <v>1943</v>
      </c>
      <c r="F1112" s="13">
        <v>48.9</v>
      </c>
      <c r="G1112" s="13">
        <v>-115.6</v>
      </c>
      <c r="H1112" s="13">
        <v>-17.400001525878906</v>
      </c>
    </row>
    <row r="1113" spans="2:8" x14ac:dyDescent="0.3">
      <c r="B1113" t="s">
        <v>6729</v>
      </c>
      <c r="C1113" t="s">
        <v>6730</v>
      </c>
      <c r="D1113" s="28" t="s">
        <v>4105</v>
      </c>
      <c r="E1113" s="28" t="s">
        <v>2379</v>
      </c>
      <c r="F1113" s="13">
        <v>45.5</v>
      </c>
      <c r="G1113" s="13">
        <v>-103.3</v>
      </c>
      <c r="H1113" s="13">
        <v>-17.400001525878906</v>
      </c>
    </row>
    <row r="1114" spans="2:8" x14ac:dyDescent="0.3">
      <c r="B1114" t="s">
        <v>781</v>
      </c>
      <c r="C1114" t="s">
        <v>782</v>
      </c>
      <c r="D1114" s="28" t="s">
        <v>4105</v>
      </c>
      <c r="E1114" s="28" t="s">
        <v>364</v>
      </c>
      <c r="F1114" s="13">
        <v>34.9</v>
      </c>
      <c r="G1114" s="13">
        <v>-101.9</v>
      </c>
      <c r="H1114" s="13">
        <v>-17.400001525878903</v>
      </c>
    </row>
    <row r="1115" spans="2:8" x14ac:dyDescent="0.3">
      <c r="B1115" t="s">
        <v>6749</v>
      </c>
      <c r="C1115" t="s">
        <v>6750</v>
      </c>
      <c r="D1115" s="28" t="s">
        <v>4105</v>
      </c>
      <c r="E1115" s="28" t="s">
        <v>2526</v>
      </c>
      <c r="F1115" s="13">
        <v>39.700000000000003</v>
      </c>
      <c r="G1115" s="13">
        <v>-111.1</v>
      </c>
      <c r="H1115" s="13">
        <v>-17.400000890096027</v>
      </c>
    </row>
    <row r="1116" spans="2:8" x14ac:dyDescent="0.3">
      <c r="B1116" t="s">
        <v>1108</v>
      </c>
      <c r="C1116" t="s">
        <v>1109</v>
      </c>
      <c r="D1116" s="28" t="s">
        <v>1203</v>
      </c>
      <c r="E1116" s="28" t="s">
        <v>1097</v>
      </c>
      <c r="F1116" s="13">
        <v>51.4</v>
      </c>
      <c r="G1116" s="13">
        <v>-107</v>
      </c>
      <c r="H1116" s="13">
        <v>-17.400000254313152</v>
      </c>
    </row>
    <row r="1117" spans="2:8" x14ac:dyDescent="0.3">
      <c r="B1117" t="s">
        <v>6966</v>
      </c>
      <c r="C1117" t="s">
        <v>6967</v>
      </c>
      <c r="D1117" s="28" t="s">
        <v>1203</v>
      </c>
      <c r="E1117" s="28" t="s">
        <v>1097</v>
      </c>
      <c r="F1117" s="13">
        <v>51.5</v>
      </c>
      <c r="G1117" s="13">
        <v>-107.9</v>
      </c>
      <c r="H1117" s="13">
        <v>-17.399998982747395</v>
      </c>
    </row>
    <row r="1118" spans="2:8" x14ac:dyDescent="0.3">
      <c r="B1118" t="s">
        <v>5424</v>
      </c>
      <c r="C1118" t="s">
        <v>5425</v>
      </c>
      <c r="D1118" s="28" t="s">
        <v>4105</v>
      </c>
      <c r="E1118" s="28" t="s">
        <v>2279</v>
      </c>
      <c r="F1118" s="13">
        <v>45.3</v>
      </c>
      <c r="G1118" s="13">
        <v>-120.9</v>
      </c>
      <c r="H1118" s="13">
        <v>-17.399998982747395</v>
      </c>
    </row>
    <row r="1119" spans="2:8" x14ac:dyDescent="0.3">
      <c r="B1119" t="s">
        <v>4447</v>
      </c>
      <c r="C1119" t="s">
        <v>4448</v>
      </c>
      <c r="D1119" s="28" t="s">
        <v>4105</v>
      </c>
      <c r="E1119" s="28" t="s">
        <v>2279</v>
      </c>
      <c r="F1119" s="13">
        <v>45.1</v>
      </c>
      <c r="G1119" s="13">
        <v>-119.2</v>
      </c>
      <c r="H1119" s="13">
        <v>-17.340001424153648</v>
      </c>
    </row>
    <row r="1120" spans="2:8" x14ac:dyDescent="0.3">
      <c r="B1120" t="s">
        <v>1389</v>
      </c>
      <c r="C1120" t="s">
        <v>1390</v>
      </c>
      <c r="D1120" s="28" t="s">
        <v>4105</v>
      </c>
      <c r="E1120" s="28" t="s">
        <v>1380</v>
      </c>
      <c r="F1120" s="13">
        <v>44.8</v>
      </c>
      <c r="G1120" s="13">
        <v>-116.1</v>
      </c>
      <c r="H1120" s="13">
        <v>-17.339999516805015</v>
      </c>
    </row>
    <row r="1121" spans="2:8" x14ac:dyDescent="0.3">
      <c r="B1121" t="s">
        <v>6875</v>
      </c>
      <c r="C1121" t="s">
        <v>6876</v>
      </c>
      <c r="D1121" s="28" t="s">
        <v>4105</v>
      </c>
      <c r="E1121" s="28" t="s">
        <v>1203</v>
      </c>
      <c r="F1121" s="13">
        <v>37.700000000000003</v>
      </c>
      <c r="G1121" s="13">
        <v>-118.9</v>
      </c>
      <c r="H1121" s="13">
        <v>-17.339999516805012</v>
      </c>
    </row>
    <row r="1122" spans="2:8" x14ac:dyDescent="0.3">
      <c r="B1122" t="s">
        <v>1635</v>
      </c>
      <c r="C1122" t="s">
        <v>4918</v>
      </c>
      <c r="D1122" s="28" t="s">
        <v>4105</v>
      </c>
      <c r="E1122" s="28" t="s">
        <v>1636</v>
      </c>
      <c r="F1122" s="13">
        <v>37.1</v>
      </c>
      <c r="G1122" s="13">
        <v>-99.7</v>
      </c>
      <c r="H1122" s="13">
        <v>-17.339998881022133</v>
      </c>
    </row>
    <row r="1123" spans="2:8" x14ac:dyDescent="0.3">
      <c r="B1123" t="s">
        <v>5885</v>
      </c>
      <c r="C1123" t="s">
        <v>5886</v>
      </c>
      <c r="D1123" s="28" t="s">
        <v>4105</v>
      </c>
      <c r="E1123" s="28" t="s">
        <v>364</v>
      </c>
      <c r="F1123" s="13">
        <v>35.6</v>
      </c>
      <c r="G1123" s="13">
        <v>-101.5</v>
      </c>
      <c r="H1123" s="13">
        <v>-17.280001322428387</v>
      </c>
    </row>
    <row r="1124" spans="2:8" x14ac:dyDescent="0.3">
      <c r="B1124" t="s">
        <v>5823</v>
      </c>
      <c r="C1124" t="s">
        <v>5824</v>
      </c>
      <c r="D1124" s="28" t="s">
        <v>4105</v>
      </c>
      <c r="E1124" s="28" t="s">
        <v>2070</v>
      </c>
      <c r="F1124" s="13">
        <v>39.6</v>
      </c>
      <c r="G1124" s="13">
        <v>-119.7</v>
      </c>
      <c r="H1124" s="13">
        <v>-17.280001322428383</v>
      </c>
    </row>
    <row r="1125" spans="2:8" x14ac:dyDescent="0.3">
      <c r="B1125" t="s">
        <v>5137</v>
      </c>
      <c r="C1125" t="s">
        <v>5138</v>
      </c>
      <c r="D1125" s="28" t="s">
        <v>4105</v>
      </c>
      <c r="E1125" s="28" t="s">
        <v>2279</v>
      </c>
      <c r="F1125" s="13">
        <v>44.2</v>
      </c>
      <c r="G1125" s="13">
        <v>-121.9</v>
      </c>
      <c r="H1125" s="13">
        <v>-17.280001322428383</v>
      </c>
    </row>
    <row r="1126" spans="2:8" x14ac:dyDescent="0.3">
      <c r="B1126" t="s">
        <v>7223</v>
      </c>
      <c r="C1126" t="s">
        <v>7224</v>
      </c>
      <c r="D1126" s="28" t="s">
        <v>1203</v>
      </c>
      <c r="E1126" s="28" t="s">
        <v>1092</v>
      </c>
      <c r="F1126" s="13">
        <v>51.7</v>
      </c>
      <c r="G1126" s="13">
        <v>-111.2</v>
      </c>
      <c r="H1126" s="13">
        <v>-17.28000036875407</v>
      </c>
    </row>
    <row r="1127" spans="2:8" x14ac:dyDescent="0.3">
      <c r="B1127" t="s">
        <v>3279</v>
      </c>
      <c r="C1127" t="s">
        <v>3280</v>
      </c>
      <c r="D1127" s="28" t="s">
        <v>4105</v>
      </c>
      <c r="E1127" s="28" t="s">
        <v>1380</v>
      </c>
      <c r="F1127" s="13">
        <v>43.5</v>
      </c>
      <c r="G1127" s="13">
        <v>-116.2</v>
      </c>
      <c r="H1127" s="13">
        <v>-17.280000050862633</v>
      </c>
    </row>
    <row r="1128" spans="2:8" x14ac:dyDescent="0.3">
      <c r="B1128" t="s">
        <v>7367</v>
      </c>
      <c r="C1128" t="s">
        <v>7368</v>
      </c>
      <c r="D1128" s="28" t="s">
        <v>1203</v>
      </c>
      <c r="E1128" s="28" t="s">
        <v>1097</v>
      </c>
      <c r="F1128" s="13">
        <v>52.7</v>
      </c>
      <c r="G1128" s="13">
        <v>-108.2</v>
      </c>
      <c r="H1128" s="13">
        <v>-17.280000050862629</v>
      </c>
    </row>
    <row r="1129" spans="2:8" x14ac:dyDescent="0.3">
      <c r="B1129" t="s">
        <v>6867</v>
      </c>
      <c r="C1129" t="s">
        <v>6868</v>
      </c>
      <c r="D1129" s="28" t="s">
        <v>4105</v>
      </c>
      <c r="E1129" s="28" t="s">
        <v>2070</v>
      </c>
      <c r="F1129" s="13">
        <v>38.9</v>
      </c>
      <c r="G1129" s="13">
        <v>-119.1</v>
      </c>
      <c r="H1129" s="13">
        <v>-17.280000050862629</v>
      </c>
    </row>
    <row r="1130" spans="2:8" x14ac:dyDescent="0.3">
      <c r="B1130" t="s">
        <v>6562</v>
      </c>
      <c r="C1130" t="s">
        <v>6563</v>
      </c>
      <c r="D1130" s="28" t="s">
        <v>4105</v>
      </c>
      <c r="E1130" s="28" t="s">
        <v>1260</v>
      </c>
      <c r="F1130" s="13">
        <v>38.9</v>
      </c>
      <c r="G1130" s="13">
        <v>-106.6</v>
      </c>
      <c r="H1130" s="13">
        <v>-17.27999941507975</v>
      </c>
    </row>
    <row r="1131" spans="2:8" x14ac:dyDescent="0.3">
      <c r="B1131" t="s">
        <v>3529</v>
      </c>
      <c r="C1131" t="s">
        <v>3530</v>
      </c>
      <c r="D1131" s="28" t="s">
        <v>1203</v>
      </c>
      <c r="E1131" s="28" t="s">
        <v>1092</v>
      </c>
      <c r="F1131" s="13">
        <v>50.6</v>
      </c>
      <c r="G1131" s="13">
        <v>-112.9</v>
      </c>
      <c r="H1131" s="13">
        <v>-17.279998779296875</v>
      </c>
    </row>
    <row r="1132" spans="2:8" x14ac:dyDescent="0.3">
      <c r="B1132" t="s">
        <v>6992</v>
      </c>
      <c r="C1132" t="s">
        <v>6993</v>
      </c>
      <c r="D1132" s="28" t="s">
        <v>4105</v>
      </c>
      <c r="E1132" s="28" t="s">
        <v>2011</v>
      </c>
      <c r="F1132" s="13">
        <v>42.5</v>
      </c>
      <c r="G1132" s="13">
        <v>-100.6</v>
      </c>
      <c r="H1132" s="13">
        <v>-17.220001220703125</v>
      </c>
    </row>
    <row r="1133" spans="2:8" x14ac:dyDescent="0.3">
      <c r="B1133" t="s">
        <v>5731</v>
      </c>
      <c r="C1133" t="s">
        <v>5732</v>
      </c>
      <c r="D1133" s="28" t="s">
        <v>4105</v>
      </c>
      <c r="E1133" s="28" t="s">
        <v>2279</v>
      </c>
      <c r="F1133" s="13">
        <v>42.2</v>
      </c>
      <c r="G1133" s="13">
        <v>-120.2</v>
      </c>
      <c r="H1133" s="13">
        <v>-17.220001220703121</v>
      </c>
    </row>
    <row r="1134" spans="2:8" x14ac:dyDescent="0.3">
      <c r="B1134" t="s">
        <v>6707</v>
      </c>
      <c r="C1134" t="s">
        <v>6708</v>
      </c>
      <c r="D1134" s="28" t="s">
        <v>1203</v>
      </c>
      <c r="E1134" s="28" t="s">
        <v>1092</v>
      </c>
      <c r="F1134" s="13">
        <v>52</v>
      </c>
      <c r="G1134" s="13">
        <v>-111.4</v>
      </c>
      <c r="H1134" s="13">
        <v>-17.219998677571617</v>
      </c>
    </row>
    <row r="1135" spans="2:8" x14ac:dyDescent="0.3">
      <c r="B1135" t="s">
        <v>5208</v>
      </c>
      <c r="C1135" t="s">
        <v>5209</v>
      </c>
      <c r="D1135" s="28" t="s">
        <v>4105</v>
      </c>
      <c r="E1135" s="28" t="s">
        <v>2070</v>
      </c>
      <c r="F1135" s="13">
        <v>41.6</v>
      </c>
      <c r="G1135" s="13">
        <v>-117.5</v>
      </c>
      <c r="H1135" s="13">
        <v>-17.219998677571617</v>
      </c>
    </row>
    <row r="1136" spans="2:8" x14ac:dyDescent="0.3">
      <c r="B1136" t="s">
        <v>5743</v>
      </c>
      <c r="C1136" t="s">
        <v>5744</v>
      </c>
      <c r="D1136" s="28" t="s">
        <v>4105</v>
      </c>
      <c r="E1136" s="28" t="s">
        <v>2070</v>
      </c>
      <c r="F1136" s="13">
        <v>41.9</v>
      </c>
      <c r="G1136" s="13">
        <v>-119.9</v>
      </c>
      <c r="H1136" s="13">
        <v>-17.219998677571613</v>
      </c>
    </row>
    <row r="1137" spans="2:8" x14ac:dyDescent="0.3">
      <c r="B1137" t="s">
        <v>6086</v>
      </c>
      <c r="C1137" t="s">
        <v>6087</v>
      </c>
      <c r="D1137" s="28" t="s">
        <v>1203</v>
      </c>
      <c r="E1137" s="28" t="s">
        <v>1092</v>
      </c>
      <c r="F1137" s="13">
        <v>52.9</v>
      </c>
      <c r="G1137" s="13">
        <v>-113.4</v>
      </c>
      <c r="H1137" s="13">
        <v>-17.160001754760742</v>
      </c>
    </row>
    <row r="1138" spans="2:8" x14ac:dyDescent="0.3">
      <c r="B1138" t="s">
        <v>6368</v>
      </c>
      <c r="C1138" t="s">
        <v>6369</v>
      </c>
      <c r="D1138" s="28" t="s">
        <v>4105</v>
      </c>
      <c r="E1138" s="28" t="s">
        <v>2279</v>
      </c>
      <c r="F1138" s="13">
        <v>44.2</v>
      </c>
      <c r="G1138" s="13">
        <v>-118.6</v>
      </c>
      <c r="H1138" s="13">
        <v>-17.160001754760742</v>
      </c>
    </row>
    <row r="1139" spans="2:8" x14ac:dyDescent="0.3">
      <c r="B1139" t="s">
        <v>5017</v>
      </c>
      <c r="C1139" t="s">
        <v>5018</v>
      </c>
      <c r="D1139" s="28" t="s">
        <v>4105</v>
      </c>
      <c r="E1139" s="28" t="s">
        <v>1260</v>
      </c>
      <c r="F1139" s="13">
        <v>38.5</v>
      </c>
      <c r="G1139" s="13">
        <v>-107.8</v>
      </c>
      <c r="H1139" s="13">
        <v>-17.160001118977867</v>
      </c>
    </row>
    <row r="1140" spans="2:8" x14ac:dyDescent="0.3">
      <c r="B1140" t="s">
        <v>1296</v>
      </c>
      <c r="C1140" t="s">
        <v>1297</v>
      </c>
      <c r="D1140" s="28" t="s">
        <v>4105</v>
      </c>
      <c r="E1140" s="28" t="s">
        <v>1260</v>
      </c>
      <c r="F1140" s="13">
        <v>40.5</v>
      </c>
      <c r="G1140" s="13">
        <v>-102.3</v>
      </c>
      <c r="H1140" s="13">
        <v>-17.160001118977863</v>
      </c>
    </row>
    <row r="1141" spans="2:8" x14ac:dyDescent="0.3">
      <c r="B1141" t="s">
        <v>5616</v>
      </c>
      <c r="C1141" t="s">
        <v>5617</v>
      </c>
      <c r="D1141" s="28" t="s">
        <v>4105</v>
      </c>
      <c r="E1141" s="28" t="s">
        <v>1160</v>
      </c>
      <c r="F1141" s="13">
        <v>36.200000000000003</v>
      </c>
      <c r="G1141" s="13">
        <v>-112</v>
      </c>
      <c r="H1141" s="13">
        <v>-17.160001118977863</v>
      </c>
    </row>
    <row r="1142" spans="2:8" x14ac:dyDescent="0.3">
      <c r="B1142" t="s">
        <v>8150</v>
      </c>
      <c r="C1142" t="s">
        <v>8151</v>
      </c>
      <c r="D1142" s="28" t="s">
        <v>1203</v>
      </c>
      <c r="E1142" s="28" t="s">
        <v>1097</v>
      </c>
      <c r="F1142" s="13">
        <v>50.4</v>
      </c>
      <c r="G1142" s="13">
        <v>-104.6</v>
      </c>
      <c r="H1142" s="13">
        <v>-17.160000483194985</v>
      </c>
    </row>
    <row r="1143" spans="2:8" x14ac:dyDescent="0.3">
      <c r="B1143" t="s">
        <v>7438</v>
      </c>
      <c r="C1143" t="s">
        <v>7439</v>
      </c>
      <c r="D1143" s="28" t="s">
        <v>1203</v>
      </c>
      <c r="E1143" s="28" t="s">
        <v>1097</v>
      </c>
      <c r="F1143" s="13">
        <v>51.1</v>
      </c>
      <c r="G1143" s="13">
        <v>-107.2</v>
      </c>
      <c r="H1143" s="13">
        <v>-17.160000483194985</v>
      </c>
    </row>
    <row r="1144" spans="2:8" x14ac:dyDescent="0.3">
      <c r="B1144" t="s">
        <v>7317</v>
      </c>
      <c r="C1144" t="s">
        <v>7318</v>
      </c>
      <c r="D1144" s="28" t="s">
        <v>4105</v>
      </c>
      <c r="E1144" s="28" t="s">
        <v>1943</v>
      </c>
      <c r="F1144" s="13">
        <v>47.4</v>
      </c>
      <c r="G1144" s="13">
        <v>-105.5</v>
      </c>
      <c r="H1144" s="13">
        <v>-17.159999847412109</v>
      </c>
    </row>
    <row r="1145" spans="2:8" x14ac:dyDescent="0.3">
      <c r="B1145" t="s">
        <v>6144</v>
      </c>
      <c r="C1145" t="s">
        <v>6145</v>
      </c>
      <c r="D1145" s="28" t="s">
        <v>4105</v>
      </c>
      <c r="E1145" s="28" t="s">
        <v>1260</v>
      </c>
      <c r="F1145" s="13">
        <v>39.6</v>
      </c>
      <c r="G1145" s="13">
        <v>-102.6</v>
      </c>
      <c r="H1145" s="13">
        <v>-17.159998575846355</v>
      </c>
    </row>
    <row r="1146" spans="2:8" x14ac:dyDescent="0.3">
      <c r="B1146" t="s">
        <v>3319</v>
      </c>
      <c r="C1146" t="s">
        <v>3320</v>
      </c>
      <c r="D1146" s="28" t="s">
        <v>4105</v>
      </c>
      <c r="E1146" s="28" t="s">
        <v>2617</v>
      </c>
      <c r="F1146" s="13">
        <v>45.6</v>
      </c>
      <c r="G1146" s="13">
        <v>-121.1</v>
      </c>
      <c r="H1146" s="13">
        <v>-17.159998575846352</v>
      </c>
    </row>
    <row r="1147" spans="2:8" x14ac:dyDescent="0.3">
      <c r="B1147" t="s">
        <v>3724</v>
      </c>
      <c r="C1147" t="s">
        <v>3725</v>
      </c>
      <c r="D1147" s="28" t="s">
        <v>4105</v>
      </c>
      <c r="E1147" s="28" t="s">
        <v>2011</v>
      </c>
      <c r="F1147" s="13">
        <v>40.6</v>
      </c>
      <c r="G1147" s="13">
        <v>-96.8</v>
      </c>
      <c r="H1147" s="13">
        <v>-17.100002288818359</v>
      </c>
    </row>
    <row r="1148" spans="2:8" x14ac:dyDescent="0.3">
      <c r="B1148" t="s">
        <v>3852</v>
      </c>
      <c r="C1148" t="s">
        <v>3853</v>
      </c>
      <c r="D1148" s="28" t="s">
        <v>4105</v>
      </c>
      <c r="E1148" s="28" t="s">
        <v>2526</v>
      </c>
      <c r="F1148" s="13">
        <v>40.4</v>
      </c>
      <c r="G1148" s="13">
        <v>-109.3</v>
      </c>
      <c r="H1148" s="13">
        <v>-17.100001017252605</v>
      </c>
    </row>
    <row r="1149" spans="2:8" x14ac:dyDescent="0.3">
      <c r="B1149" t="s">
        <v>6747</v>
      </c>
      <c r="C1149" t="s">
        <v>6748</v>
      </c>
      <c r="D1149" s="28" t="s">
        <v>4105</v>
      </c>
      <c r="E1149" s="28" t="s">
        <v>364</v>
      </c>
      <c r="F1149" s="13">
        <v>31.8</v>
      </c>
      <c r="G1149" s="13">
        <v>-104.7</v>
      </c>
      <c r="H1149" s="13">
        <v>-17.100001017252605</v>
      </c>
    </row>
    <row r="1150" spans="2:8" x14ac:dyDescent="0.3">
      <c r="B1150" t="s">
        <v>4461</v>
      </c>
      <c r="C1150" t="s">
        <v>4462</v>
      </c>
      <c r="D1150" s="28" t="s">
        <v>4105</v>
      </c>
      <c r="E1150" s="28" t="s">
        <v>2279</v>
      </c>
      <c r="F1150" s="13">
        <v>44.3</v>
      </c>
      <c r="G1150" s="13">
        <v>-119.7</v>
      </c>
      <c r="H1150" s="13">
        <v>-17.100001017252602</v>
      </c>
    </row>
    <row r="1151" spans="2:8" x14ac:dyDescent="0.3">
      <c r="B1151" t="s">
        <v>7091</v>
      </c>
      <c r="C1151" t="s">
        <v>7092</v>
      </c>
      <c r="D1151" s="28" t="s">
        <v>4105</v>
      </c>
      <c r="E1151" s="28" t="s">
        <v>1260</v>
      </c>
      <c r="F1151" s="13">
        <v>39.4</v>
      </c>
      <c r="G1151" s="13">
        <v>-106.1</v>
      </c>
      <c r="H1151" s="13">
        <v>-17.099998950958252</v>
      </c>
    </row>
    <row r="1152" spans="2:8" x14ac:dyDescent="0.3">
      <c r="B1152" t="s">
        <v>5270</v>
      </c>
      <c r="C1152" t="s">
        <v>5271</v>
      </c>
      <c r="D1152" s="28" t="s">
        <v>4105</v>
      </c>
      <c r="E1152" s="28" t="s">
        <v>2279</v>
      </c>
      <c r="F1152" s="13">
        <v>45.6</v>
      </c>
      <c r="G1152" s="13">
        <v>-121.3</v>
      </c>
      <c r="H1152" s="13">
        <v>-17.099998474121094</v>
      </c>
    </row>
    <row r="1153" spans="2:8" x14ac:dyDescent="0.3">
      <c r="B1153" t="s">
        <v>3742</v>
      </c>
      <c r="C1153" t="s">
        <v>3743</v>
      </c>
      <c r="D1153" s="28" t="s">
        <v>4105</v>
      </c>
      <c r="E1153" s="28" t="s">
        <v>2070</v>
      </c>
      <c r="F1153" s="13">
        <v>35.4</v>
      </c>
      <c r="G1153" s="13">
        <v>-114.9</v>
      </c>
      <c r="H1153" s="13">
        <v>-17.099995930989586</v>
      </c>
    </row>
    <row r="1154" spans="2:8" x14ac:dyDescent="0.3">
      <c r="B1154" t="s">
        <v>4738</v>
      </c>
      <c r="C1154" t="s">
        <v>4739</v>
      </c>
      <c r="D1154" s="28" t="s">
        <v>4105</v>
      </c>
      <c r="E1154" s="28" t="s">
        <v>2279</v>
      </c>
      <c r="F1154" s="13">
        <v>45.4</v>
      </c>
      <c r="G1154" s="13">
        <v>-121.4</v>
      </c>
      <c r="H1154" s="13">
        <v>-17.03999964396159</v>
      </c>
    </row>
    <row r="1155" spans="2:8" x14ac:dyDescent="0.3">
      <c r="B1155" t="s">
        <v>6136</v>
      </c>
      <c r="C1155" t="s">
        <v>6137</v>
      </c>
      <c r="D1155" s="28" t="s">
        <v>4105</v>
      </c>
      <c r="E1155" s="28" t="s">
        <v>1380</v>
      </c>
      <c r="F1155" s="13">
        <v>44.2</v>
      </c>
      <c r="G1155" s="13">
        <v>-115.6</v>
      </c>
      <c r="H1155" s="13">
        <v>-17.039999643961586</v>
      </c>
    </row>
    <row r="1156" spans="2:8" x14ac:dyDescent="0.3">
      <c r="B1156" t="s">
        <v>7153</v>
      </c>
      <c r="C1156" t="s">
        <v>7154</v>
      </c>
      <c r="D1156" s="28" t="s">
        <v>1203</v>
      </c>
      <c r="E1156" s="28" t="s">
        <v>1097</v>
      </c>
      <c r="F1156" s="13">
        <v>49</v>
      </c>
      <c r="G1156" s="13">
        <v>-107.5</v>
      </c>
      <c r="H1156" s="13">
        <v>-17.039998690287273</v>
      </c>
    </row>
    <row r="1157" spans="2:8" x14ac:dyDescent="0.3">
      <c r="B1157" t="s">
        <v>6781</v>
      </c>
      <c r="C1157" t="s">
        <v>6782</v>
      </c>
      <c r="D1157" s="28" t="s">
        <v>4105</v>
      </c>
      <c r="E1157" s="28" t="s">
        <v>2526</v>
      </c>
      <c r="F1157" s="13">
        <v>37.5</v>
      </c>
      <c r="G1157" s="13">
        <v>-109.8</v>
      </c>
      <c r="H1157" s="13">
        <v>-17.039998372395829</v>
      </c>
    </row>
    <row r="1158" spans="2:8" x14ac:dyDescent="0.3">
      <c r="B1158" t="s">
        <v>4527</v>
      </c>
      <c r="C1158" t="s">
        <v>4528</v>
      </c>
      <c r="D1158" s="28" t="s">
        <v>4105</v>
      </c>
      <c r="E1158" s="28" t="s">
        <v>1636</v>
      </c>
      <c r="F1158" s="13">
        <v>38</v>
      </c>
      <c r="G1158" s="13">
        <v>-97.9</v>
      </c>
      <c r="H1158" s="13">
        <v>-16.98000335693359</v>
      </c>
    </row>
    <row r="1159" spans="2:8" x14ac:dyDescent="0.3">
      <c r="B1159" t="s">
        <v>2423</v>
      </c>
      <c r="C1159" t="s">
        <v>2424</v>
      </c>
      <c r="D1159" s="28" t="s">
        <v>4105</v>
      </c>
      <c r="E1159" s="28" t="s">
        <v>2379</v>
      </c>
      <c r="F1159" s="13">
        <v>45.4</v>
      </c>
      <c r="G1159" s="13">
        <v>-101</v>
      </c>
      <c r="H1159" s="13">
        <v>-16.980000813802086</v>
      </c>
    </row>
    <row r="1160" spans="2:8" x14ac:dyDescent="0.3">
      <c r="B1160" t="s">
        <v>1950</v>
      </c>
      <c r="C1160" t="s">
        <v>1951</v>
      </c>
      <c r="D1160" s="28" t="s">
        <v>4105</v>
      </c>
      <c r="E1160" s="28" t="s">
        <v>1943</v>
      </c>
      <c r="F1160" s="13">
        <v>45.4</v>
      </c>
      <c r="G1160" s="13">
        <v>-105.4</v>
      </c>
      <c r="H1160" s="13">
        <v>-16.979999542236328</v>
      </c>
    </row>
    <row r="1161" spans="2:8" x14ac:dyDescent="0.3">
      <c r="B1161" t="s">
        <v>7024</v>
      </c>
      <c r="C1161" t="s">
        <v>7025</v>
      </c>
      <c r="D1161" s="28" t="s">
        <v>4105</v>
      </c>
      <c r="E1161" s="28" t="s">
        <v>2203</v>
      </c>
      <c r="F1161" s="13">
        <v>46</v>
      </c>
      <c r="G1161" s="13">
        <v>-102.6</v>
      </c>
      <c r="H1161" s="13">
        <v>-16.979999542236328</v>
      </c>
    </row>
    <row r="1162" spans="2:8" x14ac:dyDescent="0.3">
      <c r="B1162" t="s">
        <v>6421</v>
      </c>
      <c r="C1162" t="s">
        <v>6422</v>
      </c>
      <c r="D1162" s="28" t="s">
        <v>4105</v>
      </c>
      <c r="E1162" s="28" t="s">
        <v>2279</v>
      </c>
      <c r="F1162" s="13">
        <v>44</v>
      </c>
      <c r="G1162" s="13">
        <v>-121.2</v>
      </c>
      <c r="H1162" s="13">
        <v>-16.979999542236328</v>
      </c>
    </row>
    <row r="1163" spans="2:8" x14ac:dyDescent="0.3">
      <c r="B1163" t="s">
        <v>5963</v>
      </c>
      <c r="C1163" t="s">
        <v>5964</v>
      </c>
      <c r="D1163" s="28" t="s">
        <v>4105</v>
      </c>
      <c r="E1163" s="28" t="s">
        <v>2526</v>
      </c>
      <c r="F1163" s="13">
        <v>38.4</v>
      </c>
      <c r="G1163" s="13">
        <v>-111.6</v>
      </c>
      <c r="H1163" s="13">
        <v>-16.979998906453453</v>
      </c>
    </row>
    <row r="1164" spans="2:8" x14ac:dyDescent="0.3">
      <c r="B1164" t="s">
        <v>6751</v>
      </c>
      <c r="C1164" t="s">
        <v>6752</v>
      </c>
      <c r="D1164" s="28" t="s">
        <v>4105</v>
      </c>
      <c r="E1164" s="28" t="s">
        <v>1260</v>
      </c>
      <c r="F1164" s="13">
        <v>39.700000000000003</v>
      </c>
      <c r="G1164" s="13">
        <v>-105.1</v>
      </c>
      <c r="H1164" s="13">
        <v>-16.979998270670574</v>
      </c>
    </row>
    <row r="1165" spans="2:8" x14ac:dyDescent="0.3">
      <c r="B1165" t="s">
        <v>5817</v>
      </c>
      <c r="C1165" t="s">
        <v>5818</v>
      </c>
      <c r="D1165" s="28" t="s">
        <v>4105</v>
      </c>
      <c r="E1165" s="28" t="s">
        <v>1636</v>
      </c>
      <c r="F1165" s="13">
        <v>39.5</v>
      </c>
      <c r="G1165" s="13">
        <v>-97.6</v>
      </c>
      <c r="H1165" s="13">
        <v>-16.979998270670571</v>
      </c>
    </row>
    <row r="1166" spans="2:8" x14ac:dyDescent="0.3">
      <c r="B1166" t="s">
        <v>5939</v>
      </c>
      <c r="C1166" t="s">
        <v>5940</v>
      </c>
      <c r="D1166" s="28" t="s">
        <v>4105</v>
      </c>
      <c r="E1166" s="28" t="s">
        <v>1380</v>
      </c>
      <c r="F1166" s="13">
        <v>47.9</v>
      </c>
      <c r="G1166" s="13">
        <v>-116.5</v>
      </c>
      <c r="H1166" s="13">
        <v>-16.920000712076824</v>
      </c>
    </row>
    <row r="1167" spans="2:8" x14ac:dyDescent="0.3">
      <c r="B1167" t="s">
        <v>5845</v>
      </c>
      <c r="C1167" t="s">
        <v>5846</v>
      </c>
      <c r="D1167" s="28" t="s">
        <v>4105</v>
      </c>
      <c r="E1167" s="28" t="s">
        <v>1380</v>
      </c>
      <c r="F1167" s="13">
        <v>43.9</v>
      </c>
      <c r="G1167" s="13">
        <v>-115.6</v>
      </c>
      <c r="H1167" s="13">
        <v>-16.920000712076821</v>
      </c>
    </row>
    <row r="1168" spans="2:8" x14ac:dyDescent="0.3">
      <c r="B1168" t="s">
        <v>7603</v>
      </c>
      <c r="C1168" t="s">
        <v>7604</v>
      </c>
      <c r="D1168" s="28" t="s">
        <v>1203</v>
      </c>
      <c r="E1168" s="28" t="s">
        <v>1092</v>
      </c>
      <c r="F1168" s="13">
        <v>51.6</v>
      </c>
      <c r="G1168" s="13">
        <v>-110.2</v>
      </c>
      <c r="H1168" s="13">
        <v>-16.920000076293945</v>
      </c>
    </row>
    <row r="1169" spans="2:8" x14ac:dyDescent="0.3">
      <c r="B1169" t="s">
        <v>5919</v>
      </c>
      <c r="C1169" t="s">
        <v>5920</v>
      </c>
      <c r="D1169" s="28" t="s">
        <v>4105</v>
      </c>
      <c r="E1169" s="28" t="s">
        <v>1160</v>
      </c>
      <c r="F1169" s="13">
        <v>36.299999999999997</v>
      </c>
      <c r="G1169" s="13">
        <v>-113.1</v>
      </c>
      <c r="H1169" s="13">
        <v>-16.919999440511067</v>
      </c>
    </row>
    <row r="1170" spans="2:8" x14ac:dyDescent="0.3">
      <c r="B1170" t="s">
        <v>2491</v>
      </c>
      <c r="C1170" t="s">
        <v>2492</v>
      </c>
      <c r="D1170" s="28" t="s">
        <v>4105</v>
      </c>
      <c r="E1170" s="28" t="s">
        <v>364</v>
      </c>
      <c r="F1170" s="13">
        <v>36.4</v>
      </c>
      <c r="G1170" s="13">
        <v>-100.1</v>
      </c>
      <c r="H1170" s="13">
        <v>-16.919995625813801</v>
      </c>
    </row>
    <row r="1171" spans="2:8" x14ac:dyDescent="0.3">
      <c r="B1171" t="s">
        <v>6011</v>
      </c>
      <c r="C1171" t="s">
        <v>6012</v>
      </c>
      <c r="D1171" s="28" t="s">
        <v>4105</v>
      </c>
      <c r="E1171" s="28" t="s">
        <v>2070</v>
      </c>
      <c r="F1171" s="13">
        <v>41.9</v>
      </c>
      <c r="G1171" s="13">
        <v>-118.1</v>
      </c>
      <c r="H1171" s="13">
        <v>-16.86000188191732</v>
      </c>
    </row>
    <row r="1172" spans="2:8" x14ac:dyDescent="0.3">
      <c r="B1172" t="s">
        <v>6580</v>
      </c>
      <c r="C1172" t="s">
        <v>6581</v>
      </c>
      <c r="D1172" s="28" t="s">
        <v>1203</v>
      </c>
      <c r="E1172" s="28" t="s">
        <v>1092</v>
      </c>
      <c r="F1172" s="13">
        <v>53.3</v>
      </c>
      <c r="G1172" s="13">
        <v>-110.4</v>
      </c>
      <c r="H1172" s="13">
        <v>-16.860001246134438</v>
      </c>
    </row>
    <row r="1173" spans="2:8" x14ac:dyDescent="0.3">
      <c r="B1173" t="s">
        <v>6520</v>
      </c>
      <c r="C1173" t="s">
        <v>6521</v>
      </c>
      <c r="D1173" s="28" t="s">
        <v>4105</v>
      </c>
      <c r="E1173" s="28" t="s">
        <v>2011</v>
      </c>
      <c r="F1173" s="13">
        <v>41</v>
      </c>
      <c r="G1173" s="13">
        <v>-102.1</v>
      </c>
      <c r="H1173" s="13">
        <v>-16.860000610351563</v>
      </c>
    </row>
    <row r="1174" spans="2:8" x14ac:dyDescent="0.3">
      <c r="B1174" t="s">
        <v>8513</v>
      </c>
      <c r="C1174" t="s">
        <v>8514</v>
      </c>
      <c r="D1174" s="28" t="s">
        <v>4105</v>
      </c>
      <c r="E1174" s="28" t="s">
        <v>2070</v>
      </c>
      <c r="F1174" s="13">
        <v>41.3</v>
      </c>
      <c r="G1174" s="13">
        <v>-114</v>
      </c>
      <c r="H1174" s="13">
        <v>-16.860000610351563</v>
      </c>
    </row>
    <row r="1175" spans="2:8" x14ac:dyDescent="0.3">
      <c r="B1175" t="s">
        <v>5689</v>
      </c>
      <c r="C1175" t="s">
        <v>5690</v>
      </c>
      <c r="D1175" s="28" t="s">
        <v>4105</v>
      </c>
      <c r="E1175" s="28" t="s">
        <v>2279</v>
      </c>
      <c r="F1175" s="13">
        <v>44.4</v>
      </c>
      <c r="G1175" s="13">
        <v>-119.9</v>
      </c>
      <c r="H1175" s="13">
        <v>-16.860000610351563</v>
      </c>
    </row>
    <row r="1176" spans="2:8" x14ac:dyDescent="0.3">
      <c r="B1176" t="s">
        <v>3168</v>
      </c>
      <c r="C1176" t="s">
        <v>3169</v>
      </c>
      <c r="D1176" s="28" t="s">
        <v>4105</v>
      </c>
      <c r="E1176" s="28" t="s">
        <v>1636</v>
      </c>
      <c r="F1176" s="13">
        <v>39.299999999999997</v>
      </c>
      <c r="G1176" s="13">
        <v>-101.7</v>
      </c>
      <c r="H1176" s="13">
        <v>-16.860000610351563</v>
      </c>
    </row>
    <row r="1177" spans="2:8" x14ac:dyDescent="0.3">
      <c r="B1177" t="s">
        <v>2033</v>
      </c>
      <c r="C1177" t="s">
        <v>2034</v>
      </c>
      <c r="D1177" s="28" t="s">
        <v>4105</v>
      </c>
      <c r="E1177" s="28" t="s">
        <v>2011</v>
      </c>
      <c r="F1177" s="13">
        <v>40.6</v>
      </c>
      <c r="G1177" s="13">
        <v>-98.3</v>
      </c>
      <c r="H1177" s="13">
        <v>-16.860000610351559</v>
      </c>
    </row>
    <row r="1178" spans="2:8" x14ac:dyDescent="0.3">
      <c r="B1178" t="s">
        <v>1201</v>
      </c>
      <c r="C1178" t="s">
        <v>1202</v>
      </c>
      <c r="D1178" s="28" t="s">
        <v>4105</v>
      </c>
      <c r="E1178" s="28" t="s">
        <v>1203</v>
      </c>
      <c r="F1178" s="13">
        <v>39.299999999999997</v>
      </c>
      <c r="G1178" s="13">
        <v>-120</v>
      </c>
      <c r="H1178" s="13">
        <v>-16.859999338785808</v>
      </c>
    </row>
    <row r="1179" spans="2:8" x14ac:dyDescent="0.3">
      <c r="B1179" t="s">
        <v>7028</v>
      </c>
      <c r="C1179" t="s">
        <v>7029</v>
      </c>
      <c r="D1179" s="28" t="s">
        <v>4105</v>
      </c>
      <c r="E1179" s="28" t="s">
        <v>2379</v>
      </c>
      <c r="F1179" s="13">
        <v>44.8</v>
      </c>
      <c r="G1179" s="13">
        <v>-102.6</v>
      </c>
      <c r="H1179" s="13">
        <v>-16.859999338785805</v>
      </c>
    </row>
    <row r="1180" spans="2:8" x14ac:dyDescent="0.3">
      <c r="B1180" t="s">
        <v>6697</v>
      </c>
      <c r="C1180" t="s">
        <v>6698</v>
      </c>
      <c r="D1180" s="28" t="s">
        <v>4105</v>
      </c>
      <c r="E1180" s="28" t="s">
        <v>2070</v>
      </c>
      <c r="F1180" s="13">
        <v>41.5</v>
      </c>
      <c r="G1180" s="13">
        <v>-117.6</v>
      </c>
      <c r="H1180" s="13">
        <v>-16.859999338785805</v>
      </c>
    </row>
    <row r="1181" spans="2:8" x14ac:dyDescent="0.3">
      <c r="B1181" t="s">
        <v>1308</v>
      </c>
      <c r="C1181" t="s">
        <v>1309</v>
      </c>
      <c r="D1181" s="28" t="s">
        <v>4105</v>
      </c>
      <c r="E1181" s="28" t="s">
        <v>1260</v>
      </c>
      <c r="F1181" s="13">
        <v>39.1</v>
      </c>
      <c r="G1181" s="13">
        <v>-108.3</v>
      </c>
      <c r="H1181" s="13">
        <v>-16.800001780192058</v>
      </c>
    </row>
    <row r="1182" spans="2:8" x14ac:dyDescent="0.3">
      <c r="B1182" t="s">
        <v>1999</v>
      </c>
      <c r="C1182" t="s">
        <v>2000</v>
      </c>
      <c r="D1182" s="28" t="s">
        <v>4105</v>
      </c>
      <c r="E1182" s="28" t="s">
        <v>1943</v>
      </c>
      <c r="F1182" s="13">
        <v>47.7</v>
      </c>
      <c r="G1182" s="13">
        <v>-104.1</v>
      </c>
      <c r="H1182" s="13">
        <v>-16.800001780192058</v>
      </c>
    </row>
    <row r="1183" spans="2:8" x14ac:dyDescent="0.3">
      <c r="B1183" t="s">
        <v>2387</v>
      </c>
      <c r="C1183" t="s">
        <v>2388</v>
      </c>
      <c r="D1183" s="28" t="s">
        <v>4105</v>
      </c>
      <c r="E1183" s="28" t="s">
        <v>2379</v>
      </c>
      <c r="F1183" s="13">
        <v>45</v>
      </c>
      <c r="G1183" s="13">
        <v>-101.6</v>
      </c>
      <c r="H1183" s="13">
        <v>-16.800001780192055</v>
      </c>
    </row>
    <row r="1184" spans="2:8" x14ac:dyDescent="0.3">
      <c r="B1184" t="s">
        <v>6584</v>
      </c>
      <c r="C1184" t="s">
        <v>6585</v>
      </c>
      <c r="D1184" s="28" t="s">
        <v>4105</v>
      </c>
      <c r="E1184" s="28" t="s">
        <v>2011</v>
      </c>
      <c r="F1184" s="13">
        <v>41.2</v>
      </c>
      <c r="G1184" s="13">
        <v>-102.6</v>
      </c>
      <c r="H1184" s="13">
        <v>-16.800000508626301</v>
      </c>
    </row>
    <row r="1185" spans="2:8" x14ac:dyDescent="0.3">
      <c r="B1185" t="s">
        <v>2630</v>
      </c>
      <c r="C1185" t="s">
        <v>2631</v>
      </c>
      <c r="D1185" s="28" t="s">
        <v>4105</v>
      </c>
      <c r="E1185" s="28" t="s">
        <v>2617</v>
      </c>
      <c r="F1185" s="13">
        <v>47.6</v>
      </c>
      <c r="G1185" s="13">
        <v>-118.1</v>
      </c>
      <c r="H1185" s="13">
        <v>-16.799999237060547</v>
      </c>
    </row>
    <row r="1186" spans="2:8" x14ac:dyDescent="0.3">
      <c r="B1186" t="s">
        <v>5973</v>
      </c>
      <c r="C1186" t="s">
        <v>5974</v>
      </c>
      <c r="D1186" s="28" t="s">
        <v>4105</v>
      </c>
      <c r="E1186" s="28" t="s">
        <v>2617</v>
      </c>
      <c r="F1186" s="13">
        <v>46.3</v>
      </c>
      <c r="G1186" s="13">
        <v>-119</v>
      </c>
      <c r="H1186" s="13">
        <v>-16.799997965494793</v>
      </c>
    </row>
    <row r="1187" spans="2:8" x14ac:dyDescent="0.3">
      <c r="B1187" t="s">
        <v>7448</v>
      </c>
      <c r="C1187" t="s">
        <v>7449</v>
      </c>
      <c r="D1187" s="28" t="s">
        <v>1203</v>
      </c>
      <c r="E1187" s="28" t="s">
        <v>1097</v>
      </c>
      <c r="F1187" s="13">
        <v>50.9</v>
      </c>
      <c r="G1187" s="13">
        <v>-107.1</v>
      </c>
      <c r="H1187" s="13">
        <v>-16.740001678466797</v>
      </c>
    </row>
    <row r="1188" spans="2:8" x14ac:dyDescent="0.3">
      <c r="B1188" t="s">
        <v>7171</v>
      </c>
      <c r="C1188" t="s">
        <v>7172</v>
      </c>
      <c r="D1188" s="28" t="s">
        <v>4105</v>
      </c>
      <c r="E1188" s="28" t="s">
        <v>2203</v>
      </c>
      <c r="F1188" s="13">
        <v>46</v>
      </c>
      <c r="G1188" s="13">
        <v>-102.6</v>
      </c>
      <c r="H1188" s="13">
        <v>-16.739999771118164</v>
      </c>
    </row>
    <row r="1189" spans="2:8" x14ac:dyDescent="0.3">
      <c r="B1189" t="s">
        <v>5701</v>
      </c>
      <c r="C1189" t="s">
        <v>5702</v>
      </c>
      <c r="D1189" s="28" t="s">
        <v>4105</v>
      </c>
      <c r="E1189" s="28" t="s">
        <v>1380</v>
      </c>
      <c r="F1189" s="13">
        <v>44</v>
      </c>
      <c r="G1189" s="13">
        <v>-115.8</v>
      </c>
      <c r="H1189" s="13">
        <v>-16.739999135335289</v>
      </c>
    </row>
    <row r="1190" spans="2:8" x14ac:dyDescent="0.3">
      <c r="B1190" t="s">
        <v>2220</v>
      </c>
      <c r="C1190" t="s">
        <v>2221</v>
      </c>
      <c r="D1190" s="28" t="s">
        <v>4105</v>
      </c>
      <c r="E1190" s="28" t="s">
        <v>2203</v>
      </c>
      <c r="F1190" s="13">
        <v>46.8</v>
      </c>
      <c r="G1190" s="13">
        <v>-101.4</v>
      </c>
      <c r="H1190" s="13">
        <v>-16.739999135335285</v>
      </c>
    </row>
    <row r="1191" spans="2:8" x14ac:dyDescent="0.3">
      <c r="B1191" t="s">
        <v>3722</v>
      </c>
      <c r="C1191" t="s">
        <v>3723</v>
      </c>
      <c r="D1191" s="28" t="s">
        <v>4105</v>
      </c>
      <c r="E1191" s="28" t="s">
        <v>2011</v>
      </c>
      <c r="F1191" s="13">
        <v>41.8</v>
      </c>
      <c r="G1191" s="13">
        <v>-98.5</v>
      </c>
      <c r="H1191" s="13">
        <v>-16.680002848307293</v>
      </c>
    </row>
    <row r="1192" spans="2:8" x14ac:dyDescent="0.3">
      <c r="B1192" t="s">
        <v>7385</v>
      </c>
      <c r="C1192" t="s">
        <v>7386</v>
      </c>
      <c r="D1192" s="28" t="s">
        <v>4105</v>
      </c>
      <c r="E1192" s="28" t="s">
        <v>1943</v>
      </c>
      <c r="F1192" s="13">
        <v>46.4</v>
      </c>
      <c r="G1192" s="13">
        <v>-104</v>
      </c>
      <c r="H1192" s="13">
        <v>-16.680001576741535</v>
      </c>
    </row>
    <row r="1193" spans="2:8" x14ac:dyDescent="0.3">
      <c r="B1193" t="s">
        <v>1298</v>
      </c>
      <c r="C1193" t="s">
        <v>1299</v>
      </c>
      <c r="D1193" s="28" t="s">
        <v>4105</v>
      </c>
      <c r="E1193" s="28" t="s">
        <v>1260</v>
      </c>
      <c r="F1193" s="13">
        <v>38.9</v>
      </c>
      <c r="G1193" s="13">
        <v>-105.4</v>
      </c>
      <c r="H1193" s="13">
        <v>-16.680000940958656</v>
      </c>
    </row>
    <row r="1194" spans="2:8" x14ac:dyDescent="0.3">
      <c r="B1194" t="s">
        <v>6482</v>
      </c>
      <c r="C1194" t="s">
        <v>6483</v>
      </c>
      <c r="D1194" s="28" t="s">
        <v>4105</v>
      </c>
      <c r="E1194" s="28" t="s">
        <v>1260</v>
      </c>
      <c r="F1194" s="13">
        <v>39.700000000000003</v>
      </c>
      <c r="G1194" s="13">
        <v>-103.4</v>
      </c>
      <c r="H1194" s="13">
        <v>-16.680000305175781</v>
      </c>
    </row>
    <row r="1195" spans="2:8" x14ac:dyDescent="0.3">
      <c r="B1195" t="s">
        <v>7450</v>
      </c>
      <c r="C1195" t="s">
        <v>7451</v>
      </c>
      <c r="D1195" s="28" t="s">
        <v>4105</v>
      </c>
      <c r="E1195" s="28" t="s">
        <v>2070</v>
      </c>
      <c r="F1195" s="13">
        <v>38.299999999999997</v>
      </c>
      <c r="G1195" s="13">
        <v>-116.1</v>
      </c>
      <c r="H1195" s="13">
        <v>-16.680000305175781</v>
      </c>
    </row>
    <row r="1196" spans="2:8" x14ac:dyDescent="0.3">
      <c r="B1196" t="s">
        <v>6120</v>
      </c>
      <c r="C1196" t="s">
        <v>6121</v>
      </c>
      <c r="D1196" s="28" t="s">
        <v>4105</v>
      </c>
      <c r="E1196" s="28" t="s">
        <v>2279</v>
      </c>
      <c r="F1196" s="13">
        <v>45.9</v>
      </c>
      <c r="G1196" s="13">
        <v>-119.5</v>
      </c>
      <c r="H1196" s="13">
        <v>-16.680000305175781</v>
      </c>
    </row>
    <row r="1197" spans="2:8" x14ac:dyDescent="0.3">
      <c r="B1197" t="s">
        <v>5394</v>
      </c>
      <c r="C1197" t="s">
        <v>5395</v>
      </c>
      <c r="D1197" s="28" t="s">
        <v>4105</v>
      </c>
      <c r="E1197" s="28" t="s">
        <v>2617</v>
      </c>
      <c r="F1197" s="13">
        <v>46.5</v>
      </c>
      <c r="G1197" s="13">
        <v>-121.1</v>
      </c>
      <c r="H1197" s="13">
        <v>-16.679997762044273</v>
      </c>
    </row>
    <row r="1198" spans="2:8" x14ac:dyDescent="0.3">
      <c r="B1198" t="s">
        <v>7221</v>
      </c>
      <c r="C1198" t="s">
        <v>7222</v>
      </c>
      <c r="D1198" s="28" t="s">
        <v>1203</v>
      </c>
      <c r="E1198" s="28" t="s">
        <v>1097</v>
      </c>
      <c r="F1198" s="13">
        <v>51.1</v>
      </c>
      <c r="G1198" s="13">
        <v>-106.5</v>
      </c>
      <c r="H1198" s="13">
        <v>-16.620001475016277</v>
      </c>
    </row>
    <row r="1199" spans="2:8" x14ac:dyDescent="0.3">
      <c r="B1199" t="s">
        <v>5097</v>
      </c>
      <c r="C1199" t="s">
        <v>5098</v>
      </c>
      <c r="D1199" s="28" t="s">
        <v>4105</v>
      </c>
      <c r="E1199" s="28" t="s">
        <v>2617</v>
      </c>
      <c r="F1199" s="13">
        <v>48.5</v>
      </c>
      <c r="G1199" s="13">
        <v>-118.6</v>
      </c>
      <c r="H1199" s="13">
        <v>-16.620001475016277</v>
      </c>
    </row>
    <row r="1200" spans="2:8" x14ac:dyDescent="0.3">
      <c r="B1200" t="s">
        <v>7141</v>
      </c>
      <c r="C1200" t="s">
        <v>7142</v>
      </c>
      <c r="D1200" s="28" t="s">
        <v>1203</v>
      </c>
      <c r="E1200" s="28" t="s">
        <v>1092</v>
      </c>
      <c r="F1200" s="13">
        <v>51.9</v>
      </c>
      <c r="G1200" s="13">
        <v>-110.7</v>
      </c>
      <c r="H1200" s="13">
        <v>-16.620000203450523</v>
      </c>
    </row>
    <row r="1201" spans="2:8" x14ac:dyDescent="0.3">
      <c r="B1201" t="s">
        <v>2275</v>
      </c>
      <c r="C1201" t="s">
        <v>2276</v>
      </c>
      <c r="D1201" s="28" t="s">
        <v>4105</v>
      </c>
      <c r="E1201" s="28" t="s">
        <v>366</v>
      </c>
      <c r="F1201" s="13">
        <v>36.5</v>
      </c>
      <c r="G1201" s="13">
        <v>-98.8</v>
      </c>
      <c r="H1201" s="13">
        <v>-16.62000020345052</v>
      </c>
    </row>
    <row r="1202" spans="2:8" x14ac:dyDescent="0.3">
      <c r="B1202" t="s">
        <v>2307</v>
      </c>
      <c r="C1202" t="s">
        <v>2308</v>
      </c>
      <c r="D1202" s="28" t="s">
        <v>4105</v>
      </c>
      <c r="E1202" s="28" t="s">
        <v>2279</v>
      </c>
      <c r="F1202" s="13">
        <v>44.2</v>
      </c>
      <c r="G1202" s="13">
        <v>-121.5</v>
      </c>
      <c r="H1202" s="13">
        <v>-16.62000020345052</v>
      </c>
    </row>
    <row r="1203" spans="2:8" x14ac:dyDescent="0.3">
      <c r="B1203" t="s">
        <v>5370</v>
      </c>
      <c r="C1203" t="s">
        <v>5371</v>
      </c>
      <c r="D1203" s="28" t="s">
        <v>4105</v>
      </c>
      <c r="E1203" s="28" t="s">
        <v>2279</v>
      </c>
      <c r="F1203" s="13">
        <v>45.2</v>
      </c>
      <c r="G1203" s="13">
        <v>-121.4</v>
      </c>
      <c r="H1203" s="13">
        <v>-16.62000020345052</v>
      </c>
    </row>
    <row r="1204" spans="2:8" x14ac:dyDescent="0.3">
      <c r="B1204" t="s">
        <v>6793</v>
      </c>
      <c r="C1204" t="s">
        <v>6794</v>
      </c>
      <c r="D1204" s="28" t="s">
        <v>4105</v>
      </c>
      <c r="E1204" s="28" t="s">
        <v>1203</v>
      </c>
      <c r="F1204" s="13">
        <v>38.6</v>
      </c>
      <c r="G1204" s="13">
        <v>-119.8</v>
      </c>
      <c r="H1204" s="13">
        <v>-16.62000020345052</v>
      </c>
    </row>
    <row r="1205" spans="2:8" x14ac:dyDescent="0.3">
      <c r="B1205" t="s">
        <v>6863</v>
      </c>
      <c r="C1205" t="s">
        <v>6864</v>
      </c>
      <c r="D1205" s="28" t="s">
        <v>4105</v>
      </c>
      <c r="E1205" s="28" t="s">
        <v>1260</v>
      </c>
      <c r="F1205" s="13">
        <v>40.200000000000003</v>
      </c>
      <c r="G1205" s="13">
        <v>-105.9</v>
      </c>
      <c r="H1205" s="13">
        <v>-16.619999885559082</v>
      </c>
    </row>
    <row r="1206" spans="2:8" x14ac:dyDescent="0.3">
      <c r="B1206" t="s">
        <v>6787</v>
      </c>
      <c r="C1206" t="s">
        <v>6788</v>
      </c>
      <c r="D1206" s="28" t="s">
        <v>4105</v>
      </c>
      <c r="E1206" s="28" t="s">
        <v>1203</v>
      </c>
      <c r="F1206" s="13">
        <v>38.5</v>
      </c>
      <c r="G1206" s="13">
        <v>-119.6</v>
      </c>
      <c r="H1206" s="13">
        <v>-16.56000264485677</v>
      </c>
    </row>
    <row r="1207" spans="2:8" x14ac:dyDescent="0.3">
      <c r="B1207" t="s">
        <v>7207</v>
      </c>
      <c r="C1207" t="s">
        <v>7208</v>
      </c>
      <c r="D1207" s="28" t="s">
        <v>4105</v>
      </c>
      <c r="E1207" s="28" t="s">
        <v>2279</v>
      </c>
      <c r="F1207" s="13">
        <v>44.5</v>
      </c>
      <c r="G1207" s="13">
        <v>-120.9</v>
      </c>
      <c r="H1207" s="13">
        <v>-16.560001373291016</v>
      </c>
    </row>
    <row r="1208" spans="2:8" x14ac:dyDescent="0.3">
      <c r="B1208" t="s">
        <v>5510</v>
      </c>
      <c r="C1208" t="s">
        <v>5511</v>
      </c>
      <c r="D1208" s="28" t="s">
        <v>4105</v>
      </c>
      <c r="E1208" s="28" t="s">
        <v>2096</v>
      </c>
      <c r="F1208" s="13">
        <v>36.700000000000003</v>
      </c>
      <c r="G1208" s="13">
        <v>-104.5</v>
      </c>
      <c r="H1208" s="13">
        <v>-16.560001373291016</v>
      </c>
    </row>
    <row r="1209" spans="2:8" x14ac:dyDescent="0.3">
      <c r="B1209" t="s">
        <v>6604</v>
      </c>
      <c r="C1209" t="s">
        <v>6605</v>
      </c>
      <c r="D1209" s="28" t="s">
        <v>4105</v>
      </c>
      <c r="E1209" s="28" t="s">
        <v>1160</v>
      </c>
      <c r="F1209" s="13">
        <v>35.9</v>
      </c>
      <c r="G1209" s="13">
        <v>-112.1</v>
      </c>
      <c r="H1209" s="13">
        <v>-16.560000101725262</v>
      </c>
    </row>
    <row r="1210" spans="2:8" x14ac:dyDescent="0.3">
      <c r="B1210" t="s">
        <v>7049</v>
      </c>
      <c r="C1210" t="s">
        <v>7050</v>
      </c>
      <c r="D1210" s="28" t="s">
        <v>1203</v>
      </c>
      <c r="E1210" s="28" t="s">
        <v>1092</v>
      </c>
      <c r="F1210" s="13">
        <v>49.7</v>
      </c>
      <c r="G1210" s="13">
        <v>-112.7</v>
      </c>
      <c r="H1210" s="13">
        <v>-16.560000101725258</v>
      </c>
    </row>
    <row r="1211" spans="2:8" x14ac:dyDescent="0.3">
      <c r="B1211" t="s">
        <v>2549</v>
      </c>
      <c r="C1211" t="s">
        <v>2550</v>
      </c>
      <c r="D1211" s="28" t="s">
        <v>4105</v>
      </c>
      <c r="E1211" s="28" t="s">
        <v>2526</v>
      </c>
      <c r="F1211" s="13">
        <v>39.200000000000003</v>
      </c>
      <c r="G1211" s="13">
        <v>-111.6</v>
      </c>
      <c r="H1211" s="13">
        <v>-16.560000101725258</v>
      </c>
    </row>
    <row r="1212" spans="2:8" x14ac:dyDescent="0.3">
      <c r="B1212" t="s">
        <v>5398</v>
      </c>
      <c r="C1212" t="s">
        <v>5399</v>
      </c>
      <c r="D1212" s="28" t="s">
        <v>4105</v>
      </c>
      <c r="E1212" s="28" t="s">
        <v>2279</v>
      </c>
      <c r="F1212" s="13">
        <v>45.7</v>
      </c>
      <c r="G1212" s="13">
        <v>-118.1</v>
      </c>
      <c r="H1212" s="13">
        <v>-16.560000101725258</v>
      </c>
    </row>
    <row r="1213" spans="2:8" x14ac:dyDescent="0.3">
      <c r="B1213" t="s">
        <v>2856</v>
      </c>
      <c r="C1213" t="s">
        <v>2857</v>
      </c>
      <c r="D1213" s="28" t="s">
        <v>4105</v>
      </c>
      <c r="E1213" s="28" t="s">
        <v>1636</v>
      </c>
      <c r="F1213" s="13">
        <v>37.6</v>
      </c>
      <c r="G1213" s="13">
        <v>-97.4</v>
      </c>
      <c r="H1213" s="13">
        <v>-16.560000101725258</v>
      </c>
    </row>
    <row r="1214" spans="2:8" x14ac:dyDescent="0.3">
      <c r="B1214" t="s">
        <v>5633</v>
      </c>
      <c r="C1214" t="s">
        <v>5634</v>
      </c>
      <c r="D1214" s="28" t="s">
        <v>4105</v>
      </c>
      <c r="E1214" s="28" t="s">
        <v>366</v>
      </c>
      <c r="F1214" s="13">
        <v>35.799999999999997</v>
      </c>
      <c r="G1214" s="13">
        <v>-97.4</v>
      </c>
      <c r="H1214" s="13">
        <v>-16.559997558593746</v>
      </c>
    </row>
    <row r="1215" spans="2:8" x14ac:dyDescent="0.3">
      <c r="B1215" t="s">
        <v>4677</v>
      </c>
      <c r="C1215" t="s">
        <v>4678</v>
      </c>
      <c r="D1215" s="28" t="s">
        <v>4105</v>
      </c>
      <c r="E1215" s="28" t="s">
        <v>1203</v>
      </c>
      <c r="F1215" s="13">
        <v>40.1</v>
      </c>
      <c r="G1215" s="13">
        <v>-123.8</v>
      </c>
      <c r="H1215" s="13">
        <v>-16.500002543131512</v>
      </c>
    </row>
    <row r="1216" spans="2:8" x14ac:dyDescent="0.3">
      <c r="B1216" t="s">
        <v>7363</v>
      </c>
      <c r="C1216" t="s">
        <v>7364</v>
      </c>
      <c r="D1216" s="28" t="s">
        <v>4105</v>
      </c>
      <c r="E1216" s="28" t="s">
        <v>2379</v>
      </c>
      <c r="F1216" s="13">
        <v>44</v>
      </c>
      <c r="G1216" s="13">
        <v>-98.9</v>
      </c>
      <c r="H1216" s="13">
        <v>-16.500001271565758</v>
      </c>
    </row>
    <row r="1217" spans="2:8" x14ac:dyDescent="0.3">
      <c r="B1217" t="s">
        <v>6556</v>
      </c>
      <c r="C1217" t="s">
        <v>6557</v>
      </c>
      <c r="D1217" s="28" t="s">
        <v>4105</v>
      </c>
      <c r="E1217" s="28" t="s">
        <v>2279</v>
      </c>
      <c r="F1217" s="13">
        <v>45</v>
      </c>
      <c r="G1217" s="13">
        <v>-117.1</v>
      </c>
      <c r="H1217" s="13">
        <v>-16.500001271565758</v>
      </c>
    </row>
    <row r="1218" spans="2:8" x14ac:dyDescent="0.3">
      <c r="B1218" t="s">
        <v>7217</v>
      </c>
      <c r="C1218" t="s">
        <v>7218</v>
      </c>
      <c r="D1218" s="28" t="s">
        <v>4105</v>
      </c>
      <c r="E1218" s="28" t="s">
        <v>2011</v>
      </c>
      <c r="F1218" s="13">
        <v>41.4</v>
      </c>
      <c r="G1218" s="13">
        <v>-99.6</v>
      </c>
      <c r="H1218" s="13">
        <v>-16.500001271565754</v>
      </c>
    </row>
    <row r="1219" spans="2:8" x14ac:dyDescent="0.3">
      <c r="B1219" t="s">
        <v>9975</v>
      </c>
      <c r="C1219" t="s">
        <v>9976</v>
      </c>
      <c r="D1219" s="28" t="s">
        <v>4105</v>
      </c>
      <c r="E1219" s="28" t="s">
        <v>1203</v>
      </c>
      <c r="F1219" s="13">
        <v>38.200000000000003</v>
      </c>
      <c r="G1219" s="13">
        <v>-119</v>
      </c>
      <c r="H1219" s="13">
        <v>-16.5</v>
      </c>
    </row>
    <row r="1220" spans="2:8" x14ac:dyDescent="0.3">
      <c r="B1220" t="s">
        <v>7381</v>
      </c>
      <c r="C1220" t="s">
        <v>7382</v>
      </c>
      <c r="D1220" s="28" t="s">
        <v>4105</v>
      </c>
      <c r="E1220" s="28" t="s">
        <v>1203</v>
      </c>
      <c r="F1220" s="13">
        <v>41.4</v>
      </c>
      <c r="G1220" s="13">
        <v>-120.5</v>
      </c>
      <c r="H1220" s="13">
        <v>-16.5</v>
      </c>
    </row>
    <row r="1221" spans="2:8" x14ac:dyDescent="0.3">
      <c r="B1221" t="s">
        <v>7006</v>
      </c>
      <c r="C1221" t="s">
        <v>7007</v>
      </c>
      <c r="D1221" s="28" t="s">
        <v>4105</v>
      </c>
      <c r="E1221" s="28" t="s">
        <v>1260</v>
      </c>
      <c r="F1221" s="13">
        <v>38</v>
      </c>
      <c r="G1221" s="13">
        <v>-102.6</v>
      </c>
      <c r="H1221" s="13">
        <v>-16.499997456868492</v>
      </c>
    </row>
    <row r="1222" spans="2:8" x14ac:dyDescent="0.3">
      <c r="B1222" t="s">
        <v>5859</v>
      </c>
      <c r="C1222" t="s">
        <v>5860</v>
      </c>
      <c r="D1222" s="28" t="s">
        <v>4105</v>
      </c>
      <c r="E1222" s="28" t="s">
        <v>1260</v>
      </c>
      <c r="F1222" s="13">
        <v>38.200000000000003</v>
      </c>
      <c r="G1222" s="13">
        <v>-104.7</v>
      </c>
      <c r="H1222" s="13">
        <v>-16.4400011698405</v>
      </c>
    </row>
    <row r="1223" spans="2:8" x14ac:dyDescent="0.3">
      <c r="B1223" t="s">
        <v>7702</v>
      </c>
      <c r="C1223" t="s">
        <v>7703</v>
      </c>
      <c r="D1223" s="28" t="s">
        <v>1203</v>
      </c>
      <c r="E1223" s="28" t="s">
        <v>1097</v>
      </c>
      <c r="F1223" s="13">
        <v>50.5</v>
      </c>
      <c r="G1223" s="13">
        <v>-105.3</v>
      </c>
      <c r="H1223" s="13">
        <v>-16.440001169840492</v>
      </c>
    </row>
    <row r="1224" spans="2:8" x14ac:dyDescent="0.3">
      <c r="B1224" t="s">
        <v>2005</v>
      </c>
      <c r="C1224" t="s">
        <v>2006</v>
      </c>
      <c r="D1224" s="28" t="s">
        <v>4105</v>
      </c>
      <c r="E1224" s="28" t="s">
        <v>1943</v>
      </c>
      <c r="F1224" s="13">
        <v>47.5</v>
      </c>
      <c r="G1224" s="13">
        <v>-115.3</v>
      </c>
      <c r="H1224" s="13">
        <v>-16.440001169840492</v>
      </c>
    </row>
    <row r="1225" spans="2:8" x14ac:dyDescent="0.3">
      <c r="B1225" t="s">
        <v>6925</v>
      </c>
      <c r="C1225" t="s">
        <v>6926</v>
      </c>
      <c r="D1225" s="28" t="s">
        <v>4105</v>
      </c>
      <c r="E1225" s="28" t="s">
        <v>1260</v>
      </c>
      <c r="F1225" s="13">
        <v>40.9</v>
      </c>
      <c r="G1225" s="13">
        <v>-103.8</v>
      </c>
      <c r="H1225" s="13">
        <v>-16.439999898274738</v>
      </c>
    </row>
    <row r="1226" spans="2:8" x14ac:dyDescent="0.3">
      <c r="B1226" t="s">
        <v>7259</v>
      </c>
      <c r="C1226" t="s">
        <v>7260</v>
      </c>
      <c r="D1226" s="28" t="s">
        <v>4105</v>
      </c>
      <c r="E1226" s="28" t="s">
        <v>2526</v>
      </c>
      <c r="F1226" s="13">
        <v>40.1</v>
      </c>
      <c r="G1226" s="13">
        <v>-110.3</v>
      </c>
      <c r="H1226" s="13">
        <v>-16.439999898274738</v>
      </c>
    </row>
    <row r="1227" spans="2:8" x14ac:dyDescent="0.3">
      <c r="B1227" t="s">
        <v>6366</v>
      </c>
      <c r="C1227" t="s">
        <v>6367</v>
      </c>
      <c r="D1227" s="28" t="s">
        <v>1203</v>
      </c>
      <c r="E1227" s="28" t="s">
        <v>1092</v>
      </c>
      <c r="F1227" s="13">
        <v>52.4</v>
      </c>
      <c r="G1227" s="13">
        <v>-113.7</v>
      </c>
      <c r="H1227" s="13">
        <v>-16.439999262491863</v>
      </c>
    </row>
    <row r="1228" spans="2:8" x14ac:dyDescent="0.3">
      <c r="B1228" t="s">
        <v>6570</v>
      </c>
      <c r="C1228" t="s">
        <v>6571</v>
      </c>
      <c r="D1228" s="28" t="s">
        <v>1203</v>
      </c>
      <c r="E1228" s="28" t="s">
        <v>1092</v>
      </c>
      <c r="F1228" s="13">
        <v>53.3</v>
      </c>
      <c r="G1228" s="13">
        <v>-117.8</v>
      </c>
      <c r="H1228" s="13">
        <v>-16.439999262491863</v>
      </c>
    </row>
    <row r="1229" spans="2:8" x14ac:dyDescent="0.3">
      <c r="B1229" t="s">
        <v>3463</v>
      </c>
      <c r="C1229" t="s">
        <v>3464</v>
      </c>
      <c r="D1229" s="28" t="s">
        <v>4105</v>
      </c>
      <c r="E1229" s="28" t="s">
        <v>2203</v>
      </c>
      <c r="F1229" s="13">
        <v>48.1</v>
      </c>
      <c r="G1229" s="13">
        <v>-103.6</v>
      </c>
      <c r="H1229" s="13">
        <v>-16.380001068115234</v>
      </c>
    </row>
    <row r="1230" spans="2:8" x14ac:dyDescent="0.3">
      <c r="B1230" t="s">
        <v>3829</v>
      </c>
      <c r="C1230" t="s">
        <v>3830</v>
      </c>
      <c r="D1230" s="28" t="s">
        <v>4105</v>
      </c>
      <c r="E1230" s="28" t="s">
        <v>2379</v>
      </c>
      <c r="F1230" s="13">
        <v>44.6</v>
      </c>
      <c r="G1230" s="13">
        <v>-102.5</v>
      </c>
      <c r="H1230" s="13">
        <v>-16.380000432332359</v>
      </c>
    </row>
    <row r="1231" spans="2:8" x14ac:dyDescent="0.3">
      <c r="B1231" t="s">
        <v>5883</v>
      </c>
      <c r="C1231" t="s">
        <v>5884</v>
      </c>
      <c r="D1231" s="28" t="s">
        <v>4105</v>
      </c>
      <c r="E1231" s="28" t="s">
        <v>2526</v>
      </c>
      <c r="F1231" s="13">
        <v>38.200000000000003</v>
      </c>
      <c r="G1231" s="13">
        <v>-111.2</v>
      </c>
      <c r="H1231" s="13">
        <v>-16.37999979654948</v>
      </c>
    </row>
    <row r="1232" spans="2:8" x14ac:dyDescent="0.3">
      <c r="B1232" t="s">
        <v>6411</v>
      </c>
      <c r="C1232" t="s">
        <v>6412</v>
      </c>
      <c r="D1232" s="28" t="s">
        <v>4105</v>
      </c>
      <c r="E1232" s="28" t="s">
        <v>2526</v>
      </c>
      <c r="F1232" s="13">
        <v>39.299999999999997</v>
      </c>
      <c r="G1232" s="13">
        <v>-112</v>
      </c>
      <c r="H1232" s="13">
        <v>-16.37999979654948</v>
      </c>
    </row>
    <row r="1233" spans="2:8" x14ac:dyDescent="0.3">
      <c r="B1233" t="s">
        <v>3117</v>
      </c>
      <c r="C1233" t="s">
        <v>3118</v>
      </c>
      <c r="D1233" s="28" t="s">
        <v>4105</v>
      </c>
      <c r="E1233" s="28" t="s">
        <v>2011</v>
      </c>
      <c r="F1233" s="13">
        <v>41.9</v>
      </c>
      <c r="G1233" s="13">
        <v>-97.4</v>
      </c>
      <c r="H1233" s="13">
        <v>-16.37999979654948</v>
      </c>
    </row>
    <row r="1234" spans="2:8" x14ac:dyDescent="0.3">
      <c r="B1234" t="s">
        <v>768</v>
      </c>
      <c r="C1234" t="s">
        <v>769</v>
      </c>
      <c r="D1234" s="28" t="s">
        <v>4105</v>
      </c>
      <c r="E1234" s="28" t="s">
        <v>364</v>
      </c>
      <c r="F1234" s="13">
        <v>34.4</v>
      </c>
      <c r="G1234" s="13">
        <v>-100.2</v>
      </c>
      <c r="H1234" s="13">
        <v>-16.37999979654948</v>
      </c>
    </row>
    <row r="1235" spans="2:8" x14ac:dyDescent="0.3">
      <c r="B1235" t="s">
        <v>5995</v>
      </c>
      <c r="C1235" t="s">
        <v>5996</v>
      </c>
      <c r="D1235" s="28" t="s">
        <v>4105</v>
      </c>
      <c r="E1235" s="28" t="s">
        <v>1380</v>
      </c>
      <c r="F1235" s="13">
        <v>44.9</v>
      </c>
      <c r="G1235" s="13">
        <v>-115.4</v>
      </c>
      <c r="H1235" s="13">
        <v>-16.379999160766602</v>
      </c>
    </row>
    <row r="1236" spans="2:8" x14ac:dyDescent="0.3">
      <c r="B1236" t="s">
        <v>6060</v>
      </c>
      <c r="C1236" t="s">
        <v>6061</v>
      </c>
      <c r="D1236" s="28" t="s">
        <v>4105</v>
      </c>
      <c r="E1236" s="28" t="s">
        <v>1636</v>
      </c>
      <c r="F1236" s="13">
        <v>39.299999999999997</v>
      </c>
      <c r="G1236" s="13">
        <v>-99.8</v>
      </c>
      <c r="H1236" s="13">
        <v>-16.379998524983726</v>
      </c>
    </row>
    <row r="1237" spans="2:8" x14ac:dyDescent="0.3">
      <c r="B1237" t="s">
        <v>7493</v>
      </c>
      <c r="C1237" t="s">
        <v>7494</v>
      </c>
      <c r="D1237" s="28" t="s">
        <v>1203</v>
      </c>
      <c r="E1237" s="28" t="s">
        <v>1092</v>
      </c>
      <c r="F1237" s="13">
        <v>51</v>
      </c>
      <c r="G1237" s="13">
        <v>-110.3</v>
      </c>
      <c r="H1237" s="13">
        <v>-16.320001602172852</v>
      </c>
    </row>
    <row r="1238" spans="2:8" x14ac:dyDescent="0.3">
      <c r="B1238" t="s">
        <v>1644</v>
      </c>
      <c r="C1238" t="s">
        <v>1645</v>
      </c>
      <c r="D1238" s="28" t="s">
        <v>4105</v>
      </c>
      <c r="E1238" s="28" t="s">
        <v>1636</v>
      </c>
      <c r="F1238" s="13">
        <v>39.299999999999997</v>
      </c>
      <c r="G1238" s="13">
        <v>-97.1</v>
      </c>
      <c r="H1238" s="13">
        <v>-16.319999694824222</v>
      </c>
    </row>
    <row r="1239" spans="2:8" x14ac:dyDescent="0.3">
      <c r="B1239" t="s">
        <v>1095</v>
      </c>
      <c r="C1239" t="s">
        <v>1096</v>
      </c>
      <c r="D1239" s="28" t="s">
        <v>1203</v>
      </c>
      <c r="E1239" s="28" t="s">
        <v>1097</v>
      </c>
      <c r="F1239" s="13">
        <v>50.5</v>
      </c>
      <c r="G1239" s="13">
        <v>-103.6</v>
      </c>
      <c r="H1239" s="13">
        <v>-16.319999694824219</v>
      </c>
    </row>
    <row r="1240" spans="2:8" x14ac:dyDescent="0.3">
      <c r="B1240" t="s">
        <v>6399</v>
      </c>
      <c r="C1240" t="s">
        <v>6400</v>
      </c>
      <c r="D1240" s="28" t="s">
        <v>4105</v>
      </c>
      <c r="E1240" s="28" t="s">
        <v>2096</v>
      </c>
      <c r="F1240" s="13">
        <v>36.6</v>
      </c>
      <c r="G1240" s="13">
        <v>-108.3</v>
      </c>
      <c r="H1240" s="13">
        <v>-16.319999694824219</v>
      </c>
    </row>
    <row r="1241" spans="2:8" x14ac:dyDescent="0.3">
      <c r="B1241" t="s">
        <v>811</v>
      </c>
      <c r="C1241" t="s">
        <v>812</v>
      </c>
      <c r="D1241" s="28" t="s">
        <v>4105</v>
      </c>
      <c r="E1241" s="28" t="s">
        <v>364</v>
      </c>
      <c r="F1241" s="13">
        <v>35.6</v>
      </c>
      <c r="G1241" s="13">
        <v>-101.3</v>
      </c>
      <c r="H1241" s="13">
        <v>-16.319999694824215</v>
      </c>
    </row>
    <row r="1242" spans="2:8" x14ac:dyDescent="0.3">
      <c r="B1242" t="s">
        <v>6122</v>
      </c>
      <c r="C1242" t="s">
        <v>6123</v>
      </c>
      <c r="D1242" s="28" t="s">
        <v>4105</v>
      </c>
      <c r="E1242" s="28" t="s">
        <v>1203</v>
      </c>
      <c r="F1242" s="13">
        <v>40.299999999999997</v>
      </c>
      <c r="G1242" s="13">
        <v>-120.9</v>
      </c>
      <c r="H1242" s="13">
        <v>-16.319997151692707</v>
      </c>
    </row>
    <row r="1243" spans="2:8" x14ac:dyDescent="0.3">
      <c r="B1243" t="s">
        <v>2531</v>
      </c>
      <c r="C1243" t="s">
        <v>2532</v>
      </c>
      <c r="D1243" s="28" t="s">
        <v>4105</v>
      </c>
      <c r="E1243" s="28" t="s">
        <v>2526</v>
      </c>
      <c r="F1243" s="13">
        <v>40.4</v>
      </c>
      <c r="G1243" s="13">
        <v>-111.5</v>
      </c>
      <c r="H1243" s="13">
        <v>-16.260000864664715</v>
      </c>
    </row>
    <row r="1244" spans="2:8" x14ac:dyDescent="0.3">
      <c r="B1244" t="s">
        <v>2309</v>
      </c>
      <c r="C1244" t="s">
        <v>2310</v>
      </c>
      <c r="D1244" s="28" t="s">
        <v>4105</v>
      </c>
      <c r="E1244" s="28" t="s">
        <v>2279</v>
      </c>
      <c r="F1244" s="13">
        <v>42.9</v>
      </c>
      <c r="G1244" s="13">
        <v>-120.7</v>
      </c>
      <c r="H1244" s="13">
        <v>-16.260000864664711</v>
      </c>
    </row>
    <row r="1245" spans="2:8" x14ac:dyDescent="0.3">
      <c r="B1245" t="s">
        <v>5472</v>
      </c>
      <c r="C1245" t="s">
        <v>5473</v>
      </c>
      <c r="D1245" s="28" t="s">
        <v>1203</v>
      </c>
      <c r="E1245" s="28" t="s">
        <v>1061</v>
      </c>
      <c r="F1245" s="13">
        <v>50.6</v>
      </c>
      <c r="G1245" s="13">
        <v>-116</v>
      </c>
      <c r="H1245" s="13">
        <v>-16.259999593098961</v>
      </c>
    </row>
    <row r="1246" spans="2:8" x14ac:dyDescent="0.3">
      <c r="B1246" t="s">
        <v>6835</v>
      </c>
      <c r="C1246" t="s">
        <v>6836</v>
      </c>
      <c r="D1246" s="28" t="s">
        <v>1203</v>
      </c>
      <c r="E1246" s="28" t="s">
        <v>1092</v>
      </c>
      <c r="F1246" s="13">
        <v>49.8</v>
      </c>
      <c r="G1246" s="13">
        <v>-112</v>
      </c>
      <c r="H1246" s="13">
        <v>-16.259999593098961</v>
      </c>
    </row>
    <row r="1247" spans="2:8" x14ac:dyDescent="0.3">
      <c r="B1247" t="s">
        <v>1284</v>
      </c>
      <c r="C1247" t="s">
        <v>1285</v>
      </c>
      <c r="D1247" s="28" t="s">
        <v>4105</v>
      </c>
      <c r="E1247" s="28" t="s">
        <v>1260</v>
      </c>
      <c r="F1247" s="13">
        <v>39</v>
      </c>
      <c r="G1247" s="13">
        <v>-108.4</v>
      </c>
      <c r="H1247" s="13">
        <v>-16.259999593098957</v>
      </c>
    </row>
    <row r="1248" spans="2:8" x14ac:dyDescent="0.3">
      <c r="B1248" t="s">
        <v>2068</v>
      </c>
      <c r="C1248" t="s">
        <v>2069</v>
      </c>
      <c r="D1248" s="28" t="s">
        <v>4105</v>
      </c>
      <c r="E1248" s="28" t="s">
        <v>2070</v>
      </c>
      <c r="F1248" s="13">
        <v>37.6</v>
      </c>
      <c r="G1248" s="13">
        <v>-114.5</v>
      </c>
      <c r="H1248" s="13">
        <v>-16.259999593098957</v>
      </c>
    </row>
    <row r="1249" spans="2:8" x14ac:dyDescent="0.3">
      <c r="B1249" t="s">
        <v>4413</v>
      </c>
      <c r="C1249" t="s">
        <v>4414</v>
      </c>
      <c r="D1249" s="28" t="s">
        <v>4105</v>
      </c>
      <c r="E1249" s="28" t="s">
        <v>2279</v>
      </c>
      <c r="F1249" s="13">
        <v>45.1</v>
      </c>
      <c r="G1249" s="13">
        <v>-122.1</v>
      </c>
      <c r="H1249" s="13">
        <v>-16.259999593098957</v>
      </c>
    </row>
    <row r="1250" spans="2:8" x14ac:dyDescent="0.3">
      <c r="B1250" t="s">
        <v>7155</v>
      </c>
      <c r="C1250" t="s">
        <v>7156</v>
      </c>
      <c r="D1250" s="28" t="s">
        <v>1203</v>
      </c>
      <c r="E1250" s="28" t="s">
        <v>1092</v>
      </c>
      <c r="F1250" s="13">
        <v>50</v>
      </c>
      <c r="G1250" s="13">
        <v>-112.1</v>
      </c>
      <c r="H1250" s="13">
        <v>-16.259998957316078</v>
      </c>
    </row>
    <row r="1251" spans="2:8" x14ac:dyDescent="0.3">
      <c r="B1251" t="s">
        <v>8116</v>
      </c>
      <c r="C1251" t="s">
        <v>8117</v>
      </c>
      <c r="D1251" s="28" t="s">
        <v>4105</v>
      </c>
      <c r="E1251" s="28" t="s">
        <v>2526</v>
      </c>
      <c r="F1251" s="13">
        <v>39.200000000000003</v>
      </c>
      <c r="G1251" s="13">
        <v>-112.1</v>
      </c>
      <c r="H1251" s="13">
        <v>-16.259998321533203</v>
      </c>
    </row>
    <row r="1252" spans="2:8" x14ac:dyDescent="0.3">
      <c r="B1252" t="s">
        <v>5133</v>
      </c>
      <c r="C1252" t="s">
        <v>5134</v>
      </c>
      <c r="D1252" s="28" t="s">
        <v>4105</v>
      </c>
      <c r="E1252" s="28" t="s">
        <v>2279</v>
      </c>
      <c r="F1252" s="13">
        <v>45</v>
      </c>
      <c r="G1252" s="13">
        <v>-121.6</v>
      </c>
      <c r="H1252" s="13">
        <v>-16.259998321533203</v>
      </c>
    </row>
    <row r="1253" spans="2:8" x14ac:dyDescent="0.3">
      <c r="B1253" t="s">
        <v>894</v>
      </c>
      <c r="C1253" t="s">
        <v>1281</v>
      </c>
      <c r="D1253" s="28" t="s">
        <v>4105</v>
      </c>
      <c r="E1253" s="28" t="s">
        <v>1260</v>
      </c>
      <c r="F1253" s="13">
        <v>39.6</v>
      </c>
      <c r="G1253" s="13">
        <v>-105.3</v>
      </c>
      <c r="H1253" s="13">
        <v>-16.200001398722328</v>
      </c>
    </row>
    <row r="1254" spans="2:8" x14ac:dyDescent="0.3">
      <c r="B1254" t="s">
        <v>2405</v>
      </c>
      <c r="C1254" t="s">
        <v>2406</v>
      </c>
      <c r="D1254" s="28" t="s">
        <v>4105</v>
      </c>
      <c r="E1254" s="28" t="s">
        <v>2379</v>
      </c>
      <c r="F1254" s="13">
        <v>45.9</v>
      </c>
      <c r="G1254" s="13">
        <v>-102.1</v>
      </c>
      <c r="H1254" s="13">
        <v>-16.200000762939453</v>
      </c>
    </row>
    <row r="1255" spans="2:8" x14ac:dyDescent="0.3">
      <c r="B1255" t="s">
        <v>7393</v>
      </c>
      <c r="C1255" t="s">
        <v>7394</v>
      </c>
      <c r="D1255" s="28" t="s">
        <v>1203</v>
      </c>
      <c r="E1255" s="28" t="s">
        <v>1092</v>
      </c>
      <c r="F1255" s="13">
        <v>51.3</v>
      </c>
      <c r="G1255" s="13">
        <v>-110.3</v>
      </c>
      <c r="H1255" s="13">
        <v>-16.200000127156574</v>
      </c>
    </row>
    <row r="1256" spans="2:8" x14ac:dyDescent="0.3">
      <c r="B1256" t="s">
        <v>4437</v>
      </c>
      <c r="C1256" t="s">
        <v>4438</v>
      </c>
      <c r="D1256" s="28" t="s">
        <v>4105</v>
      </c>
      <c r="E1256" s="28" t="s">
        <v>2526</v>
      </c>
      <c r="F1256" s="13">
        <v>41.1</v>
      </c>
      <c r="G1256" s="13">
        <v>-111.9</v>
      </c>
      <c r="H1256" s="13">
        <v>-16.199999491373699</v>
      </c>
    </row>
    <row r="1257" spans="2:8" x14ac:dyDescent="0.3">
      <c r="B1257" t="s">
        <v>6094</v>
      </c>
      <c r="C1257" t="s">
        <v>6095</v>
      </c>
      <c r="D1257" s="28" t="s">
        <v>4105</v>
      </c>
      <c r="E1257" s="28" t="s">
        <v>2617</v>
      </c>
      <c r="F1257" s="13">
        <v>48.5</v>
      </c>
      <c r="G1257" s="13">
        <v>-117.9</v>
      </c>
      <c r="H1257" s="13">
        <v>-16.199999491373699</v>
      </c>
    </row>
    <row r="1258" spans="2:8" x14ac:dyDescent="0.3">
      <c r="B1258" t="s">
        <v>6249</v>
      </c>
      <c r="C1258" t="s">
        <v>6250</v>
      </c>
      <c r="D1258" s="28" t="s">
        <v>4105</v>
      </c>
      <c r="E1258" s="28" t="s">
        <v>1203</v>
      </c>
      <c r="F1258" s="13">
        <v>40.700000000000003</v>
      </c>
      <c r="G1258" s="13">
        <v>-120.8</v>
      </c>
      <c r="H1258" s="13">
        <v>-16.199999491373699</v>
      </c>
    </row>
    <row r="1259" spans="2:8" x14ac:dyDescent="0.3">
      <c r="B1259" t="s">
        <v>4579</v>
      </c>
      <c r="C1259" t="s">
        <v>4580</v>
      </c>
      <c r="D1259" s="28" t="s">
        <v>4105</v>
      </c>
      <c r="E1259" s="28" t="s">
        <v>2279</v>
      </c>
      <c r="F1259" s="13">
        <v>45</v>
      </c>
      <c r="G1259" s="13">
        <v>-121.9</v>
      </c>
      <c r="H1259" s="13">
        <v>-16.199999491373699</v>
      </c>
    </row>
    <row r="1260" spans="2:8" x14ac:dyDescent="0.3">
      <c r="B1260" t="s">
        <v>7788</v>
      </c>
      <c r="C1260" t="s">
        <v>7789</v>
      </c>
      <c r="D1260" s="28" t="s">
        <v>1203</v>
      </c>
      <c r="E1260" s="28" t="s">
        <v>1097</v>
      </c>
      <c r="F1260" s="13">
        <v>58.1</v>
      </c>
      <c r="G1260" s="13">
        <v>-103.7</v>
      </c>
      <c r="H1260" s="13">
        <v>-16.199999014536537</v>
      </c>
    </row>
    <row r="1261" spans="2:8" x14ac:dyDescent="0.3">
      <c r="B1261" t="s">
        <v>3240</v>
      </c>
      <c r="C1261" t="s">
        <v>3241</v>
      </c>
      <c r="D1261" s="28" t="s">
        <v>4105</v>
      </c>
      <c r="E1261" s="28" t="s">
        <v>2011</v>
      </c>
      <c r="F1261" s="13">
        <v>40.5</v>
      </c>
      <c r="G1261" s="13">
        <v>-101</v>
      </c>
      <c r="H1261" s="13">
        <v>-16.140001932779949</v>
      </c>
    </row>
    <row r="1262" spans="2:8" x14ac:dyDescent="0.3">
      <c r="B1262" t="s">
        <v>6809</v>
      </c>
      <c r="C1262" t="s">
        <v>6810</v>
      </c>
      <c r="D1262" s="28" t="s">
        <v>4105</v>
      </c>
      <c r="E1262" s="28" t="s">
        <v>1260</v>
      </c>
      <c r="F1262" s="13">
        <v>37.4</v>
      </c>
      <c r="G1262" s="13">
        <v>-103.3</v>
      </c>
      <c r="H1262" s="13">
        <v>-16.139999389648438</v>
      </c>
    </row>
    <row r="1263" spans="2:8" x14ac:dyDescent="0.3">
      <c r="B1263" t="s">
        <v>3730</v>
      </c>
      <c r="C1263" t="s">
        <v>3731</v>
      </c>
      <c r="D1263" s="28" t="s">
        <v>4105</v>
      </c>
      <c r="E1263" s="28" t="s">
        <v>2011</v>
      </c>
      <c r="F1263" s="13">
        <v>40.1</v>
      </c>
      <c r="G1263" s="13">
        <v>-101</v>
      </c>
      <c r="H1263" s="13">
        <v>-16.139999389648438</v>
      </c>
    </row>
    <row r="1264" spans="2:8" x14ac:dyDescent="0.3">
      <c r="B1264" t="s">
        <v>7020</v>
      </c>
      <c r="C1264" t="s">
        <v>7021</v>
      </c>
      <c r="D1264" s="28" t="s">
        <v>4105</v>
      </c>
      <c r="E1264" s="28" t="s">
        <v>366</v>
      </c>
      <c r="F1264" s="13">
        <v>36.5</v>
      </c>
      <c r="G1264" s="13">
        <v>-101.5</v>
      </c>
      <c r="H1264" s="13">
        <v>-16.139999389648434</v>
      </c>
    </row>
    <row r="1265" spans="2:8" x14ac:dyDescent="0.3">
      <c r="B1265" t="s">
        <v>7279</v>
      </c>
      <c r="C1265" t="s">
        <v>7280</v>
      </c>
      <c r="D1265" s="28" t="s">
        <v>4105</v>
      </c>
      <c r="E1265" s="28" t="s">
        <v>1260</v>
      </c>
      <c r="F1265" s="13">
        <v>39.200000000000003</v>
      </c>
      <c r="G1265" s="13">
        <v>-107.9</v>
      </c>
      <c r="H1265" s="13">
        <v>-16.080000559488933</v>
      </c>
    </row>
    <row r="1266" spans="2:8" x14ac:dyDescent="0.3">
      <c r="B1266" t="s">
        <v>6602</v>
      </c>
      <c r="C1266" t="s">
        <v>6603</v>
      </c>
      <c r="D1266" s="28" t="s">
        <v>4105</v>
      </c>
      <c r="E1266" s="28" t="s">
        <v>2279</v>
      </c>
      <c r="F1266" s="13">
        <v>43.2</v>
      </c>
      <c r="G1266" s="13">
        <v>-121.3</v>
      </c>
      <c r="H1266" s="13">
        <v>-16.080000559488933</v>
      </c>
    </row>
    <row r="1267" spans="2:8" x14ac:dyDescent="0.3">
      <c r="B1267" t="s">
        <v>5713</v>
      </c>
      <c r="C1267" t="s">
        <v>5714</v>
      </c>
      <c r="D1267" s="28" t="s">
        <v>4105</v>
      </c>
      <c r="E1267" s="28" t="s">
        <v>1380</v>
      </c>
      <c r="F1267" s="13">
        <v>46.4</v>
      </c>
      <c r="G1267" s="13">
        <v>-115.8</v>
      </c>
      <c r="H1267" s="13">
        <v>-16.079999287923176</v>
      </c>
    </row>
    <row r="1268" spans="2:8" x14ac:dyDescent="0.3">
      <c r="B1268" t="s">
        <v>3827</v>
      </c>
      <c r="C1268" t="s">
        <v>3828</v>
      </c>
      <c r="D1268" s="28" t="s">
        <v>4105</v>
      </c>
      <c r="E1268" s="28" t="s">
        <v>2379</v>
      </c>
      <c r="F1268" s="13">
        <v>44</v>
      </c>
      <c r="G1268" s="13">
        <v>-103.4</v>
      </c>
      <c r="H1268" s="13">
        <v>-16.079999287923176</v>
      </c>
    </row>
    <row r="1269" spans="2:8" x14ac:dyDescent="0.3">
      <c r="B1269" t="s">
        <v>7297</v>
      </c>
      <c r="C1269" t="s">
        <v>7298</v>
      </c>
      <c r="D1269" s="28" t="s">
        <v>4105</v>
      </c>
      <c r="E1269" s="28" t="s">
        <v>2379</v>
      </c>
      <c r="F1269" s="13">
        <v>45</v>
      </c>
      <c r="G1269" s="13">
        <v>-101.4</v>
      </c>
      <c r="H1269" s="13">
        <v>-16.020001729329429</v>
      </c>
    </row>
    <row r="1270" spans="2:8" x14ac:dyDescent="0.3">
      <c r="B1270" t="s">
        <v>5244</v>
      </c>
      <c r="C1270" t="s">
        <v>5245</v>
      </c>
      <c r="D1270" s="28" t="s">
        <v>4105</v>
      </c>
      <c r="E1270" s="28" t="s">
        <v>1260</v>
      </c>
      <c r="F1270" s="13">
        <v>39.5</v>
      </c>
      <c r="G1270" s="13">
        <v>-107.7</v>
      </c>
      <c r="H1270" s="13">
        <v>-16.020001729329426</v>
      </c>
    </row>
    <row r="1271" spans="2:8" x14ac:dyDescent="0.3">
      <c r="B1271" t="s">
        <v>7700</v>
      </c>
      <c r="C1271" t="s">
        <v>7701</v>
      </c>
      <c r="D1271" s="28" t="s">
        <v>1203</v>
      </c>
      <c r="E1271" s="28" t="s">
        <v>1092</v>
      </c>
      <c r="F1271" s="13">
        <v>54.1</v>
      </c>
      <c r="G1271" s="13">
        <v>-111.9</v>
      </c>
      <c r="H1271" s="13">
        <v>-16.020001093546551</v>
      </c>
    </row>
    <row r="1272" spans="2:8" x14ac:dyDescent="0.3">
      <c r="B1272" t="s">
        <v>7732</v>
      </c>
      <c r="C1272" t="s">
        <v>7733</v>
      </c>
      <c r="D1272" s="28" t="s">
        <v>4105</v>
      </c>
      <c r="E1272" s="28" t="s">
        <v>1260</v>
      </c>
      <c r="F1272" s="13">
        <v>37.700000000000003</v>
      </c>
      <c r="G1272" s="13">
        <v>-107.6</v>
      </c>
      <c r="H1272" s="13">
        <v>-16.020000457763672</v>
      </c>
    </row>
    <row r="1273" spans="2:8" x14ac:dyDescent="0.3">
      <c r="B1273" t="s">
        <v>7325</v>
      </c>
      <c r="C1273" t="s">
        <v>7326</v>
      </c>
      <c r="D1273" s="28" t="s">
        <v>1203</v>
      </c>
      <c r="E1273" s="28" t="s">
        <v>1092</v>
      </c>
      <c r="F1273" s="13">
        <v>52.8</v>
      </c>
      <c r="G1273" s="13">
        <v>-111.8</v>
      </c>
      <c r="H1273" s="13">
        <v>-16.01999791463216</v>
      </c>
    </row>
    <row r="1274" spans="2:8" x14ac:dyDescent="0.3">
      <c r="B1274" t="s">
        <v>7607</v>
      </c>
      <c r="C1274" t="s">
        <v>7608</v>
      </c>
      <c r="D1274" s="28" t="s">
        <v>1203</v>
      </c>
      <c r="E1274" s="28" t="s">
        <v>1097</v>
      </c>
      <c r="F1274" s="13">
        <v>52.1</v>
      </c>
      <c r="G1274" s="13">
        <v>-106.7</v>
      </c>
      <c r="H1274" s="13">
        <v>-15.960001627604168</v>
      </c>
    </row>
    <row r="1275" spans="2:8" x14ac:dyDescent="0.3">
      <c r="B1275" t="s">
        <v>7683</v>
      </c>
      <c r="C1275" t="s">
        <v>7684</v>
      </c>
      <c r="D1275" s="28" t="s">
        <v>4105</v>
      </c>
      <c r="E1275" s="28" t="s">
        <v>1203</v>
      </c>
      <c r="F1275" s="13">
        <v>34.200000000000003</v>
      </c>
      <c r="G1275" s="13">
        <v>-116.6</v>
      </c>
      <c r="H1275" s="13">
        <v>-15.960001627604168</v>
      </c>
    </row>
    <row r="1276" spans="2:8" x14ac:dyDescent="0.3">
      <c r="B1276" t="s">
        <v>7724</v>
      </c>
      <c r="C1276" t="s">
        <v>7725</v>
      </c>
      <c r="D1276" s="28" t="s">
        <v>1203</v>
      </c>
      <c r="E1276" s="28" t="s">
        <v>1097</v>
      </c>
      <c r="F1276" s="13">
        <v>51.1</v>
      </c>
      <c r="G1276" s="13">
        <v>-106.5</v>
      </c>
      <c r="H1276" s="13">
        <v>-15.960001627604166</v>
      </c>
    </row>
    <row r="1277" spans="2:8" x14ac:dyDescent="0.3">
      <c r="B1277" t="s">
        <v>7261</v>
      </c>
      <c r="C1277" t="s">
        <v>7262</v>
      </c>
      <c r="D1277" s="28" t="s">
        <v>1203</v>
      </c>
      <c r="E1277" s="28" t="s">
        <v>1092</v>
      </c>
      <c r="F1277" s="13">
        <v>52.5</v>
      </c>
      <c r="G1277" s="13">
        <v>-112.1</v>
      </c>
      <c r="H1277" s="13">
        <v>-15.960000356038414</v>
      </c>
    </row>
    <row r="1278" spans="2:8" x14ac:dyDescent="0.3">
      <c r="B1278" t="s">
        <v>2009</v>
      </c>
      <c r="C1278" t="s">
        <v>2010</v>
      </c>
      <c r="D1278" s="28" t="s">
        <v>4105</v>
      </c>
      <c r="E1278" s="28" t="s">
        <v>2011</v>
      </c>
      <c r="F1278" s="13">
        <v>42.5</v>
      </c>
      <c r="G1278" s="13">
        <v>-99.8</v>
      </c>
      <c r="H1278" s="13">
        <v>-15.960000356038414</v>
      </c>
    </row>
    <row r="1279" spans="2:8" x14ac:dyDescent="0.3">
      <c r="B1279" t="s">
        <v>4758</v>
      </c>
      <c r="C1279" t="s">
        <v>4759</v>
      </c>
      <c r="D1279" s="28" t="s">
        <v>4105</v>
      </c>
      <c r="E1279" s="28" t="s">
        <v>1380</v>
      </c>
      <c r="F1279" s="13">
        <v>48.2</v>
      </c>
      <c r="G1279" s="13">
        <v>-116.5</v>
      </c>
      <c r="H1279" s="13">
        <v>-15.960000356038412</v>
      </c>
    </row>
    <row r="1280" spans="2:8" x14ac:dyDescent="0.3">
      <c r="B1280" t="s">
        <v>6699</v>
      </c>
      <c r="C1280" t="s">
        <v>6700</v>
      </c>
      <c r="D1280" s="28" t="s">
        <v>1203</v>
      </c>
      <c r="E1280" s="28" t="s">
        <v>1092</v>
      </c>
      <c r="F1280" s="13">
        <v>52.3</v>
      </c>
      <c r="G1280" s="13">
        <v>-112.6</v>
      </c>
      <c r="H1280" s="13">
        <v>-15.959999720255533</v>
      </c>
    </row>
    <row r="1281" spans="2:8" x14ac:dyDescent="0.3">
      <c r="B1281" t="s">
        <v>7139</v>
      </c>
      <c r="C1281" t="s">
        <v>7140</v>
      </c>
      <c r="D1281" s="28" t="s">
        <v>1203</v>
      </c>
      <c r="E1281" s="28" t="s">
        <v>1092</v>
      </c>
      <c r="F1281" s="13">
        <v>52.3</v>
      </c>
      <c r="G1281" s="13">
        <v>-110.5</v>
      </c>
      <c r="H1281" s="13">
        <v>-15.959999084472658</v>
      </c>
    </row>
    <row r="1282" spans="2:8" x14ac:dyDescent="0.3">
      <c r="B1282" t="s">
        <v>2050</v>
      </c>
      <c r="C1282" t="s">
        <v>2051</v>
      </c>
      <c r="D1282" s="28" t="s">
        <v>4105</v>
      </c>
      <c r="E1282" s="28" t="s">
        <v>2011</v>
      </c>
      <c r="F1282" s="13">
        <v>41</v>
      </c>
      <c r="G1282" s="13">
        <v>-100.7</v>
      </c>
      <c r="H1282" s="13">
        <v>-15.959999084472656</v>
      </c>
    </row>
    <row r="1283" spans="2:8" x14ac:dyDescent="0.3">
      <c r="B1283" t="s">
        <v>2401</v>
      </c>
      <c r="C1283" t="s">
        <v>2402</v>
      </c>
      <c r="D1283" s="28" t="s">
        <v>4105</v>
      </c>
      <c r="E1283" s="28" t="s">
        <v>2379</v>
      </c>
      <c r="F1283" s="13">
        <v>43.9</v>
      </c>
      <c r="G1283" s="13">
        <v>-99.8</v>
      </c>
      <c r="H1283" s="13">
        <v>-15.959999084472654</v>
      </c>
    </row>
    <row r="1284" spans="2:8" x14ac:dyDescent="0.3">
      <c r="B1284" t="s">
        <v>3291</v>
      </c>
      <c r="C1284" t="s">
        <v>3292</v>
      </c>
      <c r="D1284" s="28" t="s">
        <v>4105</v>
      </c>
      <c r="E1284" s="28" t="s">
        <v>2617</v>
      </c>
      <c r="F1284" s="13">
        <v>47.3</v>
      </c>
      <c r="G1284" s="13">
        <v>-119.5</v>
      </c>
      <c r="H1284" s="13">
        <v>-15.959999084472653</v>
      </c>
    </row>
    <row r="1285" spans="2:8" x14ac:dyDescent="0.3">
      <c r="B1285" t="s">
        <v>2793</v>
      </c>
      <c r="C1285" t="s">
        <v>2794</v>
      </c>
      <c r="D1285" s="28" t="s">
        <v>4105</v>
      </c>
      <c r="E1285" s="28" t="s">
        <v>2792</v>
      </c>
      <c r="F1285" s="13">
        <v>44.3</v>
      </c>
      <c r="G1285" s="13">
        <v>-108</v>
      </c>
      <c r="H1285" s="13">
        <v>-15.959998448689779</v>
      </c>
    </row>
    <row r="1286" spans="2:8" x14ac:dyDescent="0.3">
      <c r="B1286" t="s">
        <v>4300</v>
      </c>
      <c r="C1286" t="s">
        <v>4301</v>
      </c>
      <c r="D1286" s="28" t="s">
        <v>4105</v>
      </c>
      <c r="E1286" s="28" t="s">
        <v>2279</v>
      </c>
      <c r="F1286" s="13">
        <v>45.5</v>
      </c>
      <c r="G1286" s="13">
        <v>-121.5</v>
      </c>
      <c r="H1286" s="13">
        <v>-15.90000152587891</v>
      </c>
    </row>
    <row r="1287" spans="2:8" x14ac:dyDescent="0.3">
      <c r="B1287" t="s">
        <v>6480</v>
      </c>
      <c r="C1287" t="s">
        <v>6481</v>
      </c>
      <c r="D1287" s="28" t="s">
        <v>4105</v>
      </c>
      <c r="E1287" s="28" t="s">
        <v>1260</v>
      </c>
      <c r="F1287" s="13">
        <v>38.799999999999997</v>
      </c>
      <c r="G1287" s="13">
        <v>-102.7</v>
      </c>
      <c r="H1287" s="13">
        <v>-15.900000254313152</v>
      </c>
    </row>
    <row r="1288" spans="2:8" x14ac:dyDescent="0.3">
      <c r="B1288" t="s">
        <v>7511</v>
      </c>
      <c r="C1288" t="s">
        <v>7512</v>
      </c>
      <c r="D1288" s="28" t="s">
        <v>4105</v>
      </c>
      <c r="E1288" s="28" t="s">
        <v>1260</v>
      </c>
      <c r="F1288" s="13">
        <v>39.4</v>
      </c>
      <c r="G1288" s="13">
        <v>-105.1</v>
      </c>
      <c r="H1288" s="13">
        <v>-15.900000254313152</v>
      </c>
    </row>
    <row r="1289" spans="2:8" x14ac:dyDescent="0.3">
      <c r="B1289" t="s">
        <v>4884</v>
      </c>
      <c r="C1289" t="s">
        <v>4885</v>
      </c>
      <c r="D1289" s="28" t="s">
        <v>4105</v>
      </c>
      <c r="E1289" s="28" t="s">
        <v>2279</v>
      </c>
      <c r="F1289" s="13">
        <v>43.7</v>
      </c>
      <c r="G1289" s="13">
        <v>-121.7</v>
      </c>
      <c r="H1289" s="13">
        <v>-15.900000254313149</v>
      </c>
    </row>
    <row r="1290" spans="2:8" x14ac:dyDescent="0.3">
      <c r="B1290" t="s">
        <v>1642</v>
      </c>
      <c r="C1290" t="s">
        <v>1643</v>
      </c>
      <c r="D1290" s="28" t="s">
        <v>4105</v>
      </c>
      <c r="E1290" s="28" t="s">
        <v>1636</v>
      </c>
      <c r="F1290" s="13">
        <v>37.799999999999997</v>
      </c>
      <c r="G1290" s="13">
        <v>-100.3</v>
      </c>
      <c r="H1290" s="13">
        <v>-15.899998982747398</v>
      </c>
    </row>
    <row r="1291" spans="2:8" x14ac:dyDescent="0.3">
      <c r="B1291" t="s">
        <v>7591</v>
      </c>
      <c r="C1291" t="s">
        <v>7592</v>
      </c>
      <c r="D1291" s="28" t="s">
        <v>4105</v>
      </c>
      <c r="E1291" s="28" t="s">
        <v>1943</v>
      </c>
      <c r="F1291" s="13">
        <v>47.2</v>
      </c>
      <c r="G1291" s="13">
        <v>-105.8</v>
      </c>
      <c r="H1291" s="13">
        <v>-15.899998346964518</v>
      </c>
    </row>
    <row r="1292" spans="2:8" x14ac:dyDescent="0.3">
      <c r="B1292" t="s">
        <v>5811</v>
      </c>
      <c r="C1292" t="s">
        <v>5812</v>
      </c>
      <c r="D1292" s="28" t="s">
        <v>4105</v>
      </c>
      <c r="E1292" s="28" t="s">
        <v>2279</v>
      </c>
      <c r="F1292" s="13">
        <v>44.2</v>
      </c>
      <c r="G1292" s="13">
        <v>-118.5</v>
      </c>
      <c r="H1292" s="13">
        <v>-15.840001424153646</v>
      </c>
    </row>
    <row r="1293" spans="2:8" x14ac:dyDescent="0.3">
      <c r="B1293" t="s">
        <v>2974</v>
      </c>
      <c r="C1293" t="s">
        <v>2975</v>
      </c>
      <c r="D1293" s="28" t="s">
        <v>4105</v>
      </c>
      <c r="E1293" s="28" t="s">
        <v>1636</v>
      </c>
      <c r="F1293" s="13">
        <v>37.1</v>
      </c>
      <c r="G1293" s="13">
        <v>-98</v>
      </c>
      <c r="H1293" s="13">
        <v>-15.840001424153645</v>
      </c>
    </row>
    <row r="1294" spans="2:8" x14ac:dyDescent="0.3">
      <c r="B1294" t="s">
        <v>6462</v>
      </c>
      <c r="C1294" t="s">
        <v>6463</v>
      </c>
      <c r="D1294" s="28" t="s">
        <v>4105</v>
      </c>
      <c r="E1294" s="28" t="s">
        <v>2011</v>
      </c>
      <c r="F1294" s="13">
        <v>41.4</v>
      </c>
      <c r="G1294" s="13">
        <v>-102.7</v>
      </c>
      <c r="H1294" s="13">
        <v>-15.840000152587891</v>
      </c>
    </row>
    <row r="1295" spans="2:8" x14ac:dyDescent="0.3">
      <c r="B1295" t="s">
        <v>5717</v>
      </c>
      <c r="C1295" t="s">
        <v>5718</v>
      </c>
      <c r="D1295" s="28" t="s">
        <v>4105</v>
      </c>
      <c r="E1295" s="28" t="s">
        <v>2279</v>
      </c>
      <c r="F1295" s="13">
        <v>44</v>
      </c>
      <c r="G1295" s="13">
        <v>-118.8</v>
      </c>
      <c r="H1295" s="13">
        <v>-15.840000152587891</v>
      </c>
    </row>
    <row r="1296" spans="2:8" x14ac:dyDescent="0.3">
      <c r="B1296" t="s">
        <v>3337</v>
      </c>
      <c r="C1296" t="s">
        <v>3338</v>
      </c>
      <c r="D1296" s="28" t="s">
        <v>4105</v>
      </c>
      <c r="E1296" s="28" t="s">
        <v>2617</v>
      </c>
      <c r="F1296" s="13">
        <v>46.5</v>
      </c>
      <c r="G1296" s="13">
        <v>-120.5</v>
      </c>
      <c r="H1296" s="13">
        <v>-15.840000152587891</v>
      </c>
    </row>
    <row r="1297" spans="2:8" x14ac:dyDescent="0.3">
      <c r="B1297" t="s">
        <v>7726</v>
      </c>
      <c r="C1297" t="s">
        <v>7727</v>
      </c>
      <c r="D1297" s="28" t="s">
        <v>4105</v>
      </c>
      <c r="E1297" s="28" t="s">
        <v>1203</v>
      </c>
      <c r="F1297" s="13">
        <v>40.6</v>
      </c>
      <c r="G1297" s="13">
        <v>-120.5</v>
      </c>
      <c r="H1297" s="13">
        <v>-15.839998881022137</v>
      </c>
    </row>
    <row r="1298" spans="2:8" x14ac:dyDescent="0.3">
      <c r="B1298" t="s">
        <v>7434</v>
      </c>
      <c r="C1298" t="s">
        <v>7435</v>
      </c>
      <c r="D1298" s="28" t="s">
        <v>4105</v>
      </c>
      <c r="E1298" s="28" t="s">
        <v>366</v>
      </c>
      <c r="F1298" s="13">
        <v>36.5</v>
      </c>
      <c r="G1298" s="13">
        <v>-101.6</v>
      </c>
      <c r="H1298" s="13">
        <v>-15.839998881022137</v>
      </c>
    </row>
    <row r="1299" spans="2:8" x14ac:dyDescent="0.3">
      <c r="B1299" t="s">
        <v>7541</v>
      </c>
      <c r="C1299" t="s">
        <v>7542</v>
      </c>
      <c r="D1299" s="28" t="s">
        <v>4105</v>
      </c>
      <c r="E1299" s="28" t="s">
        <v>2279</v>
      </c>
      <c r="F1299" s="13">
        <v>42.2</v>
      </c>
      <c r="G1299" s="13">
        <v>-121.1</v>
      </c>
      <c r="H1299" s="13">
        <v>-15.839998881022135</v>
      </c>
    </row>
    <row r="1300" spans="2:8" x14ac:dyDescent="0.3">
      <c r="B1300" t="s">
        <v>4184</v>
      </c>
      <c r="C1300" t="s">
        <v>4185</v>
      </c>
      <c r="D1300" s="28" t="s">
        <v>4105</v>
      </c>
      <c r="E1300" s="28" t="s">
        <v>1380</v>
      </c>
      <c r="F1300" s="13">
        <v>47.6</v>
      </c>
      <c r="G1300" s="13">
        <v>-116.7</v>
      </c>
      <c r="H1300" s="13">
        <v>-15.780002593994144</v>
      </c>
    </row>
    <row r="1301" spans="2:8" x14ac:dyDescent="0.3">
      <c r="B1301" t="s">
        <v>1675</v>
      </c>
      <c r="C1301" t="s">
        <v>1676</v>
      </c>
      <c r="D1301" s="28" t="s">
        <v>4105</v>
      </c>
      <c r="E1301" s="28" t="s">
        <v>1636</v>
      </c>
      <c r="F1301" s="13">
        <v>38.6</v>
      </c>
      <c r="G1301" s="13">
        <v>-97.9</v>
      </c>
      <c r="H1301" s="13">
        <v>-15.780001322428387</v>
      </c>
    </row>
    <row r="1302" spans="2:8" x14ac:dyDescent="0.3">
      <c r="B1302" t="s">
        <v>4519</v>
      </c>
      <c r="C1302" t="s">
        <v>4520</v>
      </c>
      <c r="D1302" s="28" t="s">
        <v>4105</v>
      </c>
      <c r="E1302" s="28" t="s">
        <v>1943</v>
      </c>
      <c r="F1302" s="13">
        <v>48</v>
      </c>
      <c r="G1302" s="13">
        <v>-116</v>
      </c>
      <c r="H1302" s="13">
        <v>-15.780001322428387</v>
      </c>
    </row>
    <row r="1303" spans="2:8" x14ac:dyDescent="0.3">
      <c r="B1303" t="s">
        <v>6031</v>
      </c>
      <c r="C1303" t="s">
        <v>6032</v>
      </c>
      <c r="D1303" s="28" t="s">
        <v>4105</v>
      </c>
      <c r="E1303" s="28" t="s">
        <v>2617</v>
      </c>
      <c r="F1303" s="13">
        <v>48.6</v>
      </c>
      <c r="G1303" s="13">
        <v>-118.7</v>
      </c>
      <c r="H1303" s="13">
        <v>-15.780001322428387</v>
      </c>
    </row>
    <row r="1304" spans="2:8" x14ac:dyDescent="0.3">
      <c r="B1304" t="s">
        <v>6192</v>
      </c>
      <c r="C1304" t="s">
        <v>6193</v>
      </c>
      <c r="D1304" s="28" t="s">
        <v>4105</v>
      </c>
      <c r="E1304" s="28" t="s">
        <v>2617</v>
      </c>
      <c r="F1304" s="13">
        <v>46.8</v>
      </c>
      <c r="G1304" s="13">
        <v>-119.3</v>
      </c>
      <c r="H1304" s="13">
        <v>-15.780000050862633</v>
      </c>
    </row>
    <row r="1305" spans="2:8" x14ac:dyDescent="0.3">
      <c r="B1305" t="s">
        <v>2650</v>
      </c>
      <c r="C1305" t="s">
        <v>2651</v>
      </c>
      <c r="D1305" s="28" t="s">
        <v>4105</v>
      </c>
      <c r="E1305" s="28" t="s">
        <v>2617</v>
      </c>
      <c r="F1305" s="13">
        <v>47.2</v>
      </c>
      <c r="G1305" s="13">
        <v>-117.3</v>
      </c>
      <c r="H1305" s="13">
        <v>-15.780000050862629</v>
      </c>
    </row>
    <row r="1306" spans="2:8" x14ac:dyDescent="0.3">
      <c r="B1306" t="s">
        <v>3246</v>
      </c>
      <c r="C1306" t="s">
        <v>3247</v>
      </c>
      <c r="D1306" s="28" t="s">
        <v>4105</v>
      </c>
      <c r="E1306" s="28" t="s">
        <v>2011</v>
      </c>
      <c r="F1306" s="13">
        <v>41.1</v>
      </c>
      <c r="G1306" s="13">
        <v>-100.6</v>
      </c>
      <c r="H1306" s="13">
        <v>-15.780000050862629</v>
      </c>
    </row>
    <row r="1307" spans="2:8" x14ac:dyDescent="0.3">
      <c r="B1307" t="s">
        <v>548</v>
      </c>
      <c r="C1307" t="s">
        <v>2047</v>
      </c>
      <c r="D1307" s="28" t="s">
        <v>4105</v>
      </c>
      <c r="E1307" s="28" t="s">
        <v>2011</v>
      </c>
      <c r="F1307" s="13">
        <v>40.5</v>
      </c>
      <c r="G1307" s="13">
        <v>-98.9</v>
      </c>
      <c r="H1307" s="13">
        <v>-15.779998779296871</v>
      </c>
    </row>
    <row r="1308" spans="2:8" x14ac:dyDescent="0.3">
      <c r="B1308" t="s">
        <v>6767</v>
      </c>
      <c r="C1308" t="s">
        <v>6768</v>
      </c>
      <c r="D1308" s="28" t="s">
        <v>4105</v>
      </c>
      <c r="E1308" s="28" t="s">
        <v>2617</v>
      </c>
      <c r="F1308" s="13">
        <v>47.2</v>
      </c>
      <c r="G1308" s="13">
        <v>-123.1</v>
      </c>
      <c r="H1308" s="13">
        <v>-15.779998779296871</v>
      </c>
    </row>
    <row r="1309" spans="2:8" x14ac:dyDescent="0.3">
      <c r="B1309" t="s">
        <v>6284</v>
      </c>
      <c r="C1309" t="s">
        <v>6285</v>
      </c>
      <c r="D1309" s="28" t="s">
        <v>4105</v>
      </c>
      <c r="E1309" s="28" t="s">
        <v>1380</v>
      </c>
      <c r="F1309" s="13">
        <v>44.8</v>
      </c>
      <c r="G1309" s="13">
        <v>-116.1</v>
      </c>
      <c r="H1309" s="13">
        <v>-15.720001856486002</v>
      </c>
    </row>
    <row r="1310" spans="2:8" x14ac:dyDescent="0.3">
      <c r="B1310" t="s">
        <v>5647</v>
      </c>
      <c r="C1310" t="s">
        <v>5648</v>
      </c>
      <c r="D1310" s="28" t="s">
        <v>4105</v>
      </c>
      <c r="E1310" s="28" t="s">
        <v>1943</v>
      </c>
      <c r="F1310" s="13">
        <v>48.4</v>
      </c>
      <c r="G1310" s="13">
        <v>-115.3</v>
      </c>
      <c r="H1310" s="13">
        <v>-15.720001220703125</v>
      </c>
    </row>
    <row r="1311" spans="2:8" x14ac:dyDescent="0.3">
      <c r="B1311" t="s">
        <v>2014</v>
      </c>
      <c r="C1311" t="s">
        <v>2015</v>
      </c>
      <c r="D1311" s="28" t="s">
        <v>4105</v>
      </c>
      <c r="E1311" s="28" t="s">
        <v>2011</v>
      </c>
      <c r="F1311" s="13">
        <v>42.5</v>
      </c>
      <c r="G1311" s="13">
        <v>-99</v>
      </c>
      <c r="H1311" s="13">
        <v>-15.720001220703125</v>
      </c>
    </row>
    <row r="1312" spans="2:8" x14ac:dyDescent="0.3">
      <c r="B1312" t="s">
        <v>2027</v>
      </c>
      <c r="C1312" t="s">
        <v>2028</v>
      </c>
      <c r="D1312" s="28" t="s">
        <v>4105</v>
      </c>
      <c r="E1312" s="28" t="s">
        <v>2011</v>
      </c>
      <c r="F1312" s="13">
        <v>40.5</v>
      </c>
      <c r="G1312" s="13">
        <v>-97.5</v>
      </c>
      <c r="H1312" s="13">
        <v>-15.720001220703125</v>
      </c>
    </row>
    <row r="1313" spans="2:8" x14ac:dyDescent="0.3">
      <c r="B1313" t="s">
        <v>5075</v>
      </c>
      <c r="C1313" t="s">
        <v>5076</v>
      </c>
      <c r="D1313" s="28" t="s">
        <v>1203</v>
      </c>
      <c r="E1313" s="28" t="s">
        <v>1061</v>
      </c>
      <c r="F1313" s="13">
        <v>49.1</v>
      </c>
      <c r="G1313" s="13">
        <v>-117.7</v>
      </c>
      <c r="H1313" s="13">
        <v>-15.719999949137371</v>
      </c>
    </row>
    <row r="1314" spans="2:8" x14ac:dyDescent="0.3">
      <c r="B1314" t="s">
        <v>6498</v>
      </c>
      <c r="C1314" t="s">
        <v>6499</v>
      </c>
      <c r="D1314" s="28" t="s">
        <v>1203</v>
      </c>
      <c r="E1314" s="28" t="s">
        <v>1092</v>
      </c>
      <c r="F1314" s="13">
        <v>51</v>
      </c>
      <c r="G1314" s="13">
        <v>-114.2</v>
      </c>
      <c r="H1314" s="13">
        <v>-15.719999949137371</v>
      </c>
    </row>
    <row r="1315" spans="2:8" x14ac:dyDescent="0.3">
      <c r="B1315" t="s">
        <v>5933</v>
      </c>
      <c r="C1315" t="s">
        <v>5934</v>
      </c>
      <c r="D1315" s="28" t="s">
        <v>4105</v>
      </c>
      <c r="E1315" s="28" t="s">
        <v>1203</v>
      </c>
      <c r="F1315" s="13">
        <v>39.4</v>
      </c>
      <c r="G1315" s="13">
        <v>-120</v>
      </c>
      <c r="H1315" s="13">
        <v>-15.719999949137371</v>
      </c>
    </row>
    <row r="1316" spans="2:8" x14ac:dyDescent="0.3">
      <c r="B1316" t="s">
        <v>6913</v>
      </c>
      <c r="C1316" t="s">
        <v>6914</v>
      </c>
      <c r="D1316" s="28" t="s">
        <v>4105</v>
      </c>
      <c r="E1316" s="28" t="s">
        <v>2279</v>
      </c>
      <c r="F1316" s="13">
        <v>43.4</v>
      </c>
      <c r="G1316" s="13">
        <v>-120.8</v>
      </c>
      <c r="H1316" s="13">
        <v>-15.719999949137369</v>
      </c>
    </row>
    <row r="1317" spans="2:8" x14ac:dyDescent="0.3">
      <c r="B1317" t="s">
        <v>5735</v>
      </c>
      <c r="C1317" t="s">
        <v>5736</v>
      </c>
      <c r="D1317" s="28" t="s">
        <v>4105</v>
      </c>
      <c r="E1317" s="28" t="s">
        <v>1203</v>
      </c>
      <c r="F1317" s="13">
        <v>41.6</v>
      </c>
      <c r="G1317" s="13">
        <v>-121.7</v>
      </c>
      <c r="H1317" s="13">
        <v>-15.719999949137367</v>
      </c>
    </row>
    <row r="1318" spans="2:8" x14ac:dyDescent="0.3">
      <c r="B1318" t="s">
        <v>7440</v>
      </c>
      <c r="C1318" t="s">
        <v>7441</v>
      </c>
      <c r="D1318" s="28" t="s">
        <v>4105</v>
      </c>
      <c r="E1318" s="28" t="s">
        <v>1260</v>
      </c>
      <c r="F1318" s="13">
        <v>37.700000000000003</v>
      </c>
      <c r="G1318" s="13">
        <v>-107.7</v>
      </c>
      <c r="H1318" s="13">
        <v>-15.719999313354492</v>
      </c>
    </row>
    <row r="1319" spans="2:8" x14ac:dyDescent="0.3">
      <c r="B1319" t="s">
        <v>8035</v>
      </c>
      <c r="C1319" t="s">
        <v>8036</v>
      </c>
      <c r="D1319" s="28" t="s">
        <v>1203</v>
      </c>
      <c r="E1319" s="28" t="s">
        <v>1097</v>
      </c>
      <c r="F1319" s="13">
        <v>50.3</v>
      </c>
      <c r="G1319" s="13">
        <v>-105.5</v>
      </c>
      <c r="H1319" s="13">
        <v>-15.71999931335449</v>
      </c>
    </row>
    <row r="1320" spans="2:8" x14ac:dyDescent="0.3">
      <c r="B1320" t="s">
        <v>6643</v>
      </c>
      <c r="C1320" t="s">
        <v>6644</v>
      </c>
      <c r="D1320" s="28" t="s">
        <v>4105</v>
      </c>
      <c r="E1320" s="28" t="s">
        <v>2279</v>
      </c>
      <c r="F1320" s="13">
        <v>42.5</v>
      </c>
      <c r="G1320" s="13">
        <v>-121.8</v>
      </c>
      <c r="H1320" s="13">
        <v>-15.719998677571613</v>
      </c>
    </row>
    <row r="1321" spans="2:8" x14ac:dyDescent="0.3">
      <c r="B1321" t="s">
        <v>7962</v>
      </c>
      <c r="C1321" t="s">
        <v>7963</v>
      </c>
      <c r="D1321" s="28" t="s">
        <v>4105</v>
      </c>
      <c r="E1321" s="28" t="s">
        <v>2617</v>
      </c>
      <c r="F1321" s="13">
        <v>46</v>
      </c>
      <c r="G1321" s="13">
        <v>-118.4</v>
      </c>
      <c r="H1321" s="13">
        <v>-15.719996134440102</v>
      </c>
    </row>
    <row r="1322" spans="2:8" x14ac:dyDescent="0.3">
      <c r="B1322" t="s">
        <v>6380</v>
      </c>
      <c r="C1322" t="s">
        <v>6381</v>
      </c>
      <c r="D1322" s="28" t="s">
        <v>4105</v>
      </c>
      <c r="E1322" s="28" t="s">
        <v>2617</v>
      </c>
      <c r="F1322" s="13">
        <v>45.6</v>
      </c>
      <c r="G1322" s="13">
        <v>-122.6</v>
      </c>
      <c r="H1322" s="13">
        <v>-15.660001118977867</v>
      </c>
    </row>
    <row r="1323" spans="2:8" x14ac:dyDescent="0.3">
      <c r="B1323" t="s">
        <v>3232</v>
      </c>
      <c r="C1323" t="s">
        <v>3233</v>
      </c>
      <c r="D1323" s="28" t="s">
        <v>4105</v>
      </c>
      <c r="E1323" s="28" t="s">
        <v>2203</v>
      </c>
      <c r="F1323" s="13">
        <v>46.7</v>
      </c>
      <c r="G1323" s="13">
        <v>-102.7</v>
      </c>
      <c r="H1323" s="13">
        <v>-15.659999847412108</v>
      </c>
    </row>
    <row r="1324" spans="2:8" x14ac:dyDescent="0.3">
      <c r="B1324" t="s">
        <v>5757</v>
      </c>
      <c r="C1324" t="s">
        <v>5758</v>
      </c>
      <c r="D1324" s="28" t="s">
        <v>4105</v>
      </c>
      <c r="E1324" s="28" t="s">
        <v>1260</v>
      </c>
      <c r="F1324" s="13">
        <v>40.799999999999997</v>
      </c>
      <c r="G1324" s="13">
        <v>-102.8</v>
      </c>
      <c r="H1324" s="13">
        <v>-15.659998575846355</v>
      </c>
    </row>
    <row r="1325" spans="2:8" x14ac:dyDescent="0.3">
      <c r="B1325" t="s">
        <v>7105</v>
      </c>
      <c r="C1325" t="s">
        <v>7106</v>
      </c>
      <c r="D1325" s="28" t="s">
        <v>4105</v>
      </c>
      <c r="E1325" s="28" t="s">
        <v>1943</v>
      </c>
      <c r="F1325" s="13">
        <v>48.9</v>
      </c>
      <c r="G1325" s="13">
        <v>-107.8</v>
      </c>
      <c r="H1325" s="13">
        <v>-15.659998575846355</v>
      </c>
    </row>
    <row r="1326" spans="2:8" x14ac:dyDescent="0.3">
      <c r="B1326" t="s">
        <v>6645</v>
      </c>
      <c r="C1326" t="s">
        <v>6646</v>
      </c>
      <c r="D1326" s="28" t="s">
        <v>4105</v>
      </c>
      <c r="E1326" s="28" t="s">
        <v>2279</v>
      </c>
      <c r="F1326" s="13">
        <v>44.8</v>
      </c>
      <c r="G1326" s="13">
        <v>-118.1</v>
      </c>
      <c r="H1326" s="13">
        <v>-15.659998575846354</v>
      </c>
    </row>
    <row r="1327" spans="2:8" x14ac:dyDescent="0.3">
      <c r="B1327" t="s">
        <v>5316</v>
      </c>
      <c r="C1327" t="s">
        <v>5317</v>
      </c>
      <c r="D1327" s="28" t="s">
        <v>4105</v>
      </c>
      <c r="E1327" s="28" t="s">
        <v>366</v>
      </c>
      <c r="F1327" s="13">
        <v>36.4</v>
      </c>
      <c r="G1327" s="13">
        <v>-97.8</v>
      </c>
      <c r="H1327" s="13">
        <v>-15.659998575846352</v>
      </c>
    </row>
    <row r="1328" spans="2:8" x14ac:dyDescent="0.3">
      <c r="B1328" t="s">
        <v>1640</v>
      </c>
      <c r="C1328" t="s">
        <v>1641</v>
      </c>
      <c r="D1328" s="28" t="s">
        <v>4105</v>
      </c>
      <c r="E1328" s="28" t="s">
        <v>1636</v>
      </c>
      <c r="F1328" s="13">
        <v>39.4</v>
      </c>
      <c r="G1328" s="13">
        <v>-98.1</v>
      </c>
      <c r="H1328" s="13">
        <v>-15.600001017252605</v>
      </c>
    </row>
    <row r="1329" spans="2:8" x14ac:dyDescent="0.3">
      <c r="B1329" t="s">
        <v>7954</v>
      </c>
      <c r="C1329" t="s">
        <v>7955</v>
      </c>
      <c r="D1329" s="28" t="s">
        <v>4105</v>
      </c>
      <c r="E1329" s="28" t="s">
        <v>2279</v>
      </c>
      <c r="F1329" s="13">
        <v>42.1</v>
      </c>
      <c r="G1329" s="13">
        <v>-121.7</v>
      </c>
      <c r="H1329" s="13">
        <v>-15.600001017252605</v>
      </c>
    </row>
    <row r="1330" spans="2:8" x14ac:dyDescent="0.3">
      <c r="B1330" t="s">
        <v>2978</v>
      </c>
      <c r="C1330" t="s">
        <v>2979</v>
      </c>
      <c r="D1330" s="28" t="s">
        <v>4105</v>
      </c>
      <c r="E1330" s="28" t="s">
        <v>1636</v>
      </c>
      <c r="F1330" s="13">
        <v>39.5</v>
      </c>
      <c r="G1330" s="13">
        <v>-97.6</v>
      </c>
      <c r="H1330" s="13">
        <v>-15.600001017252602</v>
      </c>
    </row>
    <row r="1331" spans="2:8" x14ac:dyDescent="0.3">
      <c r="B1331" t="s">
        <v>3325</v>
      </c>
      <c r="C1331" t="s">
        <v>3326</v>
      </c>
      <c r="D1331" s="28" t="s">
        <v>4105</v>
      </c>
      <c r="E1331" s="28" t="s">
        <v>2617</v>
      </c>
      <c r="F1331" s="13">
        <v>46.9</v>
      </c>
      <c r="G1331" s="13">
        <v>-122.9</v>
      </c>
      <c r="H1331" s="13">
        <v>-15.600001017252602</v>
      </c>
    </row>
    <row r="1332" spans="2:8" x14ac:dyDescent="0.3">
      <c r="B1332" t="s">
        <v>7754</v>
      </c>
      <c r="C1332" t="s">
        <v>7755</v>
      </c>
      <c r="D1332" s="28" t="s">
        <v>1203</v>
      </c>
      <c r="E1332" s="28" t="s">
        <v>1097</v>
      </c>
      <c r="F1332" s="13">
        <v>53.3</v>
      </c>
      <c r="G1332" s="13">
        <v>-107.5</v>
      </c>
      <c r="H1332" s="13">
        <v>-15.599999745686851</v>
      </c>
    </row>
    <row r="1333" spans="2:8" x14ac:dyDescent="0.3">
      <c r="B1333" t="s">
        <v>1271</v>
      </c>
      <c r="C1333" t="s">
        <v>1272</v>
      </c>
      <c r="D1333" s="28" t="s">
        <v>4105</v>
      </c>
      <c r="E1333" s="28" t="s">
        <v>1260</v>
      </c>
      <c r="F1333" s="13">
        <v>39.200000000000003</v>
      </c>
      <c r="G1333" s="13">
        <v>-105.2</v>
      </c>
      <c r="H1333" s="13">
        <v>-15.599999745686848</v>
      </c>
    </row>
    <row r="1334" spans="2:8" x14ac:dyDescent="0.3">
      <c r="B1334" t="s">
        <v>6737</v>
      </c>
      <c r="C1334" t="s">
        <v>6738</v>
      </c>
      <c r="D1334" s="28" t="s">
        <v>4105</v>
      </c>
      <c r="E1334" s="28" t="s">
        <v>1160</v>
      </c>
      <c r="F1334" s="13">
        <v>35.799999999999997</v>
      </c>
      <c r="G1334" s="13">
        <v>-110.2</v>
      </c>
      <c r="H1334" s="13">
        <v>-15.599999745686848</v>
      </c>
    </row>
    <row r="1335" spans="2:8" x14ac:dyDescent="0.3">
      <c r="B1335" t="s">
        <v>6478</v>
      </c>
      <c r="C1335" t="s">
        <v>6479</v>
      </c>
      <c r="D1335" s="28" t="s">
        <v>4105</v>
      </c>
      <c r="E1335" s="28" t="s">
        <v>2279</v>
      </c>
      <c r="F1335" s="13">
        <v>42.9</v>
      </c>
      <c r="G1335" s="13">
        <v>-121.4</v>
      </c>
      <c r="H1335" s="13">
        <v>-15.599999745686848</v>
      </c>
    </row>
    <row r="1336" spans="2:8" x14ac:dyDescent="0.3">
      <c r="B1336" t="s">
        <v>2966</v>
      </c>
      <c r="C1336" t="s">
        <v>2967</v>
      </c>
      <c r="D1336" s="28" t="s">
        <v>4105</v>
      </c>
      <c r="E1336" s="28" t="s">
        <v>366</v>
      </c>
      <c r="F1336" s="13">
        <v>36.700000000000003</v>
      </c>
      <c r="G1336" s="13">
        <v>-97.1</v>
      </c>
      <c r="H1336" s="13">
        <v>-15.540003458658852</v>
      </c>
    </row>
    <row r="1337" spans="2:8" x14ac:dyDescent="0.3">
      <c r="B1337" t="s">
        <v>7265</v>
      </c>
      <c r="C1337" t="s">
        <v>7266</v>
      </c>
      <c r="D1337" s="28" t="s">
        <v>1203</v>
      </c>
      <c r="E1337" s="28" t="s">
        <v>1092</v>
      </c>
      <c r="F1337" s="13">
        <v>53.3</v>
      </c>
      <c r="G1337" s="13">
        <v>-110</v>
      </c>
      <c r="H1337" s="13">
        <v>-15.540001551310221</v>
      </c>
    </row>
    <row r="1338" spans="2:8" x14ac:dyDescent="0.3">
      <c r="B1338" t="s">
        <v>766</v>
      </c>
      <c r="C1338" t="s">
        <v>767</v>
      </c>
      <c r="D1338" s="28" t="s">
        <v>4105</v>
      </c>
      <c r="E1338" s="28" t="s">
        <v>364</v>
      </c>
      <c r="F1338" s="13">
        <v>33.6</v>
      </c>
      <c r="G1338" s="13">
        <v>-101.8</v>
      </c>
      <c r="H1338" s="13">
        <v>-15.540000915527344</v>
      </c>
    </row>
    <row r="1339" spans="2:8" x14ac:dyDescent="0.3">
      <c r="B1339" t="s">
        <v>5320</v>
      </c>
      <c r="C1339" t="s">
        <v>5321</v>
      </c>
      <c r="D1339" s="28" t="s">
        <v>4105</v>
      </c>
      <c r="E1339" s="28" t="s">
        <v>1380</v>
      </c>
      <c r="F1339" s="13">
        <v>46.1</v>
      </c>
      <c r="G1339" s="13">
        <v>-115.5</v>
      </c>
      <c r="H1339" s="13">
        <v>-15.54000091552734</v>
      </c>
    </row>
    <row r="1340" spans="2:8" x14ac:dyDescent="0.3">
      <c r="B1340" t="s">
        <v>7365</v>
      </c>
      <c r="C1340" t="s">
        <v>7366</v>
      </c>
      <c r="D1340" s="28" t="s">
        <v>1203</v>
      </c>
      <c r="E1340" s="28" t="s">
        <v>1097</v>
      </c>
      <c r="F1340" s="13">
        <v>54.1</v>
      </c>
      <c r="G1340" s="13">
        <v>-108.5</v>
      </c>
      <c r="H1340" s="13">
        <v>-15.540000279744465</v>
      </c>
    </row>
    <row r="1341" spans="2:8" x14ac:dyDescent="0.3">
      <c r="B1341" t="s">
        <v>7283</v>
      </c>
      <c r="C1341" t="s">
        <v>7284</v>
      </c>
      <c r="D1341" s="28" t="s">
        <v>1203</v>
      </c>
      <c r="E1341" s="28" t="s">
        <v>1092</v>
      </c>
      <c r="F1341" s="13">
        <v>53.4</v>
      </c>
      <c r="G1341" s="13">
        <v>-111.2</v>
      </c>
      <c r="H1341" s="13">
        <v>-15.53999964396159</v>
      </c>
    </row>
    <row r="1342" spans="2:8" x14ac:dyDescent="0.3">
      <c r="B1342" t="s">
        <v>1665</v>
      </c>
      <c r="C1342" t="s">
        <v>1666</v>
      </c>
      <c r="D1342" s="28" t="s">
        <v>4105</v>
      </c>
      <c r="E1342" s="28" t="s">
        <v>1636</v>
      </c>
      <c r="F1342" s="13">
        <v>38.6</v>
      </c>
      <c r="G1342" s="13">
        <v>-100.6</v>
      </c>
      <c r="H1342" s="13">
        <v>-15.539999643961586</v>
      </c>
    </row>
    <row r="1343" spans="2:8" x14ac:dyDescent="0.3">
      <c r="B1343" t="s">
        <v>5296</v>
      </c>
      <c r="C1343" t="s">
        <v>5297</v>
      </c>
      <c r="D1343" s="28" t="s">
        <v>4105</v>
      </c>
      <c r="E1343" s="28" t="s">
        <v>2279</v>
      </c>
      <c r="F1343" s="13">
        <v>43.7</v>
      </c>
      <c r="G1343" s="13">
        <v>-123</v>
      </c>
      <c r="H1343" s="13">
        <v>-15.539998372395836</v>
      </c>
    </row>
    <row r="1344" spans="2:8" x14ac:dyDescent="0.3">
      <c r="B1344" t="s">
        <v>1165</v>
      </c>
      <c r="C1344" t="s">
        <v>1166</v>
      </c>
      <c r="D1344" s="28" t="s">
        <v>4105</v>
      </c>
      <c r="E1344" s="28" t="s">
        <v>1160</v>
      </c>
      <c r="F1344" s="13">
        <v>35.299999999999997</v>
      </c>
      <c r="G1344" s="13">
        <v>-112.8</v>
      </c>
      <c r="H1344" s="13">
        <v>-15.539998372395832</v>
      </c>
    </row>
    <row r="1345" spans="2:8" x14ac:dyDescent="0.3">
      <c r="B1345" t="s">
        <v>6919</v>
      </c>
      <c r="C1345" t="s">
        <v>6920</v>
      </c>
      <c r="D1345" s="28" t="s">
        <v>4105</v>
      </c>
      <c r="E1345" s="28" t="s">
        <v>2096</v>
      </c>
      <c r="F1345" s="13">
        <v>32.6</v>
      </c>
      <c r="G1345" s="13">
        <v>-103.2</v>
      </c>
      <c r="H1345" s="13">
        <v>-15.48000335693359</v>
      </c>
    </row>
    <row r="1346" spans="2:8" x14ac:dyDescent="0.3">
      <c r="B1346" t="s">
        <v>7808</v>
      </c>
      <c r="C1346" t="s">
        <v>7809</v>
      </c>
      <c r="D1346" s="28" t="s">
        <v>4105</v>
      </c>
      <c r="E1346" s="28" t="s">
        <v>1260</v>
      </c>
      <c r="F1346" s="13">
        <v>37.9</v>
      </c>
      <c r="G1346" s="13">
        <v>-107.6</v>
      </c>
      <c r="H1346" s="13">
        <v>-15.480001449584961</v>
      </c>
    </row>
    <row r="1347" spans="2:8" x14ac:dyDescent="0.3">
      <c r="B1347" t="s">
        <v>2706</v>
      </c>
      <c r="C1347" t="s">
        <v>3582</v>
      </c>
      <c r="D1347" s="28" t="s">
        <v>4105</v>
      </c>
      <c r="E1347" s="28" t="s">
        <v>1260</v>
      </c>
      <c r="F1347" s="13">
        <v>39.299999999999997</v>
      </c>
      <c r="G1347" s="13">
        <v>-102.2</v>
      </c>
      <c r="H1347" s="13">
        <v>-15.480000813802086</v>
      </c>
    </row>
    <row r="1348" spans="2:8" x14ac:dyDescent="0.3">
      <c r="B1348" t="s">
        <v>1602</v>
      </c>
      <c r="C1348" t="s">
        <v>1689</v>
      </c>
      <c r="D1348" s="28" t="s">
        <v>4105</v>
      </c>
      <c r="E1348" s="28" t="s">
        <v>1636</v>
      </c>
      <c r="F1348" s="13">
        <v>38</v>
      </c>
      <c r="G1348" s="13">
        <v>-97.3</v>
      </c>
      <c r="H1348" s="13">
        <v>-15.480000813802086</v>
      </c>
    </row>
    <row r="1349" spans="2:8" x14ac:dyDescent="0.3">
      <c r="B1349" t="s">
        <v>7986</v>
      </c>
      <c r="C1349" t="s">
        <v>7987</v>
      </c>
      <c r="D1349" s="28" t="s">
        <v>4105</v>
      </c>
      <c r="E1349" s="28" t="s">
        <v>1160</v>
      </c>
      <c r="F1349" s="13">
        <v>34.1</v>
      </c>
      <c r="G1349" s="13">
        <v>-110.2</v>
      </c>
      <c r="H1349" s="13">
        <v>-15.480000813802086</v>
      </c>
    </row>
    <row r="1350" spans="2:8" x14ac:dyDescent="0.3">
      <c r="B1350" t="s">
        <v>7561</v>
      </c>
      <c r="C1350" t="s">
        <v>7562</v>
      </c>
      <c r="D1350" s="28" t="s">
        <v>4105</v>
      </c>
      <c r="E1350" s="28" t="s">
        <v>1943</v>
      </c>
      <c r="F1350" s="13">
        <v>48.1</v>
      </c>
      <c r="G1350" s="13">
        <v>-106.6</v>
      </c>
      <c r="H1350" s="13">
        <v>-15.47999954223633</v>
      </c>
    </row>
    <row r="1351" spans="2:8" x14ac:dyDescent="0.3">
      <c r="B1351" t="s">
        <v>7952</v>
      </c>
      <c r="C1351" t="s">
        <v>7953</v>
      </c>
      <c r="D1351" s="28" t="s">
        <v>4105</v>
      </c>
      <c r="E1351" s="28" t="s">
        <v>1943</v>
      </c>
      <c r="F1351" s="13">
        <v>48.8</v>
      </c>
      <c r="G1351" s="13">
        <v>-106.9</v>
      </c>
      <c r="H1351" s="13">
        <v>-15.420001347859701</v>
      </c>
    </row>
    <row r="1352" spans="2:8" x14ac:dyDescent="0.3">
      <c r="B1352" t="s">
        <v>6215</v>
      </c>
      <c r="C1352" t="s">
        <v>6216</v>
      </c>
      <c r="D1352" s="28" t="s">
        <v>4105</v>
      </c>
      <c r="E1352" s="28" t="s">
        <v>2011</v>
      </c>
      <c r="F1352" s="13">
        <v>40.799999999999997</v>
      </c>
      <c r="G1352" s="13">
        <v>-101.5</v>
      </c>
      <c r="H1352" s="13">
        <v>-15.420000712076824</v>
      </c>
    </row>
    <row r="1353" spans="2:8" x14ac:dyDescent="0.3">
      <c r="B1353" t="s">
        <v>7958</v>
      </c>
      <c r="C1353" t="s">
        <v>7959</v>
      </c>
      <c r="D1353" s="28" t="s">
        <v>4105</v>
      </c>
      <c r="E1353" s="28" t="s">
        <v>1160</v>
      </c>
      <c r="F1353" s="13">
        <v>34.299999999999997</v>
      </c>
      <c r="G1353" s="13">
        <v>-111</v>
      </c>
      <c r="H1353" s="13">
        <v>-15.420000712076824</v>
      </c>
    </row>
    <row r="1354" spans="2:8" x14ac:dyDescent="0.3">
      <c r="B1354" t="s">
        <v>2206</v>
      </c>
      <c r="C1354" t="s">
        <v>2207</v>
      </c>
      <c r="D1354" s="28" t="s">
        <v>4105</v>
      </c>
      <c r="E1354" s="28" t="s">
        <v>2203</v>
      </c>
      <c r="F1354" s="13">
        <v>46.1</v>
      </c>
      <c r="G1354" s="13">
        <v>-103.4</v>
      </c>
      <c r="H1354" s="13">
        <v>-15.419999440511067</v>
      </c>
    </row>
    <row r="1355" spans="2:8" x14ac:dyDescent="0.3">
      <c r="B1355" t="s">
        <v>8346</v>
      </c>
      <c r="C1355" t="s">
        <v>8347</v>
      </c>
      <c r="D1355" s="28" t="s">
        <v>4105</v>
      </c>
      <c r="E1355" s="28" t="s">
        <v>2096</v>
      </c>
      <c r="F1355" s="13">
        <v>35.700000000000003</v>
      </c>
      <c r="G1355" s="13">
        <v>-105.7</v>
      </c>
      <c r="H1355" s="13">
        <v>-15.419999440511067</v>
      </c>
    </row>
    <row r="1356" spans="2:8" x14ac:dyDescent="0.3">
      <c r="B1356" t="s">
        <v>5418</v>
      </c>
      <c r="C1356" t="s">
        <v>5419</v>
      </c>
      <c r="D1356" s="28" t="s">
        <v>4105</v>
      </c>
      <c r="E1356" s="28" t="s">
        <v>2279</v>
      </c>
      <c r="F1356" s="13">
        <v>44.4</v>
      </c>
      <c r="G1356" s="13">
        <v>-120.3</v>
      </c>
      <c r="H1356" s="13">
        <v>-15.419999440511067</v>
      </c>
    </row>
    <row r="1357" spans="2:8" x14ac:dyDescent="0.3">
      <c r="B1357" t="s">
        <v>3160</v>
      </c>
      <c r="C1357" t="s">
        <v>3161</v>
      </c>
      <c r="D1357" s="28" t="s">
        <v>4105</v>
      </c>
      <c r="E1357" s="28" t="s">
        <v>2096</v>
      </c>
      <c r="F1357" s="13">
        <v>35.6</v>
      </c>
      <c r="G1357" s="13">
        <v>-105.1</v>
      </c>
      <c r="H1357" s="13">
        <v>-15.419999440511067</v>
      </c>
    </row>
    <row r="1358" spans="2:8" x14ac:dyDescent="0.3">
      <c r="B1358" t="s">
        <v>5979</v>
      </c>
      <c r="C1358" t="s">
        <v>5980</v>
      </c>
      <c r="D1358" s="28" t="s">
        <v>4105</v>
      </c>
      <c r="E1358" s="28" t="s">
        <v>1636</v>
      </c>
      <c r="F1358" s="13">
        <v>38.4</v>
      </c>
      <c r="G1358" s="13">
        <v>-96.5</v>
      </c>
      <c r="H1358" s="13">
        <v>-15.419998168945316</v>
      </c>
    </row>
    <row r="1359" spans="2:8" x14ac:dyDescent="0.3">
      <c r="B1359" t="s">
        <v>4214</v>
      </c>
      <c r="C1359" t="s">
        <v>4215</v>
      </c>
      <c r="D1359" s="28" t="s">
        <v>4105</v>
      </c>
      <c r="E1359" s="28" t="s">
        <v>2617</v>
      </c>
      <c r="F1359" s="13">
        <v>47.7</v>
      </c>
      <c r="G1359" s="13">
        <v>-120.5</v>
      </c>
      <c r="H1359" s="13">
        <v>-15.419998168945313</v>
      </c>
    </row>
    <row r="1360" spans="2:8" x14ac:dyDescent="0.3">
      <c r="B1360" t="s">
        <v>548</v>
      </c>
      <c r="C1360" t="s">
        <v>2073</v>
      </c>
      <c r="D1360" s="28" t="s">
        <v>4105</v>
      </c>
      <c r="E1360" s="28" t="s">
        <v>2070</v>
      </c>
      <c r="F1360" s="13">
        <v>38.9</v>
      </c>
      <c r="G1360" s="13">
        <v>-119.7</v>
      </c>
      <c r="H1360" s="13">
        <v>-15.419998168945311</v>
      </c>
    </row>
    <row r="1361" spans="2:8" x14ac:dyDescent="0.3">
      <c r="B1361" t="s">
        <v>6106</v>
      </c>
      <c r="C1361" t="s">
        <v>6107</v>
      </c>
      <c r="D1361" s="28" t="s">
        <v>4105</v>
      </c>
      <c r="E1361" s="28" t="s">
        <v>1380</v>
      </c>
      <c r="F1361" s="13">
        <v>46.4</v>
      </c>
      <c r="G1361" s="13">
        <v>-115.8</v>
      </c>
      <c r="H1361" s="13">
        <v>-15.419998168945311</v>
      </c>
    </row>
    <row r="1362" spans="2:8" x14ac:dyDescent="0.3">
      <c r="B1362" t="s">
        <v>7856</v>
      </c>
      <c r="C1362" t="s">
        <v>7857</v>
      </c>
      <c r="D1362" s="28" t="s">
        <v>4105</v>
      </c>
      <c r="E1362" s="28" t="s">
        <v>1203</v>
      </c>
      <c r="F1362" s="13">
        <v>40.4</v>
      </c>
      <c r="G1362" s="13">
        <v>-120.1</v>
      </c>
      <c r="H1362" s="13">
        <v>-15.360001881917317</v>
      </c>
    </row>
    <row r="1363" spans="2:8" x14ac:dyDescent="0.3">
      <c r="B1363" t="s">
        <v>7960</v>
      </c>
      <c r="C1363" t="s">
        <v>7961</v>
      </c>
      <c r="D1363" s="28" t="s">
        <v>1203</v>
      </c>
      <c r="E1363" s="28" t="s">
        <v>1097</v>
      </c>
      <c r="F1363" s="13">
        <v>52.3</v>
      </c>
      <c r="G1363" s="13">
        <v>-107.7</v>
      </c>
      <c r="H1363" s="13">
        <v>-15.360001246134441</v>
      </c>
    </row>
    <row r="1364" spans="2:8" x14ac:dyDescent="0.3">
      <c r="B1364" t="s">
        <v>2043</v>
      </c>
      <c r="C1364" t="s">
        <v>2044</v>
      </c>
      <c r="D1364" s="28" t="s">
        <v>4105</v>
      </c>
      <c r="E1364" s="28" t="s">
        <v>2011</v>
      </c>
      <c r="F1364" s="13">
        <v>41.2</v>
      </c>
      <c r="G1364" s="13">
        <v>-101.6</v>
      </c>
      <c r="H1364" s="13">
        <v>-15.360000610351566</v>
      </c>
    </row>
    <row r="1365" spans="2:8" x14ac:dyDescent="0.3">
      <c r="B1365" t="s">
        <v>6082</v>
      </c>
      <c r="C1365" t="s">
        <v>6083</v>
      </c>
      <c r="D1365" s="28" t="s">
        <v>4105</v>
      </c>
      <c r="E1365" s="28" t="s">
        <v>2617</v>
      </c>
      <c r="F1365" s="13">
        <v>47.6</v>
      </c>
      <c r="G1365" s="13">
        <v>-117.3</v>
      </c>
      <c r="H1365" s="13">
        <v>-15.360000610351566</v>
      </c>
    </row>
    <row r="1366" spans="2:8" x14ac:dyDescent="0.3">
      <c r="B1366" t="s">
        <v>5212</v>
      </c>
      <c r="C1366" t="s">
        <v>5213</v>
      </c>
      <c r="D1366" s="28" t="s">
        <v>4105</v>
      </c>
      <c r="E1366" s="28" t="s">
        <v>1203</v>
      </c>
      <c r="F1366" s="13">
        <v>33.700000000000003</v>
      </c>
      <c r="G1366" s="13">
        <v>-115.6</v>
      </c>
      <c r="H1366" s="13">
        <v>-15.360000610351563</v>
      </c>
    </row>
    <row r="1367" spans="2:8" x14ac:dyDescent="0.3">
      <c r="B1367" t="s">
        <v>6857</v>
      </c>
      <c r="C1367" t="s">
        <v>6858</v>
      </c>
      <c r="D1367" s="28" t="s">
        <v>4105</v>
      </c>
      <c r="E1367" s="28" t="s">
        <v>364</v>
      </c>
      <c r="F1367" s="13">
        <v>32.799999999999997</v>
      </c>
      <c r="G1367" s="13">
        <v>-98.5</v>
      </c>
      <c r="H1367" s="13">
        <v>-15.360000610351563</v>
      </c>
    </row>
    <row r="1368" spans="2:8" x14ac:dyDescent="0.3">
      <c r="B1368" t="s">
        <v>8414</v>
      </c>
      <c r="C1368" t="s">
        <v>8415</v>
      </c>
      <c r="D1368" s="28" t="s">
        <v>4105</v>
      </c>
      <c r="E1368" s="28" t="s">
        <v>1260</v>
      </c>
      <c r="F1368" s="13">
        <v>37.200000000000003</v>
      </c>
      <c r="G1368" s="13">
        <v>-105.2</v>
      </c>
      <c r="H1368" s="13">
        <v>-15.360000610351563</v>
      </c>
    </row>
    <row r="1369" spans="2:8" x14ac:dyDescent="0.3">
      <c r="B1369" t="s">
        <v>5250</v>
      </c>
      <c r="C1369" t="s">
        <v>5251</v>
      </c>
      <c r="D1369" s="28" t="s">
        <v>4105</v>
      </c>
      <c r="E1369" s="28" t="s">
        <v>2279</v>
      </c>
      <c r="F1369" s="13">
        <v>43.9</v>
      </c>
      <c r="G1369" s="13">
        <v>-119.5</v>
      </c>
      <c r="H1369" s="13">
        <v>-15.359999338785807</v>
      </c>
    </row>
    <row r="1370" spans="2:8" x14ac:dyDescent="0.3">
      <c r="B1370" t="s">
        <v>6986</v>
      </c>
      <c r="C1370" t="s">
        <v>6987</v>
      </c>
      <c r="D1370" s="28" t="s">
        <v>1203</v>
      </c>
      <c r="E1370" s="28" t="s">
        <v>1092</v>
      </c>
      <c r="F1370" s="13">
        <v>53.7</v>
      </c>
      <c r="G1370" s="13">
        <v>-111.1</v>
      </c>
      <c r="H1370" s="13">
        <v>-15.359998067220054</v>
      </c>
    </row>
    <row r="1371" spans="2:8" x14ac:dyDescent="0.3">
      <c r="B1371" t="s">
        <v>6320</v>
      </c>
      <c r="C1371" t="s">
        <v>6321</v>
      </c>
      <c r="D1371" s="28" t="s">
        <v>1203</v>
      </c>
      <c r="E1371" s="28" t="s">
        <v>1092</v>
      </c>
      <c r="F1371" s="13">
        <v>53.6</v>
      </c>
      <c r="G1371" s="13">
        <v>-113.4</v>
      </c>
      <c r="H1371" s="13">
        <v>-15.359998067220053</v>
      </c>
    </row>
    <row r="1372" spans="2:8" x14ac:dyDescent="0.3">
      <c r="B1372" t="s">
        <v>7323</v>
      </c>
      <c r="C1372" t="s">
        <v>7324</v>
      </c>
      <c r="D1372" s="28" t="s">
        <v>4105</v>
      </c>
      <c r="E1372" s="28" t="s">
        <v>1203</v>
      </c>
      <c r="F1372" s="13">
        <v>35.799999999999997</v>
      </c>
      <c r="G1372" s="13">
        <v>-117.9</v>
      </c>
      <c r="H1372" s="13">
        <v>-15.359995524088539</v>
      </c>
    </row>
    <row r="1373" spans="2:8" x14ac:dyDescent="0.3">
      <c r="B1373" t="s">
        <v>5480</v>
      </c>
      <c r="C1373" t="s">
        <v>5481</v>
      </c>
      <c r="D1373" s="28" t="s">
        <v>4105</v>
      </c>
      <c r="E1373" s="28" t="s">
        <v>1380</v>
      </c>
      <c r="F1373" s="13">
        <v>46.1</v>
      </c>
      <c r="G1373" s="13">
        <v>-115.5</v>
      </c>
      <c r="H1373" s="13">
        <v>-15.300001780192058</v>
      </c>
    </row>
    <row r="1374" spans="2:8" x14ac:dyDescent="0.3">
      <c r="B1374" t="s">
        <v>3714</v>
      </c>
      <c r="C1374" t="s">
        <v>3715</v>
      </c>
      <c r="D1374" s="28" t="s">
        <v>4105</v>
      </c>
      <c r="E1374" s="28" t="s">
        <v>1943</v>
      </c>
      <c r="F1374" s="13">
        <v>48.5</v>
      </c>
      <c r="G1374" s="13">
        <v>-109.2</v>
      </c>
      <c r="H1374" s="13">
        <v>-15.300001144409178</v>
      </c>
    </row>
    <row r="1375" spans="2:8" x14ac:dyDescent="0.3">
      <c r="B1375" t="s">
        <v>1082</v>
      </c>
      <c r="C1375" t="s">
        <v>1083</v>
      </c>
      <c r="D1375" s="28" t="s">
        <v>1203</v>
      </c>
      <c r="E1375" s="28" t="s">
        <v>1061</v>
      </c>
      <c r="F1375" s="13">
        <v>50.2</v>
      </c>
      <c r="G1375" s="13">
        <v>-116.9</v>
      </c>
      <c r="H1375" s="13">
        <v>-15.300000508626304</v>
      </c>
    </row>
    <row r="1376" spans="2:8" x14ac:dyDescent="0.3">
      <c r="B1376" t="s">
        <v>6231</v>
      </c>
      <c r="C1376" t="s">
        <v>6232</v>
      </c>
      <c r="D1376" s="28" t="s">
        <v>4105</v>
      </c>
      <c r="E1376" s="28" t="s">
        <v>1160</v>
      </c>
      <c r="F1376" s="13">
        <v>35.6</v>
      </c>
      <c r="G1376" s="13">
        <v>-109</v>
      </c>
      <c r="H1376" s="13">
        <v>-15.300000508626303</v>
      </c>
    </row>
    <row r="1377" spans="2:8" x14ac:dyDescent="0.3">
      <c r="B1377" t="s">
        <v>6098</v>
      </c>
      <c r="C1377" t="s">
        <v>6099</v>
      </c>
      <c r="D1377" s="28" t="s">
        <v>1203</v>
      </c>
      <c r="E1377" s="28" t="s">
        <v>1061</v>
      </c>
      <c r="F1377" s="13">
        <v>51</v>
      </c>
      <c r="G1377" s="13">
        <v>-120.7</v>
      </c>
      <c r="H1377" s="13">
        <v>-15.300000508626301</v>
      </c>
    </row>
    <row r="1378" spans="2:8" x14ac:dyDescent="0.3">
      <c r="B1378" t="s">
        <v>2012</v>
      </c>
      <c r="C1378" t="s">
        <v>2013</v>
      </c>
      <c r="D1378" s="28" t="s">
        <v>4105</v>
      </c>
      <c r="E1378" s="28" t="s">
        <v>2011</v>
      </c>
      <c r="F1378" s="13">
        <v>41.5</v>
      </c>
      <c r="G1378" s="13">
        <v>-101.6</v>
      </c>
      <c r="H1378" s="13">
        <v>-15.300000508626301</v>
      </c>
    </row>
    <row r="1379" spans="2:8" x14ac:dyDescent="0.3">
      <c r="B1379" t="s">
        <v>6691</v>
      </c>
      <c r="C1379" t="s">
        <v>6692</v>
      </c>
      <c r="D1379" s="28" t="s">
        <v>4105</v>
      </c>
      <c r="E1379" s="28" t="s">
        <v>1380</v>
      </c>
      <c r="F1379" s="13">
        <v>43.8</v>
      </c>
      <c r="G1379" s="13">
        <v>-116.4</v>
      </c>
      <c r="H1379" s="13">
        <v>-15.29999923706055</v>
      </c>
    </row>
    <row r="1380" spans="2:8" x14ac:dyDescent="0.3">
      <c r="B1380" t="s">
        <v>7085</v>
      </c>
      <c r="C1380" t="s">
        <v>7086</v>
      </c>
      <c r="D1380" s="28" t="s">
        <v>4105</v>
      </c>
      <c r="E1380" s="28" t="s">
        <v>2526</v>
      </c>
      <c r="F1380" s="13">
        <v>37.6</v>
      </c>
      <c r="G1380" s="13">
        <v>-109.4</v>
      </c>
      <c r="H1380" s="13">
        <v>-15.299999237060547</v>
      </c>
    </row>
    <row r="1381" spans="2:8" x14ac:dyDescent="0.3">
      <c r="B1381" t="s">
        <v>5458</v>
      </c>
      <c r="C1381" t="s">
        <v>5459</v>
      </c>
      <c r="D1381" s="28" t="s">
        <v>4105</v>
      </c>
      <c r="E1381" s="28" t="s">
        <v>2279</v>
      </c>
      <c r="F1381" s="13">
        <v>42.7</v>
      </c>
      <c r="G1381" s="13">
        <v>-118.6</v>
      </c>
      <c r="H1381" s="13">
        <v>-15.299999237060545</v>
      </c>
    </row>
    <row r="1382" spans="2:8" x14ac:dyDescent="0.3">
      <c r="B1382" t="s">
        <v>6029</v>
      </c>
      <c r="C1382" t="s">
        <v>6030</v>
      </c>
      <c r="D1382" s="28" t="s">
        <v>4105</v>
      </c>
      <c r="E1382" s="28" t="s">
        <v>2279</v>
      </c>
      <c r="F1382" s="13">
        <v>45.4</v>
      </c>
      <c r="G1382" s="13">
        <v>-121.7</v>
      </c>
      <c r="H1382" s="13">
        <v>-15.240002950032551</v>
      </c>
    </row>
    <row r="1383" spans="2:8" x14ac:dyDescent="0.3">
      <c r="B1383" t="s">
        <v>6132</v>
      </c>
      <c r="C1383" t="s">
        <v>6133</v>
      </c>
      <c r="D1383" s="28" t="s">
        <v>1203</v>
      </c>
      <c r="E1383" s="28" t="s">
        <v>1092</v>
      </c>
      <c r="F1383" s="13">
        <v>53</v>
      </c>
      <c r="G1383" s="13">
        <v>-114.4</v>
      </c>
      <c r="H1383" s="13">
        <v>-15.24000104268392</v>
      </c>
    </row>
    <row r="1384" spans="2:8" x14ac:dyDescent="0.3">
      <c r="B1384" t="s">
        <v>1655</v>
      </c>
      <c r="C1384" t="s">
        <v>1656</v>
      </c>
      <c r="D1384" s="28" t="s">
        <v>4105</v>
      </c>
      <c r="E1384" s="28" t="s">
        <v>1636</v>
      </c>
      <c r="F1384" s="13">
        <v>37.9</v>
      </c>
      <c r="G1384" s="13">
        <v>-100.8</v>
      </c>
      <c r="H1384" s="13">
        <v>-15.240000406901043</v>
      </c>
    </row>
    <row r="1385" spans="2:8" x14ac:dyDescent="0.3">
      <c r="B1385" t="s">
        <v>8738</v>
      </c>
      <c r="C1385" t="s">
        <v>8739</v>
      </c>
      <c r="D1385" s="28" t="s">
        <v>4105</v>
      </c>
      <c r="E1385" s="28" t="s">
        <v>2526</v>
      </c>
      <c r="F1385" s="13">
        <v>39.200000000000003</v>
      </c>
      <c r="G1385" s="13">
        <v>-111.6</v>
      </c>
      <c r="H1385" s="13">
        <v>-15.240000406901043</v>
      </c>
    </row>
    <row r="1386" spans="2:8" x14ac:dyDescent="0.3">
      <c r="B1386" t="s">
        <v>5967</v>
      </c>
      <c r="C1386" t="s">
        <v>5968</v>
      </c>
      <c r="D1386" s="28" t="s">
        <v>4105</v>
      </c>
      <c r="E1386" s="28" t="s">
        <v>2070</v>
      </c>
      <c r="F1386" s="13">
        <v>36</v>
      </c>
      <c r="G1386" s="13">
        <v>-115.5</v>
      </c>
      <c r="H1386" s="13">
        <v>-15.240000406901043</v>
      </c>
    </row>
    <row r="1387" spans="2:8" x14ac:dyDescent="0.3">
      <c r="B1387" t="s">
        <v>8270</v>
      </c>
      <c r="C1387" t="s">
        <v>8271</v>
      </c>
      <c r="D1387" s="28" t="s">
        <v>1203</v>
      </c>
      <c r="E1387" s="28" t="s">
        <v>1097</v>
      </c>
      <c r="F1387" s="13">
        <v>50.3</v>
      </c>
      <c r="G1387" s="13">
        <v>-102.5</v>
      </c>
      <c r="H1387" s="13">
        <v>-15.240000406901041</v>
      </c>
    </row>
    <row r="1388" spans="2:8" x14ac:dyDescent="0.3">
      <c r="B1388" t="s">
        <v>5005</v>
      </c>
      <c r="C1388" t="s">
        <v>5006</v>
      </c>
      <c r="D1388" s="28" t="s">
        <v>4105</v>
      </c>
      <c r="E1388" s="28" t="s">
        <v>2617</v>
      </c>
      <c r="F1388" s="13">
        <v>46.3</v>
      </c>
      <c r="G1388" s="13">
        <v>-121</v>
      </c>
      <c r="H1388" s="13">
        <v>-15.240000406901041</v>
      </c>
    </row>
    <row r="1389" spans="2:8" x14ac:dyDescent="0.3">
      <c r="B1389" t="s">
        <v>3459</v>
      </c>
      <c r="C1389" t="s">
        <v>3460</v>
      </c>
      <c r="D1389" s="28" t="s">
        <v>4105</v>
      </c>
      <c r="E1389" s="28" t="s">
        <v>1943</v>
      </c>
      <c r="F1389" s="13">
        <v>48.2</v>
      </c>
      <c r="G1389" s="13">
        <v>-106.6</v>
      </c>
      <c r="H1389" s="13">
        <v>-15.240000406901041</v>
      </c>
    </row>
    <row r="1390" spans="2:8" x14ac:dyDescent="0.3">
      <c r="B1390" t="s">
        <v>3528</v>
      </c>
      <c r="C1390" t="s">
        <v>3822</v>
      </c>
      <c r="D1390" s="28" t="s">
        <v>4105</v>
      </c>
      <c r="E1390" s="28" t="s">
        <v>2379</v>
      </c>
      <c r="F1390" s="13">
        <v>45.7</v>
      </c>
      <c r="G1390" s="13">
        <v>-99.6</v>
      </c>
      <c r="H1390" s="13">
        <v>-15.239999135335287</v>
      </c>
    </row>
    <row r="1391" spans="2:8" x14ac:dyDescent="0.3">
      <c r="B1391" t="s">
        <v>2020</v>
      </c>
      <c r="C1391" t="s">
        <v>2021</v>
      </c>
      <c r="D1391" s="28" t="s">
        <v>4105</v>
      </c>
      <c r="E1391" s="28" t="s">
        <v>2011</v>
      </c>
      <c r="F1391" s="13">
        <v>40.6</v>
      </c>
      <c r="G1391" s="13">
        <v>-99.7</v>
      </c>
      <c r="H1391" s="13">
        <v>-15.180001576741535</v>
      </c>
    </row>
    <row r="1392" spans="2:8" x14ac:dyDescent="0.3">
      <c r="B1392" t="s">
        <v>5889</v>
      </c>
      <c r="C1392" t="s">
        <v>5890</v>
      </c>
      <c r="D1392" s="28" t="s">
        <v>4105</v>
      </c>
      <c r="E1392" s="28" t="s">
        <v>1203</v>
      </c>
      <c r="F1392" s="13">
        <v>40</v>
      </c>
      <c r="G1392" s="13">
        <v>-120.1</v>
      </c>
      <c r="H1392" s="13">
        <v>-15.180000305175781</v>
      </c>
    </row>
    <row r="1393" spans="2:8" x14ac:dyDescent="0.3">
      <c r="B1393" t="s">
        <v>1100</v>
      </c>
      <c r="C1393" t="s">
        <v>1101</v>
      </c>
      <c r="D1393" s="28" t="s">
        <v>1203</v>
      </c>
      <c r="E1393" s="28" t="s">
        <v>1097</v>
      </c>
      <c r="F1393" s="13">
        <v>52.3</v>
      </c>
      <c r="G1393" s="13">
        <v>-105</v>
      </c>
      <c r="H1393" s="13">
        <v>-15.179999669392904</v>
      </c>
    </row>
    <row r="1394" spans="2:8" x14ac:dyDescent="0.3">
      <c r="B1394" t="s">
        <v>8713</v>
      </c>
      <c r="C1394" t="s">
        <v>8714</v>
      </c>
      <c r="D1394" s="28" t="s">
        <v>4105</v>
      </c>
      <c r="E1394" s="28" t="s">
        <v>1160</v>
      </c>
      <c r="F1394" s="13">
        <v>35.200000000000003</v>
      </c>
      <c r="G1394" s="13">
        <v>-112.1</v>
      </c>
      <c r="H1394" s="13">
        <v>-15.179999033610024</v>
      </c>
    </row>
    <row r="1395" spans="2:8" x14ac:dyDescent="0.3">
      <c r="B1395" t="s">
        <v>7018</v>
      </c>
      <c r="C1395" t="s">
        <v>7019</v>
      </c>
      <c r="D1395" s="28" t="s">
        <v>4105</v>
      </c>
      <c r="E1395" s="28" t="s">
        <v>1260</v>
      </c>
      <c r="F1395" s="13">
        <v>37.200000000000003</v>
      </c>
      <c r="G1395" s="13">
        <v>-107.3</v>
      </c>
      <c r="H1395" s="13">
        <v>-15.179999033610024</v>
      </c>
    </row>
    <row r="1396" spans="2:8" x14ac:dyDescent="0.3">
      <c r="B1396" t="s">
        <v>6468</v>
      </c>
      <c r="C1396" t="s">
        <v>6469</v>
      </c>
      <c r="D1396" s="28" t="s">
        <v>1203</v>
      </c>
      <c r="E1396" s="28" t="s">
        <v>1092</v>
      </c>
      <c r="F1396" s="13">
        <v>53.3</v>
      </c>
      <c r="G1396" s="13">
        <v>-113.5</v>
      </c>
      <c r="H1396" s="13">
        <v>-15.179998397827148</v>
      </c>
    </row>
    <row r="1397" spans="2:8" x14ac:dyDescent="0.3">
      <c r="B1397" t="s">
        <v>566</v>
      </c>
      <c r="C1397" t="s">
        <v>567</v>
      </c>
      <c r="D1397" s="28" t="s">
        <v>4105</v>
      </c>
      <c r="E1397" s="28" t="s">
        <v>366</v>
      </c>
      <c r="F1397" s="13">
        <v>34.9</v>
      </c>
      <c r="G1397" s="13">
        <v>-99</v>
      </c>
      <c r="H1397" s="13">
        <v>-15.179997762044273</v>
      </c>
    </row>
    <row r="1398" spans="2:8" x14ac:dyDescent="0.3">
      <c r="B1398" t="s">
        <v>8200</v>
      </c>
      <c r="C1398" t="s">
        <v>8201</v>
      </c>
      <c r="D1398" s="28" t="s">
        <v>4105</v>
      </c>
      <c r="E1398" s="28" t="s">
        <v>2526</v>
      </c>
      <c r="F1398" s="13">
        <v>39</v>
      </c>
      <c r="G1398" s="13">
        <v>-111.1</v>
      </c>
      <c r="H1398" s="13">
        <v>-15.120001475016275</v>
      </c>
    </row>
    <row r="1399" spans="2:8" x14ac:dyDescent="0.3">
      <c r="B1399" t="s">
        <v>8312</v>
      </c>
      <c r="C1399" t="s">
        <v>8313</v>
      </c>
      <c r="D1399" s="28" t="s">
        <v>1203</v>
      </c>
      <c r="E1399" s="28" t="s">
        <v>1097</v>
      </c>
      <c r="F1399" s="13">
        <v>52</v>
      </c>
      <c r="G1399" s="13">
        <v>-104.6</v>
      </c>
      <c r="H1399" s="13">
        <v>-15.1200008392334</v>
      </c>
    </row>
    <row r="1400" spans="2:8" x14ac:dyDescent="0.3">
      <c r="B1400" t="s">
        <v>1090</v>
      </c>
      <c r="C1400" t="s">
        <v>1091</v>
      </c>
      <c r="D1400" s="28" t="s">
        <v>1203</v>
      </c>
      <c r="E1400" s="28" t="s">
        <v>1092</v>
      </c>
      <c r="F1400" s="13">
        <v>53</v>
      </c>
      <c r="G1400" s="13">
        <v>-112.8</v>
      </c>
      <c r="H1400" s="13">
        <v>-15.120000839233397</v>
      </c>
    </row>
    <row r="1401" spans="2:8" x14ac:dyDescent="0.3">
      <c r="B1401" t="s">
        <v>8031</v>
      </c>
      <c r="C1401" t="s">
        <v>8032</v>
      </c>
      <c r="D1401" s="28" t="s">
        <v>4105</v>
      </c>
      <c r="E1401" s="28" t="s">
        <v>1260</v>
      </c>
      <c r="F1401" s="13">
        <v>39.299999999999997</v>
      </c>
      <c r="G1401" s="13">
        <v>-106.6</v>
      </c>
      <c r="H1401" s="13">
        <v>-15.120000203450523</v>
      </c>
    </row>
    <row r="1402" spans="2:8" x14ac:dyDescent="0.3">
      <c r="B1402" t="s">
        <v>8033</v>
      </c>
      <c r="C1402" t="s">
        <v>8034</v>
      </c>
      <c r="D1402" s="28" t="s">
        <v>4105</v>
      </c>
      <c r="E1402" s="28" t="s">
        <v>1260</v>
      </c>
      <c r="F1402" s="13">
        <v>37.799999999999997</v>
      </c>
      <c r="G1402" s="13">
        <v>-108.2</v>
      </c>
      <c r="H1402" s="13">
        <v>-15.120000203450523</v>
      </c>
    </row>
    <row r="1403" spans="2:8" x14ac:dyDescent="0.3">
      <c r="B1403" t="s">
        <v>5214</v>
      </c>
      <c r="C1403" t="s">
        <v>5215</v>
      </c>
      <c r="D1403" s="28" t="s">
        <v>4105</v>
      </c>
      <c r="E1403" s="28" t="s">
        <v>1203</v>
      </c>
      <c r="F1403" s="13">
        <v>36.5</v>
      </c>
      <c r="G1403" s="13">
        <v>-117.4</v>
      </c>
      <c r="H1403" s="13">
        <v>-15.12000020345052</v>
      </c>
    </row>
    <row r="1404" spans="2:8" x14ac:dyDescent="0.3">
      <c r="B1404" t="s">
        <v>7301</v>
      </c>
      <c r="C1404" t="s">
        <v>7302</v>
      </c>
      <c r="D1404" s="28" t="s">
        <v>4105</v>
      </c>
      <c r="E1404" s="28" t="s">
        <v>2379</v>
      </c>
      <c r="F1404" s="13">
        <v>45.5</v>
      </c>
      <c r="G1404" s="13">
        <v>-100.4</v>
      </c>
      <c r="H1404" s="13">
        <v>-15.12000020345052</v>
      </c>
    </row>
    <row r="1405" spans="2:8" x14ac:dyDescent="0.3">
      <c r="B1405" t="s">
        <v>3610</v>
      </c>
      <c r="C1405" t="s">
        <v>3611</v>
      </c>
      <c r="D1405" s="28" t="s">
        <v>4105</v>
      </c>
      <c r="E1405" s="28" t="s">
        <v>1380</v>
      </c>
      <c r="F1405" s="13">
        <v>46.2</v>
      </c>
      <c r="G1405" s="13">
        <v>-116</v>
      </c>
      <c r="H1405" s="13">
        <v>-15.119998931884762</v>
      </c>
    </row>
    <row r="1406" spans="2:8" x14ac:dyDescent="0.3">
      <c r="B1406" t="s">
        <v>1750</v>
      </c>
      <c r="C1406" t="s">
        <v>3649</v>
      </c>
      <c r="D1406" s="28" t="s">
        <v>4105</v>
      </c>
      <c r="E1406" s="28" t="s">
        <v>1636</v>
      </c>
      <c r="F1406" s="13">
        <v>38.9</v>
      </c>
      <c r="G1406" s="13">
        <v>-95.2</v>
      </c>
      <c r="H1406" s="13">
        <v>-15.119997660319008</v>
      </c>
    </row>
    <row r="1407" spans="2:8" x14ac:dyDescent="0.3">
      <c r="B1407" t="s">
        <v>1690</v>
      </c>
      <c r="C1407" t="s">
        <v>1691</v>
      </c>
      <c r="D1407" s="28" t="s">
        <v>4105</v>
      </c>
      <c r="E1407" s="28" t="s">
        <v>1636</v>
      </c>
      <c r="F1407" s="13">
        <v>39.1</v>
      </c>
      <c r="G1407" s="13">
        <v>-100.9</v>
      </c>
      <c r="H1407" s="13">
        <v>-15.119997660319008</v>
      </c>
    </row>
    <row r="1408" spans="2:8" x14ac:dyDescent="0.3">
      <c r="B1408" t="s">
        <v>7563</v>
      </c>
      <c r="C1408" t="s">
        <v>7564</v>
      </c>
      <c r="D1408" s="28" t="s">
        <v>4105</v>
      </c>
      <c r="E1408" s="28" t="s">
        <v>1203</v>
      </c>
      <c r="F1408" s="13">
        <v>35.4</v>
      </c>
      <c r="G1408" s="13">
        <v>-117.6</v>
      </c>
      <c r="H1408" s="13">
        <v>-15.060002644856773</v>
      </c>
    </row>
    <row r="1409" spans="2:8" x14ac:dyDescent="0.3">
      <c r="B1409" t="s">
        <v>7904</v>
      </c>
      <c r="C1409" t="s">
        <v>7905</v>
      </c>
      <c r="D1409" s="28" t="s">
        <v>4105</v>
      </c>
      <c r="E1409" s="28" t="s">
        <v>1203</v>
      </c>
      <c r="F1409" s="13">
        <v>38.299999999999997</v>
      </c>
      <c r="G1409" s="13">
        <v>-119.5</v>
      </c>
      <c r="H1409" s="13">
        <v>-15.060001373291016</v>
      </c>
    </row>
    <row r="1410" spans="2:8" x14ac:dyDescent="0.3">
      <c r="B1410" t="s">
        <v>6009</v>
      </c>
      <c r="C1410" t="s">
        <v>6010</v>
      </c>
      <c r="D1410" s="28" t="s">
        <v>1203</v>
      </c>
      <c r="E1410" s="28" t="s">
        <v>1061</v>
      </c>
      <c r="F1410" s="13">
        <v>49.1</v>
      </c>
      <c r="G1410" s="13">
        <v>-123</v>
      </c>
      <c r="H1410" s="13">
        <v>-15.060000101725262</v>
      </c>
    </row>
    <row r="1411" spans="2:8" x14ac:dyDescent="0.3">
      <c r="B1411" t="s">
        <v>8023</v>
      </c>
      <c r="C1411" t="s">
        <v>8024</v>
      </c>
      <c r="D1411" s="28" t="s">
        <v>1203</v>
      </c>
      <c r="E1411" s="28" t="s">
        <v>1097</v>
      </c>
      <c r="F1411" s="13">
        <v>49</v>
      </c>
      <c r="G1411" s="13">
        <v>-105.4</v>
      </c>
      <c r="H1411" s="13">
        <v>-15.06000010172526</v>
      </c>
    </row>
    <row r="1412" spans="2:8" x14ac:dyDescent="0.3">
      <c r="B1412" t="s">
        <v>7679</v>
      </c>
      <c r="C1412" t="s">
        <v>7680</v>
      </c>
      <c r="D1412" s="28" t="s">
        <v>4105</v>
      </c>
      <c r="E1412" s="28" t="s">
        <v>1943</v>
      </c>
      <c r="F1412" s="13">
        <v>48</v>
      </c>
      <c r="G1412" s="13">
        <v>-105.5</v>
      </c>
      <c r="H1412" s="13">
        <v>-15.059998830159506</v>
      </c>
    </row>
    <row r="1413" spans="2:8" x14ac:dyDescent="0.3">
      <c r="B1413" t="s">
        <v>6211</v>
      </c>
      <c r="C1413" t="s">
        <v>6212</v>
      </c>
      <c r="D1413" s="28" t="s">
        <v>4105</v>
      </c>
      <c r="E1413" s="28" t="s">
        <v>1203</v>
      </c>
      <c r="F1413" s="13">
        <v>38.799999999999997</v>
      </c>
      <c r="G1413" s="13">
        <v>-121.2</v>
      </c>
      <c r="H1413" s="13">
        <v>-15.059997558593746</v>
      </c>
    </row>
    <row r="1414" spans="2:8" x14ac:dyDescent="0.3">
      <c r="B1414" t="s">
        <v>5983</v>
      </c>
      <c r="C1414" t="s">
        <v>5984</v>
      </c>
      <c r="D1414" s="28" t="s">
        <v>4105</v>
      </c>
      <c r="E1414" s="28" t="s">
        <v>2279</v>
      </c>
      <c r="F1414" s="13">
        <v>44.6</v>
      </c>
      <c r="G1414" s="13">
        <v>-118.4</v>
      </c>
      <c r="H1414" s="13">
        <v>-15.00000254313151</v>
      </c>
    </row>
    <row r="1415" spans="2:8" x14ac:dyDescent="0.3">
      <c r="B1415" t="s">
        <v>5073</v>
      </c>
      <c r="C1415" t="s">
        <v>5074</v>
      </c>
      <c r="D1415" s="28" t="s">
        <v>4105</v>
      </c>
      <c r="E1415" s="28" t="s">
        <v>1636</v>
      </c>
      <c r="F1415" s="13">
        <v>38.6</v>
      </c>
      <c r="G1415" s="13">
        <v>-101.6</v>
      </c>
      <c r="H1415" s="13">
        <v>-15.000000000000004</v>
      </c>
    </row>
    <row r="1416" spans="2:8" x14ac:dyDescent="0.3">
      <c r="B1416" t="s">
        <v>2622</v>
      </c>
      <c r="C1416" t="s">
        <v>2623</v>
      </c>
      <c r="D1416" s="28" t="s">
        <v>4105</v>
      </c>
      <c r="E1416" s="28" t="s">
        <v>2617</v>
      </c>
      <c r="F1416" s="13">
        <v>47.8</v>
      </c>
      <c r="G1416" s="13">
        <v>-120</v>
      </c>
      <c r="H1416" s="13">
        <v>-15.000000000000004</v>
      </c>
    </row>
    <row r="1417" spans="2:8" x14ac:dyDescent="0.3">
      <c r="B1417" t="s">
        <v>7978</v>
      </c>
      <c r="C1417" t="s">
        <v>7979</v>
      </c>
      <c r="D1417" s="28" t="s">
        <v>1203</v>
      </c>
      <c r="E1417" s="28" t="s">
        <v>1097</v>
      </c>
      <c r="F1417" s="13">
        <v>49.1</v>
      </c>
      <c r="G1417" s="13">
        <v>-107</v>
      </c>
      <c r="H1417" s="13">
        <v>-15</v>
      </c>
    </row>
    <row r="1418" spans="2:8" x14ac:dyDescent="0.3">
      <c r="B1418" t="s">
        <v>8942</v>
      </c>
      <c r="C1418" t="s">
        <v>8943</v>
      </c>
      <c r="D1418" s="28" t="s">
        <v>4105</v>
      </c>
      <c r="E1418" s="28" t="s">
        <v>2070</v>
      </c>
      <c r="F1418" s="13">
        <v>39.6</v>
      </c>
      <c r="G1418" s="13">
        <v>-119.8</v>
      </c>
      <c r="H1418" s="13">
        <v>-15</v>
      </c>
    </row>
    <row r="1419" spans="2:8" x14ac:dyDescent="0.3">
      <c r="B1419" t="s">
        <v>6693</v>
      </c>
      <c r="C1419" t="s">
        <v>6694</v>
      </c>
      <c r="D1419" s="28" t="s">
        <v>4105</v>
      </c>
      <c r="E1419" s="28" t="s">
        <v>1203</v>
      </c>
      <c r="F1419" s="13">
        <v>38.6</v>
      </c>
      <c r="G1419" s="13">
        <v>-119.9</v>
      </c>
      <c r="H1419" s="13">
        <v>-14.999998728434244</v>
      </c>
    </row>
    <row r="1420" spans="2:8" x14ac:dyDescent="0.3">
      <c r="B1420" t="s">
        <v>7327</v>
      </c>
      <c r="C1420" t="s">
        <v>7328</v>
      </c>
      <c r="D1420" s="28" t="s">
        <v>1203</v>
      </c>
      <c r="E1420" s="28" t="s">
        <v>1092</v>
      </c>
      <c r="F1420" s="13">
        <v>53.3</v>
      </c>
      <c r="G1420" s="13">
        <v>-110</v>
      </c>
      <c r="H1420" s="13">
        <v>-14.940001805623371</v>
      </c>
    </row>
    <row r="1421" spans="2:8" x14ac:dyDescent="0.3">
      <c r="B1421" t="s">
        <v>4892</v>
      </c>
      <c r="C1421" t="s">
        <v>4893</v>
      </c>
      <c r="D1421" s="28" t="s">
        <v>4105</v>
      </c>
      <c r="E1421" s="28" t="s">
        <v>2617</v>
      </c>
      <c r="F1421" s="13">
        <v>45.8</v>
      </c>
      <c r="G1421" s="13">
        <v>-121.3</v>
      </c>
      <c r="H1421" s="13">
        <v>-14.940001169840496</v>
      </c>
    </row>
    <row r="1422" spans="2:8" x14ac:dyDescent="0.3">
      <c r="B1422" t="s">
        <v>6221</v>
      </c>
      <c r="C1422" t="s">
        <v>6222</v>
      </c>
      <c r="D1422" s="28" t="s">
        <v>4105</v>
      </c>
      <c r="E1422" s="28" t="s">
        <v>1203</v>
      </c>
      <c r="F1422" s="13">
        <v>37.5</v>
      </c>
      <c r="G1422" s="13">
        <v>-118.6</v>
      </c>
      <c r="H1422" s="13">
        <v>-14.93999989827474</v>
      </c>
    </row>
    <row r="1423" spans="2:8" x14ac:dyDescent="0.3">
      <c r="B1423" t="s">
        <v>4860</v>
      </c>
      <c r="C1423" t="s">
        <v>4861</v>
      </c>
      <c r="D1423" s="28" t="s">
        <v>1203</v>
      </c>
      <c r="E1423" s="28" t="s">
        <v>1061</v>
      </c>
      <c r="F1423" s="13">
        <v>49.4</v>
      </c>
      <c r="G1423" s="13">
        <v>-117.3</v>
      </c>
      <c r="H1423" s="13">
        <v>-14.939999898274738</v>
      </c>
    </row>
    <row r="1424" spans="2:8" x14ac:dyDescent="0.3">
      <c r="B1424" t="s">
        <v>7499</v>
      </c>
      <c r="C1424" t="s">
        <v>7500</v>
      </c>
      <c r="D1424" s="28" t="s">
        <v>4105</v>
      </c>
      <c r="E1424" s="28" t="s">
        <v>2203</v>
      </c>
      <c r="F1424" s="13">
        <v>47.3</v>
      </c>
      <c r="G1424" s="13">
        <v>-102.5</v>
      </c>
      <c r="H1424" s="13">
        <v>-14.939999898274738</v>
      </c>
    </row>
    <row r="1425" spans="2:8" x14ac:dyDescent="0.3">
      <c r="B1425" t="s">
        <v>6905</v>
      </c>
      <c r="C1425" t="s">
        <v>6906</v>
      </c>
      <c r="D1425" s="28" t="s">
        <v>4105</v>
      </c>
      <c r="E1425" s="28" t="s">
        <v>2526</v>
      </c>
      <c r="F1425" s="13">
        <v>40.200000000000003</v>
      </c>
      <c r="G1425" s="13">
        <v>-111.6</v>
      </c>
      <c r="H1425" s="13">
        <v>-14.939999898274738</v>
      </c>
    </row>
    <row r="1426" spans="2:8" x14ac:dyDescent="0.3">
      <c r="B1426" t="s">
        <v>5863</v>
      </c>
      <c r="C1426" t="s">
        <v>5864</v>
      </c>
      <c r="D1426" s="28" t="s">
        <v>4105</v>
      </c>
      <c r="E1426" s="28" t="s">
        <v>2279</v>
      </c>
      <c r="F1426" s="13">
        <v>43.2</v>
      </c>
      <c r="G1426" s="13">
        <v>-123.3</v>
      </c>
      <c r="H1426" s="13">
        <v>-14.939999898274738</v>
      </c>
    </row>
    <row r="1427" spans="2:8" x14ac:dyDescent="0.3">
      <c r="B1427" t="s">
        <v>5655</v>
      </c>
      <c r="C1427" t="s">
        <v>5656</v>
      </c>
      <c r="D1427" s="28" t="s">
        <v>4105</v>
      </c>
      <c r="E1427" s="28" t="s">
        <v>1203</v>
      </c>
      <c r="F1427" s="13">
        <v>41.3</v>
      </c>
      <c r="G1427" s="13">
        <v>-122.3</v>
      </c>
      <c r="H1427" s="13">
        <v>-14.939997355143227</v>
      </c>
    </row>
    <row r="1428" spans="2:8" x14ac:dyDescent="0.3">
      <c r="B1428" t="s">
        <v>6564</v>
      </c>
      <c r="C1428" t="s">
        <v>6565</v>
      </c>
      <c r="D1428" s="28" t="s">
        <v>1203</v>
      </c>
      <c r="E1428" s="28" t="s">
        <v>1092</v>
      </c>
      <c r="F1428" s="13">
        <v>53.2</v>
      </c>
      <c r="G1428" s="13">
        <v>-113.9</v>
      </c>
      <c r="H1428" s="13">
        <v>-14.880001068115234</v>
      </c>
    </row>
    <row r="1429" spans="2:8" x14ac:dyDescent="0.3">
      <c r="B1429" t="s">
        <v>6436</v>
      </c>
      <c r="C1429" t="s">
        <v>6437</v>
      </c>
      <c r="D1429" s="28" t="s">
        <v>1203</v>
      </c>
      <c r="E1429" s="28" t="s">
        <v>1092</v>
      </c>
      <c r="F1429" s="13">
        <v>53.3</v>
      </c>
      <c r="G1429" s="13">
        <v>-113.6</v>
      </c>
      <c r="H1429" s="13">
        <v>-14.880000432332359</v>
      </c>
    </row>
    <row r="1430" spans="2:8" x14ac:dyDescent="0.3">
      <c r="B1430" t="s">
        <v>6251</v>
      </c>
      <c r="C1430" t="s">
        <v>6252</v>
      </c>
      <c r="D1430" s="28" t="s">
        <v>4105</v>
      </c>
      <c r="E1430" s="28" t="s">
        <v>1203</v>
      </c>
      <c r="F1430" s="13">
        <v>40.700000000000003</v>
      </c>
      <c r="G1430" s="13">
        <v>-120.7</v>
      </c>
      <c r="H1430" s="13">
        <v>-14.87999979654948</v>
      </c>
    </row>
    <row r="1431" spans="2:8" x14ac:dyDescent="0.3">
      <c r="B1431" t="s">
        <v>3399</v>
      </c>
      <c r="C1431" t="s">
        <v>3400</v>
      </c>
      <c r="D1431" s="28" t="s">
        <v>4105</v>
      </c>
      <c r="E1431" s="28" t="s">
        <v>364</v>
      </c>
      <c r="F1431" s="13">
        <v>36</v>
      </c>
      <c r="G1431" s="13">
        <v>-102.5</v>
      </c>
      <c r="H1431" s="13">
        <v>-14.87999979654948</v>
      </c>
    </row>
    <row r="1432" spans="2:8" x14ac:dyDescent="0.3">
      <c r="B1432" t="s">
        <v>5759</v>
      </c>
      <c r="C1432" t="s">
        <v>5760</v>
      </c>
      <c r="D1432" s="28" t="s">
        <v>4105</v>
      </c>
      <c r="E1432" s="28" t="s">
        <v>2617</v>
      </c>
      <c r="F1432" s="13">
        <v>48.1</v>
      </c>
      <c r="G1432" s="13">
        <v>-120.1</v>
      </c>
      <c r="H1432" s="13">
        <v>-14.879999796549477</v>
      </c>
    </row>
    <row r="1433" spans="2:8" x14ac:dyDescent="0.3">
      <c r="B1433" t="s">
        <v>5336</v>
      </c>
      <c r="C1433" t="s">
        <v>5337</v>
      </c>
      <c r="D1433" s="28" t="s">
        <v>4105</v>
      </c>
      <c r="E1433" s="28" t="s">
        <v>2070</v>
      </c>
      <c r="F1433" s="13">
        <v>36.6</v>
      </c>
      <c r="G1433" s="13">
        <v>-116</v>
      </c>
      <c r="H1433" s="13">
        <v>-14.879997253417969</v>
      </c>
    </row>
    <row r="1434" spans="2:8" x14ac:dyDescent="0.3">
      <c r="B1434" t="s">
        <v>6779</v>
      </c>
      <c r="C1434" t="s">
        <v>6780</v>
      </c>
      <c r="D1434" s="28" t="s">
        <v>4105</v>
      </c>
      <c r="E1434" s="28" t="s">
        <v>2070</v>
      </c>
      <c r="F1434" s="13">
        <v>37.5</v>
      </c>
      <c r="G1434" s="13">
        <v>-115.2</v>
      </c>
      <c r="H1434" s="13">
        <v>-14.82000223795573</v>
      </c>
    </row>
    <row r="1435" spans="2:8" x14ac:dyDescent="0.3">
      <c r="B1435" t="s">
        <v>7309</v>
      </c>
      <c r="C1435" t="s">
        <v>7310</v>
      </c>
      <c r="D1435" s="28" t="s">
        <v>1203</v>
      </c>
      <c r="E1435" s="28" t="s">
        <v>1092</v>
      </c>
      <c r="F1435" s="13">
        <v>53.5</v>
      </c>
      <c r="G1435" s="13">
        <v>-112.1</v>
      </c>
      <c r="H1435" s="13">
        <v>-14.820000330607096</v>
      </c>
    </row>
    <row r="1436" spans="2:8" x14ac:dyDescent="0.3">
      <c r="B1436" t="s">
        <v>7263</v>
      </c>
      <c r="C1436" t="s">
        <v>7264</v>
      </c>
      <c r="D1436" s="28" t="s">
        <v>4105</v>
      </c>
      <c r="E1436" s="28" t="s">
        <v>1943</v>
      </c>
      <c r="F1436" s="13">
        <v>46.6</v>
      </c>
      <c r="G1436" s="13">
        <v>-109.4</v>
      </c>
      <c r="H1436" s="13">
        <v>-14.819999694824221</v>
      </c>
    </row>
    <row r="1437" spans="2:8" x14ac:dyDescent="0.3">
      <c r="B1437" t="s">
        <v>1694</v>
      </c>
      <c r="C1437" t="s">
        <v>1695</v>
      </c>
      <c r="D1437" s="28" t="s">
        <v>4105</v>
      </c>
      <c r="E1437" s="28" t="s">
        <v>1636</v>
      </c>
      <c r="F1437" s="13">
        <v>39.200000000000003</v>
      </c>
      <c r="G1437" s="13">
        <v>-99.3</v>
      </c>
      <c r="H1437" s="13">
        <v>-14.819999694824219</v>
      </c>
    </row>
    <row r="1438" spans="2:8" x14ac:dyDescent="0.3">
      <c r="B1438" t="s">
        <v>2287</v>
      </c>
      <c r="C1438" t="s">
        <v>2288</v>
      </c>
      <c r="D1438" s="28" t="s">
        <v>4105</v>
      </c>
      <c r="E1438" s="28" t="s">
        <v>2279</v>
      </c>
      <c r="F1438" s="13">
        <v>43.6</v>
      </c>
      <c r="G1438" s="13">
        <v>-123.3</v>
      </c>
      <c r="H1438" s="13">
        <v>-14.819999694824219</v>
      </c>
    </row>
    <row r="1439" spans="2:8" x14ac:dyDescent="0.3">
      <c r="B1439" t="s">
        <v>6775</v>
      </c>
      <c r="C1439" t="s">
        <v>6776</v>
      </c>
      <c r="D1439" s="28" t="s">
        <v>4105</v>
      </c>
      <c r="E1439" s="28" t="s">
        <v>1203</v>
      </c>
      <c r="F1439" s="13">
        <v>41.2</v>
      </c>
      <c r="G1439" s="13">
        <v>-121.9</v>
      </c>
      <c r="H1439" s="13">
        <v>-14.819999694824217</v>
      </c>
    </row>
    <row r="1440" spans="2:8" x14ac:dyDescent="0.3">
      <c r="B1440" t="s">
        <v>3111</v>
      </c>
      <c r="C1440" t="s">
        <v>3112</v>
      </c>
      <c r="D1440" s="28" t="s">
        <v>4105</v>
      </c>
      <c r="E1440" s="28" t="s">
        <v>2011</v>
      </c>
      <c r="F1440" s="13">
        <v>40.9</v>
      </c>
      <c r="G1440" s="13">
        <v>-98.3</v>
      </c>
      <c r="H1440" s="13">
        <v>-14.819999694824215</v>
      </c>
    </row>
    <row r="1441" spans="2:8" x14ac:dyDescent="0.3">
      <c r="B1441" t="s">
        <v>7601</v>
      </c>
      <c r="C1441" t="s">
        <v>7602</v>
      </c>
      <c r="D1441" s="28" t="s">
        <v>4105</v>
      </c>
      <c r="E1441" s="28" t="s">
        <v>2203</v>
      </c>
      <c r="F1441" s="13">
        <v>47.1</v>
      </c>
      <c r="G1441" s="13">
        <v>-102.8</v>
      </c>
      <c r="H1441" s="13">
        <v>-14.819998423258465</v>
      </c>
    </row>
    <row r="1442" spans="2:8" x14ac:dyDescent="0.3">
      <c r="B1442" t="s">
        <v>7458</v>
      </c>
      <c r="C1442" t="s">
        <v>7459</v>
      </c>
      <c r="D1442" s="28" t="s">
        <v>4105</v>
      </c>
      <c r="E1442" s="28" t="s">
        <v>364</v>
      </c>
      <c r="F1442" s="13">
        <v>32.5</v>
      </c>
      <c r="G1442" s="13">
        <v>-99.6</v>
      </c>
      <c r="H1442" s="13">
        <v>-14.819997151692711</v>
      </c>
    </row>
    <row r="1443" spans="2:8" x14ac:dyDescent="0.3">
      <c r="B1443" t="s">
        <v>6015</v>
      </c>
      <c r="C1443" t="s">
        <v>6016</v>
      </c>
      <c r="D1443" s="28" t="s">
        <v>4105</v>
      </c>
      <c r="E1443" s="28" t="s">
        <v>2279</v>
      </c>
      <c r="F1443" s="13">
        <v>45.5</v>
      </c>
      <c r="G1443" s="13">
        <v>-118.4</v>
      </c>
      <c r="H1443" s="13">
        <v>-14.760002136230472</v>
      </c>
    </row>
    <row r="1444" spans="2:8" x14ac:dyDescent="0.3">
      <c r="B1444" t="s">
        <v>2509</v>
      </c>
      <c r="C1444" t="s">
        <v>2510</v>
      </c>
      <c r="D1444" s="28" t="s">
        <v>4105</v>
      </c>
      <c r="E1444" s="28" t="s">
        <v>364</v>
      </c>
      <c r="F1444" s="13">
        <v>35.5</v>
      </c>
      <c r="G1444" s="13">
        <v>-100.9</v>
      </c>
      <c r="H1444" s="13">
        <v>-14.760002136230465</v>
      </c>
    </row>
    <row r="1445" spans="2:8" x14ac:dyDescent="0.3">
      <c r="B1445" t="s">
        <v>5653</v>
      </c>
      <c r="C1445" t="s">
        <v>5654</v>
      </c>
      <c r="D1445" s="28" t="s">
        <v>4105</v>
      </c>
      <c r="E1445" s="28" t="s">
        <v>2279</v>
      </c>
      <c r="F1445" s="13">
        <v>45.4</v>
      </c>
      <c r="G1445" s="13">
        <v>-120.7</v>
      </c>
      <c r="H1445" s="13">
        <v>-14.760000864664711</v>
      </c>
    </row>
    <row r="1446" spans="2:8" x14ac:dyDescent="0.3">
      <c r="B1446" t="s">
        <v>2699</v>
      </c>
      <c r="C1446" t="s">
        <v>6041</v>
      </c>
      <c r="D1446" s="28" t="s">
        <v>4105</v>
      </c>
      <c r="E1446" s="28" t="s">
        <v>1160</v>
      </c>
      <c r="F1446" s="13">
        <v>36.9</v>
      </c>
      <c r="G1446" s="13">
        <v>-113.9</v>
      </c>
      <c r="H1446" s="13">
        <v>-14.759999593098961</v>
      </c>
    </row>
    <row r="1447" spans="2:8" x14ac:dyDescent="0.3">
      <c r="B1447" t="s">
        <v>3309</v>
      </c>
      <c r="C1447" t="s">
        <v>3310</v>
      </c>
      <c r="D1447" s="28" t="s">
        <v>4105</v>
      </c>
      <c r="E1447" s="28" t="s">
        <v>2617</v>
      </c>
      <c r="F1447" s="13">
        <v>47.6</v>
      </c>
      <c r="G1447" s="13">
        <v>-117.5</v>
      </c>
      <c r="H1447" s="13">
        <v>-14.759999593098961</v>
      </c>
    </row>
    <row r="1448" spans="2:8" x14ac:dyDescent="0.3">
      <c r="B1448" t="s">
        <v>5915</v>
      </c>
      <c r="C1448" t="s">
        <v>5916</v>
      </c>
      <c r="D1448" s="28" t="s">
        <v>4105</v>
      </c>
      <c r="E1448" s="28" t="s">
        <v>1203</v>
      </c>
      <c r="F1448" s="13">
        <v>41.3</v>
      </c>
      <c r="G1448" s="13">
        <v>-122.3</v>
      </c>
      <c r="H1448" s="13">
        <v>-14.759999593098961</v>
      </c>
    </row>
    <row r="1449" spans="2:8" x14ac:dyDescent="0.3">
      <c r="B1449" t="s">
        <v>6300</v>
      </c>
      <c r="C1449" t="s">
        <v>6301</v>
      </c>
      <c r="D1449" s="28" t="s">
        <v>4105</v>
      </c>
      <c r="E1449" s="28" t="s">
        <v>2279</v>
      </c>
      <c r="F1449" s="13">
        <v>43.9</v>
      </c>
      <c r="G1449" s="13">
        <v>-119.5</v>
      </c>
      <c r="H1449" s="13">
        <v>-14.759999593098959</v>
      </c>
    </row>
    <row r="1450" spans="2:8" x14ac:dyDescent="0.3">
      <c r="B1450" t="s">
        <v>7501</v>
      </c>
      <c r="C1450" t="s">
        <v>7502</v>
      </c>
      <c r="D1450" s="28" t="s">
        <v>4105</v>
      </c>
      <c r="E1450" s="28" t="s">
        <v>1203</v>
      </c>
      <c r="F1450" s="13">
        <v>38.799999999999997</v>
      </c>
      <c r="G1450" s="13">
        <v>-119.9</v>
      </c>
      <c r="H1450" s="13">
        <v>-14.759999593098959</v>
      </c>
    </row>
    <row r="1451" spans="2:8" x14ac:dyDescent="0.3">
      <c r="B1451" t="s">
        <v>7430</v>
      </c>
      <c r="C1451" t="s">
        <v>7431</v>
      </c>
      <c r="D1451" s="28" t="s">
        <v>1203</v>
      </c>
      <c r="E1451" s="28" t="s">
        <v>1092</v>
      </c>
      <c r="F1451" s="13">
        <v>52.8</v>
      </c>
      <c r="G1451" s="13">
        <v>-111.1</v>
      </c>
      <c r="H1451" s="13">
        <v>-14.759999593098957</v>
      </c>
    </row>
    <row r="1452" spans="2:8" x14ac:dyDescent="0.3">
      <c r="B1452" t="s">
        <v>5426</v>
      </c>
      <c r="C1452" t="s">
        <v>5427</v>
      </c>
      <c r="D1452" s="28" t="s">
        <v>4105</v>
      </c>
      <c r="E1452" s="28" t="s">
        <v>2617</v>
      </c>
      <c r="F1452" s="13">
        <v>46.6</v>
      </c>
      <c r="G1452" s="13">
        <v>-123.7</v>
      </c>
      <c r="H1452" s="13">
        <v>-14.759999593098957</v>
      </c>
    </row>
    <row r="1453" spans="2:8" x14ac:dyDescent="0.3">
      <c r="B1453" t="s">
        <v>7209</v>
      </c>
      <c r="C1453" t="s">
        <v>7210</v>
      </c>
      <c r="D1453" s="28" t="s">
        <v>4105</v>
      </c>
      <c r="E1453" s="28" t="s">
        <v>1203</v>
      </c>
      <c r="F1453" s="13">
        <v>36.799999999999997</v>
      </c>
      <c r="G1453" s="13">
        <v>-118.2</v>
      </c>
      <c r="H1453" s="13">
        <v>-14.759999593098957</v>
      </c>
    </row>
    <row r="1454" spans="2:8" x14ac:dyDescent="0.3">
      <c r="B1454" t="s">
        <v>5943</v>
      </c>
      <c r="C1454" t="s">
        <v>5944</v>
      </c>
      <c r="D1454" s="28" t="s">
        <v>4105</v>
      </c>
      <c r="E1454" s="28" t="s">
        <v>2279</v>
      </c>
      <c r="F1454" s="13">
        <v>44.8</v>
      </c>
      <c r="G1454" s="13">
        <v>-118.1</v>
      </c>
      <c r="H1454" s="13">
        <v>-14.759999593098957</v>
      </c>
    </row>
    <row r="1455" spans="2:8" x14ac:dyDescent="0.3">
      <c r="B1455" t="s">
        <v>7373</v>
      </c>
      <c r="C1455" t="s">
        <v>7374</v>
      </c>
      <c r="D1455" s="28" t="s">
        <v>4105</v>
      </c>
      <c r="E1455" s="28" t="s">
        <v>1515</v>
      </c>
      <c r="F1455" s="13">
        <v>42.3</v>
      </c>
      <c r="G1455" s="13">
        <v>-96.3</v>
      </c>
      <c r="H1455" s="13">
        <v>-14.759997049967446</v>
      </c>
    </row>
    <row r="1456" spans="2:8" x14ac:dyDescent="0.3">
      <c r="B1456" t="s">
        <v>6797</v>
      </c>
      <c r="C1456" t="s">
        <v>6798</v>
      </c>
      <c r="D1456" s="28" t="s">
        <v>4105</v>
      </c>
      <c r="E1456" s="28" t="s">
        <v>2096</v>
      </c>
      <c r="F1456" s="13">
        <v>35.1</v>
      </c>
      <c r="G1456" s="13">
        <v>-103.6</v>
      </c>
      <c r="H1456" s="13">
        <v>-14.700002034505207</v>
      </c>
    </row>
    <row r="1457" spans="2:8" x14ac:dyDescent="0.3">
      <c r="B1457" t="s">
        <v>7129</v>
      </c>
      <c r="C1457" t="s">
        <v>7130</v>
      </c>
      <c r="D1457" s="28" t="s">
        <v>4105</v>
      </c>
      <c r="E1457" s="28" t="s">
        <v>1260</v>
      </c>
      <c r="F1457" s="13">
        <v>39</v>
      </c>
      <c r="G1457" s="13">
        <v>-106.5</v>
      </c>
      <c r="H1457" s="13">
        <v>-14.700000445048016</v>
      </c>
    </row>
    <row r="1458" spans="2:8" x14ac:dyDescent="0.3">
      <c r="B1458" t="s">
        <v>7579</v>
      </c>
      <c r="C1458" t="s">
        <v>7580</v>
      </c>
      <c r="D1458" s="28" t="s">
        <v>4105</v>
      </c>
      <c r="E1458" s="28" t="s">
        <v>1260</v>
      </c>
      <c r="F1458" s="13">
        <v>37.700000000000003</v>
      </c>
      <c r="G1458" s="13">
        <v>-108</v>
      </c>
      <c r="H1458" s="13">
        <v>-14.700000127156574</v>
      </c>
    </row>
    <row r="1459" spans="2:8" x14ac:dyDescent="0.3">
      <c r="B1459" t="s">
        <v>3720</v>
      </c>
      <c r="C1459" t="s">
        <v>3721</v>
      </c>
      <c r="D1459" s="28" t="s">
        <v>4105</v>
      </c>
      <c r="E1459" s="28" t="s">
        <v>1943</v>
      </c>
      <c r="F1459" s="13">
        <v>46.4</v>
      </c>
      <c r="G1459" s="13">
        <v>-104.5</v>
      </c>
      <c r="H1459" s="13">
        <v>-14.699999491373699</v>
      </c>
    </row>
    <row r="1460" spans="2:8" x14ac:dyDescent="0.3">
      <c r="B1460" t="s">
        <v>2060</v>
      </c>
      <c r="C1460" t="s">
        <v>2061</v>
      </c>
      <c r="D1460" s="28" t="s">
        <v>4105</v>
      </c>
      <c r="E1460" s="28" t="s">
        <v>2011</v>
      </c>
      <c r="F1460" s="13">
        <v>41</v>
      </c>
      <c r="G1460" s="13">
        <v>-98.9</v>
      </c>
      <c r="H1460" s="13">
        <v>-14.699999491373696</v>
      </c>
    </row>
    <row r="1461" spans="2:8" x14ac:dyDescent="0.3">
      <c r="B1461" t="s">
        <v>4671</v>
      </c>
      <c r="C1461" t="s">
        <v>4672</v>
      </c>
      <c r="D1461" s="28" t="s">
        <v>4105</v>
      </c>
      <c r="E1461" s="28" t="s">
        <v>2070</v>
      </c>
      <c r="F1461" s="13">
        <v>36.4</v>
      </c>
      <c r="G1461" s="13">
        <v>-115.3</v>
      </c>
      <c r="H1461" s="13">
        <v>-14.699999491373696</v>
      </c>
    </row>
    <row r="1462" spans="2:8" x14ac:dyDescent="0.3">
      <c r="B1462" t="s">
        <v>5831</v>
      </c>
      <c r="C1462" t="s">
        <v>5832</v>
      </c>
      <c r="D1462" s="28" t="s">
        <v>4105</v>
      </c>
      <c r="E1462" s="28" t="s">
        <v>2279</v>
      </c>
      <c r="F1462" s="13">
        <v>42.1</v>
      </c>
      <c r="G1462" s="13">
        <v>-123.6</v>
      </c>
      <c r="H1462" s="13">
        <v>-14.699999491373696</v>
      </c>
    </row>
    <row r="1463" spans="2:8" x14ac:dyDescent="0.3">
      <c r="B1463" t="s">
        <v>3653</v>
      </c>
      <c r="C1463" t="s">
        <v>3654</v>
      </c>
      <c r="D1463" s="28" t="s">
        <v>4105</v>
      </c>
      <c r="E1463" s="28" t="s">
        <v>1636</v>
      </c>
      <c r="F1463" s="13">
        <v>37.5</v>
      </c>
      <c r="G1463" s="13">
        <v>-101.2</v>
      </c>
      <c r="H1463" s="13">
        <v>-14.699998219807945</v>
      </c>
    </row>
    <row r="1464" spans="2:8" x14ac:dyDescent="0.3">
      <c r="B1464" t="s">
        <v>2956</v>
      </c>
      <c r="C1464" t="s">
        <v>2957</v>
      </c>
      <c r="D1464" s="28" t="s">
        <v>4105</v>
      </c>
      <c r="E1464" s="28" t="s">
        <v>364</v>
      </c>
      <c r="F1464" s="13">
        <v>32.4</v>
      </c>
      <c r="G1464" s="13">
        <v>-99.6</v>
      </c>
      <c r="H1464" s="13">
        <v>-14.699996948242188</v>
      </c>
    </row>
    <row r="1465" spans="2:8" x14ac:dyDescent="0.3">
      <c r="B1465" t="s">
        <v>6522</v>
      </c>
      <c r="C1465" t="s">
        <v>6523</v>
      </c>
      <c r="D1465" s="28" t="s">
        <v>4105</v>
      </c>
      <c r="E1465" s="28" t="s">
        <v>2070</v>
      </c>
      <c r="F1465" s="13">
        <v>40.5</v>
      </c>
      <c r="G1465" s="13">
        <v>-119.7</v>
      </c>
      <c r="H1465" s="13">
        <v>-14.640001932779949</v>
      </c>
    </row>
    <row r="1466" spans="2:8" x14ac:dyDescent="0.3">
      <c r="B1466" t="s">
        <v>7022</v>
      </c>
      <c r="C1466" t="s">
        <v>7023</v>
      </c>
      <c r="D1466" s="28" t="s">
        <v>4105</v>
      </c>
      <c r="E1466" s="28" t="s">
        <v>366</v>
      </c>
      <c r="F1466" s="13">
        <v>36.6</v>
      </c>
      <c r="G1466" s="13">
        <v>-101.5</v>
      </c>
      <c r="H1466" s="13">
        <v>-14.640001932779949</v>
      </c>
    </row>
    <row r="1467" spans="2:8" x14ac:dyDescent="0.3">
      <c r="B1467" t="s">
        <v>6241</v>
      </c>
      <c r="C1467" t="s">
        <v>6242</v>
      </c>
      <c r="D1467" s="28" t="s">
        <v>4105</v>
      </c>
      <c r="E1467" s="28" t="s">
        <v>1203</v>
      </c>
      <c r="F1467" s="13">
        <v>41.5</v>
      </c>
      <c r="G1467" s="13">
        <v>-120.6</v>
      </c>
      <c r="H1467" s="13">
        <v>-14.639999389648438</v>
      </c>
    </row>
    <row r="1468" spans="2:8" x14ac:dyDescent="0.3">
      <c r="B1468" t="s">
        <v>5566</v>
      </c>
      <c r="C1468" t="s">
        <v>5567</v>
      </c>
      <c r="D1468" s="28" t="s">
        <v>4105</v>
      </c>
      <c r="E1468" s="28" t="s">
        <v>2279</v>
      </c>
      <c r="F1468" s="13">
        <v>44.4</v>
      </c>
      <c r="G1468" s="13">
        <v>-121.8</v>
      </c>
      <c r="H1468" s="13">
        <v>-14.639999389648438</v>
      </c>
    </row>
    <row r="1469" spans="2:8" x14ac:dyDescent="0.3">
      <c r="B1469" t="s">
        <v>1292</v>
      </c>
      <c r="C1469" t="s">
        <v>1293</v>
      </c>
      <c r="D1469" s="28" t="s">
        <v>4105</v>
      </c>
      <c r="E1469" s="28" t="s">
        <v>1260</v>
      </c>
      <c r="F1469" s="13">
        <v>37.700000000000003</v>
      </c>
      <c r="G1469" s="13">
        <v>-105.5</v>
      </c>
      <c r="H1469" s="13">
        <v>-14.639999389648436</v>
      </c>
    </row>
    <row r="1470" spans="2:8" x14ac:dyDescent="0.3">
      <c r="B1470" t="s">
        <v>6013</v>
      </c>
      <c r="C1470" t="s">
        <v>6014</v>
      </c>
      <c r="D1470" s="28" t="s">
        <v>4105</v>
      </c>
      <c r="E1470" s="28" t="s">
        <v>2279</v>
      </c>
      <c r="F1470" s="13">
        <v>43.6</v>
      </c>
      <c r="G1470" s="13">
        <v>-123.5</v>
      </c>
      <c r="H1470" s="13">
        <v>-14.639999389648434</v>
      </c>
    </row>
    <row r="1471" spans="2:8" x14ac:dyDescent="0.3">
      <c r="B1471" t="s">
        <v>6391</v>
      </c>
      <c r="C1471" t="s">
        <v>6392</v>
      </c>
      <c r="D1471" s="28" t="s">
        <v>1203</v>
      </c>
      <c r="E1471" s="28" t="s">
        <v>1061</v>
      </c>
      <c r="F1471" s="13">
        <v>52.1</v>
      </c>
      <c r="G1471" s="13">
        <v>-119.2</v>
      </c>
      <c r="H1471" s="13">
        <v>-14.639998118082683</v>
      </c>
    </row>
    <row r="1472" spans="2:8" x14ac:dyDescent="0.3">
      <c r="B1472" t="s">
        <v>5843</v>
      </c>
      <c r="C1472" t="s">
        <v>5844</v>
      </c>
      <c r="D1472" s="28" t="s">
        <v>4105</v>
      </c>
      <c r="E1472" s="28" t="s">
        <v>2070</v>
      </c>
      <c r="F1472" s="13">
        <v>36.6</v>
      </c>
      <c r="G1472" s="13">
        <v>-116</v>
      </c>
      <c r="H1472" s="13">
        <v>-14.639996846516926</v>
      </c>
    </row>
    <row r="1473" spans="2:8" x14ac:dyDescent="0.3">
      <c r="B1473" t="s">
        <v>6235</v>
      </c>
      <c r="C1473" t="s">
        <v>6236</v>
      </c>
      <c r="D1473" s="28" t="s">
        <v>1203</v>
      </c>
      <c r="E1473" s="28" t="s">
        <v>1061</v>
      </c>
      <c r="F1473" s="13">
        <v>52.1</v>
      </c>
      <c r="G1473" s="13">
        <v>-119.2</v>
      </c>
      <c r="H1473" s="13">
        <v>-14.580001831054688</v>
      </c>
    </row>
    <row r="1474" spans="2:8" x14ac:dyDescent="0.3">
      <c r="B1474" t="s">
        <v>6955</v>
      </c>
      <c r="C1474" t="s">
        <v>6956</v>
      </c>
      <c r="D1474" s="28" t="s">
        <v>4105</v>
      </c>
      <c r="E1474" s="28" t="s">
        <v>2011</v>
      </c>
      <c r="F1474" s="13">
        <v>41.1</v>
      </c>
      <c r="G1474" s="13">
        <v>-100.9</v>
      </c>
      <c r="H1474" s="13">
        <v>-14.580001831054688</v>
      </c>
    </row>
    <row r="1475" spans="2:8" x14ac:dyDescent="0.3">
      <c r="B1475" t="s">
        <v>6576</v>
      </c>
      <c r="C1475" t="s">
        <v>6577</v>
      </c>
      <c r="D1475" s="28" t="s">
        <v>1203</v>
      </c>
      <c r="E1475" s="28" t="s">
        <v>1092</v>
      </c>
      <c r="F1475" s="13">
        <v>53.5</v>
      </c>
      <c r="G1475" s="13">
        <v>-114.1</v>
      </c>
      <c r="H1475" s="13">
        <v>-14.579999287923176</v>
      </c>
    </row>
    <row r="1476" spans="2:8" x14ac:dyDescent="0.3">
      <c r="B1476" t="s">
        <v>672</v>
      </c>
      <c r="C1476" t="s">
        <v>1841</v>
      </c>
      <c r="D1476" s="28" t="s">
        <v>4105</v>
      </c>
      <c r="E1476" s="28" t="s">
        <v>1812</v>
      </c>
      <c r="F1476" s="13">
        <v>44.4</v>
      </c>
      <c r="G1476" s="13">
        <v>-95.7</v>
      </c>
      <c r="H1476" s="13">
        <v>-14.579999287923176</v>
      </c>
    </row>
    <row r="1477" spans="2:8" x14ac:dyDescent="0.3">
      <c r="B1477" t="s">
        <v>5502</v>
      </c>
      <c r="C1477" t="s">
        <v>5503</v>
      </c>
      <c r="D1477" s="28" t="s">
        <v>4105</v>
      </c>
      <c r="E1477" s="28" t="s">
        <v>2617</v>
      </c>
      <c r="F1477" s="13">
        <v>46.6</v>
      </c>
      <c r="G1477" s="13">
        <v>-121.3</v>
      </c>
      <c r="H1477" s="13">
        <v>-14.579999287923176</v>
      </c>
    </row>
    <row r="1478" spans="2:8" x14ac:dyDescent="0.3">
      <c r="B1478" t="s">
        <v>719</v>
      </c>
      <c r="C1478" t="s">
        <v>720</v>
      </c>
      <c r="D1478" s="28" t="s">
        <v>4105</v>
      </c>
      <c r="E1478" s="28" t="s">
        <v>366</v>
      </c>
      <c r="F1478" s="13">
        <v>35.299999999999997</v>
      </c>
      <c r="G1478" s="13">
        <v>-97.6</v>
      </c>
      <c r="H1478" s="13">
        <v>-14.579999287923176</v>
      </c>
    </row>
    <row r="1479" spans="2:8" x14ac:dyDescent="0.3">
      <c r="B1479" t="s">
        <v>7639</v>
      </c>
      <c r="C1479" t="s">
        <v>7640</v>
      </c>
      <c r="D1479" s="28" t="s">
        <v>4105</v>
      </c>
      <c r="E1479" s="28" t="s">
        <v>2617</v>
      </c>
      <c r="F1479" s="13">
        <v>46.2</v>
      </c>
      <c r="G1479" s="13">
        <v>-118.8</v>
      </c>
      <c r="H1479" s="13">
        <v>-14.579996744791664</v>
      </c>
    </row>
    <row r="1480" spans="2:8" x14ac:dyDescent="0.3">
      <c r="B1480" t="s">
        <v>560</v>
      </c>
      <c r="C1480" t="s">
        <v>561</v>
      </c>
      <c r="D1480" s="28" t="s">
        <v>4105</v>
      </c>
      <c r="E1480" s="28" t="s">
        <v>366</v>
      </c>
      <c r="F1480" s="13">
        <v>35.5</v>
      </c>
      <c r="G1480" s="13">
        <v>-97.6</v>
      </c>
      <c r="H1480" s="13">
        <v>-14.579996744791664</v>
      </c>
    </row>
    <row r="1481" spans="2:8" x14ac:dyDescent="0.3">
      <c r="B1481" t="s">
        <v>2393</v>
      </c>
      <c r="C1481" t="s">
        <v>2394</v>
      </c>
      <c r="D1481" s="28" t="s">
        <v>4105</v>
      </c>
      <c r="E1481" s="28" t="s">
        <v>2379</v>
      </c>
      <c r="F1481" s="13">
        <v>45</v>
      </c>
      <c r="G1481" s="13">
        <v>-99.9</v>
      </c>
      <c r="H1481" s="13">
        <v>-14.520001729329426</v>
      </c>
    </row>
    <row r="1482" spans="2:8" x14ac:dyDescent="0.3">
      <c r="B1482" t="s">
        <v>6915</v>
      </c>
      <c r="C1482" t="s">
        <v>6916</v>
      </c>
      <c r="D1482" s="28" t="s">
        <v>1203</v>
      </c>
      <c r="E1482" s="28" t="s">
        <v>1092</v>
      </c>
      <c r="F1482" s="13">
        <v>58.7</v>
      </c>
      <c r="G1482" s="13">
        <v>-113.8</v>
      </c>
      <c r="H1482" s="13">
        <v>-14.520000775655109</v>
      </c>
    </row>
    <row r="1483" spans="2:8" x14ac:dyDescent="0.3">
      <c r="B1483" t="s">
        <v>1957</v>
      </c>
      <c r="C1483" t="s">
        <v>1958</v>
      </c>
      <c r="D1483" s="28" t="s">
        <v>4105</v>
      </c>
      <c r="E1483" s="28" t="s">
        <v>1943</v>
      </c>
      <c r="F1483" s="13">
        <v>48.1</v>
      </c>
      <c r="G1483" s="13">
        <v>-104.5</v>
      </c>
      <c r="H1483" s="13">
        <v>-14.520000457763672</v>
      </c>
    </row>
    <row r="1484" spans="2:8" x14ac:dyDescent="0.3">
      <c r="B1484" t="s">
        <v>5368</v>
      </c>
      <c r="C1484" t="s">
        <v>5369</v>
      </c>
      <c r="D1484" s="28" t="s">
        <v>4105</v>
      </c>
      <c r="E1484" s="28" t="s">
        <v>2617</v>
      </c>
      <c r="F1484" s="13">
        <v>47.2</v>
      </c>
      <c r="G1484" s="13">
        <v>-120.2</v>
      </c>
      <c r="H1484" s="13">
        <v>-14.52000045776367</v>
      </c>
    </row>
    <row r="1485" spans="2:8" x14ac:dyDescent="0.3">
      <c r="B1485" t="s">
        <v>8236</v>
      </c>
      <c r="C1485" t="s">
        <v>8237</v>
      </c>
      <c r="D1485" s="28" t="s">
        <v>4105</v>
      </c>
      <c r="E1485" s="28" t="s">
        <v>1260</v>
      </c>
      <c r="F1485" s="13">
        <v>37.4</v>
      </c>
      <c r="G1485" s="13">
        <v>-106.8</v>
      </c>
      <c r="H1485" s="13">
        <v>-14.519999821980793</v>
      </c>
    </row>
    <row r="1486" spans="2:8" x14ac:dyDescent="0.3">
      <c r="B1486" t="s">
        <v>6665</v>
      </c>
      <c r="C1486" t="s">
        <v>6666</v>
      </c>
      <c r="D1486" s="28" t="s">
        <v>4105</v>
      </c>
      <c r="E1486" s="28" t="s">
        <v>2279</v>
      </c>
      <c r="F1486" s="13">
        <v>44.4</v>
      </c>
      <c r="G1486" s="13">
        <v>-122.6</v>
      </c>
      <c r="H1486" s="13">
        <v>-14.519999186197918</v>
      </c>
    </row>
    <row r="1487" spans="2:8" x14ac:dyDescent="0.3">
      <c r="B1487" t="s">
        <v>5739</v>
      </c>
      <c r="C1487" t="s">
        <v>5740</v>
      </c>
      <c r="D1487" s="28" t="s">
        <v>4105</v>
      </c>
      <c r="E1487" s="28" t="s">
        <v>1203</v>
      </c>
      <c r="F1487" s="13">
        <v>41.4</v>
      </c>
      <c r="G1487" s="13">
        <v>-122.4</v>
      </c>
      <c r="H1487" s="13">
        <v>-14.519999186197918</v>
      </c>
    </row>
    <row r="1488" spans="2:8" x14ac:dyDescent="0.3">
      <c r="B1488" t="s">
        <v>3148</v>
      </c>
      <c r="C1488" t="s">
        <v>3149</v>
      </c>
      <c r="D1488" s="28" t="s">
        <v>4105</v>
      </c>
      <c r="E1488" s="28" t="s">
        <v>364</v>
      </c>
      <c r="F1488" s="13">
        <v>31.9</v>
      </c>
      <c r="G1488" s="13">
        <v>-102.1</v>
      </c>
      <c r="H1488" s="13">
        <v>-14.519999186197914</v>
      </c>
    </row>
    <row r="1489" spans="2:8" x14ac:dyDescent="0.3">
      <c r="B1489" t="s">
        <v>1629</v>
      </c>
      <c r="C1489" t="s">
        <v>1706</v>
      </c>
      <c r="D1489" s="28" t="s">
        <v>4105</v>
      </c>
      <c r="E1489" s="28" t="s">
        <v>1636</v>
      </c>
      <c r="F1489" s="13">
        <v>39.799999999999997</v>
      </c>
      <c r="G1489" s="13">
        <v>-97</v>
      </c>
      <c r="H1489" s="13">
        <v>-14.51999664306641</v>
      </c>
    </row>
    <row r="1490" spans="2:8" x14ac:dyDescent="0.3">
      <c r="B1490" t="s">
        <v>5404</v>
      </c>
      <c r="C1490" t="s">
        <v>5405</v>
      </c>
      <c r="D1490" s="28" t="s">
        <v>4105</v>
      </c>
      <c r="E1490" s="28" t="s">
        <v>1203</v>
      </c>
      <c r="F1490" s="13">
        <v>41.3</v>
      </c>
      <c r="G1490" s="13">
        <v>-120.4</v>
      </c>
      <c r="H1490" s="13">
        <v>-14.460001627604168</v>
      </c>
    </row>
    <row r="1491" spans="2:8" x14ac:dyDescent="0.3">
      <c r="B1491" t="s">
        <v>7083</v>
      </c>
      <c r="C1491" t="s">
        <v>7084</v>
      </c>
      <c r="D1491" s="28" t="s">
        <v>4105</v>
      </c>
      <c r="E1491" s="28" t="s">
        <v>1260</v>
      </c>
      <c r="F1491" s="13">
        <v>39.200000000000003</v>
      </c>
      <c r="G1491" s="13">
        <v>-106.8</v>
      </c>
      <c r="H1491" s="13">
        <v>-14.460001627604168</v>
      </c>
    </row>
    <row r="1492" spans="2:8" x14ac:dyDescent="0.3">
      <c r="B1492" t="s">
        <v>6209</v>
      </c>
      <c r="C1492" t="s">
        <v>6210</v>
      </c>
      <c r="D1492" s="28" t="s">
        <v>4105</v>
      </c>
      <c r="E1492" s="28" t="s">
        <v>2279</v>
      </c>
      <c r="F1492" s="13">
        <v>44.6</v>
      </c>
      <c r="G1492" s="13">
        <v>-122.7</v>
      </c>
      <c r="H1492" s="13">
        <v>-14.460001627604164</v>
      </c>
    </row>
    <row r="1493" spans="2:8" x14ac:dyDescent="0.3">
      <c r="B1493" t="s">
        <v>7587</v>
      </c>
      <c r="C1493" t="s">
        <v>7588</v>
      </c>
      <c r="D1493" s="28" t="s">
        <v>4105</v>
      </c>
      <c r="E1493" s="28" t="s">
        <v>1260</v>
      </c>
      <c r="F1493" s="13">
        <v>40.4</v>
      </c>
      <c r="G1493" s="13">
        <v>-106.8</v>
      </c>
      <c r="H1493" s="13">
        <v>-14.460000991821289</v>
      </c>
    </row>
    <row r="1494" spans="2:8" x14ac:dyDescent="0.3">
      <c r="B1494" t="s">
        <v>6819</v>
      </c>
      <c r="C1494" t="s">
        <v>6820</v>
      </c>
      <c r="D1494" s="28" t="s">
        <v>1203</v>
      </c>
      <c r="E1494" s="28" t="s">
        <v>1061</v>
      </c>
      <c r="F1494" s="13">
        <v>53.8</v>
      </c>
      <c r="G1494" s="13">
        <v>-122.6</v>
      </c>
      <c r="H1494" s="13">
        <v>-14.460000356038412</v>
      </c>
    </row>
    <row r="1495" spans="2:8" x14ac:dyDescent="0.3">
      <c r="B1495" t="s">
        <v>4563</v>
      </c>
      <c r="C1495" t="s">
        <v>4564</v>
      </c>
      <c r="D1495" s="28" t="s">
        <v>1203</v>
      </c>
      <c r="E1495" s="28" t="s">
        <v>1061</v>
      </c>
      <c r="F1495" s="13">
        <v>50.2</v>
      </c>
      <c r="G1495" s="13">
        <v>-117.8</v>
      </c>
      <c r="H1495" s="13">
        <v>-14.459999084472653</v>
      </c>
    </row>
    <row r="1496" spans="2:8" x14ac:dyDescent="0.3">
      <c r="B1496" t="s">
        <v>2638</v>
      </c>
      <c r="C1496" t="s">
        <v>2639</v>
      </c>
      <c r="D1496" s="28" t="s">
        <v>4105</v>
      </c>
      <c r="E1496" s="28" t="s">
        <v>2617</v>
      </c>
      <c r="F1496" s="13">
        <v>47</v>
      </c>
      <c r="G1496" s="13">
        <v>-118.5</v>
      </c>
      <c r="H1496" s="13">
        <v>-14.459997812906899</v>
      </c>
    </row>
    <row r="1497" spans="2:8" x14ac:dyDescent="0.3">
      <c r="B1497" t="s">
        <v>6372</v>
      </c>
      <c r="C1497" t="s">
        <v>6373</v>
      </c>
      <c r="D1497" s="28" t="s">
        <v>4105</v>
      </c>
      <c r="E1497" s="28" t="s">
        <v>2279</v>
      </c>
      <c r="F1497" s="13">
        <v>42.2</v>
      </c>
      <c r="G1497" s="13">
        <v>-123.2</v>
      </c>
      <c r="H1497" s="13">
        <v>-14.459996541341145</v>
      </c>
    </row>
    <row r="1498" spans="2:8" x14ac:dyDescent="0.3">
      <c r="B1498" t="s">
        <v>5450</v>
      </c>
      <c r="C1498" t="s">
        <v>5451</v>
      </c>
      <c r="D1498" s="28" t="s">
        <v>1203</v>
      </c>
      <c r="E1498" s="28" t="s">
        <v>1061</v>
      </c>
      <c r="F1498" s="13">
        <v>49.3</v>
      </c>
      <c r="G1498" s="13">
        <v>-117.6</v>
      </c>
      <c r="H1498" s="13">
        <v>-14.400002797444664</v>
      </c>
    </row>
    <row r="1499" spans="2:8" x14ac:dyDescent="0.3">
      <c r="B1499" t="s">
        <v>2018</v>
      </c>
      <c r="C1499" t="s">
        <v>2019</v>
      </c>
      <c r="D1499" s="28" t="s">
        <v>4105</v>
      </c>
      <c r="E1499" s="28" t="s">
        <v>2011</v>
      </c>
      <c r="F1499" s="13">
        <v>42.9</v>
      </c>
      <c r="G1499" s="13">
        <v>-98.8</v>
      </c>
      <c r="H1499" s="13">
        <v>-14.400001525878906</v>
      </c>
    </row>
    <row r="1500" spans="2:8" x14ac:dyDescent="0.3">
      <c r="B1500" t="s">
        <v>7844</v>
      </c>
      <c r="C1500" t="s">
        <v>7845</v>
      </c>
      <c r="D1500" s="28" t="s">
        <v>4105</v>
      </c>
      <c r="E1500" s="28" t="s">
        <v>1160</v>
      </c>
      <c r="F1500" s="13">
        <v>34.299999999999997</v>
      </c>
      <c r="G1500" s="13">
        <v>-111</v>
      </c>
      <c r="H1500" s="13">
        <v>-14.400001525878906</v>
      </c>
    </row>
    <row r="1501" spans="2:8" x14ac:dyDescent="0.3">
      <c r="B1501" t="s">
        <v>2421</v>
      </c>
      <c r="C1501" t="s">
        <v>2422</v>
      </c>
      <c r="D1501" s="28" t="s">
        <v>4105</v>
      </c>
      <c r="E1501" s="28" t="s">
        <v>2379</v>
      </c>
      <c r="F1501" s="13">
        <v>45.5</v>
      </c>
      <c r="G1501" s="13">
        <v>-100</v>
      </c>
      <c r="H1501" s="13">
        <v>-14.400000254313152</v>
      </c>
    </row>
    <row r="1502" spans="2:8" x14ac:dyDescent="0.3">
      <c r="B1502" t="s">
        <v>6600</v>
      </c>
      <c r="C1502" t="s">
        <v>6601</v>
      </c>
      <c r="D1502" s="28" t="s">
        <v>1203</v>
      </c>
      <c r="E1502" s="28" t="s">
        <v>1061</v>
      </c>
      <c r="F1502" s="13">
        <v>52.1</v>
      </c>
      <c r="G1502" s="13">
        <v>-121.6</v>
      </c>
      <c r="H1502" s="13">
        <v>-14.40000025431315</v>
      </c>
    </row>
    <row r="1503" spans="2:8" x14ac:dyDescent="0.3">
      <c r="B1503" t="s">
        <v>7321</v>
      </c>
      <c r="C1503" t="s">
        <v>7322</v>
      </c>
      <c r="D1503" s="28" t="s">
        <v>1203</v>
      </c>
      <c r="E1503" s="28" t="s">
        <v>1092</v>
      </c>
      <c r="F1503" s="13">
        <v>54.3</v>
      </c>
      <c r="G1503" s="13">
        <v>-110.8</v>
      </c>
      <c r="H1503" s="13">
        <v>-14.399998982747398</v>
      </c>
    </row>
    <row r="1504" spans="2:8" x14ac:dyDescent="0.3">
      <c r="B1504" t="s">
        <v>762</v>
      </c>
      <c r="C1504" t="s">
        <v>763</v>
      </c>
      <c r="D1504" s="28" t="s">
        <v>4105</v>
      </c>
      <c r="E1504" s="28" t="s">
        <v>364</v>
      </c>
      <c r="F1504" s="13">
        <v>34</v>
      </c>
      <c r="G1504" s="13">
        <v>-100.8</v>
      </c>
      <c r="H1504" s="13">
        <v>-14.399996439615883</v>
      </c>
    </row>
    <row r="1505" spans="2:8" x14ac:dyDescent="0.3">
      <c r="B1505" t="s">
        <v>6334</v>
      </c>
      <c r="C1505" t="s">
        <v>6335</v>
      </c>
      <c r="D1505" s="28" t="s">
        <v>4105</v>
      </c>
      <c r="E1505" s="28" t="s">
        <v>2617</v>
      </c>
      <c r="F1505" s="13">
        <v>48.3</v>
      </c>
      <c r="G1505" s="13">
        <v>-119</v>
      </c>
      <c r="H1505" s="13">
        <v>-14.340001424153646</v>
      </c>
    </row>
    <row r="1506" spans="2:8" x14ac:dyDescent="0.3">
      <c r="B1506" t="s">
        <v>8310</v>
      </c>
      <c r="C1506" t="s">
        <v>8311</v>
      </c>
      <c r="D1506" s="28" t="s">
        <v>4105</v>
      </c>
      <c r="E1506" s="28" t="s">
        <v>1203</v>
      </c>
      <c r="F1506" s="13">
        <v>40.5</v>
      </c>
      <c r="G1506" s="13">
        <v>-121</v>
      </c>
      <c r="H1506" s="13">
        <v>-14.340000788370768</v>
      </c>
    </row>
    <row r="1507" spans="2:8" x14ac:dyDescent="0.3">
      <c r="B1507" t="s">
        <v>6943</v>
      </c>
      <c r="C1507" t="s">
        <v>6944</v>
      </c>
      <c r="D1507" s="28" t="s">
        <v>4105</v>
      </c>
      <c r="E1507" s="28" t="s">
        <v>1203</v>
      </c>
      <c r="F1507" s="13">
        <v>35.1</v>
      </c>
      <c r="G1507" s="13">
        <v>-115.4</v>
      </c>
      <c r="H1507" s="13">
        <v>-14.339998881022137</v>
      </c>
    </row>
    <row r="1508" spans="2:8" x14ac:dyDescent="0.3">
      <c r="B1508" t="s">
        <v>6100</v>
      </c>
      <c r="C1508" t="s">
        <v>6101</v>
      </c>
      <c r="D1508" s="28" t="s">
        <v>1203</v>
      </c>
      <c r="E1508" s="28" t="s">
        <v>1061</v>
      </c>
      <c r="F1508" s="13">
        <v>50.1</v>
      </c>
      <c r="G1508" s="13">
        <v>-120.7</v>
      </c>
      <c r="H1508" s="13">
        <v>-14.339998881022133</v>
      </c>
    </row>
    <row r="1509" spans="2:8" x14ac:dyDescent="0.3">
      <c r="B1509" t="s">
        <v>695</v>
      </c>
      <c r="C1509" t="s">
        <v>696</v>
      </c>
      <c r="D1509" s="28" t="s">
        <v>4105</v>
      </c>
      <c r="E1509" s="28" t="s">
        <v>364</v>
      </c>
      <c r="F1509" s="13">
        <v>32.4</v>
      </c>
      <c r="G1509" s="13">
        <v>-99.6</v>
      </c>
      <c r="H1509" s="13">
        <v>-14.339998881022133</v>
      </c>
    </row>
    <row r="1510" spans="2:8" x14ac:dyDescent="0.3">
      <c r="B1510" t="s">
        <v>4716</v>
      </c>
      <c r="C1510" t="s">
        <v>4717</v>
      </c>
      <c r="D1510" s="28" t="s">
        <v>4105</v>
      </c>
      <c r="E1510" s="28" t="s">
        <v>1203</v>
      </c>
      <c r="F1510" s="13">
        <v>34.299999999999997</v>
      </c>
      <c r="G1510" s="13">
        <v>-116.5</v>
      </c>
      <c r="H1510" s="13">
        <v>-14.339998881022133</v>
      </c>
    </row>
    <row r="1511" spans="2:8" x14ac:dyDescent="0.3">
      <c r="B1511" t="s">
        <v>2058</v>
      </c>
      <c r="C1511" t="s">
        <v>2059</v>
      </c>
      <c r="D1511" s="28" t="s">
        <v>4105</v>
      </c>
      <c r="E1511" s="28" t="s">
        <v>2011</v>
      </c>
      <c r="F1511" s="13">
        <v>41.1</v>
      </c>
      <c r="G1511" s="13">
        <v>-97.5</v>
      </c>
      <c r="H1511" s="13">
        <v>-14.280001322428387</v>
      </c>
    </row>
    <row r="1512" spans="2:8" x14ac:dyDescent="0.3">
      <c r="B1512" t="s">
        <v>8146</v>
      </c>
      <c r="C1512" t="s">
        <v>8147</v>
      </c>
      <c r="D1512" s="28" t="s">
        <v>1203</v>
      </c>
      <c r="E1512" s="28" t="s">
        <v>1097</v>
      </c>
      <c r="F1512" s="13">
        <v>52.8</v>
      </c>
      <c r="G1512" s="13">
        <v>-104.6</v>
      </c>
      <c r="H1512" s="13">
        <v>-14.280001322428385</v>
      </c>
    </row>
    <row r="1513" spans="2:8" x14ac:dyDescent="0.3">
      <c r="B1513" t="s">
        <v>3616</v>
      </c>
      <c r="C1513" t="s">
        <v>3726</v>
      </c>
      <c r="D1513" s="28" t="s">
        <v>4105</v>
      </c>
      <c r="E1513" s="28" t="s">
        <v>2011</v>
      </c>
      <c r="F1513" s="13">
        <v>41.9</v>
      </c>
      <c r="G1513" s="13">
        <v>-98</v>
      </c>
      <c r="H1513" s="13">
        <v>-14.280001322428383</v>
      </c>
    </row>
    <row r="1514" spans="2:8" x14ac:dyDescent="0.3">
      <c r="B1514" t="s">
        <v>6799</v>
      </c>
      <c r="C1514" t="s">
        <v>6800</v>
      </c>
      <c r="D1514" s="28" t="s">
        <v>4105</v>
      </c>
      <c r="E1514" s="28" t="s">
        <v>366</v>
      </c>
      <c r="F1514" s="13">
        <v>34.700000000000003</v>
      </c>
      <c r="G1514" s="13">
        <v>-98.7</v>
      </c>
      <c r="H1514" s="13">
        <v>-14.280001322428383</v>
      </c>
    </row>
    <row r="1515" spans="2:8" x14ac:dyDescent="0.3">
      <c r="B1515" t="s">
        <v>5556</v>
      </c>
      <c r="C1515" t="s">
        <v>5557</v>
      </c>
      <c r="D1515" s="28" t="s">
        <v>4105</v>
      </c>
      <c r="E1515" s="28" t="s">
        <v>2617</v>
      </c>
      <c r="F1515" s="13">
        <v>47.6</v>
      </c>
      <c r="G1515" s="13">
        <v>-119.8</v>
      </c>
      <c r="H1515" s="13">
        <v>-14.280001322428383</v>
      </c>
    </row>
    <row r="1516" spans="2:8" x14ac:dyDescent="0.3">
      <c r="B1516" t="s">
        <v>7810</v>
      </c>
      <c r="C1516" t="s">
        <v>7811</v>
      </c>
      <c r="D1516" s="28" t="s">
        <v>4105</v>
      </c>
      <c r="E1516" s="28" t="s">
        <v>1260</v>
      </c>
      <c r="F1516" s="13">
        <v>37.799999999999997</v>
      </c>
      <c r="G1516" s="13">
        <v>-107.7</v>
      </c>
      <c r="H1516" s="13">
        <v>-14.280000686645508</v>
      </c>
    </row>
    <row r="1517" spans="2:8" x14ac:dyDescent="0.3">
      <c r="B1517" t="s">
        <v>1279</v>
      </c>
      <c r="C1517" t="s">
        <v>1280</v>
      </c>
      <c r="D1517" s="28" t="s">
        <v>4105</v>
      </c>
      <c r="E1517" s="28" t="s">
        <v>1260</v>
      </c>
      <c r="F1517" s="13">
        <v>39.6</v>
      </c>
      <c r="G1517" s="13">
        <v>-106</v>
      </c>
      <c r="H1517" s="13">
        <v>-14.280000050862633</v>
      </c>
    </row>
    <row r="1518" spans="2:8" x14ac:dyDescent="0.3">
      <c r="B1518" t="s">
        <v>6735</v>
      </c>
      <c r="C1518" t="s">
        <v>6736</v>
      </c>
      <c r="D1518" s="28" t="s">
        <v>4105</v>
      </c>
      <c r="E1518" s="28" t="s">
        <v>1203</v>
      </c>
      <c r="F1518" s="13">
        <v>40.5</v>
      </c>
      <c r="G1518" s="13">
        <v>-123.1</v>
      </c>
      <c r="H1518" s="13">
        <v>-14.280000050862633</v>
      </c>
    </row>
    <row r="1519" spans="2:8" x14ac:dyDescent="0.3">
      <c r="B1519" t="s">
        <v>8322</v>
      </c>
      <c r="C1519" t="s">
        <v>8323</v>
      </c>
      <c r="D1519" s="28" t="s">
        <v>1203</v>
      </c>
      <c r="E1519" s="28" t="s">
        <v>1092</v>
      </c>
      <c r="F1519" s="13">
        <v>52.9</v>
      </c>
      <c r="G1519" s="13">
        <v>-111</v>
      </c>
      <c r="H1519" s="13">
        <v>-14.280000050862629</v>
      </c>
    </row>
    <row r="1520" spans="2:8" x14ac:dyDescent="0.3">
      <c r="B1520" t="s">
        <v>3738</v>
      </c>
      <c r="C1520" t="s">
        <v>3739</v>
      </c>
      <c r="D1520" s="28" t="s">
        <v>4105</v>
      </c>
      <c r="E1520" s="28" t="s">
        <v>2070</v>
      </c>
      <c r="F1520" s="13">
        <v>36.200000000000003</v>
      </c>
      <c r="G1520" s="13">
        <v>-116</v>
      </c>
      <c r="H1520" s="13">
        <v>-14.279998779296879</v>
      </c>
    </row>
    <row r="1521" spans="2:8" x14ac:dyDescent="0.3">
      <c r="B1521" t="s">
        <v>517</v>
      </c>
      <c r="C1521" t="s">
        <v>2380</v>
      </c>
      <c r="D1521" s="28" t="s">
        <v>4105</v>
      </c>
      <c r="E1521" s="28" t="s">
        <v>2379</v>
      </c>
      <c r="F1521" s="13">
        <v>43.6</v>
      </c>
      <c r="G1521" s="13">
        <v>-97.7</v>
      </c>
      <c r="H1521" s="13">
        <v>-14.279998779296879</v>
      </c>
    </row>
    <row r="1522" spans="2:8" x14ac:dyDescent="0.3">
      <c r="B1522" t="s">
        <v>6805</v>
      </c>
      <c r="C1522" t="s">
        <v>6806</v>
      </c>
      <c r="D1522" s="28" t="s">
        <v>4105</v>
      </c>
      <c r="E1522" s="28" t="s">
        <v>2011</v>
      </c>
      <c r="F1522" s="13">
        <v>41.8</v>
      </c>
      <c r="G1522" s="13">
        <v>-98.8</v>
      </c>
      <c r="H1522" s="13">
        <v>-14.279998779296873</v>
      </c>
    </row>
    <row r="1523" spans="2:8" x14ac:dyDescent="0.3">
      <c r="B1523" t="s">
        <v>2277</v>
      </c>
      <c r="C1523" t="s">
        <v>2278</v>
      </c>
      <c r="D1523" s="28" t="s">
        <v>4105</v>
      </c>
      <c r="E1523" s="28" t="s">
        <v>2279</v>
      </c>
      <c r="F1523" s="13">
        <v>45.7</v>
      </c>
      <c r="G1523" s="13">
        <v>-120.2</v>
      </c>
      <c r="H1523" s="13">
        <v>-14.220001220703129</v>
      </c>
    </row>
    <row r="1524" spans="2:8" x14ac:dyDescent="0.3">
      <c r="B1524" t="s">
        <v>6270</v>
      </c>
      <c r="C1524" t="s">
        <v>6271</v>
      </c>
      <c r="D1524" s="28" t="s">
        <v>1203</v>
      </c>
      <c r="E1524" s="28" t="s">
        <v>1092</v>
      </c>
      <c r="F1524" s="13">
        <v>52.7</v>
      </c>
      <c r="G1524" s="13">
        <v>-113.9</v>
      </c>
      <c r="H1524" s="13">
        <v>-14.220001220703127</v>
      </c>
    </row>
    <row r="1525" spans="2:8" x14ac:dyDescent="0.3">
      <c r="B1525" t="s">
        <v>6528</v>
      </c>
      <c r="C1525" t="s">
        <v>6529</v>
      </c>
      <c r="D1525" s="28" t="s">
        <v>4105</v>
      </c>
      <c r="E1525" s="28" t="s">
        <v>1203</v>
      </c>
      <c r="F1525" s="13">
        <v>41.9</v>
      </c>
      <c r="G1525" s="13">
        <v>-120.1</v>
      </c>
      <c r="H1525" s="13">
        <v>-14.220001220703127</v>
      </c>
    </row>
    <row r="1526" spans="2:8" x14ac:dyDescent="0.3">
      <c r="B1526" t="s">
        <v>6126</v>
      </c>
      <c r="C1526" t="s">
        <v>6127</v>
      </c>
      <c r="D1526" s="28" t="s">
        <v>4105</v>
      </c>
      <c r="E1526" s="28" t="s">
        <v>1203</v>
      </c>
      <c r="F1526" s="13">
        <v>41</v>
      </c>
      <c r="G1526" s="13">
        <v>-120.3</v>
      </c>
      <c r="H1526" s="13">
        <v>-14.220001220703125</v>
      </c>
    </row>
    <row r="1527" spans="2:8" x14ac:dyDescent="0.3">
      <c r="B1527" t="s">
        <v>5584</v>
      </c>
      <c r="C1527" t="s">
        <v>5585</v>
      </c>
      <c r="D1527" s="28" t="s">
        <v>4105</v>
      </c>
      <c r="E1527" s="28" t="s">
        <v>2279</v>
      </c>
      <c r="F1527" s="13">
        <v>43.6</v>
      </c>
      <c r="G1527" s="13">
        <v>-123.3</v>
      </c>
      <c r="H1527" s="13">
        <v>-14.220001220703125</v>
      </c>
    </row>
    <row r="1528" spans="2:8" x14ac:dyDescent="0.3">
      <c r="B1528" t="s">
        <v>5366</v>
      </c>
      <c r="C1528" t="s">
        <v>5367</v>
      </c>
      <c r="D1528" s="28" t="s">
        <v>4105</v>
      </c>
      <c r="E1528" s="28" t="s">
        <v>2279</v>
      </c>
      <c r="F1528" s="13">
        <v>44.1</v>
      </c>
      <c r="G1528" s="13">
        <v>-121.6</v>
      </c>
      <c r="H1528" s="13">
        <v>-14.220001220703125</v>
      </c>
    </row>
    <row r="1529" spans="2:8" x14ac:dyDescent="0.3">
      <c r="B1529" t="s">
        <v>3190</v>
      </c>
      <c r="C1529" t="s">
        <v>3191</v>
      </c>
      <c r="D1529" s="28" t="s">
        <v>4105</v>
      </c>
      <c r="E1529" s="28" t="s">
        <v>1203</v>
      </c>
      <c r="F1529" s="13">
        <v>34.799999999999997</v>
      </c>
      <c r="G1529" s="13">
        <v>-116.7</v>
      </c>
      <c r="H1529" s="13">
        <v>-14.220001220703125</v>
      </c>
    </row>
    <row r="1530" spans="2:8" x14ac:dyDescent="0.3">
      <c r="B1530" t="s">
        <v>5835</v>
      </c>
      <c r="C1530" t="s">
        <v>5836</v>
      </c>
      <c r="D1530" s="28" t="s">
        <v>1203</v>
      </c>
      <c r="E1530" s="28" t="s">
        <v>1061</v>
      </c>
      <c r="F1530" s="13">
        <v>50.7</v>
      </c>
      <c r="G1530" s="13">
        <v>-120.4</v>
      </c>
      <c r="H1530" s="13">
        <v>-14.219999949137371</v>
      </c>
    </row>
    <row r="1531" spans="2:8" x14ac:dyDescent="0.3">
      <c r="B1531" t="s">
        <v>7513</v>
      </c>
      <c r="C1531" t="s">
        <v>7514</v>
      </c>
      <c r="D1531" s="28" t="s">
        <v>1203</v>
      </c>
      <c r="E1531" s="28" t="s">
        <v>1092</v>
      </c>
      <c r="F1531" s="13">
        <v>53.3</v>
      </c>
      <c r="G1531" s="13">
        <v>-110.8</v>
      </c>
      <c r="H1531" s="13">
        <v>-14.219999949137369</v>
      </c>
    </row>
    <row r="1532" spans="2:8" x14ac:dyDescent="0.3">
      <c r="B1532" t="s">
        <v>7303</v>
      </c>
      <c r="C1532" t="s">
        <v>7304</v>
      </c>
      <c r="D1532" s="28" t="s">
        <v>1203</v>
      </c>
      <c r="E1532" s="28" t="s">
        <v>1092</v>
      </c>
      <c r="F1532" s="13">
        <v>55.7</v>
      </c>
      <c r="G1532" s="13">
        <v>-118.6</v>
      </c>
      <c r="H1532" s="13">
        <v>-14.219999949137369</v>
      </c>
    </row>
    <row r="1533" spans="2:8" x14ac:dyDescent="0.3">
      <c r="B1533" t="s">
        <v>3184</v>
      </c>
      <c r="C1533" t="s">
        <v>3185</v>
      </c>
      <c r="D1533" s="28" t="s">
        <v>4105</v>
      </c>
      <c r="E1533" s="28" t="s">
        <v>1203</v>
      </c>
      <c r="F1533" s="13">
        <v>37.299999999999997</v>
      </c>
      <c r="G1533" s="13">
        <v>-118.3</v>
      </c>
      <c r="H1533" s="13">
        <v>-14.219999949137367</v>
      </c>
    </row>
    <row r="1534" spans="2:8" x14ac:dyDescent="0.3">
      <c r="B1534" t="s">
        <v>8118</v>
      </c>
      <c r="C1534" t="s">
        <v>8119</v>
      </c>
      <c r="D1534" s="28" t="s">
        <v>4105</v>
      </c>
      <c r="E1534" s="28" t="s">
        <v>1260</v>
      </c>
      <c r="F1534" s="13">
        <v>38.9</v>
      </c>
      <c r="G1534" s="13">
        <v>-106.7</v>
      </c>
      <c r="H1534" s="13">
        <v>-14.21999931335449</v>
      </c>
    </row>
    <row r="1535" spans="2:8" x14ac:dyDescent="0.3">
      <c r="B1535" t="s">
        <v>5977</v>
      </c>
      <c r="C1535" t="s">
        <v>5978</v>
      </c>
      <c r="D1535" s="28" t="s">
        <v>4105</v>
      </c>
      <c r="E1535" s="28" t="s">
        <v>1515</v>
      </c>
      <c r="F1535" s="13">
        <v>42.6</v>
      </c>
      <c r="G1535" s="13">
        <v>-91.8</v>
      </c>
      <c r="H1535" s="13">
        <v>-14.219998677571613</v>
      </c>
    </row>
    <row r="1536" spans="2:8" x14ac:dyDescent="0.3">
      <c r="B1536" t="s">
        <v>7742</v>
      </c>
      <c r="C1536" t="s">
        <v>7743</v>
      </c>
      <c r="D1536" s="28" t="s">
        <v>4105</v>
      </c>
      <c r="E1536" s="28" t="s">
        <v>2203</v>
      </c>
      <c r="F1536" s="13">
        <v>46.5</v>
      </c>
      <c r="G1536" s="13">
        <v>-101.8</v>
      </c>
      <c r="H1536" s="13">
        <v>-14.219998677571613</v>
      </c>
    </row>
    <row r="1537" spans="2:8" x14ac:dyDescent="0.3">
      <c r="B1537" t="s">
        <v>764</v>
      </c>
      <c r="C1537" t="s">
        <v>765</v>
      </c>
      <c r="D1537" s="28" t="s">
        <v>4105</v>
      </c>
      <c r="E1537" s="28" t="s">
        <v>364</v>
      </c>
      <c r="F1537" s="13">
        <v>34.4</v>
      </c>
      <c r="G1537" s="13">
        <v>-100.2</v>
      </c>
      <c r="H1537" s="13">
        <v>-14.219996134440105</v>
      </c>
    </row>
    <row r="1538" spans="2:8" x14ac:dyDescent="0.3">
      <c r="B1538" t="s">
        <v>7305</v>
      </c>
      <c r="C1538" t="s">
        <v>7306</v>
      </c>
      <c r="D1538" s="28" t="s">
        <v>4105</v>
      </c>
      <c r="E1538" s="28" t="s">
        <v>1160</v>
      </c>
      <c r="F1538" s="13">
        <v>34.1</v>
      </c>
      <c r="G1538" s="13">
        <v>-113.3</v>
      </c>
      <c r="H1538" s="13">
        <v>-14.219996134440102</v>
      </c>
    </row>
    <row r="1539" spans="2:8" x14ac:dyDescent="0.3">
      <c r="B1539" t="s">
        <v>6442</v>
      </c>
      <c r="C1539" t="s">
        <v>6443</v>
      </c>
      <c r="D1539" s="28" t="s">
        <v>4105</v>
      </c>
      <c r="E1539" s="28" t="s">
        <v>2617</v>
      </c>
      <c r="F1539" s="13">
        <v>47</v>
      </c>
      <c r="G1539" s="13">
        <v>-120.5</v>
      </c>
      <c r="H1539" s="13">
        <v>-14.160001118977867</v>
      </c>
    </row>
    <row r="1540" spans="2:8" x14ac:dyDescent="0.3">
      <c r="B1540" t="s">
        <v>6745</v>
      </c>
      <c r="C1540" t="s">
        <v>6746</v>
      </c>
      <c r="D1540" s="28" t="s">
        <v>1203</v>
      </c>
      <c r="E1540" s="28" t="s">
        <v>1092</v>
      </c>
      <c r="F1540" s="13">
        <v>53.6</v>
      </c>
      <c r="G1540" s="13">
        <v>-113.3</v>
      </c>
      <c r="H1540" s="13">
        <v>-14.160001118977863</v>
      </c>
    </row>
    <row r="1541" spans="2:8" x14ac:dyDescent="0.3">
      <c r="B1541" t="s">
        <v>5881</v>
      </c>
      <c r="C1541" t="s">
        <v>5882</v>
      </c>
      <c r="D1541" s="28" t="s">
        <v>4105</v>
      </c>
      <c r="E1541" s="28" t="s">
        <v>2617</v>
      </c>
      <c r="F1541" s="13">
        <v>48.9</v>
      </c>
      <c r="G1541" s="13">
        <v>-117.3</v>
      </c>
      <c r="H1541" s="13">
        <v>-14.159999847412109</v>
      </c>
    </row>
    <row r="1542" spans="2:8" x14ac:dyDescent="0.3">
      <c r="B1542" t="s">
        <v>7944</v>
      </c>
      <c r="C1542" t="s">
        <v>7945</v>
      </c>
      <c r="D1542" s="28" t="s">
        <v>4105</v>
      </c>
      <c r="E1542" s="28" t="s">
        <v>2070</v>
      </c>
      <c r="F1542" s="13">
        <v>38.9</v>
      </c>
      <c r="G1542" s="13">
        <v>-119.6</v>
      </c>
      <c r="H1542" s="13">
        <v>-14.159999847412109</v>
      </c>
    </row>
    <row r="1543" spans="2:8" x14ac:dyDescent="0.3">
      <c r="B1543" t="s">
        <v>8646</v>
      </c>
      <c r="C1543" t="s">
        <v>8647</v>
      </c>
      <c r="D1543" s="28" t="s">
        <v>4105</v>
      </c>
      <c r="E1543" s="28" t="s">
        <v>1260</v>
      </c>
      <c r="F1543" s="13">
        <v>37.299999999999997</v>
      </c>
      <c r="G1543" s="13">
        <v>-105.2</v>
      </c>
      <c r="H1543" s="13">
        <v>-14.159999847412109</v>
      </c>
    </row>
    <row r="1544" spans="2:8" x14ac:dyDescent="0.3">
      <c r="B1544" t="s">
        <v>3321</v>
      </c>
      <c r="C1544" t="s">
        <v>3322</v>
      </c>
      <c r="D1544" s="28" t="s">
        <v>4105</v>
      </c>
      <c r="E1544" s="28" t="s">
        <v>2279</v>
      </c>
      <c r="F1544" s="13">
        <v>44.1</v>
      </c>
      <c r="G1544" s="13">
        <v>-123.2</v>
      </c>
      <c r="H1544" s="13">
        <v>-14.159998575846352</v>
      </c>
    </row>
    <row r="1545" spans="2:8" x14ac:dyDescent="0.3">
      <c r="B1545" t="s">
        <v>6542</v>
      </c>
      <c r="C1545" t="s">
        <v>6543</v>
      </c>
      <c r="D1545" s="28" t="s">
        <v>4105</v>
      </c>
      <c r="E1545" s="28" t="s">
        <v>364</v>
      </c>
      <c r="F1545" s="13">
        <v>33</v>
      </c>
      <c r="G1545" s="13">
        <v>-101</v>
      </c>
      <c r="H1545" s="13">
        <v>-14.100001017252609</v>
      </c>
    </row>
    <row r="1546" spans="2:8" x14ac:dyDescent="0.3">
      <c r="B1546" t="s">
        <v>5961</v>
      </c>
      <c r="C1546" t="s">
        <v>5962</v>
      </c>
      <c r="D1546" s="28" t="s">
        <v>4105</v>
      </c>
      <c r="E1546" s="28" t="s">
        <v>1203</v>
      </c>
      <c r="F1546" s="13">
        <v>41.7</v>
      </c>
      <c r="G1546" s="13">
        <v>-121.5</v>
      </c>
      <c r="H1546" s="13">
        <v>-14.100001017252605</v>
      </c>
    </row>
    <row r="1547" spans="2:8" x14ac:dyDescent="0.3">
      <c r="B1547" t="s">
        <v>7271</v>
      </c>
      <c r="C1547" t="s">
        <v>7272</v>
      </c>
      <c r="D1547" s="28" t="s">
        <v>4105</v>
      </c>
      <c r="E1547" s="28" t="s">
        <v>2070</v>
      </c>
      <c r="F1547" s="13">
        <v>36.1</v>
      </c>
      <c r="G1547" s="13">
        <v>-115.4</v>
      </c>
      <c r="H1547" s="13">
        <v>-14.100001017252605</v>
      </c>
    </row>
    <row r="1548" spans="2:8" x14ac:dyDescent="0.3">
      <c r="B1548" t="s">
        <v>7627</v>
      </c>
      <c r="C1548" t="s">
        <v>7628</v>
      </c>
      <c r="D1548" s="28" t="s">
        <v>4105</v>
      </c>
      <c r="E1548" s="28" t="s">
        <v>1160</v>
      </c>
      <c r="F1548" s="13">
        <v>34.299999999999997</v>
      </c>
      <c r="G1548" s="13">
        <v>-110.7</v>
      </c>
      <c r="H1548" s="13">
        <v>-14.100001017252605</v>
      </c>
    </row>
    <row r="1549" spans="2:8" x14ac:dyDescent="0.3">
      <c r="B1549" t="s">
        <v>6717</v>
      </c>
      <c r="C1549" t="s">
        <v>6718</v>
      </c>
      <c r="D1549" s="28" t="s">
        <v>4105</v>
      </c>
      <c r="E1549" s="28" t="s">
        <v>2011</v>
      </c>
      <c r="F1549" s="13">
        <v>41.1</v>
      </c>
      <c r="G1549" s="13">
        <v>-102.6</v>
      </c>
      <c r="H1549" s="13">
        <v>-14.100001017252604</v>
      </c>
    </row>
    <row r="1550" spans="2:8" x14ac:dyDescent="0.3">
      <c r="B1550" t="s">
        <v>2269</v>
      </c>
      <c r="C1550" t="s">
        <v>2270</v>
      </c>
      <c r="D1550" s="28" t="s">
        <v>4105</v>
      </c>
      <c r="E1550" s="28" t="s">
        <v>366</v>
      </c>
      <c r="F1550" s="13">
        <v>36.5</v>
      </c>
      <c r="G1550" s="13">
        <v>-98.2</v>
      </c>
      <c r="H1550" s="13">
        <v>-14.100001017252602</v>
      </c>
    </row>
    <row r="1551" spans="2:8" x14ac:dyDescent="0.3">
      <c r="B1551" t="s">
        <v>7253</v>
      </c>
      <c r="C1551" t="s">
        <v>7254</v>
      </c>
      <c r="D1551" s="28" t="s">
        <v>4105</v>
      </c>
      <c r="E1551" s="28" t="s">
        <v>2279</v>
      </c>
      <c r="F1551" s="13">
        <v>42.1</v>
      </c>
      <c r="G1551" s="13">
        <v>-120.8</v>
      </c>
      <c r="H1551" s="13">
        <v>-14.099998474121094</v>
      </c>
    </row>
    <row r="1552" spans="2:8" x14ac:dyDescent="0.3">
      <c r="B1552" t="s">
        <v>7854</v>
      </c>
      <c r="C1552" t="s">
        <v>7855</v>
      </c>
      <c r="D1552" s="28" t="s">
        <v>4105</v>
      </c>
      <c r="E1552" s="28" t="s">
        <v>2096</v>
      </c>
      <c r="F1552" s="13">
        <v>36.5</v>
      </c>
      <c r="G1552" s="13">
        <v>-106.3</v>
      </c>
      <c r="H1552" s="13">
        <v>-14.099998474121094</v>
      </c>
    </row>
    <row r="1553" spans="2:8" x14ac:dyDescent="0.3">
      <c r="B1553" t="s">
        <v>2035</v>
      </c>
      <c r="C1553" t="s">
        <v>2036</v>
      </c>
      <c r="D1553" s="28" t="s">
        <v>4105</v>
      </c>
      <c r="E1553" s="28" t="s">
        <v>2011</v>
      </c>
      <c r="F1553" s="13">
        <v>40.1</v>
      </c>
      <c r="G1553" s="13">
        <v>-97.5</v>
      </c>
      <c r="H1553" s="13">
        <v>-14.09999720255534</v>
      </c>
    </row>
    <row r="1554" spans="2:8" x14ac:dyDescent="0.3">
      <c r="B1554" t="s">
        <v>4872</v>
      </c>
      <c r="C1554" t="s">
        <v>4873</v>
      </c>
      <c r="D1554" s="28" t="s">
        <v>4105</v>
      </c>
      <c r="E1554" s="28" t="s">
        <v>1160</v>
      </c>
      <c r="F1554" s="13">
        <v>36.9</v>
      </c>
      <c r="G1554" s="13">
        <v>-111.4</v>
      </c>
      <c r="H1554" s="13">
        <v>-14.099995930989582</v>
      </c>
    </row>
    <row r="1555" spans="2:8" x14ac:dyDescent="0.3">
      <c r="B1555" t="s">
        <v>4967</v>
      </c>
      <c r="C1555" t="s">
        <v>4968</v>
      </c>
      <c r="D1555" s="28" t="s">
        <v>4105</v>
      </c>
      <c r="E1555" s="28" t="s">
        <v>2617</v>
      </c>
      <c r="F1555" s="13">
        <v>48.6</v>
      </c>
      <c r="G1555" s="13">
        <v>-120.1</v>
      </c>
      <c r="H1555" s="13">
        <v>-14.040000915527346</v>
      </c>
    </row>
    <row r="1556" spans="2:8" x14ac:dyDescent="0.3">
      <c r="B1556" t="s">
        <v>8853</v>
      </c>
      <c r="C1556" t="s">
        <v>8854</v>
      </c>
      <c r="D1556" s="28" t="s">
        <v>4105</v>
      </c>
      <c r="E1556" s="28" t="s">
        <v>2070</v>
      </c>
      <c r="F1556" s="13">
        <v>39.299999999999997</v>
      </c>
      <c r="G1556" s="13">
        <v>-119.6</v>
      </c>
      <c r="H1556" s="13">
        <v>-14.040000915527344</v>
      </c>
    </row>
    <row r="1557" spans="2:8" x14ac:dyDescent="0.3">
      <c r="B1557" t="s">
        <v>2204</v>
      </c>
      <c r="C1557" t="s">
        <v>2205</v>
      </c>
      <c r="D1557" s="28" t="s">
        <v>4105</v>
      </c>
      <c r="E1557" s="28" t="s">
        <v>2203</v>
      </c>
      <c r="F1557" s="13">
        <v>48.8</v>
      </c>
      <c r="G1557" s="13">
        <v>-100.4</v>
      </c>
      <c r="H1557" s="13">
        <v>-14.040000915527342</v>
      </c>
    </row>
    <row r="1558" spans="2:8" x14ac:dyDescent="0.3">
      <c r="B1558" t="s">
        <v>6951</v>
      </c>
      <c r="C1558" t="s">
        <v>6952</v>
      </c>
      <c r="D1558" s="28" t="s">
        <v>4105</v>
      </c>
      <c r="E1558" s="28" t="s">
        <v>1260</v>
      </c>
      <c r="F1558" s="13">
        <v>37.9</v>
      </c>
      <c r="G1558" s="13">
        <v>-105.6</v>
      </c>
      <c r="H1558" s="13">
        <v>-14.039998372395834</v>
      </c>
    </row>
    <row r="1559" spans="2:8" x14ac:dyDescent="0.3">
      <c r="B1559" t="s">
        <v>5598</v>
      </c>
      <c r="C1559" t="s">
        <v>5599</v>
      </c>
      <c r="D1559" s="28" t="s">
        <v>4105</v>
      </c>
      <c r="E1559" s="28" t="s">
        <v>2617</v>
      </c>
      <c r="F1559" s="13">
        <v>47.3</v>
      </c>
      <c r="G1559" s="13">
        <v>-121</v>
      </c>
      <c r="H1559" s="13">
        <v>-13.980000813802082</v>
      </c>
    </row>
    <row r="1560" spans="2:8" x14ac:dyDescent="0.3">
      <c r="B1560" t="s">
        <v>7145</v>
      </c>
      <c r="C1560" t="s">
        <v>7146</v>
      </c>
      <c r="D1560" s="28" t="s">
        <v>4105</v>
      </c>
      <c r="E1560" s="28" t="s">
        <v>2096</v>
      </c>
      <c r="F1560" s="13">
        <v>36.700000000000003</v>
      </c>
      <c r="G1560" s="13">
        <v>-108.2</v>
      </c>
      <c r="H1560" s="13">
        <v>-13.979999542236328</v>
      </c>
    </row>
    <row r="1561" spans="2:8" x14ac:dyDescent="0.3">
      <c r="B1561" t="s">
        <v>7442</v>
      </c>
      <c r="C1561" t="s">
        <v>7443</v>
      </c>
      <c r="D1561" s="28" t="s">
        <v>4105</v>
      </c>
      <c r="E1561" s="28" t="s">
        <v>2203</v>
      </c>
      <c r="F1561" s="13">
        <v>47.7</v>
      </c>
      <c r="G1561" s="13">
        <v>-103.2</v>
      </c>
      <c r="H1561" s="13">
        <v>-13.979998270670572</v>
      </c>
    </row>
    <row r="1562" spans="2:8" x14ac:dyDescent="0.3">
      <c r="B1562" t="s">
        <v>5518</v>
      </c>
      <c r="C1562" t="s">
        <v>5519</v>
      </c>
      <c r="D1562" s="28" t="s">
        <v>4105</v>
      </c>
      <c r="E1562" s="28" t="s">
        <v>1203</v>
      </c>
      <c r="F1562" s="13">
        <v>41.2</v>
      </c>
      <c r="G1562" s="13">
        <v>-120.8</v>
      </c>
      <c r="H1562" s="13">
        <v>-13.979998270670571</v>
      </c>
    </row>
    <row r="1563" spans="2:8" x14ac:dyDescent="0.3">
      <c r="B1563" t="s">
        <v>6496</v>
      </c>
      <c r="C1563" t="s">
        <v>6497</v>
      </c>
      <c r="D1563" s="28" t="s">
        <v>1203</v>
      </c>
      <c r="E1563" s="28" t="s">
        <v>1092</v>
      </c>
      <c r="F1563" s="13">
        <v>53.9</v>
      </c>
      <c r="G1563" s="13">
        <v>-113.9</v>
      </c>
      <c r="H1563" s="13">
        <v>-13.92000198364258</v>
      </c>
    </row>
    <row r="1564" spans="2:8" x14ac:dyDescent="0.3">
      <c r="B1564" t="s">
        <v>3875</v>
      </c>
      <c r="C1564" t="s">
        <v>3876</v>
      </c>
      <c r="D1564" s="28" t="s">
        <v>4105</v>
      </c>
      <c r="E1564" s="28" t="s">
        <v>2617</v>
      </c>
      <c r="F1564" s="13">
        <v>46.3</v>
      </c>
      <c r="G1564" s="13">
        <v>-119.2</v>
      </c>
      <c r="H1564" s="13">
        <v>-13.920000712076824</v>
      </c>
    </row>
    <row r="1565" spans="2:8" x14ac:dyDescent="0.3">
      <c r="B1565" t="s">
        <v>4176</v>
      </c>
      <c r="C1565" t="s">
        <v>4177</v>
      </c>
      <c r="D1565" s="28" t="s">
        <v>4105</v>
      </c>
      <c r="E1565" s="28" t="s">
        <v>2279</v>
      </c>
      <c r="F1565" s="13">
        <v>45.6</v>
      </c>
      <c r="G1565" s="13">
        <v>-121.8</v>
      </c>
      <c r="H1565" s="13">
        <v>-13.920000712076821</v>
      </c>
    </row>
    <row r="1566" spans="2:8" x14ac:dyDescent="0.3">
      <c r="B1566" t="s">
        <v>2111</v>
      </c>
      <c r="C1566" t="s">
        <v>2112</v>
      </c>
      <c r="D1566" s="28" t="s">
        <v>4105</v>
      </c>
      <c r="E1566" s="28" t="s">
        <v>2096</v>
      </c>
      <c r="F1566" s="13">
        <v>36.1</v>
      </c>
      <c r="G1566" s="13">
        <v>-105</v>
      </c>
      <c r="H1566" s="13">
        <v>-13.919999440511068</v>
      </c>
    </row>
    <row r="1567" spans="2:8" x14ac:dyDescent="0.3">
      <c r="B1567" t="s">
        <v>8090</v>
      </c>
      <c r="C1567" t="s">
        <v>8091</v>
      </c>
      <c r="D1567" s="28" t="s">
        <v>4105</v>
      </c>
      <c r="E1567" s="28" t="s">
        <v>1260</v>
      </c>
      <c r="F1567" s="13">
        <v>37</v>
      </c>
      <c r="G1567" s="13">
        <v>-106.4</v>
      </c>
      <c r="H1567" s="13">
        <v>-13.91999880472819</v>
      </c>
    </row>
    <row r="1568" spans="2:8" x14ac:dyDescent="0.3">
      <c r="B1568" t="s">
        <v>1667</v>
      </c>
      <c r="C1568" t="s">
        <v>1668</v>
      </c>
      <c r="D1568" s="28" t="s">
        <v>4105</v>
      </c>
      <c r="E1568" s="28" t="s">
        <v>1636</v>
      </c>
      <c r="F1568" s="13">
        <v>38.6</v>
      </c>
      <c r="G1568" s="13">
        <v>-96.9</v>
      </c>
      <c r="H1568" s="13">
        <v>-13.919998168945316</v>
      </c>
    </row>
    <row r="1569" spans="2:8" x14ac:dyDescent="0.3">
      <c r="B1569" t="s">
        <v>7456</v>
      </c>
      <c r="C1569" t="s">
        <v>7457</v>
      </c>
      <c r="D1569" s="28" t="s">
        <v>1203</v>
      </c>
      <c r="E1569" s="28" t="s">
        <v>1092</v>
      </c>
      <c r="F1569" s="13">
        <v>53.1</v>
      </c>
      <c r="G1569" s="13">
        <v>-111.7</v>
      </c>
      <c r="H1569" s="13">
        <v>-13.919998168945314</v>
      </c>
    </row>
    <row r="1570" spans="2:8" x14ac:dyDescent="0.3">
      <c r="B1570" t="s">
        <v>2553</v>
      </c>
      <c r="C1570" t="s">
        <v>2554</v>
      </c>
      <c r="D1570" s="28" t="s">
        <v>4105</v>
      </c>
      <c r="E1570" s="28" t="s">
        <v>2526</v>
      </c>
      <c r="F1570" s="13">
        <v>37.4</v>
      </c>
      <c r="G1570" s="13">
        <v>-113.2</v>
      </c>
      <c r="H1570" s="13">
        <v>-13.919998168945313</v>
      </c>
    </row>
    <row r="1571" spans="2:8" x14ac:dyDescent="0.3">
      <c r="B1571" t="s">
        <v>5053</v>
      </c>
      <c r="C1571" t="s">
        <v>5054</v>
      </c>
      <c r="D1571" s="28" t="s">
        <v>4105</v>
      </c>
      <c r="E1571" s="28" t="s">
        <v>2096</v>
      </c>
      <c r="F1571" s="13">
        <v>35.6</v>
      </c>
      <c r="G1571" s="13">
        <v>-106</v>
      </c>
      <c r="H1571" s="13">
        <v>-13.919998168945309</v>
      </c>
    </row>
    <row r="1572" spans="2:8" x14ac:dyDescent="0.3">
      <c r="B1572" t="s">
        <v>8599</v>
      </c>
      <c r="C1572" t="s">
        <v>8600</v>
      </c>
      <c r="D1572" s="28" t="s">
        <v>4105</v>
      </c>
      <c r="E1572" s="28" t="s">
        <v>1260</v>
      </c>
      <c r="F1572" s="13">
        <v>37.299999999999997</v>
      </c>
      <c r="G1572" s="13">
        <v>-106.5</v>
      </c>
      <c r="H1572" s="13">
        <v>-13.86000124613444</v>
      </c>
    </row>
    <row r="1573" spans="2:8" x14ac:dyDescent="0.3">
      <c r="B1573" t="s">
        <v>3856</v>
      </c>
      <c r="C1573" t="s">
        <v>3857</v>
      </c>
      <c r="D1573" s="28" t="s">
        <v>4105</v>
      </c>
      <c r="E1573" s="28" t="s">
        <v>2526</v>
      </c>
      <c r="F1573" s="13">
        <v>38.5</v>
      </c>
      <c r="G1573" s="13">
        <v>-109.5</v>
      </c>
      <c r="H1573" s="13">
        <v>-13.860000610351563</v>
      </c>
    </row>
    <row r="1574" spans="2:8" x14ac:dyDescent="0.3">
      <c r="B1574" t="s">
        <v>6454</v>
      </c>
      <c r="C1574" t="s">
        <v>6455</v>
      </c>
      <c r="D1574" s="28" t="s">
        <v>4105</v>
      </c>
      <c r="E1574" s="28" t="s">
        <v>2617</v>
      </c>
      <c r="F1574" s="13">
        <v>47.7</v>
      </c>
      <c r="G1574" s="13">
        <v>-120.6</v>
      </c>
      <c r="H1574" s="13">
        <v>-13.860000610351563</v>
      </c>
    </row>
    <row r="1575" spans="2:8" x14ac:dyDescent="0.3">
      <c r="B1575" t="s">
        <v>6456</v>
      </c>
      <c r="C1575" t="s">
        <v>6457</v>
      </c>
      <c r="D1575" s="28" t="s">
        <v>4105</v>
      </c>
      <c r="E1575" s="28" t="s">
        <v>2617</v>
      </c>
      <c r="F1575" s="13">
        <v>46.6</v>
      </c>
      <c r="G1575" s="13">
        <v>-120.4</v>
      </c>
      <c r="H1575" s="13">
        <v>-13.860000610351563</v>
      </c>
    </row>
    <row r="1576" spans="2:8" x14ac:dyDescent="0.3">
      <c r="B1576" t="s">
        <v>6104</v>
      </c>
      <c r="C1576" t="s">
        <v>6105</v>
      </c>
      <c r="D1576" s="28" t="s">
        <v>4105</v>
      </c>
      <c r="E1576" s="28" t="s">
        <v>1203</v>
      </c>
      <c r="F1576" s="13">
        <v>40.200000000000003</v>
      </c>
      <c r="G1576" s="13">
        <v>-120.6</v>
      </c>
      <c r="H1576" s="13">
        <v>-13.860000610351559</v>
      </c>
    </row>
    <row r="1577" spans="2:8" x14ac:dyDescent="0.3">
      <c r="B1577" t="s">
        <v>7187</v>
      </c>
      <c r="C1577" t="s">
        <v>7188</v>
      </c>
      <c r="D1577" s="28" t="s">
        <v>4105</v>
      </c>
      <c r="E1577" s="28" t="s">
        <v>2379</v>
      </c>
      <c r="F1577" s="13">
        <v>43.7</v>
      </c>
      <c r="G1577" s="13">
        <v>-96.6</v>
      </c>
      <c r="H1577" s="13">
        <v>-13.859999338785805</v>
      </c>
    </row>
    <row r="1578" spans="2:8" x14ac:dyDescent="0.3">
      <c r="B1578" t="s">
        <v>2054</v>
      </c>
      <c r="C1578" t="s">
        <v>2055</v>
      </c>
      <c r="D1578" s="28" t="s">
        <v>4105</v>
      </c>
      <c r="E1578" s="28" t="s">
        <v>2011</v>
      </c>
      <c r="F1578" s="13">
        <v>41.1</v>
      </c>
      <c r="G1578" s="13">
        <v>-101.7</v>
      </c>
      <c r="H1578" s="13">
        <v>-13.859998067220051</v>
      </c>
    </row>
    <row r="1579" spans="2:8" x14ac:dyDescent="0.3">
      <c r="B1579" t="s">
        <v>1653</v>
      </c>
      <c r="C1579" t="s">
        <v>1654</v>
      </c>
      <c r="D1579" s="28" t="s">
        <v>4105</v>
      </c>
      <c r="E1579" s="28" t="s">
        <v>1636</v>
      </c>
      <c r="F1579" s="13">
        <v>37</v>
      </c>
      <c r="G1579" s="13">
        <v>-101.8</v>
      </c>
      <c r="H1579" s="13">
        <v>-13.800000508626304</v>
      </c>
    </row>
    <row r="1580" spans="2:8" x14ac:dyDescent="0.3">
      <c r="B1580" t="s">
        <v>2056</v>
      </c>
      <c r="C1580" t="s">
        <v>2057</v>
      </c>
      <c r="D1580" s="28" t="s">
        <v>4105</v>
      </c>
      <c r="E1580" s="28" t="s">
        <v>2011</v>
      </c>
      <c r="F1580" s="13">
        <v>42.4</v>
      </c>
      <c r="G1580" s="13">
        <v>-98.6</v>
      </c>
      <c r="H1580" s="13">
        <v>-13.800000508626301</v>
      </c>
    </row>
    <row r="1581" spans="2:8" x14ac:dyDescent="0.3">
      <c r="B1581" t="s">
        <v>2201</v>
      </c>
      <c r="C1581" t="s">
        <v>2202</v>
      </c>
      <c r="D1581" s="28" t="s">
        <v>4105</v>
      </c>
      <c r="E1581" s="28" t="s">
        <v>2203</v>
      </c>
      <c r="F1581" s="13">
        <v>46</v>
      </c>
      <c r="G1581" s="13">
        <v>-99.3</v>
      </c>
      <c r="H1581" s="13">
        <v>-13.800000508626301</v>
      </c>
    </row>
    <row r="1582" spans="2:8" x14ac:dyDescent="0.3">
      <c r="B1582" t="s">
        <v>5454</v>
      </c>
      <c r="C1582" t="s">
        <v>5455</v>
      </c>
      <c r="D1582" s="28" t="s">
        <v>4105</v>
      </c>
      <c r="E1582" s="28" t="s">
        <v>2279</v>
      </c>
      <c r="F1582" s="13">
        <v>43.1</v>
      </c>
      <c r="G1582" s="13">
        <v>-124.2</v>
      </c>
      <c r="H1582" s="13">
        <v>-13.800000508626301</v>
      </c>
    </row>
    <row r="1583" spans="2:8" x14ac:dyDescent="0.3">
      <c r="B1583" t="s">
        <v>5396</v>
      </c>
      <c r="C1583" t="s">
        <v>5397</v>
      </c>
      <c r="D1583" s="28" t="s">
        <v>4105</v>
      </c>
      <c r="E1583" s="28" t="s">
        <v>2279</v>
      </c>
      <c r="F1583" s="13">
        <v>43.9</v>
      </c>
      <c r="G1583" s="13">
        <v>-123.3</v>
      </c>
      <c r="H1583" s="13">
        <v>-13.800000508626301</v>
      </c>
    </row>
    <row r="1584" spans="2:8" x14ac:dyDescent="0.3">
      <c r="B1584" t="s">
        <v>1286</v>
      </c>
      <c r="C1584" t="s">
        <v>1287</v>
      </c>
      <c r="D1584" s="28" t="s">
        <v>4105</v>
      </c>
      <c r="E1584" s="28" t="s">
        <v>1260</v>
      </c>
      <c r="F1584" s="13">
        <v>40.200000000000003</v>
      </c>
      <c r="G1584" s="13">
        <v>-105.8</v>
      </c>
      <c r="H1584" s="13">
        <v>-13.799999237060547</v>
      </c>
    </row>
    <row r="1585" spans="2:8" x14ac:dyDescent="0.3">
      <c r="B1585" t="s">
        <v>7293</v>
      </c>
      <c r="C1585" t="s">
        <v>7294</v>
      </c>
      <c r="D1585" s="28" t="s">
        <v>4105</v>
      </c>
      <c r="E1585" s="28" t="s">
        <v>2279</v>
      </c>
      <c r="F1585" s="13">
        <v>42.6</v>
      </c>
      <c r="G1585" s="13">
        <v>-121.4</v>
      </c>
      <c r="H1585" s="13">
        <v>-13.799999237060545</v>
      </c>
    </row>
    <row r="1586" spans="2:8" x14ac:dyDescent="0.3">
      <c r="B1586" t="s">
        <v>2389</v>
      </c>
      <c r="C1586" t="s">
        <v>2390</v>
      </c>
      <c r="D1586" s="28" t="s">
        <v>4105</v>
      </c>
      <c r="E1586" s="28" t="s">
        <v>2379</v>
      </c>
      <c r="F1586" s="13">
        <v>45</v>
      </c>
      <c r="G1586" s="13">
        <v>-99.1</v>
      </c>
      <c r="H1586" s="13">
        <v>-13.740001678466797</v>
      </c>
    </row>
    <row r="1587" spans="2:8" x14ac:dyDescent="0.3">
      <c r="B1587" t="s">
        <v>2648</v>
      </c>
      <c r="C1587" t="s">
        <v>2649</v>
      </c>
      <c r="D1587" s="28" t="s">
        <v>4105</v>
      </c>
      <c r="E1587" s="28" t="s">
        <v>2617</v>
      </c>
      <c r="F1587" s="13">
        <v>47.1</v>
      </c>
      <c r="G1587" s="13">
        <v>-118.3</v>
      </c>
      <c r="H1587" s="13">
        <v>-13.740001678466797</v>
      </c>
    </row>
    <row r="1588" spans="2:8" x14ac:dyDescent="0.3">
      <c r="B1588" t="s">
        <v>6558</v>
      </c>
      <c r="C1588" t="s">
        <v>6559</v>
      </c>
      <c r="D1588" s="28" t="s">
        <v>4105</v>
      </c>
      <c r="E1588" s="28" t="s">
        <v>1203</v>
      </c>
      <c r="F1588" s="13">
        <v>38.799999999999997</v>
      </c>
      <c r="G1588" s="13">
        <v>-119.9</v>
      </c>
      <c r="H1588" s="13">
        <v>-13.740001678466797</v>
      </c>
    </row>
    <row r="1589" spans="2:8" x14ac:dyDescent="0.3">
      <c r="B1589" t="s">
        <v>1702</v>
      </c>
      <c r="C1589" t="s">
        <v>1703</v>
      </c>
      <c r="D1589" s="28" t="s">
        <v>4105</v>
      </c>
      <c r="E1589" s="28" t="s">
        <v>1636</v>
      </c>
      <c r="F1589" s="13">
        <v>37.9</v>
      </c>
      <c r="G1589" s="13">
        <v>-101.7</v>
      </c>
      <c r="H1589" s="13">
        <v>-13.740000406901039</v>
      </c>
    </row>
    <row r="1590" spans="2:8" x14ac:dyDescent="0.3">
      <c r="B1590" t="s">
        <v>6318</v>
      </c>
      <c r="C1590" t="s">
        <v>6319</v>
      </c>
      <c r="D1590" s="28" t="s">
        <v>4105</v>
      </c>
      <c r="E1590" s="28" t="s">
        <v>2011</v>
      </c>
      <c r="F1590" s="13">
        <v>40.200000000000003</v>
      </c>
      <c r="G1590" s="13">
        <v>-99.7</v>
      </c>
      <c r="H1590" s="13">
        <v>-13.739999135335285</v>
      </c>
    </row>
    <row r="1591" spans="2:8" x14ac:dyDescent="0.3">
      <c r="B1591" t="s">
        <v>8352</v>
      </c>
      <c r="C1591" t="s">
        <v>8353</v>
      </c>
      <c r="D1591" s="28" t="s">
        <v>1203</v>
      </c>
      <c r="E1591" s="28" t="s">
        <v>1097</v>
      </c>
      <c r="F1591" s="13">
        <v>57.2</v>
      </c>
      <c r="G1591" s="13">
        <v>-105.6</v>
      </c>
      <c r="H1591" s="13">
        <v>-13.73999849955241</v>
      </c>
    </row>
    <row r="1592" spans="2:8" x14ac:dyDescent="0.3">
      <c r="B1592" t="s">
        <v>1663</v>
      </c>
      <c r="C1592" t="s">
        <v>1664</v>
      </c>
      <c r="D1592" s="28" t="s">
        <v>4105</v>
      </c>
      <c r="E1592" s="28" t="s">
        <v>1636</v>
      </c>
      <c r="F1592" s="13">
        <v>38.799999999999997</v>
      </c>
      <c r="G1592" s="13">
        <v>-99.3</v>
      </c>
      <c r="H1592" s="13">
        <v>-13.739997863769531</v>
      </c>
    </row>
    <row r="1593" spans="2:8" x14ac:dyDescent="0.3">
      <c r="B1593" t="s">
        <v>7369</v>
      </c>
      <c r="C1593" t="s">
        <v>7370</v>
      </c>
      <c r="D1593" s="28" t="s">
        <v>4105</v>
      </c>
      <c r="E1593" s="28" t="s">
        <v>2096</v>
      </c>
      <c r="F1593" s="13">
        <v>36.200000000000003</v>
      </c>
      <c r="G1593" s="13">
        <v>-103.7</v>
      </c>
      <c r="H1593" s="13">
        <v>-13.739997863769531</v>
      </c>
    </row>
    <row r="1594" spans="2:8" x14ac:dyDescent="0.3">
      <c r="B1594" t="s">
        <v>7079</v>
      </c>
      <c r="C1594" t="s">
        <v>7080</v>
      </c>
      <c r="D1594" s="28" t="s">
        <v>4105</v>
      </c>
      <c r="E1594" s="28" t="s">
        <v>366</v>
      </c>
      <c r="F1594" s="13">
        <v>36.1</v>
      </c>
      <c r="G1594" s="13">
        <v>-97.1</v>
      </c>
      <c r="H1594" s="13">
        <v>-13.680002848307293</v>
      </c>
    </row>
    <row r="1595" spans="2:8" x14ac:dyDescent="0.3">
      <c r="B1595" t="s">
        <v>6883</v>
      </c>
      <c r="C1595" t="s">
        <v>6884</v>
      </c>
      <c r="D1595" s="28" t="s">
        <v>4105</v>
      </c>
      <c r="E1595" s="28" t="s">
        <v>2526</v>
      </c>
      <c r="F1595" s="13">
        <v>37.5</v>
      </c>
      <c r="G1595" s="13">
        <v>-111.9</v>
      </c>
      <c r="H1595" s="13">
        <v>-13.680000305175783</v>
      </c>
    </row>
    <row r="1596" spans="2:8" x14ac:dyDescent="0.3">
      <c r="B1596" t="s">
        <v>1084</v>
      </c>
      <c r="C1596" t="s">
        <v>1085</v>
      </c>
      <c r="D1596" s="28" t="s">
        <v>1203</v>
      </c>
      <c r="E1596" s="28" t="s">
        <v>1061</v>
      </c>
      <c r="F1596" s="13">
        <v>51.5</v>
      </c>
      <c r="G1596" s="13">
        <v>-119.7</v>
      </c>
      <c r="H1596" s="13">
        <v>-13.680000305175781</v>
      </c>
    </row>
    <row r="1597" spans="2:8" x14ac:dyDescent="0.3">
      <c r="B1597" t="s">
        <v>7509</v>
      </c>
      <c r="C1597" t="s">
        <v>7510</v>
      </c>
      <c r="D1597" s="28" t="s">
        <v>4105</v>
      </c>
      <c r="E1597" s="28" t="s">
        <v>1160</v>
      </c>
      <c r="F1597" s="13">
        <v>34.1</v>
      </c>
      <c r="G1597" s="13">
        <v>-112.7</v>
      </c>
      <c r="H1597" s="13">
        <v>-13.680000305175781</v>
      </c>
    </row>
    <row r="1598" spans="2:8" x14ac:dyDescent="0.3">
      <c r="B1598" t="s">
        <v>4842</v>
      </c>
      <c r="C1598" t="s">
        <v>4843</v>
      </c>
      <c r="D1598" s="28" t="s">
        <v>4105</v>
      </c>
      <c r="E1598" s="28" t="s">
        <v>2279</v>
      </c>
      <c r="F1598" s="13">
        <v>45.5</v>
      </c>
      <c r="G1598" s="13">
        <v>-121.9</v>
      </c>
      <c r="H1598" s="13">
        <v>-13.680000305175781</v>
      </c>
    </row>
    <row r="1599" spans="2:8" x14ac:dyDescent="0.3">
      <c r="B1599" t="s">
        <v>7215</v>
      </c>
      <c r="C1599" t="s">
        <v>7216</v>
      </c>
      <c r="D1599" s="28" t="s">
        <v>4105</v>
      </c>
      <c r="E1599" s="28" t="s">
        <v>1160</v>
      </c>
      <c r="F1599" s="13">
        <v>35.299999999999997</v>
      </c>
      <c r="G1599" s="13">
        <v>-111.6</v>
      </c>
      <c r="H1599" s="13">
        <v>-13.680000305175781</v>
      </c>
    </row>
    <row r="1600" spans="2:8" x14ac:dyDescent="0.3">
      <c r="B1600" t="s">
        <v>6578</v>
      </c>
      <c r="C1600" t="s">
        <v>6579</v>
      </c>
      <c r="D1600" s="28" t="s">
        <v>1203</v>
      </c>
      <c r="E1600" s="28" t="s">
        <v>1092</v>
      </c>
      <c r="F1600" s="13">
        <v>53.4</v>
      </c>
      <c r="G1600" s="13">
        <v>-117.5</v>
      </c>
      <c r="H1600" s="13">
        <v>-13.680000305175779</v>
      </c>
    </row>
    <row r="1601" spans="2:8" x14ac:dyDescent="0.3">
      <c r="B1601" t="s">
        <v>7505</v>
      </c>
      <c r="C1601" t="s">
        <v>7506</v>
      </c>
      <c r="D1601" s="28" t="s">
        <v>4105</v>
      </c>
      <c r="E1601" s="28" t="s">
        <v>2526</v>
      </c>
      <c r="F1601" s="13">
        <v>38.4</v>
      </c>
      <c r="G1601" s="13">
        <v>-112.2</v>
      </c>
      <c r="H1601" s="13">
        <v>-13.679999033610027</v>
      </c>
    </row>
    <row r="1602" spans="2:8" x14ac:dyDescent="0.3">
      <c r="B1602" t="s">
        <v>3248</v>
      </c>
      <c r="C1602" t="s">
        <v>3249</v>
      </c>
      <c r="D1602" s="28" t="s">
        <v>4105</v>
      </c>
      <c r="E1602" s="28" t="s">
        <v>2379</v>
      </c>
      <c r="F1602" s="13">
        <v>44.3</v>
      </c>
      <c r="G1602" s="13">
        <v>-100.2</v>
      </c>
      <c r="H1602" s="13">
        <v>-13.679999033610027</v>
      </c>
    </row>
    <row r="1603" spans="2:8" x14ac:dyDescent="0.3">
      <c r="B1603" t="s">
        <v>8774</v>
      </c>
      <c r="C1603" t="s">
        <v>8775</v>
      </c>
      <c r="D1603" s="28" t="s">
        <v>4105</v>
      </c>
      <c r="E1603" s="28" t="s">
        <v>2096</v>
      </c>
      <c r="F1603" s="13">
        <v>35.9</v>
      </c>
      <c r="G1603" s="13">
        <v>-106.3</v>
      </c>
      <c r="H1603" s="13">
        <v>-13.679999033610025</v>
      </c>
    </row>
    <row r="1604" spans="2:8" x14ac:dyDescent="0.3">
      <c r="B1604" t="s">
        <v>2433</v>
      </c>
      <c r="C1604" t="s">
        <v>2434</v>
      </c>
      <c r="D1604" s="28" t="s">
        <v>4105</v>
      </c>
      <c r="E1604" s="28" t="s">
        <v>2379</v>
      </c>
      <c r="F1604" s="13">
        <v>43.7</v>
      </c>
      <c r="G1604" s="13">
        <v>-98.7</v>
      </c>
      <c r="H1604" s="13">
        <v>-13.679997762044273</v>
      </c>
    </row>
    <row r="1605" spans="2:8" x14ac:dyDescent="0.3">
      <c r="B1605" t="s">
        <v>6078</v>
      </c>
      <c r="C1605" t="s">
        <v>6079</v>
      </c>
      <c r="D1605" s="28" t="s">
        <v>4105</v>
      </c>
      <c r="E1605" s="28" t="s">
        <v>2279</v>
      </c>
      <c r="F1605" s="13">
        <v>45.7</v>
      </c>
      <c r="G1605" s="13">
        <v>-122.8</v>
      </c>
      <c r="H1605" s="13">
        <v>-13.679997762044273</v>
      </c>
    </row>
    <row r="1606" spans="2:8" x14ac:dyDescent="0.3">
      <c r="B1606" t="s">
        <v>2425</v>
      </c>
      <c r="C1606" t="s">
        <v>2426</v>
      </c>
      <c r="D1606" s="28" t="s">
        <v>4105</v>
      </c>
      <c r="E1606" s="28" t="s">
        <v>2379</v>
      </c>
      <c r="F1606" s="13">
        <v>42.9</v>
      </c>
      <c r="G1606" s="13">
        <v>-97.8</v>
      </c>
      <c r="H1606" s="13">
        <v>-13.620000203450523</v>
      </c>
    </row>
    <row r="1607" spans="2:8" x14ac:dyDescent="0.3">
      <c r="B1607" t="s">
        <v>5923</v>
      </c>
      <c r="C1607" t="s">
        <v>5924</v>
      </c>
      <c r="D1607" s="28" t="s">
        <v>4105</v>
      </c>
      <c r="E1607" s="28" t="s">
        <v>1160</v>
      </c>
      <c r="F1607" s="13">
        <v>34.9</v>
      </c>
      <c r="G1607" s="13">
        <v>-111.7</v>
      </c>
      <c r="H1607" s="13">
        <v>-13.620000203450523</v>
      </c>
    </row>
    <row r="1608" spans="2:8" x14ac:dyDescent="0.3">
      <c r="B1608" t="s">
        <v>1098</v>
      </c>
      <c r="C1608" t="s">
        <v>1099</v>
      </c>
      <c r="D1608" s="28" t="s">
        <v>1203</v>
      </c>
      <c r="E1608" s="28" t="s">
        <v>1097</v>
      </c>
      <c r="F1608" s="13">
        <v>50.2</v>
      </c>
      <c r="G1608" s="13">
        <v>-102.7</v>
      </c>
      <c r="H1608" s="13">
        <v>-13.620000203450521</v>
      </c>
    </row>
    <row r="1609" spans="2:8" x14ac:dyDescent="0.3">
      <c r="B1609" t="s">
        <v>6158</v>
      </c>
      <c r="C1609" t="s">
        <v>6159</v>
      </c>
      <c r="D1609" s="28" t="s">
        <v>4105</v>
      </c>
      <c r="E1609" s="28" t="s">
        <v>2526</v>
      </c>
      <c r="F1609" s="13">
        <v>37.799999999999997</v>
      </c>
      <c r="G1609" s="13">
        <v>-112.4</v>
      </c>
      <c r="H1609" s="13">
        <v>-13.620000203450521</v>
      </c>
    </row>
    <row r="1610" spans="2:8" x14ac:dyDescent="0.3">
      <c r="B1610" t="s">
        <v>8559</v>
      </c>
      <c r="C1610" t="s">
        <v>8560</v>
      </c>
      <c r="D1610" s="28" t="s">
        <v>4105</v>
      </c>
      <c r="E1610" s="28" t="s">
        <v>2096</v>
      </c>
      <c r="F1610" s="13">
        <v>36.700000000000003</v>
      </c>
      <c r="G1610" s="13">
        <v>-106.2</v>
      </c>
      <c r="H1610" s="13">
        <v>-13.620000203450521</v>
      </c>
    </row>
    <row r="1611" spans="2:8" x14ac:dyDescent="0.3">
      <c r="B1611" t="s">
        <v>8248</v>
      </c>
      <c r="C1611" t="s">
        <v>8249</v>
      </c>
      <c r="D1611" s="28" t="s">
        <v>1203</v>
      </c>
      <c r="E1611" s="28" t="s">
        <v>1097</v>
      </c>
      <c r="F1611" s="13">
        <v>51.4</v>
      </c>
      <c r="G1611" s="13">
        <v>-105.2</v>
      </c>
      <c r="H1611" s="13">
        <v>-13.62000020345052</v>
      </c>
    </row>
    <row r="1612" spans="2:8" x14ac:dyDescent="0.3">
      <c r="B1612" t="s">
        <v>6364</v>
      </c>
      <c r="C1612" t="s">
        <v>6365</v>
      </c>
      <c r="D1612" s="28" t="s">
        <v>4105</v>
      </c>
      <c r="E1612" s="28" t="s">
        <v>2617</v>
      </c>
      <c r="F1612" s="13">
        <v>47.2</v>
      </c>
      <c r="G1612" s="13">
        <v>-120.4</v>
      </c>
      <c r="H1612" s="13">
        <v>-13.62000020345052</v>
      </c>
    </row>
    <row r="1613" spans="2:8" x14ac:dyDescent="0.3">
      <c r="B1613" t="s">
        <v>1093</v>
      </c>
      <c r="C1613" t="s">
        <v>1094</v>
      </c>
      <c r="D1613" s="28" t="s">
        <v>1203</v>
      </c>
      <c r="E1613" s="28" t="s">
        <v>1092</v>
      </c>
      <c r="F1613" s="13">
        <v>54.4</v>
      </c>
      <c r="G1613" s="13">
        <v>-110.2</v>
      </c>
      <c r="H1613" s="13">
        <v>-13.619999567667643</v>
      </c>
    </row>
    <row r="1614" spans="2:8" x14ac:dyDescent="0.3">
      <c r="B1614" t="s">
        <v>7087</v>
      </c>
      <c r="C1614" t="s">
        <v>7088</v>
      </c>
      <c r="D1614" s="28" t="s">
        <v>4105</v>
      </c>
      <c r="E1614" s="28" t="s">
        <v>1943</v>
      </c>
      <c r="F1614" s="13">
        <v>48</v>
      </c>
      <c r="G1614" s="13">
        <v>-111.2</v>
      </c>
      <c r="H1614" s="13">
        <v>-13.619998931884766</v>
      </c>
    </row>
    <row r="1615" spans="2:8" x14ac:dyDescent="0.3">
      <c r="B1615" t="s">
        <v>7920</v>
      </c>
      <c r="C1615" t="s">
        <v>7921</v>
      </c>
      <c r="D1615" s="28" t="s">
        <v>4105</v>
      </c>
      <c r="E1615" s="28" t="s">
        <v>1943</v>
      </c>
      <c r="F1615" s="13">
        <v>48.4</v>
      </c>
      <c r="G1615" s="13">
        <v>-104.4</v>
      </c>
      <c r="H1615" s="13">
        <v>-13.619998931884766</v>
      </c>
    </row>
    <row r="1616" spans="2:8" x14ac:dyDescent="0.3">
      <c r="B1616" t="s">
        <v>7008</v>
      </c>
      <c r="C1616" t="s">
        <v>7009</v>
      </c>
      <c r="D1616" s="28" t="s">
        <v>4105</v>
      </c>
      <c r="E1616" s="28" t="s">
        <v>2279</v>
      </c>
      <c r="F1616" s="13">
        <v>43.9</v>
      </c>
      <c r="G1616" s="13">
        <v>-117</v>
      </c>
      <c r="H1616" s="13">
        <v>-13.560001373291016</v>
      </c>
    </row>
    <row r="1617" spans="2:8" x14ac:dyDescent="0.3">
      <c r="B1617" t="s">
        <v>3121</v>
      </c>
      <c r="C1617" t="s">
        <v>3122</v>
      </c>
      <c r="D1617" s="28" t="s">
        <v>4105</v>
      </c>
      <c r="E1617" s="28" t="s">
        <v>1515</v>
      </c>
      <c r="F1617" s="13">
        <v>42.3</v>
      </c>
      <c r="G1617" s="13">
        <v>-96.3</v>
      </c>
      <c r="H1617" s="13">
        <v>-13.560000101725262</v>
      </c>
    </row>
    <row r="1618" spans="2:8" x14ac:dyDescent="0.3">
      <c r="B1618" t="s">
        <v>7452</v>
      </c>
      <c r="C1618" t="s">
        <v>7453</v>
      </c>
      <c r="D1618" s="28" t="s">
        <v>4105</v>
      </c>
      <c r="E1618" s="28" t="s">
        <v>2279</v>
      </c>
      <c r="F1618" s="13">
        <v>45.5</v>
      </c>
      <c r="G1618" s="13">
        <v>-122.9</v>
      </c>
      <c r="H1618" s="13">
        <v>-13.560000101725262</v>
      </c>
    </row>
    <row r="1619" spans="2:8" x14ac:dyDescent="0.3">
      <c r="B1619" t="s">
        <v>841</v>
      </c>
      <c r="C1619" t="s">
        <v>842</v>
      </c>
      <c r="D1619" s="28" t="s">
        <v>4105</v>
      </c>
      <c r="E1619" s="28" t="s">
        <v>364</v>
      </c>
      <c r="F1619" s="13">
        <v>34.299999999999997</v>
      </c>
      <c r="G1619" s="13">
        <v>-100.8</v>
      </c>
      <c r="H1619" s="13">
        <v>-13.560000101725258</v>
      </c>
    </row>
    <row r="1620" spans="2:8" x14ac:dyDescent="0.3">
      <c r="B1620" t="s">
        <v>2515</v>
      </c>
      <c r="C1620" t="s">
        <v>7395</v>
      </c>
      <c r="D1620" s="28" t="s">
        <v>4105</v>
      </c>
      <c r="E1620" s="28" t="s">
        <v>2379</v>
      </c>
      <c r="F1620" s="13">
        <v>45.4</v>
      </c>
      <c r="G1620" s="13">
        <v>-99.3</v>
      </c>
      <c r="H1620" s="13">
        <v>-13.559998830159506</v>
      </c>
    </row>
    <row r="1621" spans="2:8" x14ac:dyDescent="0.3">
      <c r="B1621" t="s">
        <v>6138</v>
      </c>
      <c r="C1621" t="s">
        <v>6139</v>
      </c>
      <c r="D1621" s="28" t="s">
        <v>4105</v>
      </c>
      <c r="E1621" s="28" t="s">
        <v>1203</v>
      </c>
      <c r="F1621" s="13">
        <v>33.799999999999997</v>
      </c>
      <c r="G1621" s="13">
        <v>-115.4</v>
      </c>
      <c r="H1621" s="13">
        <v>-13.500005086263023</v>
      </c>
    </row>
    <row r="1622" spans="2:8" x14ac:dyDescent="0.3">
      <c r="B1622" t="s">
        <v>8019</v>
      </c>
      <c r="C1622" t="s">
        <v>8020</v>
      </c>
      <c r="D1622" s="28" t="s">
        <v>1203</v>
      </c>
      <c r="E1622" s="28" t="s">
        <v>1097</v>
      </c>
      <c r="F1622" s="13">
        <v>49.7</v>
      </c>
      <c r="G1622" s="13">
        <v>-103.8</v>
      </c>
      <c r="H1622" s="13">
        <v>-13.500001271565754</v>
      </c>
    </row>
    <row r="1623" spans="2:8" x14ac:dyDescent="0.3">
      <c r="B1623" t="s">
        <v>2041</v>
      </c>
      <c r="C1623" t="s">
        <v>2042</v>
      </c>
      <c r="D1623" s="28" t="s">
        <v>4105</v>
      </c>
      <c r="E1623" s="28" t="s">
        <v>2011</v>
      </c>
      <c r="F1623" s="13">
        <v>40.700000000000003</v>
      </c>
      <c r="G1623" s="13">
        <v>-99</v>
      </c>
      <c r="H1623" s="13">
        <v>-13.5</v>
      </c>
    </row>
    <row r="1624" spans="2:8" x14ac:dyDescent="0.3">
      <c r="B1624" t="s">
        <v>3186</v>
      </c>
      <c r="C1624" t="s">
        <v>3187</v>
      </c>
      <c r="D1624" s="28" t="s">
        <v>4105</v>
      </c>
      <c r="E1624" s="28" t="s">
        <v>1203</v>
      </c>
      <c r="F1624" s="13">
        <v>33.6</v>
      </c>
      <c r="G1624" s="13">
        <v>-114.7</v>
      </c>
      <c r="H1624" s="13">
        <v>-13.5</v>
      </c>
    </row>
    <row r="1625" spans="2:8" x14ac:dyDescent="0.3">
      <c r="B1625" t="s">
        <v>7804</v>
      </c>
      <c r="C1625" t="s">
        <v>8006</v>
      </c>
      <c r="D1625" s="28" t="s">
        <v>4105</v>
      </c>
      <c r="E1625" s="28" t="s">
        <v>2203</v>
      </c>
      <c r="F1625" s="13">
        <v>47.6</v>
      </c>
      <c r="G1625" s="13">
        <v>-101.4</v>
      </c>
      <c r="H1625" s="13">
        <v>-13.5</v>
      </c>
    </row>
    <row r="1626" spans="2:8" x14ac:dyDescent="0.3">
      <c r="B1626" t="s">
        <v>5753</v>
      </c>
      <c r="C1626" t="s">
        <v>5754</v>
      </c>
      <c r="D1626" s="28" t="s">
        <v>4105</v>
      </c>
      <c r="E1626" s="28" t="s">
        <v>2617</v>
      </c>
      <c r="F1626" s="13">
        <v>48</v>
      </c>
      <c r="G1626" s="13">
        <v>-120.2</v>
      </c>
      <c r="H1626" s="13">
        <v>-13.499999999999996</v>
      </c>
    </row>
    <row r="1627" spans="2:8" x14ac:dyDescent="0.3">
      <c r="B1627" t="s">
        <v>6582</v>
      </c>
      <c r="C1627" t="s">
        <v>6583</v>
      </c>
      <c r="D1627" s="28" t="s">
        <v>4105</v>
      </c>
      <c r="E1627" s="28" t="s">
        <v>1203</v>
      </c>
      <c r="F1627" s="13">
        <v>40.799999999999997</v>
      </c>
      <c r="G1627" s="13">
        <v>-121.2</v>
      </c>
      <c r="H1627" s="13">
        <v>-13.499997456868492</v>
      </c>
    </row>
    <row r="1628" spans="2:8" x14ac:dyDescent="0.3">
      <c r="B1628" t="s">
        <v>5522</v>
      </c>
      <c r="C1628" t="s">
        <v>5523</v>
      </c>
      <c r="D1628" s="28" t="s">
        <v>4105</v>
      </c>
      <c r="E1628" s="28" t="s">
        <v>1203</v>
      </c>
      <c r="F1628" s="13">
        <v>37.1</v>
      </c>
      <c r="G1628" s="13">
        <v>-120.7</v>
      </c>
      <c r="H1628" s="13">
        <v>-13.499997456868492</v>
      </c>
    </row>
    <row r="1629" spans="2:8" x14ac:dyDescent="0.3">
      <c r="B1629" t="s">
        <v>6701</v>
      </c>
      <c r="C1629" t="s">
        <v>6702</v>
      </c>
      <c r="D1629" s="28" t="s">
        <v>4105</v>
      </c>
      <c r="E1629" s="28" t="s">
        <v>2617</v>
      </c>
      <c r="F1629" s="13">
        <v>46.3</v>
      </c>
      <c r="G1629" s="13">
        <v>-120</v>
      </c>
      <c r="H1629" s="13">
        <v>-13.499997456868488</v>
      </c>
    </row>
    <row r="1630" spans="2:8" x14ac:dyDescent="0.3">
      <c r="B1630" t="s">
        <v>4734</v>
      </c>
      <c r="C1630" t="s">
        <v>4735</v>
      </c>
      <c r="D1630" s="28" t="s">
        <v>4105</v>
      </c>
      <c r="E1630" s="28" t="s">
        <v>1160</v>
      </c>
      <c r="F1630" s="13">
        <v>31.5</v>
      </c>
      <c r="G1630" s="13">
        <v>-110.7</v>
      </c>
      <c r="H1630" s="13">
        <v>-13.439999898274742</v>
      </c>
    </row>
    <row r="1631" spans="2:8" x14ac:dyDescent="0.3">
      <c r="B1631" t="s">
        <v>8511</v>
      </c>
      <c r="C1631" t="s">
        <v>8512</v>
      </c>
      <c r="D1631" s="28" t="s">
        <v>4105</v>
      </c>
      <c r="E1631" s="28" t="s">
        <v>1203</v>
      </c>
      <c r="F1631" s="13">
        <v>41.7</v>
      </c>
      <c r="G1631" s="13">
        <v>-122.4</v>
      </c>
      <c r="H1631" s="13">
        <v>-13.439999898274742</v>
      </c>
    </row>
    <row r="1632" spans="2:8" x14ac:dyDescent="0.3">
      <c r="B1632" t="s">
        <v>5941</v>
      </c>
      <c r="C1632" t="s">
        <v>5942</v>
      </c>
      <c r="D1632" s="28" t="s">
        <v>1203</v>
      </c>
      <c r="E1632" s="28" t="s">
        <v>1061</v>
      </c>
      <c r="F1632" s="13">
        <v>49</v>
      </c>
      <c r="G1632" s="13">
        <v>-118.2</v>
      </c>
      <c r="H1632" s="13">
        <v>-13.439999898274738</v>
      </c>
    </row>
    <row r="1633" spans="2:8" x14ac:dyDescent="0.3">
      <c r="B1633" t="s">
        <v>8112</v>
      </c>
      <c r="C1633" t="s">
        <v>8113</v>
      </c>
      <c r="D1633" s="28" t="s">
        <v>1203</v>
      </c>
      <c r="E1633" s="28" t="s">
        <v>1097</v>
      </c>
      <c r="F1633" s="13">
        <v>54</v>
      </c>
      <c r="G1633" s="13">
        <v>-109.1</v>
      </c>
      <c r="H1633" s="13">
        <v>-13.439999898274738</v>
      </c>
    </row>
    <row r="1634" spans="2:8" x14ac:dyDescent="0.3">
      <c r="B1634" t="s">
        <v>6261</v>
      </c>
      <c r="C1634" t="s">
        <v>6262</v>
      </c>
      <c r="D1634" s="28" t="s">
        <v>4105</v>
      </c>
      <c r="E1634" s="28" t="s">
        <v>1203</v>
      </c>
      <c r="F1634" s="13">
        <v>41.4</v>
      </c>
      <c r="G1634" s="13">
        <v>-121.4</v>
      </c>
      <c r="H1634" s="13">
        <v>-13.439999898274738</v>
      </c>
    </row>
    <row r="1635" spans="2:8" x14ac:dyDescent="0.3">
      <c r="B1635" t="s">
        <v>7884</v>
      </c>
      <c r="C1635" t="s">
        <v>7885</v>
      </c>
      <c r="D1635" s="28" t="s">
        <v>4105</v>
      </c>
      <c r="E1635" s="28" t="s">
        <v>1203</v>
      </c>
      <c r="F1635" s="13">
        <v>35.1</v>
      </c>
      <c r="G1635" s="13">
        <v>-117.1</v>
      </c>
      <c r="H1635" s="13">
        <v>-13.3800048828125</v>
      </c>
    </row>
    <row r="1636" spans="2:8" x14ac:dyDescent="0.3">
      <c r="B1636" t="s">
        <v>4363</v>
      </c>
      <c r="C1636" t="s">
        <v>4364</v>
      </c>
      <c r="D1636" s="28" t="s">
        <v>4105</v>
      </c>
      <c r="E1636" s="28" t="s">
        <v>1203</v>
      </c>
      <c r="F1636" s="13">
        <v>38.5</v>
      </c>
      <c r="G1636" s="13">
        <v>-122.8</v>
      </c>
      <c r="H1636" s="13">
        <v>-13.380002339680992</v>
      </c>
    </row>
    <row r="1637" spans="2:8" x14ac:dyDescent="0.3">
      <c r="B1637" t="s">
        <v>1393</v>
      </c>
      <c r="C1637" t="s">
        <v>1394</v>
      </c>
      <c r="D1637" s="28" t="s">
        <v>4105</v>
      </c>
      <c r="E1637" s="28" t="s">
        <v>1380</v>
      </c>
      <c r="F1637" s="13">
        <v>44</v>
      </c>
      <c r="G1637" s="13">
        <v>-116.9</v>
      </c>
      <c r="H1637" s="13">
        <v>-13.380001068115234</v>
      </c>
    </row>
    <row r="1638" spans="2:8" x14ac:dyDescent="0.3">
      <c r="B1638" t="s">
        <v>2271</v>
      </c>
      <c r="C1638" t="s">
        <v>2272</v>
      </c>
      <c r="D1638" s="28" t="s">
        <v>4105</v>
      </c>
      <c r="E1638" s="28" t="s">
        <v>366</v>
      </c>
      <c r="F1638" s="13">
        <v>36.200000000000003</v>
      </c>
      <c r="G1638" s="13">
        <v>-99.1</v>
      </c>
      <c r="H1638" s="13">
        <v>-13.37999979654948</v>
      </c>
    </row>
    <row r="1639" spans="2:8" x14ac:dyDescent="0.3">
      <c r="B1639" t="s">
        <v>8007</v>
      </c>
      <c r="C1639" t="s">
        <v>8008</v>
      </c>
      <c r="D1639" s="28" t="s">
        <v>4105</v>
      </c>
      <c r="E1639" s="28" t="s">
        <v>1160</v>
      </c>
      <c r="F1639" s="13">
        <v>34.9</v>
      </c>
      <c r="G1639" s="13">
        <v>-111.4</v>
      </c>
      <c r="H1639" s="13">
        <v>-13.37999979654948</v>
      </c>
    </row>
    <row r="1640" spans="2:8" x14ac:dyDescent="0.3">
      <c r="B1640" t="s">
        <v>6302</v>
      </c>
      <c r="C1640" t="s">
        <v>6303</v>
      </c>
      <c r="D1640" s="28" t="s">
        <v>4105</v>
      </c>
      <c r="E1640" s="28" t="s">
        <v>2279</v>
      </c>
      <c r="F1640" s="13">
        <v>43.5</v>
      </c>
      <c r="G1640" s="13">
        <v>-121.8</v>
      </c>
      <c r="H1640" s="13">
        <v>-13.37999979654948</v>
      </c>
    </row>
    <row r="1641" spans="2:8" x14ac:dyDescent="0.3">
      <c r="B1641" t="s">
        <v>5741</v>
      </c>
      <c r="C1641" t="s">
        <v>5742</v>
      </c>
      <c r="D1641" s="28" t="s">
        <v>4105</v>
      </c>
      <c r="E1641" s="28" t="s">
        <v>1160</v>
      </c>
      <c r="F1641" s="13">
        <v>33.700000000000003</v>
      </c>
      <c r="G1641" s="13">
        <v>-112.5</v>
      </c>
      <c r="H1641" s="13">
        <v>-13.379999796549477</v>
      </c>
    </row>
    <row r="1642" spans="2:8" x14ac:dyDescent="0.3">
      <c r="B1642" t="s">
        <v>5861</v>
      </c>
      <c r="C1642" t="s">
        <v>5862</v>
      </c>
      <c r="D1642" s="28" t="s">
        <v>4105</v>
      </c>
      <c r="E1642" s="28" t="s">
        <v>1203</v>
      </c>
      <c r="F1642" s="13">
        <v>35.299999999999997</v>
      </c>
      <c r="G1642" s="13">
        <v>-117.6</v>
      </c>
      <c r="H1642" s="13">
        <v>-13.379999796549477</v>
      </c>
    </row>
    <row r="1643" spans="2:8" x14ac:dyDescent="0.3">
      <c r="B1643" t="s">
        <v>3845</v>
      </c>
      <c r="C1643" t="s">
        <v>3846</v>
      </c>
      <c r="D1643" s="28" t="s">
        <v>4105</v>
      </c>
      <c r="E1643" s="28" t="s">
        <v>364</v>
      </c>
      <c r="F1643" s="13">
        <v>33.1</v>
      </c>
      <c r="G1643" s="13">
        <v>-101.3</v>
      </c>
      <c r="H1643" s="13">
        <v>-13.379999796549477</v>
      </c>
    </row>
    <row r="1644" spans="2:8" x14ac:dyDescent="0.3">
      <c r="B1644" t="s">
        <v>8418</v>
      </c>
      <c r="C1644" t="s">
        <v>8419</v>
      </c>
      <c r="D1644" s="28" t="s">
        <v>4105</v>
      </c>
      <c r="E1644" s="28" t="s">
        <v>1203</v>
      </c>
      <c r="F1644" s="13">
        <v>37.299999999999997</v>
      </c>
      <c r="G1644" s="13">
        <v>-118.5</v>
      </c>
      <c r="H1644" s="13">
        <v>-13.379999796549477</v>
      </c>
    </row>
    <row r="1645" spans="2:8" x14ac:dyDescent="0.3">
      <c r="B1645" t="s">
        <v>7529</v>
      </c>
      <c r="C1645" t="s">
        <v>7530</v>
      </c>
      <c r="D1645" s="28" t="s">
        <v>4105</v>
      </c>
      <c r="E1645" s="28" t="s">
        <v>2096</v>
      </c>
      <c r="F1645" s="13">
        <v>36.9</v>
      </c>
      <c r="G1645" s="13">
        <v>-105.2</v>
      </c>
      <c r="H1645" s="13">
        <v>-13.320000966389973</v>
      </c>
    </row>
    <row r="1646" spans="2:8" x14ac:dyDescent="0.3">
      <c r="B1646" t="s">
        <v>7698</v>
      </c>
      <c r="C1646" t="s">
        <v>7699</v>
      </c>
      <c r="D1646" s="28" t="s">
        <v>4105</v>
      </c>
      <c r="E1646" s="28" t="s">
        <v>2096</v>
      </c>
      <c r="F1646" s="13">
        <v>36</v>
      </c>
      <c r="G1646" s="13">
        <v>-106.8</v>
      </c>
      <c r="H1646" s="13">
        <v>-13.320000966389973</v>
      </c>
    </row>
    <row r="1647" spans="2:8" x14ac:dyDescent="0.3">
      <c r="B1647" t="s">
        <v>1651</v>
      </c>
      <c r="C1647" t="s">
        <v>1652</v>
      </c>
      <c r="D1647" s="28" t="s">
        <v>4105</v>
      </c>
      <c r="E1647" s="28" t="s">
        <v>1636</v>
      </c>
      <c r="F1647" s="13">
        <v>37.799999999999997</v>
      </c>
      <c r="G1647" s="13">
        <v>-96.8</v>
      </c>
      <c r="H1647" s="13">
        <v>-13.319999694824219</v>
      </c>
    </row>
    <row r="1648" spans="2:8" x14ac:dyDescent="0.3">
      <c r="B1648" t="s">
        <v>2210</v>
      </c>
      <c r="C1648" t="s">
        <v>2211</v>
      </c>
      <c r="D1648" s="28" t="s">
        <v>4105</v>
      </c>
      <c r="E1648" s="28" t="s">
        <v>2203</v>
      </c>
      <c r="F1648" s="13">
        <v>48.9</v>
      </c>
      <c r="G1648" s="13">
        <v>-103.2</v>
      </c>
      <c r="H1648" s="13">
        <v>-13.319999694824219</v>
      </c>
    </row>
    <row r="1649" spans="2:8" x14ac:dyDescent="0.3">
      <c r="B1649" t="s">
        <v>6853</v>
      </c>
      <c r="C1649" t="s">
        <v>6854</v>
      </c>
      <c r="D1649" s="28" t="s">
        <v>4105</v>
      </c>
      <c r="E1649" s="28" t="s">
        <v>2279</v>
      </c>
      <c r="F1649" s="13">
        <v>43.5</v>
      </c>
      <c r="G1649" s="13">
        <v>-121.9</v>
      </c>
      <c r="H1649" s="13">
        <v>-13.319999694824219</v>
      </c>
    </row>
    <row r="1650" spans="2:8" x14ac:dyDescent="0.3">
      <c r="B1650" t="s">
        <v>6146</v>
      </c>
      <c r="C1650" t="s">
        <v>6147</v>
      </c>
      <c r="D1650" s="28" t="s">
        <v>4105</v>
      </c>
      <c r="E1650" s="28" t="s">
        <v>1203</v>
      </c>
      <c r="F1650" s="13">
        <v>41.7</v>
      </c>
      <c r="G1650" s="13">
        <v>-122</v>
      </c>
      <c r="H1650" s="13">
        <v>-13.319999694824215</v>
      </c>
    </row>
    <row r="1651" spans="2:8" x14ac:dyDescent="0.3">
      <c r="B1651" t="s">
        <v>2377</v>
      </c>
      <c r="C1651" t="s">
        <v>2378</v>
      </c>
      <c r="D1651" s="28" t="s">
        <v>4105</v>
      </c>
      <c r="E1651" s="28" t="s">
        <v>2379</v>
      </c>
      <c r="F1651" s="13">
        <v>43.4</v>
      </c>
      <c r="G1651" s="13">
        <v>-99</v>
      </c>
      <c r="H1651" s="13">
        <v>-13.319997151692711</v>
      </c>
    </row>
    <row r="1652" spans="2:8" x14ac:dyDescent="0.3">
      <c r="B1652" t="s">
        <v>1395</v>
      </c>
      <c r="C1652" t="s">
        <v>1396</v>
      </c>
      <c r="D1652" s="28" t="s">
        <v>4105</v>
      </c>
      <c r="E1652" s="28" t="s">
        <v>1380</v>
      </c>
      <c r="F1652" s="13">
        <v>48.9</v>
      </c>
      <c r="G1652" s="13">
        <v>-116.4</v>
      </c>
      <c r="H1652" s="13">
        <v>-13.259999593098961</v>
      </c>
    </row>
    <row r="1653" spans="2:8" x14ac:dyDescent="0.3">
      <c r="B1653" t="s">
        <v>2539</v>
      </c>
      <c r="C1653" t="s">
        <v>2540</v>
      </c>
      <c r="D1653" s="28" t="s">
        <v>4105</v>
      </c>
      <c r="E1653" s="28" t="s">
        <v>2526</v>
      </c>
      <c r="F1653" s="13">
        <v>40.299999999999997</v>
      </c>
      <c r="G1653" s="13">
        <v>-109.3</v>
      </c>
      <c r="H1653" s="13">
        <v>-13.259999593098959</v>
      </c>
    </row>
    <row r="1654" spans="2:8" x14ac:dyDescent="0.3">
      <c r="B1654" t="s">
        <v>3557</v>
      </c>
      <c r="C1654" t="s">
        <v>3558</v>
      </c>
      <c r="D1654" s="28" t="s">
        <v>4105</v>
      </c>
      <c r="E1654" s="28" t="s">
        <v>1160</v>
      </c>
      <c r="F1654" s="13">
        <v>34.700000000000003</v>
      </c>
      <c r="G1654" s="13">
        <v>-112.1</v>
      </c>
      <c r="H1654" s="13">
        <v>-13.259999593098954</v>
      </c>
    </row>
    <row r="1655" spans="2:8" x14ac:dyDescent="0.3">
      <c r="B1655" t="s">
        <v>2962</v>
      </c>
      <c r="C1655" t="s">
        <v>2963</v>
      </c>
      <c r="D1655" s="28" t="s">
        <v>4105</v>
      </c>
      <c r="E1655" s="28" t="s">
        <v>364</v>
      </c>
      <c r="F1655" s="13">
        <v>33.9</v>
      </c>
      <c r="G1655" s="13">
        <v>-98.4</v>
      </c>
      <c r="H1655" s="13">
        <v>-13.259999593098954</v>
      </c>
    </row>
    <row r="1656" spans="2:8" x14ac:dyDescent="0.3">
      <c r="B1656" t="s">
        <v>7784</v>
      </c>
      <c r="C1656" t="s">
        <v>7785</v>
      </c>
      <c r="D1656" s="28" t="s">
        <v>1203</v>
      </c>
      <c r="E1656" s="28" t="s">
        <v>1097</v>
      </c>
      <c r="F1656" s="13">
        <v>55.8</v>
      </c>
      <c r="G1656" s="13">
        <v>-108.4</v>
      </c>
      <c r="H1656" s="13">
        <v>-13.200000762939455</v>
      </c>
    </row>
    <row r="1657" spans="2:8" x14ac:dyDescent="0.3">
      <c r="B1657" t="s">
        <v>8100</v>
      </c>
      <c r="C1657" t="s">
        <v>8101</v>
      </c>
      <c r="D1657" s="28" t="s">
        <v>1203</v>
      </c>
      <c r="E1657" s="28" t="s">
        <v>1112</v>
      </c>
      <c r="F1657" s="13">
        <v>50.4</v>
      </c>
      <c r="G1657" s="13">
        <v>-100.6</v>
      </c>
      <c r="H1657" s="13">
        <v>-13.200000762939453</v>
      </c>
    </row>
    <row r="1658" spans="2:8" x14ac:dyDescent="0.3">
      <c r="B1658" t="s">
        <v>668</v>
      </c>
      <c r="C1658" t="s">
        <v>669</v>
      </c>
      <c r="D1658" s="28" t="s">
        <v>4105</v>
      </c>
      <c r="E1658" s="28" t="s">
        <v>364</v>
      </c>
      <c r="F1658" s="13">
        <v>34.5</v>
      </c>
      <c r="G1658" s="13">
        <v>-101.7</v>
      </c>
      <c r="H1658" s="13">
        <v>-13.199999491373699</v>
      </c>
    </row>
    <row r="1659" spans="2:8" x14ac:dyDescent="0.3">
      <c r="B1659" t="s">
        <v>8671</v>
      </c>
      <c r="C1659" t="s">
        <v>8672</v>
      </c>
      <c r="D1659" s="28" t="s">
        <v>4105</v>
      </c>
      <c r="E1659" s="28" t="s">
        <v>1260</v>
      </c>
      <c r="F1659" s="13">
        <v>37.4</v>
      </c>
      <c r="G1659" s="13">
        <v>-106.8</v>
      </c>
      <c r="H1659" s="13">
        <v>-13.199999491373699</v>
      </c>
    </row>
    <row r="1660" spans="2:8" x14ac:dyDescent="0.3">
      <c r="B1660" t="s">
        <v>6225</v>
      </c>
      <c r="C1660" t="s">
        <v>6226</v>
      </c>
      <c r="D1660" s="28" t="s">
        <v>4105</v>
      </c>
      <c r="E1660" s="28" t="s">
        <v>1636</v>
      </c>
      <c r="F1660" s="13">
        <v>37.200000000000003</v>
      </c>
      <c r="G1660" s="13">
        <v>-97.4</v>
      </c>
      <c r="H1660" s="13">
        <v>-13.199999491373696</v>
      </c>
    </row>
    <row r="1661" spans="2:8" x14ac:dyDescent="0.3">
      <c r="B1661" t="s">
        <v>6994</v>
      </c>
      <c r="C1661" t="s">
        <v>6995</v>
      </c>
      <c r="D1661" s="28" t="s">
        <v>4105</v>
      </c>
      <c r="E1661" s="28" t="s">
        <v>2011</v>
      </c>
      <c r="F1661" s="13">
        <v>42.7</v>
      </c>
      <c r="G1661" s="13">
        <v>-98.2</v>
      </c>
      <c r="H1661" s="13">
        <v>-13.199999491373696</v>
      </c>
    </row>
    <row r="1662" spans="2:8" x14ac:dyDescent="0.3">
      <c r="B1662" t="s">
        <v>6352</v>
      </c>
      <c r="C1662" t="s">
        <v>6353</v>
      </c>
      <c r="D1662" s="28" t="s">
        <v>1203</v>
      </c>
      <c r="E1662" s="28" t="s">
        <v>1061</v>
      </c>
      <c r="F1662" s="13">
        <v>49.9</v>
      </c>
      <c r="G1662" s="13">
        <v>-126.6</v>
      </c>
      <c r="H1662" s="13">
        <v>-13.140001932779949</v>
      </c>
    </row>
    <row r="1663" spans="2:8" x14ac:dyDescent="0.3">
      <c r="B1663" t="s">
        <v>7406</v>
      </c>
      <c r="C1663" t="s">
        <v>7407</v>
      </c>
      <c r="D1663" s="28" t="s">
        <v>1203</v>
      </c>
      <c r="E1663" s="28" t="s">
        <v>1092</v>
      </c>
      <c r="F1663" s="13">
        <v>53.6</v>
      </c>
      <c r="G1663" s="13">
        <v>-112.8</v>
      </c>
      <c r="H1663" s="13">
        <v>-13.140000661214193</v>
      </c>
    </row>
    <row r="1664" spans="2:8" x14ac:dyDescent="0.3">
      <c r="B1664" t="s">
        <v>3469</v>
      </c>
      <c r="C1664" t="s">
        <v>3470</v>
      </c>
      <c r="D1664" s="28" t="s">
        <v>4105</v>
      </c>
      <c r="E1664" s="28" t="s">
        <v>2617</v>
      </c>
      <c r="F1664" s="13">
        <v>47.3</v>
      </c>
      <c r="G1664" s="13">
        <v>-120.2</v>
      </c>
      <c r="H1664" s="13">
        <v>-13.139999389648441</v>
      </c>
    </row>
    <row r="1665" spans="2:8" x14ac:dyDescent="0.3">
      <c r="B1665" t="s">
        <v>2222</v>
      </c>
      <c r="C1665" t="s">
        <v>2223</v>
      </c>
      <c r="D1665" s="28" t="s">
        <v>4105</v>
      </c>
      <c r="E1665" s="28" t="s">
        <v>2203</v>
      </c>
      <c r="F1665" s="13">
        <v>47.4</v>
      </c>
      <c r="G1665" s="13">
        <v>-101.1</v>
      </c>
      <c r="H1665" s="13">
        <v>-13.139999389648439</v>
      </c>
    </row>
    <row r="1666" spans="2:8" x14ac:dyDescent="0.3">
      <c r="B1666" t="s">
        <v>2113</v>
      </c>
      <c r="C1666" t="s">
        <v>2114</v>
      </c>
      <c r="D1666" s="28" t="s">
        <v>4105</v>
      </c>
      <c r="E1666" s="28" t="s">
        <v>2096</v>
      </c>
      <c r="F1666" s="13">
        <v>34.6</v>
      </c>
      <c r="G1666" s="13">
        <v>-105.4</v>
      </c>
      <c r="H1666" s="13">
        <v>-13.139999389648438</v>
      </c>
    </row>
    <row r="1667" spans="2:8" x14ac:dyDescent="0.3">
      <c r="B1667" t="s">
        <v>4939</v>
      </c>
      <c r="C1667" t="s">
        <v>4940</v>
      </c>
      <c r="D1667" s="28" t="s">
        <v>4105</v>
      </c>
      <c r="E1667" s="28" t="s">
        <v>2279</v>
      </c>
      <c r="F1667" s="13">
        <v>42.6</v>
      </c>
      <c r="G1667" s="13">
        <v>-121.5</v>
      </c>
      <c r="H1667" s="13">
        <v>-13.139999389648438</v>
      </c>
    </row>
    <row r="1668" spans="2:8" x14ac:dyDescent="0.3">
      <c r="B1668" t="s">
        <v>7113</v>
      </c>
      <c r="C1668" t="s">
        <v>7114</v>
      </c>
      <c r="D1668" s="28" t="s">
        <v>4105</v>
      </c>
      <c r="E1668" s="28" t="s">
        <v>1203</v>
      </c>
      <c r="F1668" s="13">
        <v>39.4</v>
      </c>
      <c r="G1668" s="13">
        <v>-120.3</v>
      </c>
      <c r="H1668" s="13">
        <v>-13.080001831054688</v>
      </c>
    </row>
    <row r="1669" spans="2:8" x14ac:dyDescent="0.3">
      <c r="B1669" t="s">
        <v>6182</v>
      </c>
      <c r="C1669" t="s">
        <v>6183</v>
      </c>
      <c r="D1669" s="28" t="s">
        <v>4105</v>
      </c>
      <c r="E1669" s="28" t="s">
        <v>2617</v>
      </c>
      <c r="F1669" s="13">
        <v>46.6</v>
      </c>
      <c r="G1669" s="13">
        <v>-121.3</v>
      </c>
      <c r="H1669" s="13">
        <v>-13.080001831054688</v>
      </c>
    </row>
    <row r="1670" spans="2:8" x14ac:dyDescent="0.3">
      <c r="B1670" t="s">
        <v>3125</v>
      </c>
      <c r="C1670" t="s">
        <v>3126</v>
      </c>
      <c r="D1670" s="28" t="s">
        <v>4105</v>
      </c>
      <c r="E1670" s="28" t="s">
        <v>2379</v>
      </c>
      <c r="F1670" s="13">
        <v>44.9</v>
      </c>
      <c r="G1670" s="13">
        <v>-97.1</v>
      </c>
      <c r="H1670" s="13">
        <v>-13.080001831054688</v>
      </c>
    </row>
    <row r="1671" spans="2:8" x14ac:dyDescent="0.3">
      <c r="B1671" t="s">
        <v>8168</v>
      </c>
      <c r="C1671" t="s">
        <v>8169</v>
      </c>
      <c r="D1671" s="28" t="s">
        <v>1203</v>
      </c>
      <c r="E1671" s="28" t="s">
        <v>1097</v>
      </c>
      <c r="F1671" s="13">
        <v>51.6</v>
      </c>
      <c r="G1671" s="13">
        <v>-105.4</v>
      </c>
      <c r="H1671" s="13">
        <v>-13.080000559488933</v>
      </c>
    </row>
    <row r="1672" spans="2:8" x14ac:dyDescent="0.3">
      <c r="B1672" t="s">
        <v>5629</v>
      </c>
      <c r="C1672" t="s">
        <v>5630</v>
      </c>
      <c r="D1672" s="28" t="s">
        <v>4105</v>
      </c>
      <c r="E1672" s="28" t="s">
        <v>2070</v>
      </c>
      <c r="F1672" s="13">
        <v>39</v>
      </c>
      <c r="G1672" s="13">
        <v>-119.9</v>
      </c>
      <c r="H1672" s="13">
        <v>-13.08000055948893</v>
      </c>
    </row>
    <row r="1673" spans="2:8" x14ac:dyDescent="0.3">
      <c r="B1673" t="s">
        <v>7357</v>
      </c>
      <c r="C1673" t="s">
        <v>7358</v>
      </c>
      <c r="D1673" s="28" t="s">
        <v>4105</v>
      </c>
      <c r="E1673" s="28" t="s">
        <v>1515</v>
      </c>
      <c r="F1673" s="13">
        <v>43.4</v>
      </c>
      <c r="G1673" s="13">
        <v>-94.7</v>
      </c>
      <c r="H1673" s="13">
        <v>-13.08000055948893</v>
      </c>
    </row>
    <row r="1674" spans="2:8" x14ac:dyDescent="0.3">
      <c r="B1674" t="s">
        <v>1627</v>
      </c>
      <c r="C1674" t="s">
        <v>1628</v>
      </c>
      <c r="D1674" s="28" t="s">
        <v>4105</v>
      </c>
      <c r="E1674" s="28" t="s">
        <v>1515</v>
      </c>
      <c r="F1674" s="13">
        <v>42.1</v>
      </c>
      <c r="G1674" s="13">
        <v>-92</v>
      </c>
      <c r="H1674" s="13">
        <v>-13.079999287923179</v>
      </c>
    </row>
    <row r="1675" spans="2:8" x14ac:dyDescent="0.3">
      <c r="B1675" t="s">
        <v>7257</v>
      </c>
      <c r="C1675" t="s">
        <v>7258</v>
      </c>
      <c r="D1675" s="28" t="s">
        <v>4105</v>
      </c>
      <c r="E1675" s="28" t="s">
        <v>2070</v>
      </c>
      <c r="F1675" s="13">
        <v>39.9</v>
      </c>
      <c r="G1675" s="13">
        <v>-119.5</v>
      </c>
      <c r="H1675" s="13">
        <v>-13.079999287923176</v>
      </c>
    </row>
    <row r="1676" spans="2:8" x14ac:dyDescent="0.3">
      <c r="B1676" t="s">
        <v>3785</v>
      </c>
      <c r="C1676" t="s">
        <v>7036</v>
      </c>
      <c r="D1676" s="28" t="s">
        <v>4105</v>
      </c>
      <c r="E1676" s="28" t="s">
        <v>366</v>
      </c>
      <c r="F1676" s="13">
        <v>36.1</v>
      </c>
      <c r="G1676" s="13">
        <v>-97</v>
      </c>
      <c r="H1676" s="13">
        <v>-13.079999287923176</v>
      </c>
    </row>
    <row r="1677" spans="2:8" x14ac:dyDescent="0.3">
      <c r="B1677" t="s">
        <v>8374</v>
      </c>
      <c r="C1677" t="s">
        <v>8375</v>
      </c>
      <c r="D1677" s="28" t="s">
        <v>4105</v>
      </c>
      <c r="E1677" s="28" t="s">
        <v>1160</v>
      </c>
      <c r="F1677" s="13">
        <v>34.4</v>
      </c>
      <c r="G1677" s="13">
        <v>-111.4</v>
      </c>
      <c r="H1677" s="13">
        <v>-13.079996744791668</v>
      </c>
    </row>
    <row r="1678" spans="2:8" x14ac:dyDescent="0.3">
      <c r="B1678" t="s">
        <v>6358</v>
      </c>
      <c r="C1678" t="s">
        <v>6359</v>
      </c>
      <c r="D1678" s="28" t="s">
        <v>4105</v>
      </c>
      <c r="E1678" s="28" t="s">
        <v>2279</v>
      </c>
      <c r="F1678" s="13">
        <v>42.5</v>
      </c>
      <c r="G1678" s="13">
        <v>-124</v>
      </c>
      <c r="H1678" s="13">
        <v>-13.020001729329429</v>
      </c>
    </row>
    <row r="1679" spans="2:8" x14ac:dyDescent="0.3">
      <c r="B1679" t="s">
        <v>7379</v>
      </c>
      <c r="C1679" t="s">
        <v>7380</v>
      </c>
      <c r="D1679" s="28" t="s">
        <v>4105</v>
      </c>
      <c r="E1679" s="28" t="s">
        <v>2011</v>
      </c>
      <c r="F1679" s="13">
        <v>41.2</v>
      </c>
      <c r="G1679" s="13">
        <v>-96.7</v>
      </c>
      <c r="H1679" s="13">
        <v>-13.020001729329426</v>
      </c>
    </row>
    <row r="1680" spans="2:8" x14ac:dyDescent="0.3">
      <c r="B1680" t="s">
        <v>7637</v>
      </c>
      <c r="C1680" t="s">
        <v>7638</v>
      </c>
      <c r="D1680" s="28" t="s">
        <v>4105</v>
      </c>
      <c r="E1680" s="28" t="s">
        <v>1260</v>
      </c>
      <c r="F1680" s="13">
        <v>39.1</v>
      </c>
      <c r="G1680" s="13">
        <v>-103.4</v>
      </c>
      <c r="H1680" s="13">
        <v>-13.020000457763674</v>
      </c>
    </row>
    <row r="1681" spans="2:8" x14ac:dyDescent="0.3">
      <c r="B1681" t="s">
        <v>7982</v>
      </c>
      <c r="C1681" t="s">
        <v>7983</v>
      </c>
      <c r="D1681" s="28" t="s">
        <v>4105</v>
      </c>
      <c r="E1681" s="28" t="s">
        <v>2279</v>
      </c>
      <c r="F1681" s="13">
        <v>42.2</v>
      </c>
      <c r="G1681" s="13">
        <v>-121.1</v>
      </c>
      <c r="H1681" s="13">
        <v>-13.020000457763672</v>
      </c>
    </row>
    <row r="1682" spans="2:8" x14ac:dyDescent="0.3">
      <c r="B1682" t="s">
        <v>8446</v>
      </c>
      <c r="C1682" t="s">
        <v>8447</v>
      </c>
      <c r="D1682" s="28" t="s">
        <v>1203</v>
      </c>
      <c r="E1682" s="28" t="s">
        <v>1097</v>
      </c>
      <c r="F1682" s="13">
        <v>51.7</v>
      </c>
      <c r="G1682" s="13">
        <v>-104.2</v>
      </c>
      <c r="H1682" s="13">
        <v>-13.02000045776367</v>
      </c>
    </row>
    <row r="1683" spans="2:8" x14ac:dyDescent="0.3">
      <c r="B1683" t="s">
        <v>7071</v>
      </c>
      <c r="C1683" t="s">
        <v>7072</v>
      </c>
      <c r="D1683" s="28" t="s">
        <v>1203</v>
      </c>
      <c r="E1683" s="28" t="s">
        <v>1061</v>
      </c>
      <c r="F1683" s="13">
        <v>48.8</v>
      </c>
      <c r="G1683" s="13">
        <v>-123.7</v>
      </c>
      <c r="H1683" s="13">
        <v>-13.019999186197918</v>
      </c>
    </row>
    <row r="1684" spans="2:8" x14ac:dyDescent="0.3">
      <c r="B1684" t="s">
        <v>6124</v>
      </c>
      <c r="C1684" t="s">
        <v>6125</v>
      </c>
      <c r="D1684" s="28" t="s">
        <v>4105</v>
      </c>
      <c r="E1684" s="28" t="s">
        <v>2617</v>
      </c>
      <c r="F1684" s="13">
        <v>47.3</v>
      </c>
      <c r="G1684" s="13">
        <v>-120.6</v>
      </c>
      <c r="H1684" s="13">
        <v>-13.019999186197918</v>
      </c>
    </row>
    <row r="1685" spans="2:8" x14ac:dyDescent="0.3">
      <c r="B1685" t="s">
        <v>6393</v>
      </c>
      <c r="C1685" t="s">
        <v>6394</v>
      </c>
      <c r="D1685" s="28" t="s">
        <v>4105</v>
      </c>
      <c r="E1685" s="28" t="s">
        <v>2617</v>
      </c>
      <c r="F1685" s="13">
        <v>46.8</v>
      </c>
      <c r="G1685" s="13">
        <v>-121.3</v>
      </c>
      <c r="H1685" s="13">
        <v>-13.019999186197918</v>
      </c>
    </row>
    <row r="1686" spans="2:8" x14ac:dyDescent="0.3">
      <c r="B1686" t="s">
        <v>845</v>
      </c>
      <c r="C1686" t="s">
        <v>846</v>
      </c>
      <c r="D1686" s="28" t="s">
        <v>4105</v>
      </c>
      <c r="E1686" s="28" t="s">
        <v>364</v>
      </c>
      <c r="F1686" s="13">
        <v>33.9</v>
      </c>
      <c r="G1686" s="13">
        <v>-102.7</v>
      </c>
      <c r="H1686" s="13">
        <v>-13.019999186197918</v>
      </c>
    </row>
    <row r="1687" spans="2:8" x14ac:dyDescent="0.3">
      <c r="B1687" t="s">
        <v>7103</v>
      </c>
      <c r="C1687" t="s">
        <v>7104</v>
      </c>
      <c r="D1687" s="28" t="s">
        <v>4105</v>
      </c>
      <c r="E1687" s="28" t="s">
        <v>2379</v>
      </c>
      <c r="F1687" s="13">
        <v>43.7</v>
      </c>
      <c r="G1687" s="13">
        <v>-98</v>
      </c>
      <c r="H1687" s="13">
        <v>-13.019999186197918</v>
      </c>
    </row>
    <row r="1688" spans="2:8" x14ac:dyDescent="0.3">
      <c r="B1688" t="s">
        <v>5981</v>
      </c>
      <c r="C1688" t="s">
        <v>5982</v>
      </c>
      <c r="D1688" s="28" t="s">
        <v>4105</v>
      </c>
      <c r="E1688" s="28" t="s">
        <v>1636</v>
      </c>
      <c r="F1688" s="13">
        <v>38.4</v>
      </c>
      <c r="G1688" s="13">
        <v>-96.5</v>
      </c>
      <c r="H1688" s="13">
        <v>-13.019999186197914</v>
      </c>
    </row>
    <row r="1689" spans="2:8" x14ac:dyDescent="0.3">
      <c r="B1689" t="s">
        <v>5496</v>
      </c>
      <c r="C1689" t="s">
        <v>5497</v>
      </c>
      <c r="D1689" s="28" t="s">
        <v>4105</v>
      </c>
      <c r="E1689" s="28" t="s">
        <v>2279</v>
      </c>
      <c r="F1689" s="13">
        <v>45</v>
      </c>
      <c r="G1689" s="13">
        <v>-121.9</v>
      </c>
      <c r="H1689" s="13">
        <v>-13.019999186197914</v>
      </c>
    </row>
    <row r="1690" spans="2:8" x14ac:dyDescent="0.3">
      <c r="B1690" t="s">
        <v>8960</v>
      </c>
      <c r="C1690" t="s">
        <v>8961</v>
      </c>
      <c r="D1690" s="28" t="s">
        <v>4105</v>
      </c>
      <c r="E1690" s="28" t="s">
        <v>2070</v>
      </c>
      <c r="F1690" s="13">
        <v>36.200000000000003</v>
      </c>
      <c r="G1690" s="13">
        <v>-115.6</v>
      </c>
      <c r="H1690" s="13">
        <v>-12.960002899169922</v>
      </c>
    </row>
    <row r="1691" spans="2:8" x14ac:dyDescent="0.3">
      <c r="B1691" t="s">
        <v>2289</v>
      </c>
      <c r="C1691" t="s">
        <v>2290</v>
      </c>
      <c r="D1691" s="28" t="s">
        <v>4105</v>
      </c>
      <c r="E1691" s="28" t="s">
        <v>2279</v>
      </c>
      <c r="F1691" s="13">
        <v>45.2</v>
      </c>
      <c r="G1691" s="13">
        <v>-122.3</v>
      </c>
      <c r="H1691" s="13">
        <v>-12.960001627604168</v>
      </c>
    </row>
    <row r="1692" spans="2:8" x14ac:dyDescent="0.3">
      <c r="B1692" t="s">
        <v>7319</v>
      </c>
      <c r="C1692" t="s">
        <v>7320</v>
      </c>
      <c r="D1692" s="28" t="s">
        <v>4105</v>
      </c>
      <c r="E1692" s="28" t="s">
        <v>2379</v>
      </c>
      <c r="F1692" s="13">
        <v>44.8</v>
      </c>
      <c r="G1692" s="13">
        <v>-97.7</v>
      </c>
      <c r="H1692" s="13">
        <v>-12.960001627604168</v>
      </c>
    </row>
    <row r="1693" spans="2:8" x14ac:dyDescent="0.3">
      <c r="B1693" t="s">
        <v>5711</v>
      </c>
      <c r="C1693" t="s">
        <v>5712</v>
      </c>
      <c r="D1693" s="28" t="s">
        <v>1203</v>
      </c>
      <c r="E1693" s="28" t="s">
        <v>1061</v>
      </c>
      <c r="F1693" s="13">
        <v>49.4</v>
      </c>
      <c r="G1693" s="13">
        <v>-119.6</v>
      </c>
      <c r="H1693" s="13">
        <v>-12.960001627604164</v>
      </c>
    </row>
    <row r="1694" spans="2:8" x14ac:dyDescent="0.3">
      <c r="B1694" t="s">
        <v>2407</v>
      </c>
      <c r="C1694" t="s">
        <v>2408</v>
      </c>
      <c r="D1694" s="28" t="s">
        <v>4105</v>
      </c>
      <c r="E1694" s="28" t="s">
        <v>2379</v>
      </c>
      <c r="F1694" s="13">
        <v>43.9</v>
      </c>
      <c r="G1694" s="13">
        <v>-97</v>
      </c>
      <c r="H1694" s="13">
        <v>-12.960000356038414</v>
      </c>
    </row>
    <row r="1695" spans="2:8" x14ac:dyDescent="0.3">
      <c r="B1695" t="s">
        <v>1261</v>
      </c>
      <c r="C1695" t="s">
        <v>1262</v>
      </c>
      <c r="D1695" s="28" t="s">
        <v>4105</v>
      </c>
      <c r="E1695" s="28" t="s">
        <v>1260</v>
      </c>
      <c r="F1695" s="13">
        <v>38.9</v>
      </c>
      <c r="G1695" s="13">
        <v>-105.8</v>
      </c>
      <c r="H1695" s="13">
        <v>-12.959999561309814</v>
      </c>
    </row>
    <row r="1696" spans="2:8" x14ac:dyDescent="0.3">
      <c r="B1696" t="s">
        <v>7059</v>
      </c>
      <c r="C1696" t="s">
        <v>7060</v>
      </c>
      <c r="D1696" s="28" t="s">
        <v>4105</v>
      </c>
      <c r="E1696" s="28" t="s">
        <v>1203</v>
      </c>
      <c r="F1696" s="13">
        <v>38.6</v>
      </c>
      <c r="G1696" s="13">
        <v>-119.9</v>
      </c>
      <c r="H1696" s="13">
        <v>-12.959999084472658</v>
      </c>
    </row>
    <row r="1697" spans="2:8" x14ac:dyDescent="0.3">
      <c r="B1697" t="s">
        <v>5825</v>
      </c>
      <c r="C1697" t="s">
        <v>5826</v>
      </c>
      <c r="D1697" s="28" t="s">
        <v>1203</v>
      </c>
      <c r="E1697" s="28" t="s">
        <v>1092</v>
      </c>
      <c r="F1697" s="13">
        <v>53.5</v>
      </c>
      <c r="G1697" s="13">
        <v>-116.4</v>
      </c>
      <c r="H1697" s="13">
        <v>-12.959999084472656</v>
      </c>
    </row>
    <row r="1698" spans="2:8" x14ac:dyDescent="0.3">
      <c r="B1698" t="s">
        <v>8471</v>
      </c>
      <c r="C1698" t="s">
        <v>8472</v>
      </c>
      <c r="D1698" s="28" t="s">
        <v>1203</v>
      </c>
      <c r="E1698" s="28" t="s">
        <v>1097</v>
      </c>
      <c r="F1698" s="13">
        <v>57.2</v>
      </c>
      <c r="G1698" s="13">
        <v>-105.6</v>
      </c>
      <c r="H1698" s="13">
        <v>-12.959999084472656</v>
      </c>
    </row>
    <row r="1699" spans="2:8" x14ac:dyDescent="0.3">
      <c r="B1699" t="s">
        <v>829</v>
      </c>
      <c r="C1699" t="s">
        <v>830</v>
      </c>
      <c r="D1699" s="28" t="s">
        <v>4105</v>
      </c>
      <c r="E1699" s="28" t="s">
        <v>364</v>
      </c>
      <c r="F1699" s="13">
        <v>33.1</v>
      </c>
      <c r="G1699" s="13">
        <v>-99.7</v>
      </c>
      <c r="H1699" s="13">
        <v>-12.959999084472656</v>
      </c>
    </row>
    <row r="1700" spans="2:8" x14ac:dyDescent="0.3">
      <c r="B1700" t="s">
        <v>783</v>
      </c>
      <c r="C1700" t="s">
        <v>784</v>
      </c>
      <c r="D1700" s="28" t="s">
        <v>4105</v>
      </c>
      <c r="E1700" s="28" t="s">
        <v>364</v>
      </c>
      <c r="F1700" s="13">
        <v>34.4</v>
      </c>
      <c r="G1700" s="13">
        <v>-101.3</v>
      </c>
      <c r="H1700" s="13">
        <v>-12.959999084472653</v>
      </c>
    </row>
    <row r="1701" spans="2:8" x14ac:dyDescent="0.3">
      <c r="B1701" t="s">
        <v>7109</v>
      </c>
      <c r="C1701" t="s">
        <v>7110</v>
      </c>
      <c r="D1701" s="28" t="s">
        <v>4105</v>
      </c>
      <c r="E1701" s="28" t="s">
        <v>2011</v>
      </c>
      <c r="F1701" s="13">
        <v>41.4</v>
      </c>
      <c r="G1701" s="13">
        <v>-100.5</v>
      </c>
      <c r="H1701" s="13">
        <v>-12.959997812906902</v>
      </c>
    </row>
    <row r="1702" spans="2:8" x14ac:dyDescent="0.3">
      <c r="B1702" t="s">
        <v>6395</v>
      </c>
      <c r="C1702" t="s">
        <v>6396</v>
      </c>
      <c r="D1702" s="28" t="s">
        <v>4105</v>
      </c>
      <c r="E1702" s="28" t="s">
        <v>1203</v>
      </c>
      <c r="F1702" s="13">
        <v>35.6</v>
      </c>
      <c r="G1702" s="13">
        <v>-117.6</v>
      </c>
      <c r="H1702" s="13">
        <v>-12.959996541341145</v>
      </c>
    </row>
    <row r="1703" spans="2:8" x14ac:dyDescent="0.3">
      <c r="B1703" t="s">
        <v>6237</v>
      </c>
      <c r="C1703" t="s">
        <v>6238</v>
      </c>
      <c r="D1703" s="28" t="s">
        <v>4105</v>
      </c>
      <c r="E1703" s="28" t="s">
        <v>2526</v>
      </c>
      <c r="F1703" s="13">
        <v>37.5</v>
      </c>
      <c r="G1703" s="13">
        <v>-110.7</v>
      </c>
      <c r="H1703" s="13">
        <v>-12.900001525878906</v>
      </c>
    </row>
    <row r="1704" spans="2:8" x14ac:dyDescent="0.3">
      <c r="B1704" t="s">
        <v>6290</v>
      </c>
      <c r="C1704" t="s">
        <v>6291</v>
      </c>
      <c r="D1704" s="28" t="s">
        <v>4105</v>
      </c>
      <c r="E1704" s="28" t="s">
        <v>1636</v>
      </c>
      <c r="F1704" s="13">
        <v>38.9</v>
      </c>
      <c r="G1704" s="13">
        <v>-101.1</v>
      </c>
      <c r="H1704" s="13">
        <v>-12.900000254313149</v>
      </c>
    </row>
    <row r="1705" spans="2:8" x14ac:dyDescent="0.3">
      <c r="B1705" t="s">
        <v>562</v>
      </c>
      <c r="C1705" t="s">
        <v>563</v>
      </c>
      <c r="D1705" s="28" t="s">
        <v>4105</v>
      </c>
      <c r="E1705" s="28" t="s">
        <v>366</v>
      </c>
      <c r="F1705" s="13">
        <v>34.799999999999997</v>
      </c>
      <c r="G1705" s="13">
        <v>-99.2</v>
      </c>
      <c r="H1705" s="13">
        <v>-12.899998982747398</v>
      </c>
    </row>
    <row r="1706" spans="2:8" x14ac:dyDescent="0.3">
      <c r="B1706" t="s">
        <v>5637</v>
      </c>
      <c r="C1706" t="s">
        <v>5638</v>
      </c>
      <c r="D1706" s="28" t="s">
        <v>4105</v>
      </c>
      <c r="E1706" s="28" t="s">
        <v>2617</v>
      </c>
      <c r="F1706" s="13">
        <v>48.7</v>
      </c>
      <c r="G1706" s="13">
        <v>-120.6</v>
      </c>
      <c r="H1706" s="13">
        <v>-12.899998982747396</v>
      </c>
    </row>
    <row r="1707" spans="2:8" x14ac:dyDescent="0.3">
      <c r="B1707" t="s">
        <v>7361</v>
      </c>
      <c r="C1707" t="s">
        <v>7362</v>
      </c>
      <c r="D1707" s="28" t="s">
        <v>4105</v>
      </c>
      <c r="E1707" s="28" t="s">
        <v>2096</v>
      </c>
      <c r="F1707" s="13">
        <v>35.5</v>
      </c>
      <c r="G1707" s="13">
        <v>-108.7</v>
      </c>
      <c r="H1707" s="13">
        <v>-12.899998982747396</v>
      </c>
    </row>
    <row r="1708" spans="2:8" x14ac:dyDescent="0.3">
      <c r="B1708" t="s">
        <v>7235</v>
      </c>
      <c r="C1708" t="s">
        <v>7236</v>
      </c>
      <c r="D1708" s="28" t="s">
        <v>1203</v>
      </c>
      <c r="E1708" s="28" t="s">
        <v>1092</v>
      </c>
      <c r="F1708" s="13">
        <v>54.2</v>
      </c>
      <c r="G1708" s="13">
        <v>-112.9</v>
      </c>
      <c r="H1708" s="13">
        <v>-12.899998982747395</v>
      </c>
    </row>
    <row r="1709" spans="2:8" x14ac:dyDescent="0.3">
      <c r="B1709" t="s">
        <v>3587</v>
      </c>
      <c r="C1709" t="s">
        <v>3588</v>
      </c>
      <c r="D1709" s="28" t="s">
        <v>4105</v>
      </c>
      <c r="E1709" s="28" t="s">
        <v>1260</v>
      </c>
      <c r="F1709" s="13">
        <v>38.200000000000003</v>
      </c>
      <c r="G1709" s="13">
        <v>-103.7</v>
      </c>
      <c r="H1709" s="13">
        <v>-12.899997711181639</v>
      </c>
    </row>
    <row r="1710" spans="2:8" x14ac:dyDescent="0.3">
      <c r="B1710" t="s">
        <v>2503</v>
      </c>
      <c r="C1710" t="s">
        <v>2504</v>
      </c>
      <c r="D1710" s="28" t="s">
        <v>4105</v>
      </c>
      <c r="E1710" s="28" t="s">
        <v>364</v>
      </c>
      <c r="F1710" s="13">
        <v>34.700000000000003</v>
      </c>
      <c r="G1710" s="13">
        <v>-100.5</v>
      </c>
      <c r="H1710" s="13">
        <v>-12.899996439615887</v>
      </c>
    </row>
    <row r="1711" spans="2:8" x14ac:dyDescent="0.3">
      <c r="B1711" t="s">
        <v>3691</v>
      </c>
      <c r="C1711" t="s">
        <v>3692</v>
      </c>
      <c r="D1711" s="28" t="s">
        <v>4105</v>
      </c>
      <c r="E1711" s="28" t="s">
        <v>1812</v>
      </c>
      <c r="F1711" s="13">
        <v>43.7</v>
      </c>
      <c r="G1711" s="13">
        <v>-93.7</v>
      </c>
      <c r="H1711" s="13">
        <v>-12.840001424153648</v>
      </c>
    </row>
    <row r="1712" spans="2:8" x14ac:dyDescent="0.3">
      <c r="B1712" t="s">
        <v>7655</v>
      </c>
      <c r="C1712" t="s">
        <v>7656</v>
      </c>
      <c r="D1712" s="28" t="s">
        <v>4105</v>
      </c>
      <c r="E1712" s="28" t="s">
        <v>2617</v>
      </c>
      <c r="F1712" s="13">
        <v>45.9</v>
      </c>
      <c r="G1712" s="13">
        <v>-121.5</v>
      </c>
      <c r="H1712" s="13">
        <v>-12.840001424153648</v>
      </c>
    </row>
    <row r="1713" spans="2:8" x14ac:dyDescent="0.3">
      <c r="B1713" t="s">
        <v>7349</v>
      </c>
      <c r="C1713" t="s">
        <v>7350</v>
      </c>
      <c r="D1713" s="28" t="s">
        <v>4105</v>
      </c>
      <c r="E1713" s="28" t="s">
        <v>1260</v>
      </c>
      <c r="F1713" s="13">
        <v>37.299999999999997</v>
      </c>
      <c r="G1713" s="13">
        <v>-102.2</v>
      </c>
      <c r="H1713" s="13">
        <v>-12.840001424153645</v>
      </c>
    </row>
    <row r="1714" spans="2:8" x14ac:dyDescent="0.3">
      <c r="B1714" t="s">
        <v>752</v>
      </c>
      <c r="C1714" t="s">
        <v>753</v>
      </c>
      <c r="D1714" s="28" t="s">
        <v>4105</v>
      </c>
      <c r="E1714" s="28" t="s">
        <v>364</v>
      </c>
      <c r="F1714" s="13">
        <v>35.5</v>
      </c>
      <c r="G1714" s="13">
        <v>-102.2</v>
      </c>
      <c r="H1714" s="13">
        <v>-12.840001424153645</v>
      </c>
    </row>
    <row r="1715" spans="2:8" x14ac:dyDescent="0.3">
      <c r="B1715" t="s">
        <v>6713</v>
      </c>
      <c r="C1715" t="s">
        <v>6714</v>
      </c>
      <c r="D1715" s="28" t="s">
        <v>1203</v>
      </c>
      <c r="E1715" s="28" t="s">
        <v>1092</v>
      </c>
      <c r="F1715" s="13">
        <v>53.6</v>
      </c>
      <c r="G1715" s="13">
        <v>-114.9</v>
      </c>
      <c r="H1715" s="13">
        <v>-12.840000152587889</v>
      </c>
    </row>
    <row r="1716" spans="2:8" x14ac:dyDescent="0.3">
      <c r="B1716" t="s">
        <v>2039</v>
      </c>
      <c r="C1716" t="s">
        <v>2040</v>
      </c>
      <c r="D1716" s="28" t="s">
        <v>4105</v>
      </c>
      <c r="E1716" s="28" t="s">
        <v>2011</v>
      </c>
      <c r="F1716" s="13">
        <v>40.5</v>
      </c>
      <c r="G1716" s="13">
        <v>-101.6</v>
      </c>
      <c r="H1716" s="13">
        <v>-12.839998881022137</v>
      </c>
    </row>
    <row r="1717" spans="2:8" x14ac:dyDescent="0.3">
      <c r="B1717" t="s">
        <v>2427</v>
      </c>
      <c r="C1717" t="s">
        <v>2428</v>
      </c>
      <c r="D1717" s="28" t="s">
        <v>4105</v>
      </c>
      <c r="E1717" s="28" t="s">
        <v>2379</v>
      </c>
      <c r="F1717" s="13">
        <v>42.7</v>
      </c>
      <c r="G1717" s="13">
        <v>-96.9</v>
      </c>
      <c r="H1717" s="13">
        <v>-12.839998881022137</v>
      </c>
    </row>
    <row r="1718" spans="2:8" x14ac:dyDescent="0.3">
      <c r="B1718" t="s">
        <v>1607</v>
      </c>
      <c r="C1718" t="s">
        <v>1608</v>
      </c>
      <c r="D1718" s="28" t="s">
        <v>4105</v>
      </c>
      <c r="E1718" s="28" t="s">
        <v>1515</v>
      </c>
      <c r="F1718" s="13">
        <v>43</v>
      </c>
      <c r="G1718" s="13">
        <v>-95.6</v>
      </c>
      <c r="H1718" s="13">
        <v>-12.839998881022133</v>
      </c>
    </row>
    <row r="1719" spans="2:8" x14ac:dyDescent="0.3">
      <c r="B1719" t="s">
        <v>5663</v>
      </c>
      <c r="C1719" t="s">
        <v>5664</v>
      </c>
      <c r="D1719" s="28" t="s">
        <v>4105</v>
      </c>
      <c r="E1719" s="28" t="s">
        <v>1160</v>
      </c>
      <c r="F1719" s="13">
        <v>34.5</v>
      </c>
      <c r="G1719" s="13">
        <v>-109.3</v>
      </c>
      <c r="H1719" s="13">
        <v>-12.780002593994141</v>
      </c>
    </row>
    <row r="1720" spans="2:8" x14ac:dyDescent="0.3">
      <c r="B1720" t="s">
        <v>8294</v>
      </c>
      <c r="C1720" t="s">
        <v>8295</v>
      </c>
      <c r="D1720" s="28" t="s">
        <v>4105</v>
      </c>
      <c r="E1720" s="28" t="s">
        <v>1203</v>
      </c>
      <c r="F1720" s="13">
        <v>34.700000000000003</v>
      </c>
      <c r="G1720" s="13">
        <v>-118.3</v>
      </c>
      <c r="H1720" s="13">
        <v>-12.78000132242839</v>
      </c>
    </row>
    <row r="1721" spans="2:8" x14ac:dyDescent="0.3">
      <c r="B1721" t="s">
        <v>8214</v>
      </c>
      <c r="C1721" t="s">
        <v>8215</v>
      </c>
      <c r="D1721" s="28" t="s">
        <v>4105</v>
      </c>
      <c r="E1721" s="28" t="s">
        <v>1160</v>
      </c>
      <c r="F1721" s="13">
        <v>36.1</v>
      </c>
      <c r="G1721" s="13">
        <v>-113.5</v>
      </c>
      <c r="H1721" s="13">
        <v>-12.780001322428385</v>
      </c>
    </row>
    <row r="1722" spans="2:8" x14ac:dyDescent="0.3">
      <c r="B1722" t="s">
        <v>6413</v>
      </c>
      <c r="C1722" t="s">
        <v>6414</v>
      </c>
      <c r="D1722" s="28" t="s">
        <v>4105</v>
      </c>
      <c r="E1722" s="28" t="s">
        <v>2526</v>
      </c>
      <c r="F1722" s="13">
        <v>37.200000000000003</v>
      </c>
      <c r="G1722" s="13">
        <v>-112</v>
      </c>
      <c r="H1722" s="13">
        <v>-12.780000050862633</v>
      </c>
    </row>
    <row r="1723" spans="2:8" x14ac:dyDescent="0.3">
      <c r="B1723" t="s">
        <v>3774</v>
      </c>
      <c r="C1723" t="s">
        <v>3775</v>
      </c>
      <c r="D1723" s="28" t="s">
        <v>4105</v>
      </c>
      <c r="E1723" s="28" t="s">
        <v>2203</v>
      </c>
      <c r="F1723" s="13">
        <v>46.9</v>
      </c>
      <c r="G1723" s="13">
        <v>-103.5</v>
      </c>
      <c r="H1723" s="13">
        <v>-12.780000050862631</v>
      </c>
    </row>
    <row r="1724" spans="2:8" x14ac:dyDescent="0.3">
      <c r="B1724" t="s">
        <v>3637</v>
      </c>
      <c r="C1724" t="s">
        <v>3638</v>
      </c>
      <c r="D1724" s="28" t="s">
        <v>4105</v>
      </c>
      <c r="E1724" s="28" t="s">
        <v>1515</v>
      </c>
      <c r="F1724" s="13">
        <v>42.4</v>
      </c>
      <c r="G1724" s="13">
        <v>-95.5</v>
      </c>
      <c r="H1724" s="13">
        <v>-12.779998779296879</v>
      </c>
    </row>
    <row r="1725" spans="2:8" x14ac:dyDescent="0.3">
      <c r="B1725" t="s">
        <v>2022</v>
      </c>
      <c r="C1725" t="s">
        <v>2023</v>
      </c>
      <c r="D1725" s="28" t="s">
        <v>4105</v>
      </c>
      <c r="E1725" s="28" t="s">
        <v>2011</v>
      </c>
      <c r="F1725" s="13">
        <v>41.4</v>
      </c>
      <c r="G1725" s="13">
        <v>-97.3</v>
      </c>
      <c r="H1725" s="13">
        <v>-12.779998779296875</v>
      </c>
    </row>
    <row r="1726" spans="2:8" x14ac:dyDescent="0.3">
      <c r="B1726" t="s">
        <v>8027</v>
      </c>
      <c r="C1726" t="s">
        <v>8028</v>
      </c>
      <c r="D1726" s="28" t="s">
        <v>4105</v>
      </c>
      <c r="E1726" s="28" t="s">
        <v>2203</v>
      </c>
      <c r="F1726" s="13">
        <v>46.1</v>
      </c>
      <c r="G1726" s="13">
        <v>-98.4</v>
      </c>
      <c r="H1726" s="13">
        <v>-12.779998779296875</v>
      </c>
    </row>
    <row r="1727" spans="2:8" x14ac:dyDescent="0.3">
      <c r="B1727" t="s">
        <v>4385</v>
      </c>
      <c r="C1727" t="s">
        <v>4386</v>
      </c>
      <c r="D1727" s="28" t="s">
        <v>4105</v>
      </c>
      <c r="E1727" s="28" t="s">
        <v>1203</v>
      </c>
      <c r="F1727" s="13">
        <v>32.9</v>
      </c>
      <c r="G1727" s="13">
        <v>-114.4</v>
      </c>
      <c r="H1727" s="13">
        <v>-12.779998779296875</v>
      </c>
    </row>
    <row r="1728" spans="2:8" x14ac:dyDescent="0.3">
      <c r="B1728" t="s">
        <v>1288</v>
      </c>
      <c r="C1728" t="s">
        <v>1289</v>
      </c>
      <c r="D1728" s="28" t="s">
        <v>4105</v>
      </c>
      <c r="E1728" s="28" t="s">
        <v>1260</v>
      </c>
      <c r="F1728" s="13">
        <v>40.1</v>
      </c>
      <c r="G1728" s="13">
        <v>-105.8</v>
      </c>
      <c r="H1728" s="13">
        <v>-12.720001220703125</v>
      </c>
    </row>
    <row r="1729" spans="2:8" x14ac:dyDescent="0.3">
      <c r="B1729" t="s">
        <v>6927</v>
      </c>
      <c r="C1729" t="s">
        <v>6928</v>
      </c>
      <c r="D1729" s="28" t="s">
        <v>4105</v>
      </c>
      <c r="E1729" s="28" t="s">
        <v>1812</v>
      </c>
      <c r="F1729" s="13">
        <v>44.5</v>
      </c>
      <c r="G1729" s="13">
        <v>-95</v>
      </c>
      <c r="H1729" s="13">
        <v>-12.720001220703125</v>
      </c>
    </row>
    <row r="1730" spans="2:8" x14ac:dyDescent="0.3">
      <c r="B1730" t="s">
        <v>6438</v>
      </c>
      <c r="C1730" t="s">
        <v>6439</v>
      </c>
      <c r="D1730" s="28" t="s">
        <v>1203</v>
      </c>
      <c r="E1730" s="28" t="s">
        <v>1092</v>
      </c>
      <c r="F1730" s="13">
        <v>53.5</v>
      </c>
      <c r="G1730" s="13">
        <v>-116.4</v>
      </c>
      <c r="H1730" s="13">
        <v>-12.720000584920248</v>
      </c>
    </row>
    <row r="1731" spans="2:8" x14ac:dyDescent="0.3">
      <c r="B1731" t="s">
        <v>5935</v>
      </c>
      <c r="C1731" t="s">
        <v>5936</v>
      </c>
      <c r="D1731" s="28" t="s">
        <v>4105</v>
      </c>
      <c r="E1731" s="28" t="s">
        <v>2279</v>
      </c>
      <c r="F1731" s="13">
        <v>42.7</v>
      </c>
      <c r="G1731" s="13">
        <v>-120.8</v>
      </c>
      <c r="H1731" s="13">
        <v>-12.719998677571617</v>
      </c>
    </row>
    <row r="1732" spans="2:8" x14ac:dyDescent="0.3">
      <c r="B1732" t="s">
        <v>7756</v>
      </c>
      <c r="C1732" t="s">
        <v>7757</v>
      </c>
      <c r="D1732" s="28" t="s">
        <v>4105</v>
      </c>
      <c r="E1732" s="28" t="s">
        <v>364</v>
      </c>
      <c r="F1732" s="13">
        <v>32</v>
      </c>
      <c r="G1732" s="13">
        <v>-100.2</v>
      </c>
      <c r="H1732" s="13">
        <v>-12.719998677571617</v>
      </c>
    </row>
    <row r="1733" spans="2:8" x14ac:dyDescent="0.3">
      <c r="B1733" t="s">
        <v>6633</v>
      </c>
      <c r="C1733" t="s">
        <v>6634</v>
      </c>
      <c r="D1733" s="28" t="s">
        <v>4105</v>
      </c>
      <c r="E1733" s="28" t="s">
        <v>2617</v>
      </c>
      <c r="F1733" s="13">
        <v>47.9</v>
      </c>
      <c r="G1733" s="13">
        <v>-124.5</v>
      </c>
      <c r="H1733" s="13">
        <v>-12.719998677571617</v>
      </c>
    </row>
    <row r="1734" spans="2:8" x14ac:dyDescent="0.3">
      <c r="B1734" t="s">
        <v>7818</v>
      </c>
      <c r="C1734" t="s">
        <v>7819</v>
      </c>
      <c r="D1734" s="28" t="s">
        <v>4105</v>
      </c>
      <c r="E1734" s="28" t="s">
        <v>1203</v>
      </c>
      <c r="F1734" s="13">
        <v>40.700000000000003</v>
      </c>
      <c r="G1734" s="13">
        <v>-120.3</v>
      </c>
      <c r="H1734" s="13">
        <v>-12.719998677571615</v>
      </c>
    </row>
    <row r="1735" spans="2:8" x14ac:dyDescent="0.3">
      <c r="B1735" t="s">
        <v>4262</v>
      </c>
      <c r="C1735" t="s">
        <v>4263</v>
      </c>
      <c r="D1735" s="28" t="s">
        <v>4105</v>
      </c>
      <c r="E1735" s="28" t="s">
        <v>2279</v>
      </c>
      <c r="F1735" s="13">
        <v>44.9</v>
      </c>
      <c r="G1735" s="13">
        <v>-122.4</v>
      </c>
      <c r="H1735" s="13">
        <v>-12.719998677571613</v>
      </c>
    </row>
    <row r="1736" spans="2:8" x14ac:dyDescent="0.3">
      <c r="B1736" t="s">
        <v>7466</v>
      </c>
      <c r="C1736" t="s">
        <v>7467</v>
      </c>
      <c r="D1736" s="28" t="s">
        <v>4105</v>
      </c>
      <c r="E1736" s="28" t="s">
        <v>364</v>
      </c>
      <c r="F1736" s="13">
        <v>33.700000000000003</v>
      </c>
      <c r="G1736" s="13">
        <v>-99.8</v>
      </c>
      <c r="H1736" s="13">
        <v>-12.71999867757161</v>
      </c>
    </row>
    <row r="1737" spans="2:8" x14ac:dyDescent="0.3">
      <c r="B1737" t="s">
        <v>3465</v>
      </c>
      <c r="C1737" t="s">
        <v>3466</v>
      </c>
      <c r="D1737" s="28" t="s">
        <v>4105</v>
      </c>
      <c r="E1737" s="28" t="s">
        <v>2279</v>
      </c>
      <c r="F1737" s="13">
        <v>46.1</v>
      </c>
      <c r="G1737" s="13">
        <v>-123.8</v>
      </c>
      <c r="H1737" s="13">
        <v>-12.660001118977867</v>
      </c>
    </row>
    <row r="1738" spans="2:8" x14ac:dyDescent="0.3">
      <c r="B1738" t="s">
        <v>7043</v>
      </c>
      <c r="C1738" t="s">
        <v>7044</v>
      </c>
      <c r="D1738" s="28" t="s">
        <v>4105</v>
      </c>
      <c r="E1738" s="28" t="s">
        <v>1636</v>
      </c>
      <c r="F1738" s="13">
        <v>38.299999999999997</v>
      </c>
      <c r="G1738" s="13">
        <v>-96.1</v>
      </c>
      <c r="H1738" s="13">
        <v>-12.660001118977863</v>
      </c>
    </row>
    <row r="1739" spans="2:8" x14ac:dyDescent="0.3">
      <c r="B1739" t="s">
        <v>7914</v>
      </c>
      <c r="C1739" t="s">
        <v>7915</v>
      </c>
      <c r="D1739" s="28" t="s">
        <v>4105</v>
      </c>
      <c r="E1739" s="28" t="s">
        <v>2203</v>
      </c>
      <c r="F1739" s="13">
        <v>46.7</v>
      </c>
      <c r="G1739" s="13">
        <v>-99.4</v>
      </c>
      <c r="H1739" s="13">
        <v>-12.659999847412111</v>
      </c>
    </row>
    <row r="1740" spans="2:8" x14ac:dyDescent="0.3">
      <c r="B1740" t="s">
        <v>693</v>
      </c>
      <c r="C1740" t="s">
        <v>694</v>
      </c>
      <c r="D1740" s="28" t="s">
        <v>4105</v>
      </c>
      <c r="E1740" s="28" t="s">
        <v>366</v>
      </c>
      <c r="F1740" s="13">
        <v>34.299999999999997</v>
      </c>
      <c r="G1740" s="13">
        <v>-98.9</v>
      </c>
      <c r="H1740" s="13">
        <v>-12.659998575846359</v>
      </c>
    </row>
    <row r="1741" spans="2:8" x14ac:dyDescent="0.3">
      <c r="B1741" t="s">
        <v>6673</v>
      </c>
      <c r="C1741" t="s">
        <v>6674</v>
      </c>
      <c r="D1741" s="28" t="s">
        <v>1203</v>
      </c>
      <c r="E1741" s="28" t="s">
        <v>1061</v>
      </c>
      <c r="F1741" s="13">
        <v>49.3</v>
      </c>
      <c r="G1741" s="13">
        <v>-124.9</v>
      </c>
      <c r="H1741" s="13">
        <v>-12.659998575846355</v>
      </c>
    </row>
    <row r="1742" spans="2:8" x14ac:dyDescent="0.3">
      <c r="B1742" t="s">
        <v>7205</v>
      </c>
      <c r="C1742" t="s">
        <v>7206</v>
      </c>
      <c r="D1742" s="28" t="s">
        <v>4105</v>
      </c>
      <c r="E1742" s="28" t="s">
        <v>1160</v>
      </c>
      <c r="F1742" s="13">
        <v>35.200000000000003</v>
      </c>
      <c r="G1742" s="13">
        <v>-112</v>
      </c>
      <c r="H1742" s="13">
        <v>-12.659998575846355</v>
      </c>
    </row>
    <row r="1743" spans="2:8" x14ac:dyDescent="0.3">
      <c r="B1743" t="s">
        <v>6803</v>
      </c>
      <c r="C1743" t="s">
        <v>6804</v>
      </c>
      <c r="D1743" s="28" t="s">
        <v>4105</v>
      </c>
      <c r="E1743" s="28" t="s">
        <v>1203</v>
      </c>
      <c r="F1743" s="13">
        <v>41.8</v>
      </c>
      <c r="G1743" s="13">
        <v>-120.7</v>
      </c>
      <c r="H1743" s="13">
        <v>-12.659998575846355</v>
      </c>
    </row>
    <row r="1744" spans="2:8" x14ac:dyDescent="0.3">
      <c r="B1744" t="s">
        <v>2628</v>
      </c>
      <c r="C1744" t="s">
        <v>2629</v>
      </c>
      <c r="D1744" s="28" t="s">
        <v>4105</v>
      </c>
      <c r="E1744" s="28" t="s">
        <v>2617</v>
      </c>
      <c r="F1744" s="13">
        <v>47.9</v>
      </c>
      <c r="G1744" s="13">
        <v>-118.9</v>
      </c>
      <c r="H1744" s="13">
        <v>-12.659998575846352</v>
      </c>
    </row>
    <row r="1745" spans="2:8" x14ac:dyDescent="0.3">
      <c r="B1745" t="s">
        <v>6150</v>
      </c>
      <c r="C1745" t="s">
        <v>6151</v>
      </c>
      <c r="D1745" s="28" t="s">
        <v>4105</v>
      </c>
      <c r="E1745" s="28" t="s">
        <v>2617</v>
      </c>
      <c r="F1745" s="13">
        <v>46.7</v>
      </c>
      <c r="G1745" s="13">
        <v>-121.8</v>
      </c>
      <c r="H1745" s="13">
        <v>-12.600001017252605</v>
      </c>
    </row>
    <row r="1746" spans="2:8" x14ac:dyDescent="0.3">
      <c r="B1746" t="s">
        <v>2381</v>
      </c>
      <c r="C1746" t="s">
        <v>2382</v>
      </c>
      <c r="D1746" s="28" t="s">
        <v>4105</v>
      </c>
      <c r="E1746" s="28" t="s">
        <v>2379</v>
      </c>
      <c r="F1746" s="13">
        <v>45.7</v>
      </c>
      <c r="G1746" s="13">
        <v>-97.7</v>
      </c>
      <c r="H1746" s="13">
        <v>-12.600001017252602</v>
      </c>
    </row>
    <row r="1747" spans="2:8" x14ac:dyDescent="0.3">
      <c r="B1747" t="s">
        <v>7581</v>
      </c>
      <c r="C1747" t="s">
        <v>7582</v>
      </c>
      <c r="D1747" s="28" t="s">
        <v>4105</v>
      </c>
      <c r="E1747" s="28" t="s">
        <v>364</v>
      </c>
      <c r="F1747" s="13">
        <v>32.799999999999997</v>
      </c>
      <c r="G1747" s="13">
        <v>-97.2</v>
      </c>
      <c r="H1747" s="13">
        <v>-12.600001017252602</v>
      </c>
    </row>
    <row r="1748" spans="2:8" x14ac:dyDescent="0.3">
      <c r="B1748" t="s">
        <v>8316</v>
      </c>
      <c r="C1748" t="s">
        <v>8317</v>
      </c>
      <c r="D1748" s="28" t="s">
        <v>4105</v>
      </c>
      <c r="E1748" s="28" t="s">
        <v>1260</v>
      </c>
      <c r="F1748" s="13">
        <v>40</v>
      </c>
      <c r="G1748" s="13">
        <v>-106.2</v>
      </c>
      <c r="H1748" s="13">
        <v>-12.599999745686848</v>
      </c>
    </row>
    <row r="1749" spans="2:8" x14ac:dyDescent="0.3">
      <c r="B1749" t="s">
        <v>8004</v>
      </c>
      <c r="C1749" t="s">
        <v>8005</v>
      </c>
      <c r="D1749" s="28" t="s">
        <v>4105</v>
      </c>
      <c r="E1749" s="28" t="s">
        <v>2011</v>
      </c>
      <c r="F1749" s="13">
        <v>42.7</v>
      </c>
      <c r="G1749" s="13">
        <v>-97.4</v>
      </c>
      <c r="H1749" s="13">
        <v>-12.599998474121097</v>
      </c>
    </row>
    <row r="1750" spans="2:8" x14ac:dyDescent="0.3">
      <c r="B1750" t="s">
        <v>7243</v>
      </c>
      <c r="C1750" t="s">
        <v>7244</v>
      </c>
      <c r="D1750" s="28" t="s">
        <v>4105</v>
      </c>
      <c r="E1750" s="28" t="s">
        <v>1160</v>
      </c>
      <c r="F1750" s="13">
        <v>35</v>
      </c>
      <c r="G1750" s="13">
        <v>-113.8</v>
      </c>
      <c r="H1750" s="13">
        <v>-12.599998474121097</v>
      </c>
    </row>
    <row r="1751" spans="2:8" x14ac:dyDescent="0.3">
      <c r="B1751" t="s">
        <v>6486</v>
      </c>
      <c r="C1751" t="s">
        <v>6487</v>
      </c>
      <c r="D1751" s="28" t="s">
        <v>4105</v>
      </c>
      <c r="E1751" s="28" t="s">
        <v>2617</v>
      </c>
      <c r="F1751" s="13">
        <v>47.2</v>
      </c>
      <c r="G1751" s="13">
        <v>-119.3</v>
      </c>
      <c r="H1751" s="13">
        <v>-12.599998474121097</v>
      </c>
    </row>
    <row r="1752" spans="2:8" x14ac:dyDescent="0.3">
      <c r="B1752" t="s">
        <v>2097</v>
      </c>
      <c r="C1752" t="s">
        <v>2098</v>
      </c>
      <c r="D1752" s="28" t="s">
        <v>4105</v>
      </c>
      <c r="E1752" s="28" t="s">
        <v>2096</v>
      </c>
      <c r="F1752" s="13">
        <v>35.4</v>
      </c>
      <c r="G1752" s="13">
        <v>-104.1</v>
      </c>
      <c r="H1752" s="13">
        <v>-12.59999847412109</v>
      </c>
    </row>
    <row r="1753" spans="2:8" x14ac:dyDescent="0.3">
      <c r="B1753" t="s">
        <v>3843</v>
      </c>
      <c r="C1753" t="s">
        <v>3844</v>
      </c>
      <c r="D1753" s="28" t="s">
        <v>4105</v>
      </c>
      <c r="E1753" s="28" t="s">
        <v>364</v>
      </c>
      <c r="F1753" s="13">
        <v>36.299999999999997</v>
      </c>
      <c r="G1753" s="13">
        <v>-100.8</v>
      </c>
      <c r="H1753" s="13">
        <v>-12.59999847412109</v>
      </c>
    </row>
    <row r="1754" spans="2:8" x14ac:dyDescent="0.3">
      <c r="B1754" t="s">
        <v>7858</v>
      </c>
      <c r="C1754" t="s">
        <v>7859</v>
      </c>
      <c r="D1754" s="28" t="s">
        <v>4105</v>
      </c>
      <c r="E1754" s="28" t="s">
        <v>364</v>
      </c>
      <c r="F1754" s="13">
        <v>32.799999999999997</v>
      </c>
      <c r="G1754" s="13">
        <v>-97.3</v>
      </c>
      <c r="H1754" s="13">
        <v>-12.540003458658852</v>
      </c>
    </row>
    <row r="1755" spans="2:8" x14ac:dyDescent="0.3">
      <c r="B1755" t="s">
        <v>6817</v>
      </c>
      <c r="C1755" t="s">
        <v>6818</v>
      </c>
      <c r="D1755" s="28" t="s">
        <v>4105</v>
      </c>
      <c r="E1755" s="28" t="s">
        <v>364</v>
      </c>
      <c r="F1755" s="13">
        <v>34.1</v>
      </c>
      <c r="G1755" s="13">
        <v>-101.7</v>
      </c>
      <c r="H1755" s="13">
        <v>-12.540000915527344</v>
      </c>
    </row>
    <row r="1756" spans="2:8" x14ac:dyDescent="0.3">
      <c r="B1756" t="s">
        <v>7165</v>
      </c>
      <c r="C1756" t="s">
        <v>7166</v>
      </c>
      <c r="D1756" s="28" t="s">
        <v>4105</v>
      </c>
      <c r="E1756" s="28" t="s">
        <v>2379</v>
      </c>
      <c r="F1756" s="13">
        <v>43</v>
      </c>
      <c r="G1756" s="13">
        <v>-96.9</v>
      </c>
      <c r="H1756" s="13">
        <v>-12.53999964396159</v>
      </c>
    </row>
    <row r="1757" spans="2:8" x14ac:dyDescent="0.3">
      <c r="B1757" t="s">
        <v>9400</v>
      </c>
      <c r="C1757" t="s">
        <v>9401</v>
      </c>
      <c r="D1757" s="28" t="s">
        <v>4105</v>
      </c>
      <c r="E1757" s="28" t="s">
        <v>1260</v>
      </c>
      <c r="F1757" s="13">
        <v>37</v>
      </c>
      <c r="G1757" s="13">
        <v>-106.2</v>
      </c>
      <c r="H1757" s="13">
        <v>-12.53999964396159</v>
      </c>
    </row>
    <row r="1758" spans="2:8" x14ac:dyDescent="0.3">
      <c r="B1758" t="s">
        <v>6409</v>
      </c>
      <c r="C1758" t="s">
        <v>6410</v>
      </c>
      <c r="D1758" s="28" t="s">
        <v>4105</v>
      </c>
      <c r="E1758" s="28" t="s">
        <v>1636</v>
      </c>
      <c r="F1758" s="13">
        <v>39</v>
      </c>
      <c r="G1758" s="13">
        <v>-96.8</v>
      </c>
      <c r="H1758" s="13">
        <v>-12.539998372395836</v>
      </c>
    </row>
    <row r="1759" spans="2:8" x14ac:dyDescent="0.3">
      <c r="B1759" t="s">
        <v>8300</v>
      </c>
      <c r="C1759" t="s">
        <v>8301</v>
      </c>
      <c r="D1759" s="28" t="s">
        <v>4105</v>
      </c>
      <c r="E1759" s="28" t="s">
        <v>1380</v>
      </c>
      <c r="F1759" s="13">
        <v>43.6</v>
      </c>
      <c r="G1759" s="13">
        <v>-116.9</v>
      </c>
      <c r="H1759" s="13">
        <v>-12.539997100830078</v>
      </c>
    </row>
    <row r="1760" spans="2:8" x14ac:dyDescent="0.3">
      <c r="B1760" t="s">
        <v>6741</v>
      </c>
      <c r="C1760" t="s">
        <v>6742</v>
      </c>
      <c r="D1760" s="28" t="s">
        <v>4105</v>
      </c>
      <c r="E1760" s="28" t="s">
        <v>2279</v>
      </c>
      <c r="F1760" s="13">
        <v>44.2</v>
      </c>
      <c r="G1760" s="13">
        <v>-121.8</v>
      </c>
      <c r="H1760" s="13">
        <v>-12.480002085367838</v>
      </c>
    </row>
    <row r="1761" spans="2:8" x14ac:dyDescent="0.3">
      <c r="B1761" t="s">
        <v>3873</v>
      </c>
      <c r="C1761" t="s">
        <v>3874</v>
      </c>
      <c r="D1761" s="28" t="s">
        <v>4105</v>
      </c>
      <c r="E1761" s="28" t="s">
        <v>2617</v>
      </c>
      <c r="F1761" s="13">
        <v>46.7</v>
      </c>
      <c r="G1761" s="13">
        <v>-121.7</v>
      </c>
      <c r="H1761" s="13">
        <v>-12.480002085367836</v>
      </c>
    </row>
    <row r="1762" spans="2:8" x14ac:dyDescent="0.3">
      <c r="B1762" t="s">
        <v>5777</v>
      </c>
      <c r="C1762" t="s">
        <v>5778</v>
      </c>
      <c r="D1762" s="28" t="s">
        <v>4105</v>
      </c>
      <c r="E1762" s="28" t="s">
        <v>2279</v>
      </c>
      <c r="F1762" s="13">
        <v>42.6</v>
      </c>
      <c r="G1762" s="13">
        <v>-122.6</v>
      </c>
      <c r="H1762" s="13">
        <v>-12.480000813802086</v>
      </c>
    </row>
    <row r="1763" spans="2:8" x14ac:dyDescent="0.3">
      <c r="B1763" t="s">
        <v>7792</v>
      </c>
      <c r="C1763" t="s">
        <v>7793</v>
      </c>
      <c r="D1763" s="28" t="s">
        <v>4105</v>
      </c>
      <c r="E1763" s="28" t="s">
        <v>1160</v>
      </c>
      <c r="F1763" s="13">
        <v>34.1</v>
      </c>
      <c r="G1763" s="13">
        <v>-112.3</v>
      </c>
      <c r="H1763" s="13">
        <v>-12.480000813802086</v>
      </c>
    </row>
    <row r="1764" spans="2:8" x14ac:dyDescent="0.3">
      <c r="B1764" t="s">
        <v>5841</v>
      </c>
      <c r="C1764" t="s">
        <v>5842</v>
      </c>
      <c r="D1764" s="28" t="s">
        <v>4105</v>
      </c>
      <c r="E1764" s="28" t="s">
        <v>1203</v>
      </c>
      <c r="F1764" s="13">
        <v>37.200000000000003</v>
      </c>
      <c r="G1764" s="13">
        <v>-120.5</v>
      </c>
      <c r="H1764" s="13">
        <v>-12.480000813802086</v>
      </c>
    </row>
    <row r="1765" spans="2:8" x14ac:dyDescent="0.3">
      <c r="B1765" t="s">
        <v>638</v>
      </c>
      <c r="C1765" t="s">
        <v>6961</v>
      </c>
      <c r="D1765" s="28" t="s">
        <v>4105</v>
      </c>
      <c r="E1765" s="28" t="s">
        <v>2617</v>
      </c>
      <c r="F1765" s="13">
        <v>47.3</v>
      </c>
      <c r="G1765" s="13">
        <v>-118.6</v>
      </c>
      <c r="H1765" s="13">
        <v>-12.480000813802082</v>
      </c>
    </row>
    <row r="1766" spans="2:8" x14ac:dyDescent="0.3">
      <c r="B1766" t="s">
        <v>7814</v>
      </c>
      <c r="C1766" t="s">
        <v>7815</v>
      </c>
      <c r="D1766" s="28" t="s">
        <v>4105</v>
      </c>
      <c r="E1766" s="28" t="s">
        <v>1943</v>
      </c>
      <c r="F1766" s="13">
        <v>48.7</v>
      </c>
      <c r="G1766" s="13">
        <v>-104.5</v>
      </c>
      <c r="H1766" s="13">
        <v>-12.479999542236328</v>
      </c>
    </row>
    <row r="1767" spans="2:8" x14ac:dyDescent="0.3">
      <c r="B1767" t="s">
        <v>2052</v>
      </c>
      <c r="C1767" t="s">
        <v>2053</v>
      </c>
      <c r="D1767" s="28" t="s">
        <v>4105</v>
      </c>
      <c r="E1767" s="28" t="s">
        <v>2011</v>
      </c>
      <c r="F1767" s="13">
        <v>42</v>
      </c>
      <c r="G1767" s="13">
        <v>-97.9</v>
      </c>
      <c r="H1767" s="13">
        <v>-12.479998270670574</v>
      </c>
    </row>
    <row r="1768" spans="2:8" x14ac:dyDescent="0.3">
      <c r="B1768" t="s">
        <v>7551</v>
      </c>
      <c r="C1768" t="s">
        <v>7552</v>
      </c>
      <c r="D1768" s="28" t="s">
        <v>4105</v>
      </c>
      <c r="E1768" s="28" t="s">
        <v>1203</v>
      </c>
      <c r="F1768" s="13">
        <v>39.4</v>
      </c>
      <c r="G1768" s="13">
        <v>-122.9</v>
      </c>
      <c r="H1768" s="13">
        <v>-12.479998270670571</v>
      </c>
    </row>
    <row r="1769" spans="2:8" x14ac:dyDescent="0.3">
      <c r="B1769" t="s">
        <v>2636</v>
      </c>
      <c r="C1769" t="s">
        <v>2637</v>
      </c>
      <c r="D1769" s="28" t="s">
        <v>4105</v>
      </c>
      <c r="E1769" s="28" t="s">
        <v>2617</v>
      </c>
      <c r="F1769" s="13">
        <v>46.2</v>
      </c>
      <c r="G1769" s="13">
        <v>-119.1</v>
      </c>
      <c r="H1769" s="13">
        <v>-12.420000712076824</v>
      </c>
    </row>
    <row r="1770" spans="2:8" x14ac:dyDescent="0.3">
      <c r="B1770" t="s">
        <v>7896</v>
      </c>
      <c r="C1770" t="s">
        <v>7897</v>
      </c>
      <c r="D1770" s="28" t="s">
        <v>4105</v>
      </c>
      <c r="E1770" s="28" t="s">
        <v>1203</v>
      </c>
      <c r="F1770" s="13">
        <v>39.1</v>
      </c>
      <c r="G1770" s="13">
        <v>-120.2</v>
      </c>
      <c r="H1770" s="13">
        <v>-12.420000712076824</v>
      </c>
    </row>
    <row r="1771" spans="2:8" x14ac:dyDescent="0.3">
      <c r="B1771" t="s">
        <v>2511</v>
      </c>
      <c r="C1771" t="s">
        <v>2512</v>
      </c>
      <c r="D1771" s="28" t="s">
        <v>4105</v>
      </c>
      <c r="E1771" s="28" t="s">
        <v>364</v>
      </c>
      <c r="F1771" s="13">
        <v>34.1</v>
      </c>
      <c r="G1771" s="13">
        <v>-101.7</v>
      </c>
      <c r="H1771" s="13">
        <v>-12.420000712076821</v>
      </c>
    </row>
    <row r="1772" spans="2:8" x14ac:dyDescent="0.3">
      <c r="B1772" t="s">
        <v>7870</v>
      </c>
      <c r="C1772" t="s">
        <v>7871</v>
      </c>
      <c r="D1772" s="28" t="s">
        <v>4105</v>
      </c>
      <c r="E1772" s="28" t="s">
        <v>1636</v>
      </c>
      <c r="F1772" s="13">
        <v>38.799999999999997</v>
      </c>
      <c r="G1772" s="13">
        <v>-94.7</v>
      </c>
      <c r="H1772" s="13">
        <v>-12.420000712076821</v>
      </c>
    </row>
    <row r="1773" spans="2:8" x14ac:dyDescent="0.3">
      <c r="B1773" t="s">
        <v>7291</v>
      </c>
      <c r="C1773" t="s">
        <v>7292</v>
      </c>
      <c r="D1773" s="28" t="s">
        <v>4105</v>
      </c>
      <c r="E1773" s="28" t="s">
        <v>366</v>
      </c>
      <c r="F1773" s="13">
        <v>36.1</v>
      </c>
      <c r="G1773" s="13">
        <v>-97</v>
      </c>
      <c r="H1773" s="13">
        <v>-12.419998168945316</v>
      </c>
    </row>
    <row r="1774" spans="2:8" x14ac:dyDescent="0.3">
      <c r="B1774" t="s">
        <v>680</v>
      </c>
      <c r="C1774" t="s">
        <v>681</v>
      </c>
      <c r="D1774" s="28" t="s">
        <v>4105</v>
      </c>
      <c r="E1774" s="28" t="s">
        <v>364</v>
      </c>
      <c r="F1774" s="13">
        <v>32.299999999999997</v>
      </c>
      <c r="G1774" s="13">
        <v>-99.1</v>
      </c>
      <c r="H1774" s="13">
        <v>-12.419998168945313</v>
      </c>
    </row>
    <row r="1775" spans="2:8" x14ac:dyDescent="0.3">
      <c r="B1775" t="s">
        <v>1681</v>
      </c>
      <c r="C1775" t="s">
        <v>1682</v>
      </c>
      <c r="D1775" s="28" t="s">
        <v>4105</v>
      </c>
      <c r="E1775" s="28" t="s">
        <v>1636</v>
      </c>
      <c r="F1775" s="13">
        <v>39.1</v>
      </c>
      <c r="G1775" s="13">
        <v>-96.5</v>
      </c>
      <c r="H1775" s="13">
        <v>-12.360003153483071</v>
      </c>
    </row>
    <row r="1776" spans="2:8" x14ac:dyDescent="0.3">
      <c r="B1776" t="s">
        <v>7774</v>
      </c>
      <c r="C1776" t="s">
        <v>7775</v>
      </c>
      <c r="D1776" s="28" t="s">
        <v>1203</v>
      </c>
      <c r="E1776" s="28" t="s">
        <v>1112</v>
      </c>
      <c r="F1776" s="13">
        <v>49.1</v>
      </c>
      <c r="G1776" s="13">
        <v>-98.9</v>
      </c>
      <c r="H1776" s="13">
        <v>-12.360000610351564</v>
      </c>
    </row>
    <row r="1777" spans="2:8" x14ac:dyDescent="0.3">
      <c r="B1777" t="s">
        <v>6430</v>
      </c>
      <c r="C1777" t="s">
        <v>6431</v>
      </c>
      <c r="D1777" s="28" t="s">
        <v>4105</v>
      </c>
      <c r="E1777" s="28" t="s">
        <v>1636</v>
      </c>
      <c r="F1777" s="13">
        <v>39.700000000000003</v>
      </c>
      <c r="G1777" s="13">
        <v>-97.8</v>
      </c>
      <c r="H1777" s="13">
        <v>-12.360000610351563</v>
      </c>
    </row>
    <row r="1778" spans="2:8" x14ac:dyDescent="0.3">
      <c r="B1778" t="s">
        <v>3825</v>
      </c>
      <c r="C1778" t="s">
        <v>3826</v>
      </c>
      <c r="D1778" s="28" t="s">
        <v>4105</v>
      </c>
      <c r="E1778" s="28" t="s">
        <v>2379</v>
      </c>
      <c r="F1778" s="13">
        <v>45.4</v>
      </c>
      <c r="G1778" s="13">
        <v>-99</v>
      </c>
      <c r="H1778" s="13">
        <v>-12.360000610351561</v>
      </c>
    </row>
    <row r="1779" spans="2:8" x14ac:dyDescent="0.3">
      <c r="B1779" t="s">
        <v>7061</v>
      </c>
      <c r="C1779" t="s">
        <v>7062</v>
      </c>
      <c r="D1779" s="28" t="s">
        <v>4105</v>
      </c>
      <c r="E1779" s="28" t="s">
        <v>1812</v>
      </c>
      <c r="F1779" s="13">
        <v>47.2</v>
      </c>
      <c r="G1779" s="13">
        <v>-91.8</v>
      </c>
      <c r="H1779" s="13">
        <v>-12.359999338785807</v>
      </c>
    </row>
    <row r="1780" spans="2:8" x14ac:dyDescent="0.3">
      <c r="B1780" t="s">
        <v>7864</v>
      </c>
      <c r="C1780" t="s">
        <v>7865</v>
      </c>
      <c r="D1780" s="28" t="s">
        <v>4105</v>
      </c>
      <c r="E1780" s="28" t="s">
        <v>1260</v>
      </c>
      <c r="F1780" s="13">
        <v>37.799999999999997</v>
      </c>
      <c r="G1780" s="13">
        <v>-107.9</v>
      </c>
      <c r="H1780" s="13">
        <v>-12.359999338785805</v>
      </c>
    </row>
    <row r="1781" spans="2:8" x14ac:dyDescent="0.3">
      <c r="B1781" t="s">
        <v>1629</v>
      </c>
      <c r="C1781" t="s">
        <v>1630</v>
      </c>
      <c r="D1781" s="28" t="s">
        <v>4105</v>
      </c>
      <c r="E1781" s="28" t="s">
        <v>1515</v>
      </c>
      <c r="F1781" s="13">
        <v>41.2</v>
      </c>
      <c r="G1781" s="13">
        <v>-91.7</v>
      </c>
      <c r="H1781" s="13">
        <v>-12.359998067220051</v>
      </c>
    </row>
    <row r="1782" spans="2:8" x14ac:dyDescent="0.3">
      <c r="B1782" t="s">
        <v>9056</v>
      </c>
      <c r="C1782" t="s">
        <v>9057</v>
      </c>
      <c r="D1782" s="28" t="s">
        <v>4105</v>
      </c>
      <c r="E1782" s="28" t="s">
        <v>1160</v>
      </c>
      <c r="F1782" s="13">
        <v>34.200000000000003</v>
      </c>
      <c r="G1782" s="13">
        <v>-110</v>
      </c>
      <c r="H1782" s="13">
        <v>-12.300000508626304</v>
      </c>
    </row>
    <row r="1783" spans="2:8" x14ac:dyDescent="0.3">
      <c r="B1783" t="s">
        <v>8587</v>
      </c>
      <c r="C1783" t="s">
        <v>8588</v>
      </c>
      <c r="D1783" s="28" t="s">
        <v>4105</v>
      </c>
      <c r="E1783" s="28" t="s">
        <v>1203</v>
      </c>
      <c r="F1783" s="13">
        <v>37.9</v>
      </c>
      <c r="G1783" s="13">
        <v>-119.1</v>
      </c>
      <c r="H1783" s="13">
        <v>-12.300000508626304</v>
      </c>
    </row>
    <row r="1784" spans="2:8" x14ac:dyDescent="0.3">
      <c r="B1784" t="s">
        <v>1825</v>
      </c>
      <c r="C1784" t="s">
        <v>1826</v>
      </c>
      <c r="D1784" s="28" t="s">
        <v>4105</v>
      </c>
      <c r="E1784" s="28" t="s">
        <v>1812</v>
      </c>
      <c r="F1784" s="13">
        <v>45.5</v>
      </c>
      <c r="G1784" s="13">
        <v>-94.3</v>
      </c>
      <c r="H1784" s="13">
        <v>-12.300000508626304</v>
      </c>
    </row>
    <row r="1785" spans="2:8" x14ac:dyDescent="0.3">
      <c r="B1785" t="s">
        <v>6378</v>
      </c>
      <c r="C1785" t="s">
        <v>6379</v>
      </c>
      <c r="D1785" s="28" t="s">
        <v>4105</v>
      </c>
      <c r="E1785" s="28" t="s">
        <v>2617</v>
      </c>
      <c r="F1785" s="13">
        <v>47.2</v>
      </c>
      <c r="G1785" s="13">
        <v>-120.3</v>
      </c>
      <c r="H1785" s="13">
        <v>-12.300000508626304</v>
      </c>
    </row>
    <row r="1786" spans="2:8" x14ac:dyDescent="0.3">
      <c r="B1786" t="s">
        <v>3642</v>
      </c>
      <c r="C1786" t="s">
        <v>3643</v>
      </c>
      <c r="D1786" s="28" t="s">
        <v>4105</v>
      </c>
      <c r="E1786" s="28" t="s">
        <v>1515</v>
      </c>
      <c r="F1786" s="13">
        <v>43.4</v>
      </c>
      <c r="G1786" s="13">
        <v>-94.3</v>
      </c>
      <c r="H1786" s="13">
        <v>-12.300000508626301</v>
      </c>
    </row>
    <row r="1787" spans="2:8" x14ac:dyDescent="0.3">
      <c r="B1787" t="s">
        <v>6370</v>
      </c>
      <c r="C1787" t="s">
        <v>6371</v>
      </c>
      <c r="D1787" s="28" t="s">
        <v>4105</v>
      </c>
      <c r="E1787" s="28" t="s">
        <v>2617</v>
      </c>
      <c r="F1787" s="13">
        <v>48.4</v>
      </c>
      <c r="G1787" s="13">
        <v>-119.5</v>
      </c>
      <c r="H1787" s="13">
        <v>-12.300000508626301</v>
      </c>
    </row>
    <row r="1788" spans="2:8" x14ac:dyDescent="0.3">
      <c r="B1788" t="s">
        <v>8920</v>
      </c>
      <c r="C1788" t="s">
        <v>8921</v>
      </c>
      <c r="D1788" s="28" t="s">
        <v>4105</v>
      </c>
      <c r="E1788" s="28" t="s">
        <v>1203</v>
      </c>
      <c r="F1788" s="13">
        <v>40.4</v>
      </c>
      <c r="G1788" s="13">
        <v>-120.6</v>
      </c>
      <c r="H1788" s="13">
        <v>-12.299999237060547</v>
      </c>
    </row>
    <row r="1789" spans="2:8" x14ac:dyDescent="0.3">
      <c r="B1789" t="s">
        <v>7519</v>
      </c>
      <c r="C1789" t="s">
        <v>7520</v>
      </c>
      <c r="D1789" s="28" t="s">
        <v>4105</v>
      </c>
      <c r="E1789" s="28" t="s">
        <v>2279</v>
      </c>
      <c r="F1789" s="13">
        <v>43.2</v>
      </c>
      <c r="G1789" s="13">
        <v>-121.8</v>
      </c>
      <c r="H1789" s="13">
        <v>-12.299999237060545</v>
      </c>
    </row>
    <row r="1790" spans="2:8" x14ac:dyDescent="0.3">
      <c r="B1790" t="s">
        <v>5783</v>
      </c>
      <c r="C1790" t="s">
        <v>5784</v>
      </c>
      <c r="D1790" s="28" t="s">
        <v>4105</v>
      </c>
      <c r="E1790" s="28" t="s">
        <v>2279</v>
      </c>
      <c r="F1790" s="13">
        <v>42.1</v>
      </c>
      <c r="G1790" s="13">
        <v>-122.2</v>
      </c>
      <c r="H1790" s="13">
        <v>-12.299997965494793</v>
      </c>
    </row>
    <row r="1791" spans="2:8" x14ac:dyDescent="0.3">
      <c r="B1791" t="s">
        <v>3331</v>
      </c>
      <c r="C1791" t="s">
        <v>3332</v>
      </c>
      <c r="D1791" s="28" t="s">
        <v>4105</v>
      </c>
      <c r="E1791" s="28" t="s">
        <v>2279</v>
      </c>
      <c r="F1791" s="13">
        <v>44.9</v>
      </c>
      <c r="G1791" s="13">
        <v>-123</v>
      </c>
      <c r="H1791" s="13">
        <v>-12.299997965494793</v>
      </c>
    </row>
    <row r="1792" spans="2:8" x14ac:dyDescent="0.3">
      <c r="B1792" t="s">
        <v>6074</v>
      </c>
      <c r="C1792" t="s">
        <v>6075</v>
      </c>
      <c r="D1792" s="28" t="s">
        <v>4105</v>
      </c>
      <c r="E1792" s="28" t="s">
        <v>1405</v>
      </c>
      <c r="F1792" s="13">
        <v>41.5</v>
      </c>
      <c r="G1792" s="13">
        <v>-90.5</v>
      </c>
      <c r="H1792" s="13">
        <v>-12.299997965494789</v>
      </c>
    </row>
    <row r="1793" spans="2:8" x14ac:dyDescent="0.3">
      <c r="B1793" t="s">
        <v>837</v>
      </c>
      <c r="C1793" t="s">
        <v>838</v>
      </c>
      <c r="D1793" s="28" t="s">
        <v>4105</v>
      </c>
      <c r="E1793" s="28" t="s">
        <v>364</v>
      </c>
      <c r="F1793" s="13">
        <v>33.799999999999997</v>
      </c>
      <c r="G1793" s="13">
        <v>-100.2</v>
      </c>
      <c r="H1793" s="13">
        <v>-12.299995422363281</v>
      </c>
    </row>
    <row r="1794" spans="2:8" x14ac:dyDescent="0.3">
      <c r="B1794" t="s">
        <v>5693</v>
      </c>
      <c r="C1794" t="s">
        <v>5694</v>
      </c>
      <c r="D1794" s="28" t="s">
        <v>4105</v>
      </c>
      <c r="E1794" s="28" t="s">
        <v>1203</v>
      </c>
      <c r="F1794" s="13">
        <v>32.799999999999997</v>
      </c>
      <c r="G1794" s="13">
        <v>-115.6</v>
      </c>
      <c r="H1794" s="13">
        <v>-12.240000406901046</v>
      </c>
    </row>
    <row r="1795" spans="2:8" x14ac:dyDescent="0.3">
      <c r="B1795" t="s">
        <v>7615</v>
      </c>
      <c r="C1795" t="s">
        <v>7616</v>
      </c>
      <c r="D1795" s="28" t="s">
        <v>4105</v>
      </c>
      <c r="E1795" s="28" t="s">
        <v>2203</v>
      </c>
      <c r="F1795" s="13">
        <v>47.9</v>
      </c>
      <c r="G1795" s="13">
        <v>-98.9</v>
      </c>
      <c r="H1795" s="13">
        <v>-12.240000406901043</v>
      </c>
    </row>
    <row r="1796" spans="2:8" x14ac:dyDescent="0.3">
      <c r="B1796" t="s">
        <v>5009</v>
      </c>
      <c r="C1796" t="s">
        <v>5010</v>
      </c>
      <c r="D1796" s="28" t="s">
        <v>4105</v>
      </c>
      <c r="E1796" s="28" t="s">
        <v>1203</v>
      </c>
      <c r="F1796" s="13">
        <v>37.200000000000003</v>
      </c>
      <c r="G1796" s="13">
        <v>-120.8</v>
      </c>
      <c r="H1796" s="13">
        <v>-12.240000406901043</v>
      </c>
    </row>
    <row r="1797" spans="2:8" x14ac:dyDescent="0.3">
      <c r="B1797" t="s">
        <v>7335</v>
      </c>
      <c r="C1797" t="s">
        <v>7336</v>
      </c>
      <c r="D1797" s="28" t="s">
        <v>4105</v>
      </c>
      <c r="E1797" s="28" t="s">
        <v>2011</v>
      </c>
      <c r="F1797" s="13">
        <v>41.7</v>
      </c>
      <c r="G1797" s="13">
        <v>-96.1</v>
      </c>
      <c r="H1797" s="13">
        <v>-12.240000406901043</v>
      </c>
    </row>
    <row r="1798" spans="2:8" x14ac:dyDescent="0.3">
      <c r="B1798" t="s">
        <v>5181</v>
      </c>
      <c r="C1798" t="s">
        <v>5182</v>
      </c>
      <c r="D1798" s="28" t="s">
        <v>4105</v>
      </c>
      <c r="E1798" s="28" t="s">
        <v>1203</v>
      </c>
      <c r="F1798" s="13">
        <v>38.9</v>
      </c>
      <c r="G1798" s="13">
        <v>-121</v>
      </c>
      <c r="H1798" s="13">
        <v>-12.240000406901039</v>
      </c>
    </row>
    <row r="1799" spans="2:8" x14ac:dyDescent="0.3">
      <c r="B1799" t="s">
        <v>7836</v>
      </c>
      <c r="C1799" t="s">
        <v>7837</v>
      </c>
      <c r="D1799" s="28" t="s">
        <v>4105</v>
      </c>
      <c r="E1799" s="28" t="s">
        <v>1203</v>
      </c>
      <c r="F1799" s="13">
        <v>38.799999999999997</v>
      </c>
      <c r="G1799" s="13">
        <v>-119.8</v>
      </c>
      <c r="H1799" s="13">
        <v>-12.240000406901039</v>
      </c>
    </row>
    <row r="1800" spans="2:8" x14ac:dyDescent="0.3">
      <c r="B1800" t="s">
        <v>5500</v>
      </c>
      <c r="C1800" t="s">
        <v>5501</v>
      </c>
      <c r="D1800" s="28" t="s">
        <v>4105</v>
      </c>
      <c r="E1800" s="28" t="s">
        <v>1160</v>
      </c>
      <c r="F1800" s="13">
        <v>33.6</v>
      </c>
      <c r="G1800" s="13">
        <v>-112</v>
      </c>
      <c r="H1800" s="13">
        <v>-12.240000406901039</v>
      </c>
    </row>
    <row r="1801" spans="2:8" x14ac:dyDescent="0.3">
      <c r="B1801" t="s">
        <v>1558</v>
      </c>
      <c r="C1801" t="s">
        <v>1559</v>
      </c>
      <c r="D1801" s="28" t="s">
        <v>4105</v>
      </c>
      <c r="E1801" s="28" t="s">
        <v>1515</v>
      </c>
      <c r="F1801" s="13">
        <v>43.4</v>
      </c>
      <c r="G1801" s="13">
        <v>-94.7</v>
      </c>
      <c r="H1801" s="13">
        <v>-12.239999135335285</v>
      </c>
    </row>
    <row r="1802" spans="2:8" x14ac:dyDescent="0.3">
      <c r="B1802" t="s">
        <v>1294</v>
      </c>
      <c r="C1802" t="s">
        <v>1295</v>
      </c>
      <c r="D1802" s="28" t="s">
        <v>4105</v>
      </c>
      <c r="E1802" s="28" t="s">
        <v>1260</v>
      </c>
      <c r="F1802" s="13">
        <v>38</v>
      </c>
      <c r="G1802" s="13">
        <v>-102.1</v>
      </c>
      <c r="H1802" s="13">
        <v>-12.239997863769531</v>
      </c>
    </row>
    <row r="1803" spans="2:8" x14ac:dyDescent="0.3">
      <c r="B1803" t="s">
        <v>3323</v>
      </c>
      <c r="C1803" t="s">
        <v>3324</v>
      </c>
      <c r="D1803" s="28" t="s">
        <v>4105</v>
      </c>
      <c r="E1803" s="28" t="s">
        <v>2279</v>
      </c>
      <c r="F1803" s="13">
        <v>42.3</v>
      </c>
      <c r="G1803" s="13">
        <v>-122.8</v>
      </c>
      <c r="H1803" s="13">
        <v>-12.239997863769528</v>
      </c>
    </row>
    <row r="1804" spans="2:8" x14ac:dyDescent="0.3">
      <c r="B1804" t="s">
        <v>6550</v>
      </c>
      <c r="C1804" t="s">
        <v>6551</v>
      </c>
      <c r="D1804" s="28" t="s">
        <v>4105</v>
      </c>
      <c r="E1804" s="28" t="s">
        <v>1636</v>
      </c>
      <c r="F1804" s="13">
        <v>39.799999999999997</v>
      </c>
      <c r="G1804" s="13">
        <v>-99.9</v>
      </c>
      <c r="H1804" s="13">
        <v>-12.180001576741535</v>
      </c>
    </row>
    <row r="1805" spans="2:8" x14ac:dyDescent="0.3">
      <c r="B1805" t="s">
        <v>5941</v>
      </c>
      <c r="C1805" t="s">
        <v>6388</v>
      </c>
      <c r="D1805" s="28" t="s">
        <v>4105</v>
      </c>
      <c r="E1805" s="28" t="s">
        <v>366</v>
      </c>
      <c r="F1805" s="13">
        <v>36.5</v>
      </c>
      <c r="G1805" s="13">
        <v>-97.4</v>
      </c>
      <c r="H1805" s="13">
        <v>-12.180000305175781</v>
      </c>
    </row>
    <row r="1806" spans="2:8" x14ac:dyDescent="0.3">
      <c r="B1806" t="s">
        <v>6953</v>
      </c>
      <c r="C1806" t="s">
        <v>6954</v>
      </c>
      <c r="D1806" s="28" t="s">
        <v>4105</v>
      </c>
      <c r="E1806" s="28" t="s">
        <v>1203</v>
      </c>
      <c r="F1806" s="13">
        <v>39.799999999999997</v>
      </c>
      <c r="G1806" s="13">
        <v>-123</v>
      </c>
      <c r="H1806" s="13">
        <v>-12.180000305175781</v>
      </c>
    </row>
    <row r="1807" spans="2:8" x14ac:dyDescent="0.3">
      <c r="B1807" t="s">
        <v>6386</v>
      </c>
      <c r="C1807" t="s">
        <v>6387</v>
      </c>
      <c r="D1807" s="28" t="s">
        <v>4105</v>
      </c>
      <c r="E1807" s="28" t="s">
        <v>1203</v>
      </c>
      <c r="F1807" s="13">
        <v>37.799999999999997</v>
      </c>
      <c r="G1807" s="13">
        <v>-118.4</v>
      </c>
      <c r="H1807" s="13">
        <v>-12.179999033610027</v>
      </c>
    </row>
    <row r="1808" spans="2:8" x14ac:dyDescent="0.3">
      <c r="B1808" t="s">
        <v>1649</v>
      </c>
      <c r="C1808" t="s">
        <v>1650</v>
      </c>
      <c r="D1808" s="28" t="s">
        <v>4105</v>
      </c>
      <c r="E1808" s="28" t="s">
        <v>1636</v>
      </c>
      <c r="F1808" s="13">
        <v>38.299999999999997</v>
      </c>
      <c r="G1808" s="13">
        <v>-96.5</v>
      </c>
      <c r="H1808" s="13">
        <v>-12.17999776204427</v>
      </c>
    </row>
    <row r="1809" spans="2:8" x14ac:dyDescent="0.3">
      <c r="B1809" t="s">
        <v>8525</v>
      </c>
      <c r="C1809" t="s">
        <v>8526</v>
      </c>
      <c r="D1809" s="28" t="s">
        <v>4105</v>
      </c>
      <c r="E1809" s="28" t="s">
        <v>1160</v>
      </c>
      <c r="F1809" s="13">
        <v>33.299999999999997</v>
      </c>
      <c r="G1809" s="13">
        <v>-109.8</v>
      </c>
      <c r="H1809" s="13">
        <v>-12.12000020345052</v>
      </c>
    </row>
    <row r="1810" spans="2:8" x14ac:dyDescent="0.3">
      <c r="B1810" t="s">
        <v>6257</v>
      </c>
      <c r="C1810" t="s">
        <v>6258</v>
      </c>
      <c r="D1810" s="28" t="s">
        <v>4105</v>
      </c>
      <c r="E1810" s="28" t="s">
        <v>2617</v>
      </c>
      <c r="F1810" s="13">
        <v>46.3</v>
      </c>
      <c r="G1810" s="13">
        <v>-121.5</v>
      </c>
      <c r="H1810" s="13">
        <v>-12.12000020345052</v>
      </c>
    </row>
    <row r="1811" spans="2:8" x14ac:dyDescent="0.3">
      <c r="B1811" t="s">
        <v>7692</v>
      </c>
      <c r="C1811" t="s">
        <v>7693</v>
      </c>
      <c r="D1811" s="28" t="s">
        <v>1203</v>
      </c>
      <c r="E1811" s="28" t="s">
        <v>1092</v>
      </c>
      <c r="F1811" s="13">
        <v>54.2</v>
      </c>
      <c r="G1811" s="13">
        <v>-111.4</v>
      </c>
      <c r="H1811" s="13">
        <v>-12.119998931884767</v>
      </c>
    </row>
    <row r="1812" spans="2:8" x14ac:dyDescent="0.3">
      <c r="B1812" t="s">
        <v>7420</v>
      </c>
      <c r="C1812" t="s">
        <v>7421</v>
      </c>
      <c r="D1812" s="28" t="s">
        <v>1203</v>
      </c>
      <c r="E1812" s="28" t="s">
        <v>1112</v>
      </c>
      <c r="F1812" s="13">
        <v>49.8</v>
      </c>
      <c r="G1812" s="13">
        <v>-97.1</v>
      </c>
      <c r="H1812" s="13">
        <v>-12.119998931884766</v>
      </c>
    </row>
    <row r="1813" spans="2:8" x14ac:dyDescent="0.3">
      <c r="B1813" t="s">
        <v>2634</v>
      </c>
      <c r="C1813" t="s">
        <v>2635</v>
      </c>
      <c r="D1813" s="28" t="s">
        <v>4105</v>
      </c>
      <c r="E1813" s="28" t="s">
        <v>2617</v>
      </c>
      <c r="F1813" s="13">
        <v>47.9</v>
      </c>
      <c r="G1813" s="13">
        <v>-124.3</v>
      </c>
      <c r="H1813" s="13">
        <v>-12.119997660319012</v>
      </c>
    </row>
    <row r="1814" spans="2:8" x14ac:dyDescent="0.3">
      <c r="B1814" t="s">
        <v>7571</v>
      </c>
      <c r="C1814" t="s">
        <v>7572</v>
      </c>
      <c r="D1814" s="28" t="s">
        <v>4105</v>
      </c>
      <c r="E1814" s="28" t="s">
        <v>1515</v>
      </c>
      <c r="F1814" s="13">
        <v>43.1</v>
      </c>
      <c r="G1814" s="13">
        <v>-95.6</v>
      </c>
      <c r="H1814" s="13">
        <v>-12.060000101725262</v>
      </c>
    </row>
    <row r="1815" spans="2:8" x14ac:dyDescent="0.3">
      <c r="B1815" t="s">
        <v>3858</v>
      </c>
      <c r="C1815" t="s">
        <v>3859</v>
      </c>
      <c r="D1815" s="28" t="s">
        <v>4105</v>
      </c>
      <c r="E1815" s="28" t="s">
        <v>2526</v>
      </c>
      <c r="F1815" s="13">
        <v>37.1</v>
      </c>
      <c r="G1815" s="13">
        <v>-113.6</v>
      </c>
      <c r="H1815" s="13">
        <v>-12.060000101725262</v>
      </c>
    </row>
    <row r="1816" spans="2:8" x14ac:dyDescent="0.3">
      <c r="B1816" t="s">
        <v>8968</v>
      </c>
      <c r="C1816" t="s">
        <v>8969</v>
      </c>
      <c r="D1816" s="28" t="s">
        <v>4105</v>
      </c>
      <c r="E1816" s="28" t="s">
        <v>1203</v>
      </c>
      <c r="F1816" s="13">
        <v>41.7</v>
      </c>
      <c r="G1816" s="13">
        <v>-122</v>
      </c>
      <c r="H1816" s="13">
        <v>-12.06000010172526</v>
      </c>
    </row>
    <row r="1817" spans="2:8" x14ac:dyDescent="0.3">
      <c r="B1817" t="s">
        <v>2495</v>
      </c>
      <c r="C1817" t="s">
        <v>2496</v>
      </c>
      <c r="D1817" s="28" t="s">
        <v>4105</v>
      </c>
      <c r="E1817" s="28" t="s">
        <v>364</v>
      </c>
      <c r="F1817" s="13">
        <v>36.200000000000003</v>
      </c>
      <c r="G1817" s="13">
        <v>-101.4</v>
      </c>
      <c r="H1817" s="13">
        <v>-12.060000101725258</v>
      </c>
    </row>
    <row r="1818" spans="2:8" x14ac:dyDescent="0.3">
      <c r="B1818" t="s">
        <v>7804</v>
      </c>
      <c r="C1818" t="s">
        <v>7805</v>
      </c>
      <c r="D1818" s="28" t="s">
        <v>4105</v>
      </c>
      <c r="E1818" s="28" t="s">
        <v>2203</v>
      </c>
      <c r="F1818" s="13">
        <v>47.6</v>
      </c>
      <c r="G1818" s="13">
        <v>-101.4</v>
      </c>
      <c r="H1818" s="13">
        <v>-12.059998830159506</v>
      </c>
    </row>
    <row r="1819" spans="2:8" x14ac:dyDescent="0.3">
      <c r="B1819" t="s">
        <v>6440</v>
      </c>
      <c r="C1819" t="s">
        <v>6441</v>
      </c>
      <c r="D1819" s="28" t="s">
        <v>4105</v>
      </c>
      <c r="E1819" s="28" t="s">
        <v>1380</v>
      </c>
      <c r="F1819" s="13">
        <v>46.7</v>
      </c>
      <c r="G1819" s="13">
        <v>-116.1</v>
      </c>
      <c r="H1819" s="13">
        <v>-12.059998830159504</v>
      </c>
    </row>
    <row r="1820" spans="2:8" x14ac:dyDescent="0.3">
      <c r="B1820" t="s">
        <v>2029</v>
      </c>
      <c r="C1820" t="s">
        <v>2030</v>
      </c>
      <c r="D1820" s="28" t="s">
        <v>4105</v>
      </c>
      <c r="E1820" s="28" t="s">
        <v>2011</v>
      </c>
      <c r="F1820" s="13">
        <v>41.5</v>
      </c>
      <c r="G1820" s="13">
        <v>-98.5</v>
      </c>
      <c r="H1820" s="13">
        <v>-12.059998830159504</v>
      </c>
    </row>
    <row r="1821" spans="2:8" x14ac:dyDescent="0.3">
      <c r="B1821" t="s">
        <v>5512</v>
      </c>
      <c r="C1821" t="s">
        <v>5513</v>
      </c>
      <c r="D1821" s="28" t="s">
        <v>4105</v>
      </c>
      <c r="E1821" s="28" t="s">
        <v>1203</v>
      </c>
      <c r="F1821" s="13">
        <v>34</v>
      </c>
      <c r="G1821" s="13">
        <v>-114.7</v>
      </c>
      <c r="H1821" s="13">
        <v>-12.05999755859375</v>
      </c>
    </row>
    <row r="1822" spans="2:8" x14ac:dyDescent="0.3">
      <c r="B1822" t="s">
        <v>1254</v>
      </c>
      <c r="C1822" t="s">
        <v>1255</v>
      </c>
      <c r="D1822" s="28" t="s">
        <v>4105</v>
      </c>
      <c r="E1822" s="28" t="s">
        <v>1203</v>
      </c>
      <c r="F1822" s="13">
        <v>40.700000000000003</v>
      </c>
      <c r="G1822" s="13">
        <v>-122.9</v>
      </c>
      <c r="H1822" s="13">
        <v>-12.000000000000004</v>
      </c>
    </row>
    <row r="1823" spans="2:8" x14ac:dyDescent="0.3">
      <c r="B1823" t="s">
        <v>7201</v>
      </c>
      <c r="C1823" t="s">
        <v>7202</v>
      </c>
      <c r="D1823" s="28" t="s">
        <v>1203</v>
      </c>
      <c r="E1823" s="28" t="s">
        <v>1061</v>
      </c>
      <c r="F1823" s="13">
        <v>49.8</v>
      </c>
      <c r="G1823" s="13">
        <v>-124.5</v>
      </c>
      <c r="H1823" s="13">
        <v>-12</v>
      </c>
    </row>
    <row r="1824" spans="2:8" x14ac:dyDescent="0.3">
      <c r="B1824" t="s">
        <v>1967</v>
      </c>
      <c r="C1824" t="s">
        <v>1968</v>
      </c>
      <c r="D1824" s="28" t="s">
        <v>4105</v>
      </c>
      <c r="E1824" s="28" t="s">
        <v>1943</v>
      </c>
      <c r="F1824" s="13">
        <v>47.1</v>
      </c>
      <c r="G1824" s="13">
        <v>-104.7</v>
      </c>
      <c r="H1824" s="13">
        <v>-12</v>
      </c>
    </row>
    <row r="1825" spans="2:8" x14ac:dyDescent="0.3">
      <c r="B1825" t="s">
        <v>2431</v>
      </c>
      <c r="C1825" t="s">
        <v>2432</v>
      </c>
      <c r="D1825" s="28" t="s">
        <v>4105</v>
      </c>
      <c r="E1825" s="28" t="s">
        <v>2379</v>
      </c>
      <c r="F1825" s="13">
        <v>45.3</v>
      </c>
      <c r="G1825" s="13">
        <v>-97.5</v>
      </c>
      <c r="H1825" s="13">
        <v>-12</v>
      </c>
    </row>
    <row r="1826" spans="2:8" x14ac:dyDescent="0.3">
      <c r="B1826" t="s">
        <v>6532</v>
      </c>
      <c r="C1826" t="s">
        <v>6533</v>
      </c>
      <c r="D1826" s="28" t="s">
        <v>4105</v>
      </c>
      <c r="E1826" s="28" t="s">
        <v>1203</v>
      </c>
      <c r="F1826" s="13">
        <v>32.9</v>
      </c>
      <c r="G1826" s="13">
        <v>-116</v>
      </c>
      <c r="H1826" s="13">
        <v>-12</v>
      </c>
    </row>
    <row r="1827" spans="2:8" x14ac:dyDescent="0.3">
      <c r="B1827" t="s">
        <v>7838</v>
      </c>
      <c r="C1827" t="s">
        <v>7839</v>
      </c>
      <c r="D1827" s="28" t="s">
        <v>4105</v>
      </c>
      <c r="E1827" s="28" t="s">
        <v>1203</v>
      </c>
      <c r="F1827" s="13">
        <v>38.4</v>
      </c>
      <c r="G1827" s="13">
        <v>-119.3</v>
      </c>
      <c r="H1827" s="13">
        <v>-12</v>
      </c>
    </row>
    <row r="1828" spans="2:8" x14ac:dyDescent="0.3">
      <c r="B1828" t="s">
        <v>2489</v>
      </c>
      <c r="C1828" t="s">
        <v>2490</v>
      </c>
      <c r="D1828" s="28" t="s">
        <v>4105</v>
      </c>
      <c r="E1828" s="28" t="s">
        <v>364</v>
      </c>
      <c r="F1828" s="13">
        <v>35.799999999999997</v>
      </c>
      <c r="G1828" s="13">
        <v>-101.9</v>
      </c>
      <c r="H1828" s="13">
        <v>-11.999999999999996</v>
      </c>
    </row>
    <row r="1829" spans="2:8" x14ac:dyDescent="0.3">
      <c r="B1829" t="s">
        <v>6514</v>
      </c>
      <c r="C1829" t="s">
        <v>6515</v>
      </c>
      <c r="D1829" s="28" t="s">
        <v>4105</v>
      </c>
      <c r="E1829" s="28" t="s">
        <v>2617</v>
      </c>
      <c r="F1829" s="13">
        <v>48.6</v>
      </c>
      <c r="G1829" s="13">
        <v>-119.8</v>
      </c>
      <c r="H1829" s="13">
        <v>-11.999998728434246</v>
      </c>
    </row>
    <row r="1830" spans="2:8" x14ac:dyDescent="0.3">
      <c r="B1830" t="s">
        <v>4172</v>
      </c>
      <c r="C1830" t="s">
        <v>4173</v>
      </c>
      <c r="D1830" s="28" t="s">
        <v>4105</v>
      </c>
      <c r="E1830" s="28" t="s">
        <v>2617</v>
      </c>
      <c r="F1830" s="13">
        <v>45.9</v>
      </c>
      <c r="G1830" s="13">
        <v>-122.1</v>
      </c>
      <c r="H1830" s="13">
        <v>-11.999997456868488</v>
      </c>
    </row>
    <row r="1831" spans="2:8" x14ac:dyDescent="0.3">
      <c r="B1831" t="s">
        <v>8330</v>
      </c>
      <c r="C1831" t="s">
        <v>8331</v>
      </c>
      <c r="D1831" s="28" t="s">
        <v>4105</v>
      </c>
      <c r="E1831" s="28" t="s">
        <v>2379</v>
      </c>
      <c r="F1831" s="13">
        <v>43.4</v>
      </c>
      <c r="G1831" s="13">
        <v>-102.1</v>
      </c>
      <c r="H1831" s="13">
        <v>-11.940001169840496</v>
      </c>
    </row>
    <row r="1832" spans="2:8" x14ac:dyDescent="0.3">
      <c r="B1832" t="s">
        <v>8732</v>
      </c>
      <c r="C1832" t="s">
        <v>8733</v>
      </c>
      <c r="D1832" s="28" t="s">
        <v>4105</v>
      </c>
      <c r="E1832" s="28" t="s">
        <v>2096</v>
      </c>
      <c r="F1832" s="13">
        <v>36.1</v>
      </c>
      <c r="G1832" s="13">
        <v>-105.5</v>
      </c>
      <c r="H1832" s="13">
        <v>-11.940001169840492</v>
      </c>
    </row>
    <row r="1833" spans="2:8" x14ac:dyDescent="0.3">
      <c r="B1833" t="s">
        <v>5975</v>
      </c>
      <c r="C1833" t="s">
        <v>5976</v>
      </c>
      <c r="D1833" s="28" t="s">
        <v>4105</v>
      </c>
      <c r="E1833" s="28" t="s">
        <v>2617</v>
      </c>
      <c r="F1833" s="13">
        <v>47.2</v>
      </c>
      <c r="G1833" s="13">
        <v>-121.3</v>
      </c>
      <c r="H1833" s="13">
        <v>-11.940001169840492</v>
      </c>
    </row>
    <row r="1834" spans="2:8" x14ac:dyDescent="0.3">
      <c r="B1834" t="s">
        <v>7424</v>
      </c>
      <c r="C1834" t="s">
        <v>7425</v>
      </c>
      <c r="D1834" s="28" t="s">
        <v>1203</v>
      </c>
      <c r="E1834" s="28" t="s">
        <v>1092</v>
      </c>
      <c r="F1834" s="13">
        <v>58.1</v>
      </c>
      <c r="G1834" s="13">
        <v>-116.3</v>
      </c>
      <c r="H1834" s="13">
        <v>-11.940000534057617</v>
      </c>
    </row>
    <row r="1835" spans="2:8" x14ac:dyDescent="0.3">
      <c r="B1835" t="s">
        <v>7828</v>
      </c>
      <c r="C1835" t="s">
        <v>7829</v>
      </c>
      <c r="D1835" s="28" t="s">
        <v>4105</v>
      </c>
      <c r="E1835" s="28" t="s">
        <v>2203</v>
      </c>
      <c r="F1835" s="13">
        <v>48.6</v>
      </c>
      <c r="G1835" s="13">
        <v>-102.4</v>
      </c>
      <c r="H1835" s="13">
        <v>-11.93999989827474</v>
      </c>
    </row>
    <row r="1836" spans="2:8" x14ac:dyDescent="0.3">
      <c r="B1836" t="s">
        <v>3212</v>
      </c>
      <c r="C1836" t="s">
        <v>3213</v>
      </c>
      <c r="D1836" s="28" t="s">
        <v>4105</v>
      </c>
      <c r="E1836" s="28" t="s">
        <v>1160</v>
      </c>
      <c r="F1836" s="13">
        <v>35</v>
      </c>
      <c r="G1836" s="13">
        <v>-110.7</v>
      </c>
      <c r="H1836" s="13">
        <v>-11.939999898274738</v>
      </c>
    </row>
    <row r="1837" spans="2:8" x14ac:dyDescent="0.3">
      <c r="B1837" t="s">
        <v>2045</v>
      </c>
      <c r="C1837" t="s">
        <v>2046</v>
      </c>
      <c r="D1837" s="28" t="s">
        <v>4105</v>
      </c>
      <c r="E1837" s="28" t="s">
        <v>2011</v>
      </c>
      <c r="F1837" s="13">
        <v>41.2</v>
      </c>
      <c r="G1837" s="13">
        <v>-98.9</v>
      </c>
      <c r="H1837" s="13">
        <v>-11.93999735514323</v>
      </c>
    </row>
    <row r="1838" spans="2:8" x14ac:dyDescent="0.3">
      <c r="B1838" t="s">
        <v>6941</v>
      </c>
      <c r="C1838" t="s">
        <v>6942</v>
      </c>
      <c r="D1838" s="28" t="s">
        <v>4105</v>
      </c>
      <c r="E1838" s="28" t="s">
        <v>2279</v>
      </c>
      <c r="F1838" s="13">
        <v>42.4</v>
      </c>
      <c r="G1838" s="13">
        <v>-123.3</v>
      </c>
      <c r="H1838" s="13">
        <v>-11.939997355143227</v>
      </c>
    </row>
    <row r="1839" spans="2:8" x14ac:dyDescent="0.3">
      <c r="B1839" t="s">
        <v>7663</v>
      </c>
      <c r="C1839" t="s">
        <v>7664</v>
      </c>
      <c r="D1839" s="28" t="s">
        <v>4105</v>
      </c>
      <c r="E1839" s="28" t="s">
        <v>1203</v>
      </c>
      <c r="F1839" s="13">
        <v>39.1</v>
      </c>
      <c r="G1839" s="13">
        <v>-120.2</v>
      </c>
      <c r="H1839" s="13">
        <v>-11.880002339680992</v>
      </c>
    </row>
    <row r="1840" spans="2:8" x14ac:dyDescent="0.3">
      <c r="B1840" t="s">
        <v>6484</v>
      </c>
      <c r="C1840" t="s">
        <v>6485</v>
      </c>
      <c r="D1840" s="28" t="s">
        <v>1203</v>
      </c>
      <c r="E1840" s="28" t="s">
        <v>1061</v>
      </c>
      <c r="F1840" s="13">
        <v>49.3</v>
      </c>
      <c r="G1840" s="13">
        <v>-124.5</v>
      </c>
      <c r="H1840" s="13">
        <v>-11.87999979654948</v>
      </c>
    </row>
    <row r="1841" spans="2:8" x14ac:dyDescent="0.3">
      <c r="B1841" t="s">
        <v>3575</v>
      </c>
      <c r="C1841" t="s">
        <v>3576</v>
      </c>
      <c r="D1841" s="28" t="s">
        <v>4105</v>
      </c>
      <c r="E1841" s="28" t="s">
        <v>1203</v>
      </c>
      <c r="F1841" s="13">
        <v>39.299999999999997</v>
      </c>
      <c r="G1841" s="13">
        <v>-123.1</v>
      </c>
      <c r="H1841" s="13">
        <v>-11.87999979654948</v>
      </c>
    </row>
    <row r="1842" spans="2:8" x14ac:dyDescent="0.3">
      <c r="B1842" t="s">
        <v>6937</v>
      </c>
      <c r="C1842" t="s">
        <v>6938</v>
      </c>
      <c r="D1842" s="28" t="s">
        <v>4105</v>
      </c>
      <c r="E1842" s="28" t="s">
        <v>2070</v>
      </c>
      <c r="F1842" s="13">
        <v>41.9</v>
      </c>
      <c r="G1842" s="13">
        <v>-114.6</v>
      </c>
      <c r="H1842" s="13">
        <v>-11.87999979654948</v>
      </c>
    </row>
    <row r="1843" spans="2:8" x14ac:dyDescent="0.3">
      <c r="B1843" t="s">
        <v>1728</v>
      </c>
      <c r="C1843" t="s">
        <v>3819</v>
      </c>
      <c r="D1843" s="28" t="s">
        <v>4105</v>
      </c>
      <c r="E1843" s="28" t="s">
        <v>2379</v>
      </c>
      <c r="F1843" s="13">
        <v>43.5</v>
      </c>
      <c r="G1843" s="13">
        <v>-97.5</v>
      </c>
      <c r="H1843" s="13">
        <v>-11.87999979654948</v>
      </c>
    </row>
    <row r="1844" spans="2:8" x14ac:dyDescent="0.3">
      <c r="B1844" t="s">
        <v>6376</v>
      </c>
      <c r="C1844" t="s">
        <v>6377</v>
      </c>
      <c r="D1844" s="28" t="s">
        <v>1203</v>
      </c>
      <c r="E1844" s="28" t="s">
        <v>1061</v>
      </c>
      <c r="F1844" s="13">
        <v>49.7</v>
      </c>
      <c r="G1844" s="13">
        <v>-123.1</v>
      </c>
      <c r="H1844" s="13">
        <v>-11.879999796549477</v>
      </c>
    </row>
    <row r="1845" spans="2:8" x14ac:dyDescent="0.3">
      <c r="B1845" t="s">
        <v>6504</v>
      </c>
      <c r="C1845" t="s">
        <v>6505</v>
      </c>
      <c r="D1845" s="28" t="s">
        <v>1203</v>
      </c>
      <c r="E1845" s="28" t="s">
        <v>1061</v>
      </c>
      <c r="F1845" s="13">
        <v>49.6</v>
      </c>
      <c r="G1845" s="13">
        <v>-120.3</v>
      </c>
      <c r="H1845" s="13">
        <v>-11.879999796549477</v>
      </c>
    </row>
    <row r="1846" spans="2:8" x14ac:dyDescent="0.3">
      <c r="B1846" t="s">
        <v>7097</v>
      </c>
      <c r="C1846" t="s">
        <v>7098</v>
      </c>
      <c r="D1846" s="28" t="s">
        <v>4105</v>
      </c>
      <c r="E1846" s="28" t="s">
        <v>1260</v>
      </c>
      <c r="F1846" s="13">
        <v>38</v>
      </c>
      <c r="G1846" s="13">
        <v>-102.9</v>
      </c>
      <c r="H1846" s="13">
        <v>-11.879999796549477</v>
      </c>
    </row>
    <row r="1847" spans="2:8" x14ac:dyDescent="0.3">
      <c r="B1847" t="s">
        <v>2281</v>
      </c>
      <c r="C1847" t="s">
        <v>2282</v>
      </c>
      <c r="D1847" s="28" t="s">
        <v>4105</v>
      </c>
      <c r="E1847" s="28" t="s">
        <v>2279</v>
      </c>
      <c r="F1847" s="13">
        <v>45.6</v>
      </c>
      <c r="G1847" s="13">
        <v>-121.9</v>
      </c>
      <c r="H1847" s="13">
        <v>-11.879999796549477</v>
      </c>
    </row>
    <row r="1848" spans="2:8" x14ac:dyDescent="0.3">
      <c r="B1848" t="s">
        <v>7547</v>
      </c>
      <c r="C1848" t="s">
        <v>7548</v>
      </c>
      <c r="D1848" s="28" t="s">
        <v>4105</v>
      </c>
      <c r="E1848" s="28" t="s">
        <v>1203</v>
      </c>
      <c r="F1848" s="13">
        <v>39</v>
      </c>
      <c r="G1848" s="13">
        <v>-120.1</v>
      </c>
      <c r="H1848" s="13">
        <v>-11.879999796549477</v>
      </c>
    </row>
    <row r="1849" spans="2:8" x14ac:dyDescent="0.3">
      <c r="B1849" t="s">
        <v>3583</v>
      </c>
      <c r="C1849" t="s">
        <v>3584</v>
      </c>
      <c r="D1849" s="28" t="s">
        <v>4105</v>
      </c>
      <c r="E1849" s="28" t="s">
        <v>1260</v>
      </c>
      <c r="F1849" s="13">
        <v>37</v>
      </c>
      <c r="G1849" s="13">
        <v>-102.5</v>
      </c>
      <c r="H1849" s="13">
        <v>-11.879997253417969</v>
      </c>
    </row>
    <row r="1850" spans="2:8" x14ac:dyDescent="0.3">
      <c r="B1850" t="s">
        <v>7575</v>
      </c>
      <c r="C1850" t="s">
        <v>7576</v>
      </c>
      <c r="D1850" s="28" t="s">
        <v>4105</v>
      </c>
      <c r="E1850" s="28" t="s">
        <v>364</v>
      </c>
      <c r="F1850" s="13">
        <v>31.6</v>
      </c>
      <c r="G1850" s="13">
        <v>-97.2</v>
      </c>
      <c r="H1850" s="13">
        <v>-11.82000732421875</v>
      </c>
    </row>
    <row r="1851" spans="2:8" x14ac:dyDescent="0.3">
      <c r="B1851" t="s">
        <v>6382</v>
      </c>
      <c r="C1851" t="s">
        <v>6383</v>
      </c>
      <c r="D1851" s="28" t="s">
        <v>1203</v>
      </c>
      <c r="E1851" s="28" t="s">
        <v>1061</v>
      </c>
      <c r="F1851" s="13">
        <v>50.2</v>
      </c>
      <c r="G1851" s="13">
        <v>-119.2</v>
      </c>
      <c r="H1851" s="13">
        <v>-11.82000223795573</v>
      </c>
    </row>
    <row r="1852" spans="2:8" x14ac:dyDescent="0.3">
      <c r="B1852" t="s">
        <v>7037</v>
      </c>
      <c r="C1852" t="s">
        <v>7038</v>
      </c>
      <c r="D1852" s="28" t="s">
        <v>4105</v>
      </c>
      <c r="E1852" s="28" t="s">
        <v>1160</v>
      </c>
      <c r="F1852" s="13">
        <v>32.200000000000003</v>
      </c>
      <c r="G1852" s="13">
        <v>-111.1</v>
      </c>
      <c r="H1852" s="13">
        <v>-11.820002237955727</v>
      </c>
    </row>
    <row r="1853" spans="2:8" x14ac:dyDescent="0.3">
      <c r="B1853" t="s">
        <v>1617</v>
      </c>
      <c r="C1853" t="s">
        <v>1618</v>
      </c>
      <c r="D1853" s="28" t="s">
        <v>4105</v>
      </c>
      <c r="E1853" s="28" t="s">
        <v>1515</v>
      </c>
      <c r="F1853" s="13">
        <v>43.4</v>
      </c>
      <c r="G1853" s="13">
        <v>-95.7</v>
      </c>
      <c r="H1853" s="13">
        <v>-11.819999694824219</v>
      </c>
    </row>
    <row r="1854" spans="2:8" x14ac:dyDescent="0.3">
      <c r="B1854" t="s">
        <v>7820</v>
      </c>
      <c r="C1854" t="s">
        <v>7821</v>
      </c>
      <c r="D1854" s="28" t="s">
        <v>4105</v>
      </c>
      <c r="E1854" s="28" t="s">
        <v>1515</v>
      </c>
      <c r="F1854" s="13">
        <v>43.1</v>
      </c>
      <c r="G1854" s="13">
        <v>-95.2</v>
      </c>
      <c r="H1854" s="13">
        <v>-11.819999694824219</v>
      </c>
    </row>
    <row r="1855" spans="2:8" x14ac:dyDescent="0.3">
      <c r="B1855" t="s">
        <v>6424</v>
      </c>
      <c r="C1855" t="s">
        <v>6425</v>
      </c>
      <c r="D1855" s="28" t="s">
        <v>1203</v>
      </c>
      <c r="E1855" s="28" t="s">
        <v>1061</v>
      </c>
      <c r="F1855" s="13">
        <v>49.9</v>
      </c>
      <c r="G1855" s="13">
        <v>-125.2</v>
      </c>
      <c r="H1855" s="13">
        <v>-11.819999694824215</v>
      </c>
    </row>
    <row r="1856" spans="2:8" x14ac:dyDescent="0.3">
      <c r="B1856" t="s">
        <v>7543</v>
      </c>
      <c r="C1856" t="s">
        <v>7544</v>
      </c>
      <c r="D1856" s="28" t="s">
        <v>4105</v>
      </c>
      <c r="E1856" s="28" t="s">
        <v>1515</v>
      </c>
      <c r="F1856" s="13">
        <v>41.8</v>
      </c>
      <c r="G1856" s="13">
        <v>-96</v>
      </c>
      <c r="H1856" s="13">
        <v>-11.819999694824215</v>
      </c>
    </row>
    <row r="1857" spans="2:8" x14ac:dyDescent="0.3">
      <c r="B1857" t="s">
        <v>7786</v>
      </c>
      <c r="C1857" t="s">
        <v>7787</v>
      </c>
      <c r="D1857" s="28" t="s">
        <v>4105</v>
      </c>
      <c r="E1857" s="28" t="s">
        <v>1260</v>
      </c>
      <c r="F1857" s="13">
        <v>37.6</v>
      </c>
      <c r="G1857" s="13">
        <v>-107.8</v>
      </c>
      <c r="H1857" s="13">
        <v>-11.819998423258463</v>
      </c>
    </row>
    <row r="1858" spans="2:8" x14ac:dyDescent="0.3">
      <c r="B1858" t="s">
        <v>5887</v>
      </c>
      <c r="C1858" t="s">
        <v>5888</v>
      </c>
      <c r="D1858" s="28" t="s">
        <v>4105</v>
      </c>
      <c r="E1858" s="28" t="s">
        <v>2279</v>
      </c>
      <c r="F1858" s="13">
        <v>45.1</v>
      </c>
      <c r="G1858" s="13">
        <v>-121.6</v>
      </c>
      <c r="H1858" s="13">
        <v>-11.819997151692707</v>
      </c>
    </row>
    <row r="1859" spans="2:8" x14ac:dyDescent="0.3">
      <c r="B1859" t="s">
        <v>6861</v>
      </c>
      <c r="C1859" t="s">
        <v>6862</v>
      </c>
      <c r="D1859" s="28" t="s">
        <v>4105</v>
      </c>
      <c r="E1859" s="28" t="s">
        <v>2617</v>
      </c>
      <c r="F1859" s="13">
        <v>46.2</v>
      </c>
      <c r="G1859" s="13">
        <v>-119.7</v>
      </c>
      <c r="H1859" s="13">
        <v>-11.760002136230472</v>
      </c>
    </row>
    <row r="1860" spans="2:8" x14ac:dyDescent="0.3">
      <c r="B1860" t="s">
        <v>7964</v>
      </c>
      <c r="C1860" t="s">
        <v>7965</v>
      </c>
      <c r="D1860" s="28" t="s">
        <v>1203</v>
      </c>
      <c r="E1860" s="28" t="s">
        <v>1097</v>
      </c>
      <c r="F1860" s="13">
        <v>49.2</v>
      </c>
      <c r="G1860" s="13">
        <v>-102.9</v>
      </c>
      <c r="H1860" s="13">
        <v>-11.760002136230467</v>
      </c>
    </row>
    <row r="1861" spans="2:8" x14ac:dyDescent="0.3">
      <c r="B1861" t="s">
        <v>7273</v>
      </c>
      <c r="C1861" t="s">
        <v>7274</v>
      </c>
      <c r="D1861" s="28" t="s">
        <v>4105</v>
      </c>
      <c r="E1861" s="28" t="s">
        <v>1812</v>
      </c>
      <c r="F1861" s="13">
        <v>46.8</v>
      </c>
      <c r="G1861" s="13">
        <v>-92.4</v>
      </c>
      <c r="H1861" s="13">
        <v>-11.760000864664715</v>
      </c>
    </row>
    <row r="1862" spans="2:8" x14ac:dyDescent="0.3">
      <c r="B1862" t="s">
        <v>7613</v>
      </c>
      <c r="C1862" t="s">
        <v>7614</v>
      </c>
      <c r="D1862" s="28" t="s">
        <v>1203</v>
      </c>
      <c r="E1862" s="28" t="s">
        <v>3527</v>
      </c>
      <c r="F1862" s="13">
        <v>66.8</v>
      </c>
      <c r="G1862" s="13">
        <v>-108</v>
      </c>
      <c r="H1862" s="13">
        <v>-11.760000864664713</v>
      </c>
    </row>
    <row r="1863" spans="2:8" x14ac:dyDescent="0.3">
      <c r="B1863" t="s">
        <v>8288</v>
      </c>
      <c r="C1863" t="s">
        <v>8289</v>
      </c>
      <c r="D1863" s="28" t="s">
        <v>4105</v>
      </c>
      <c r="E1863" s="28" t="s">
        <v>1160</v>
      </c>
      <c r="F1863" s="13">
        <v>36</v>
      </c>
      <c r="G1863" s="13">
        <v>-112.1</v>
      </c>
      <c r="H1863" s="13">
        <v>-11.759999593098961</v>
      </c>
    </row>
    <row r="1864" spans="2:8" x14ac:dyDescent="0.3">
      <c r="B1864" t="s">
        <v>2066</v>
      </c>
      <c r="C1864" t="s">
        <v>2067</v>
      </c>
      <c r="D1864" s="28" t="s">
        <v>4105</v>
      </c>
      <c r="E1864" s="28" t="s">
        <v>2011</v>
      </c>
      <c r="F1864" s="13">
        <v>41.8</v>
      </c>
      <c r="G1864" s="13">
        <v>-96.7</v>
      </c>
      <c r="H1864" s="13">
        <v>-11.759999593098961</v>
      </c>
    </row>
    <row r="1865" spans="2:8" x14ac:dyDescent="0.3">
      <c r="B1865" t="s">
        <v>7464</v>
      </c>
      <c r="C1865" t="s">
        <v>7465</v>
      </c>
      <c r="D1865" s="28" t="s">
        <v>4105</v>
      </c>
      <c r="E1865" s="28" t="s">
        <v>364</v>
      </c>
      <c r="F1865" s="13">
        <v>33.700000000000003</v>
      </c>
      <c r="G1865" s="13">
        <v>-99.1</v>
      </c>
      <c r="H1865" s="13">
        <v>-11.759999593098961</v>
      </c>
    </row>
    <row r="1866" spans="2:8" x14ac:dyDescent="0.3">
      <c r="B1866" t="s">
        <v>6110</v>
      </c>
      <c r="C1866" t="s">
        <v>6111</v>
      </c>
      <c r="D1866" s="28" t="s">
        <v>4105</v>
      </c>
      <c r="E1866" s="28" t="s">
        <v>2617</v>
      </c>
      <c r="F1866" s="13">
        <v>48.1</v>
      </c>
      <c r="G1866" s="13">
        <v>-123.4</v>
      </c>
      <c r="H1866" s="13">
        <v>-11.759999593098961</v>
      </c>
    </row>
    <row r="1867" spans="2:8" x14ac:dyDescent="0.3">
      <c r="B1867" t="s">
        <v>7712</v>
      </c>
      <c r="C1867" t="s">
        <v>7713</v>
      </c>
      <c r="D1867" s="28" t="s">
        <v>1203</v>
      </c>
      <c r="E1867" s="28" t="s">
        <v>1092</v>
      </c>
      <c r="F1867" s="13">
        <v>54.7</v>
      </c>
      <c r="G1867" s="13">
        <v>-112</v>
      </c>
      <c r="H1867" s="13">
        <v>-11.759999593098959</v>
      </c>
    </row>
    <row r="1868" spans="2:8" x14ac:dyDescent="0.3">
      <c r="B1868" t="s">
        <v>7313</v>
      </c>
      <c r="C1868" t="s">
        <v>7314</v>
      </c>
      <c r="D1868" s="28" t="s">
        <v>1203</v>
      </c>
      <c r="E1868" s="28" t="s">
        <v>1092</v>
      </c>
      <c r="F1868" s="13">
        <v>55.2</v>
      </c>
      <c r="G1868" s="13">
        <v>-119.4</v>
      </c>
      <c r="H1868" s="13">
        <v>-11.759999593098959</v>
      </c>
    </row>
    <row r="1869" spans="2:8" x14ac:dyDescent="0.3">
      <c r="B1869" t="s">
        <v>6346</v>
      </c>
      <c r="C1869" t="s">
        <v>6347</v>
      </c>
      <c r="D1869" s="28" t="s">
        <v>1203</v>
      </c>
      <c r="E1869" s="28" t="s">
        <v>1061</v>
      </c>
      <c r="F1869" s="13">
        <v>50.7</v>
      </c>
      <c r="G1869" s="13">
        <v>-119.2</v>
      </c>
      <c r="H1869" s="13">
        <v>-11.759999593098957</v>
      </c>
    </row>
    <row r="1870" spans="2:8" x14ac:dyDescent="0.3">
      <c r="B1870" t="s">
        <v>1683</v>
      </c>
      <c r="C1870" t="s">
        <v>1684</v>
      </c>
      <c r="D1870" s="28" t="s">
        <v>4105</v>
      </c>
      <c r="E1870" s="28" t="s">
        <v>1636</v>
      </c>
      <c r="F1870" s="13">
        <v>39.799999999999997</v>
      </c>
      <c r="G1870" s="13">
        <v>-96.6</v>
      </c>
      <c r="H1870" s="13">
        <v>-11.759999593098957</v>
      </c>
    </row>
    <row r="1871" spans="2:8" x14ac:dyDescent="0.3">
      <c r="B1871" t="s">
        <v>7185</v>
      </c>
      <c r="C1871" t="s">
        <v>7186</v>
      </c>
      <c r="D1871" s="28" t="s">
        <v>4105</v>
      </c>
      <c r="E1871" s="28" t="s">
        <v>2279</v>
      </c>
      <c r="F1871" s="13">
        <v>42.4</v>
      </c>
      <c r="G1871" s="13">
        <v>-122.1</v>
      </c>
      <c r="H1871" s="13">
        <v>-11.759999593098957</v>
      </c>
    </row>
    <row r="1872" spans="2:8" x14ac:dyDescent="0.3">
      <c r="B1872" t="s">
        <v>7231</v>
      </c>
      <c r="C1872" t="s">
        <v>7232</v>
      </c>
      <c r="D1872" s="28" t="s">
        <v>4105</v>
      </c>
      <c r="E1872" s="28" t="s">
        <v>2279</v>
      </c>
      <c r="F1872" s="13">
        <v>42.1</v>
      </c>
      <c r="G1872" s="13">
        <v>-120.8</v>
      </c>
      <c r="H1872" s="13">
        <v>-11.759999593098957</v>
      </c>
    </row>
    <row r="1873" spans="2:8" x14ac:dyDescent="0.3">
      <c r="B1873" t="s">
        <v>6102</v>
      </c>
      <c r="C1873" t="s">
        <v>6103</v>
      </c>
      <c r="D1873" s="28" t="s">
        <v>4105</v>
      </c>
      <c r="E1873" s="28" t="s">
        <v>2279</v>
      </c>
      <c r="F1873" s="13">
        <v>45.3</v>
      </c>
      <c r="G1873" s="13">
        <v>-121.7</v>
      </c>
      <c r="H1873" s="13">
        <v>-11.759999593098957</v>
      </c>
    </row>
    <row r="1874" spans="2:8" x14ac:dyDescent="0.3">
      <c r="B1874" t="s">
        <v>1833</v>
      </c>
      <c r="C1874" t="s">
        <v>1834</v>
      </c>
      <c r="D1874" s="28" t="s">
        <v>4105</v>
      </c>
      <c r="E1874" s="28" t="s">
        <v>1812</v>
      </c>
      <c r="F1874" s="13">
        <v>44.2</v>
      </c>
      <c r="G1874" s="13">
        <v>-95.3</v>
      </c>
      <c r="H1874" s="13">
        <v>-11.759998321533203</v>
      </c>
    </row>
    <row r="1875" spans="2:8" x14ac:dyDescent="0.3">
      <c r="B1875" t="s">
        <v>5173</v>
      </c>
      <c r="C1875" t="s">
        <v>5174</v>
      </c>
      <c r="D1875" s="28" t="s">
        <v>4105</v>
      </c>
      <c r="E1875" s="28" t="s">
        <v>2279</v>
      </c>
      <c r="F1875" s="13">
        <v>44.5</v>
      </c>
      <c r="G1875" s="13">
        <v>-122.4</v>
      </c>
      <c r="H1875" s="13">
        <v>-11.759997049967449</v>
      </c>
    </row>
    <row r="1876" spans="2:8" x14ac:dyDescent="0.3">
      <c r="B1876" t="s">
        <v>8204</v>
      </c>
      <c r="C1876" t="s">
        <v>8205</v>
      </c>
      <c r="D1876" s="28" t="s">
        <v>4105</v>
      </c>
      <c r="E1876" s="28" t="s">
        <v>1203</v>
      </c>
      <c r="F1876" s="13">
        <v>33.200000000000003</v>
      </c>
      <c r="G1876" s="13">
        <v>-116.4</v>
      </c>
      <c r="H1876" s="13">
        <v>-11.700002034505211</v>
      </c>
    </row>
    <row r="1877" spans="2:8" x14ac:dyDescent="0.3">
      <c r="B1877" t="s">
        <v>7667</v>
      </c>
      <c r="C1877" t="s">
        <v>7668</v>
      </c>
      <c r="D1877" s="28" t="s">
        <v>4105</v>
      </c>
      <c r="E1877" s="28" t="s">
        <v>364</v>
      </c>
      <c r="F1877" s="13">
        <v>31.5</v>
      </c>
      <c r="G1877" s="13">
        <v>-99.6</v>
      </c>
      <c r="H1877" s="13">
        <v>-11.700002034505211</v>
      </c>
    </row>
    <row r="1878" spans="2:8" x14ac:dyDescent="0.3">
      <c r="B1878" t="s">
        <v>1637</v>
      </c>
      <c r="C1878" t="s">
        <v>1638</v>
      </c>
      <c r="D1878" s="28" t="s">
        <v>4105</v>
      </c>
      <c r="E1878" s="28" t="s">
        <v>1636</v>
      </c>
      <c r="F1878" s="13">
        <v>39.700000000000003</v>
      </c>
      <c r="G1878" s="13">
        <v>-101</v>
      </c>
      <c r="H1878" s="13">
        <v>-11.700000762939453</v>
      </c>
    </row>
    <row r="1879" spans="2:8" x14ac:dyDescent="0.3">
      <c r="B1879" t="s">
        <v>6217</v>
      </c>
      <c r="C1879" t="s">
        <v>6218</v>
      </c>
      <c r="D1879" s="28" t="s">
        <v>4105</v>
      </c>
      <c r="E1879" s="28" t="s">
        <v>1160</v>
      </c>
      <c r="F1879" s="13">
        <v>34.299999999999997</v>
      </c>
      <c r="G1879" s="13">
        <v>-111.4</v>
      </c>
      <c r="H1879" s="13">
        <v>-11.699999491373699</v>
      </c>
    </row>
    <row r="1880" spans="2:8" x14ac:dyDescent="0.3">
      <c r="B1880" t="s">
        <v>1813</v>
      </c>
      <c r="C1880" t="s">
        <v>1814</v>
      </c>
      <c r="D1880" s="28" t="s">
        <v>4105</v>
      </c>
      <c r="E1880" s="28" t="s">
        <v>1812</v>
      </c>
      <c r="F1880" s="13">
        <v>45.3</v>
      </c>
      <c r="G1880" s="13">
        <v>-96.1</v>
      </c>
      <c r="H1880" s="13">
        <v>-11.699999491373699</v>
      </c>
    </row>
    <row r="1881" spans="2:8" x14ac:dyDescent="0.3">
      <c r="B1881" t="s">
        <v>789</v>
      </c>
      <c r="C1881" t="s">
        <v>790</v>
      </c>
      <c r="D1881" s="28" t="s">
        <v>4105</v>
      </c>
      <c r="E1881" s="28" t="s">
        <v>364</v>
      </c>
      <c r="F1881" s="13">
        <v>33.6</v>
      </c>
      <c r="G1881" s="13">
        <v>-101.2</v>
      </c>
      <c r="H1881" s="13">
        <v>-11.699999491373699</v>
      </c>
    </row>
    <row r="1882" spans="2:8" x14ac:dyDescent="0.3">
      <c r="B1882" t="s">
        <v>7908</v>
      </c>
      <c r="C1882" t="s">
        <v>7909</v>
      </c>
      <c r="D1882" s="28" t="s">
        <v>4105</v>
      </c>
      <c r="E1882" s="28" t="s">
        <v>2379</v>
      </c>
      <c r="F1882" s="13">
        <v>45.6</v>
      </c>
      <c r="G1882" s="13">
        <v>-96.9</v>
      </c>
      <c r="H1882" s="13">
        <v>-11.699999491373699</v>
      </c>
    </row>
    <row r="1883" spans="2:8" x14ac:dyDescent="0.3">
      <c r="B1883" t="s">
        <v>7195</v>
      </c>
      <c r="C1883" t="s">
        <v>7196</v>
      </c>
      <c r="D1883" s="28" t="s">
        <v>4105</v>
      </c>
      <c r="E1883" s="28" t="s">
        <v>1812</v>
      </c>
      <c r="F1883" s="13">
        <v>45.9</v>
      </c>
      <c r="G1883" s="13">
        <v>-94.3</v>
      </c>
      <c r="H1883" s="13">
        <v>-11.699999491373696</v>
      </c>
    </row>
    <row r="1884" spans="2:8" x14ac:dyDescent="0.3">
      <c r="B1884" t="s">
        <v>2214</v>
      </c>
      <c r="C1884" t="s">
        <v>2215</v>
      </c>
      <c r="D1884" s="28" t="s">
        <v>4105</v>
      </c>
      <c r="E1884" s="28" t="s">
        <v>2203</v>
      </c>
      <c r="F1884" s="13">
        <v>47.8</v>
      </c>
      <c r="G1884" s="13">
        <v>-101.2</v>
      </c>
      <c r="H1884" s="13">
        <v>-11.699998219807943</v>
      </c>
    </row>
    <row r="1885" spans="2:8" x14ac:dyDescent="0.3">
      <c r="B1885" t="s">
        <v>7016</v>
      </c>
      <c r="C1885" t="s">
        <v>7017</v>
      </c>
      <c r="D1885" s="28" t="s">
        <v>1203</v>
      </c>
      <c r="E1885" s="28" t="s">
        <v>1092</v>
      </c>
      <c r="F1885" s="13">
        <v>54.6</v>
      </c>
      <c r="G1885" s="13">
        <v>-113.3</v>
      </c>
      <c r="H1885" s="13">
        <v>-11.699998219807942</v>
      </c>
    </row>
    <row r="1886" spans="2:8" x14ac:dyDescent="0.3">
      <c r="B1886" t="s">
        <v>658</v>
      </c>
      <c r="C1886" t="s">
        <v>659</v>
      </c>
      <c r="D1886" s="28" t="s">
        <v>4105</v>
      </c>
      <c r="E1886" s="28" t="s">
        <v>364</v>
      </c>
      <c r="F1886" s="13">
        <v>31.8</v>
      </c>
      <c r="G1886" s="13">
        <v>-99.5</v>
      </c>
      <c r="H1886" s="13">
        <v>-11.640004475911461</v>
      </c>
    </row>
    <row r="1887" spans="2:8" x14ac:dyDescent="0.3">
      <c r="B1887" t="s">
        <v>7077</v>
      </c>
      <c r="C1887" t="s">
        <v>7078</v>
      </c>
      <c r="D1887" s="28" t="s">
        <v>4105</v>
      </c>
      <c r="E1887" s="28" t="s">
        <v>2617</v>
      </c>
      <c r="F1887" s="13">
        <v>47.5</v>
      </c>
      <c r="G1887" s="13">
        <v>-122.3</v>
      </c>
      <c r="H1887" s="13">
        <v>-11.640004475911461</v>
      </c>
    </row>
    <row r="1888" spans="2:8" x14ac:dyDescent="0.3">
      <c r="B1888" t="s">
        <v>8188</v>
      </c>
      <c r="C1888" t="s">
        <v>8189</v>
      </c>
      <c r="D1888" s="28" t="s">
        <v>1203</v>
      </c>
      <c r="E1888" s="28" t="s">
        <v>1097</v>
      </c>
      <c r="F1888" s="13">
        <v>50.9</v>
      </c>
      <c r="G1888" s="13">
        <v>-101.7</v>
      </c>
      <c r="H1888" s="13">
        <v>-11.640001932779947</v>
      </c>
    </row>
    <row r="1889" spans="2:8" x14ac:dyDescent="0.3">
      <c r="B1889" t="s">
        <v>3909</v>
      </c>
      <c r="C1889" t="s">
        <v>3910</v>
      </c>
      <c r="D1889" s="28" t="s">
        <v>4105</v>
      </c>
      <c r="E1889" s="28" t="s">
        <v>2070</v>
      </c>
      <c r="F1889" s="13">
        <v>40.6</v>
      </c>
      <c r="G1889" s="13">
        <v>-116.8</v>
      </c>
      <c r="H1889" s="13">
        <v>-11.640001932779946</v>
      </c>
    </row>
    <row r="1890" spans="2:8" x14ac:dyDescent="0.3">
      <c r="B1890" t="s">
        <v>6630</v>
      </c>
      <c r="C1890" t="s">
        <v>6631</v>
      </c>
      <c r="D1890" s="28" t="s">
        <v>4105</v>
      </c>
      <c r="E1890" s="28" t="s">
        <v>2279</v>
      </c>
      <c r="F1890" s="13">
        <v>45.5</v>
      </c>
      <c r="G1890" s="13">
        <v>-122.4</v>
      </c>
      <c r="H1890" s="13">
        <v>-11.640001932779946</v>
      </c>
    </row>
    <row r="1891" spans="2:8" x14ac:dyDescent="0.3">
      <c r="B1891" t="s">
        <v>7359</v>
      </c>
      <c r="C1891" t="s">
        <v>7360</v>
      </c>
      <c r="D1891" s="28" t="s">
        <v>1203</v>
      </c>
      <c r="E1891" s="28" t="s">
        <v>1092</v>
      </c>
      <c r="F1891" s="13">
        <v>56.6</v>
      </c>
      <c r="G1891" s="13">
        <v>-111.2</v>
      </c>
      <c r="H1891" s="13">
        <v>-11.639999389648439</v>
      </c>
    </row>
    <row r="1892" spans="2:8" x14ac:dyDescent="0.3">
      <c r="B1892" t="s">
        <v>5917</v>
      </c>
      <c r="C1892" t="s">
        <v>5918</v>
      </c>
      <c r="D1892" s="28" t="s">
        <v>1203</v>
      </c>
      <c r="E1892" s="28" t="s">
        <v>1061</v>
      </c>
      <c r="F1892" s="13">
        <v>49.5</v>
      </c>
      <c r="G1892" s="13">
        <v>-117.4</v>
      </c>
      <c r="H1892" s="13">
        <v>-11.639999389648438</v>
      </c>
    </row>
    <row r="1893" spans="2:8" x14ac:dyDescent="0.3">
      <c r="B1893" t="s">
        <v>7095</v>
      </c>
      <c r="C1893" t="s">
        <v>7096</v>
      </c>
      <c r="D1893" s="28" t="s">
        <v>4105</v>
      </c>
      <c r="E1893" s="28" t="s">
        <v>1203</v>
      </c>
      <c r="F1893" s="13">
        <v>41</v>
      </c>
      <c r="G1893" s="13">
        <v>-123.6</v>
      </c>
      <c r="H1893" s="13">
        <v>-11.639999389648438</v>
      </c>
    </row>
    <row r="1894" spans="2:8" x14ac:dyDescent="0.3">
      <c r="B1894" t="s">
        <v>4473</v>
      </c>
      <c r="C1894" t="s">
        <v>4474</v>
      </c>
      <c r="D1894" s="28" t="s">
        <v>4105</v>
      </c>
      <c r="E1894" s="28" t="s">
        <v>2617</v>
      </c>
      <c r="F1894" s="13">
        <v>45.9</v>
      </c>
      <c r="G1894" s="13">
        <v>-122.2</v>
      </c>
      <c r="H1894" s="13">
        <v>-11.639999389648434</v>
      </c>
    </row>
    <row r="1895" spans="2:8" x14ac:dyDescent="0.3">
      <c r="B1895" t="s">
        <v>7121</v>
      </c>
      <c r="C1895" t="s">
        <v>7122</v>
      </c>
      <c r="D1895" s="28" t="s">
        <v>4105</v>
      </c>
      <c r="E1895" s="28" t="s">
        <v>2617</v>
      </c>
      <c r="F1895" s="13">
        <v>47.1</v>
      </c>
      <c r="G1895" s="13">
        <v>-122.2</v>
      </c>
      <c r="H1895" s="13">
        <v>-11.580001831054691</v>
      </c>
    </row>
    <row r="1896" spans="2:8" x14ac:dyDescent="0.3">
      <c r="B1896" t="s">
        <v>8198</v>
      </c>
      <c r="C1896" t="s">
        <v>8199</v>
      </c>
      <c r="D1896" s="28" t="s">
        <v>1203</v>
      </c>
      <c r="E1896" s="28" t="s">
        <v>1112</v>
      </c>
      <c r="F1896" s="13">
        <v>49.9</v>
      </c>
      <c r="G1896" s="13">
        <v>-99.9</v>
      </c>
      <c r="H1896" s="13">
        <v>-11.580001831054688</v>
      </c>
    </row>
    <row r="1897" spans="2:8" x14ac:dyDescent="0.3">
      <c r="B1897" t="s">
        <v>1518</v>
      </c>
      <c r="C1897" t="s">
        <v>1519</v>
      </c>
      <c r="D1897" s="28" t="s">
        <v>4105</v>
      </c>
      <c r="E1897" s="28" t="s">
        <v>1515</v>
      </c>
      <c r="F1897" s="13">
        <v>41.6</v>
      </c>
      <c r="G1897" s="13">
        <v>-93.5</v>
      </c>
      <c r="H1897" s="13">
        <v>-11.580001831054684</v>
      </c>
    </row>
    <row r="1898" spans="2:8" x14ac:dyDescent="0.3">
      <c r="B1898" t="s">
        <v>6783</v>
      </c>
      <c r="C1898" t="s">
        <v>6784</v>
      </c>
      <c r="D1898" s="28" t="s">
        <v>4105</v>
      </c>
      <c r="E1898" s="28" t="s">
        <v>1636</v>
      </c>
      <c r="F1898" s="13">
        <v>39.1</v>
      </c>
      <c r="G1898" s="13">
        <v>-96.6</v>
      </c>
      <c r="H1898" s="13">
        <v>-11.580001831054684</v>
      </c>
    </row>
    <row r="1899" spans="2:8" x14ac:dyDescent="0.3">
      <c r="B1899" t="s">
        <v>7487</v>
      </c>
      <c r="C1899" t="s">
        <v>7488</v>
      </c>
      <c r="D1899" s="28" t="s">
        <v>1203</v>
      </c>
      <c r="E1899" s="28" t="s">
        <v>1092</v>
      </c>
      <c r="F1899" s="13">
        <v>58.3</v>
      </c>
      <c r="G1899" s="13">
        <v>-116</v>
      </c>
      <c r="H1899" s="13">
        <v>-11.580000559488932</v>
      </c>
    </row>
    <row r="1900" spans="2:8" x14ac:dyDescent="0.3">
      <c r="B1900" t="s">
        <v>5661</v>
      </c>
      <c r="C1900" t="s">
        <v>5662</v>
      </c>
      <c r="D1900" s="28" t="s">
        <v>4105</v>
      </c>
      <c r="E1900" s="28" t="s">
        <v>2279</v>
      </c>
      <c r="F1900" s="13">
        <v>44.9</v>
      </c>
      <c r="G1900" s="13">
        <v>-123.4</v>
      </c>
      <c r="H1900" s="13">
        <v>-11.579999287923172</v>
      </c>
    </row>
    <row r="1901" spans="2:8" x14ac:dyDescent="0.3">
      <c r="B1901" t="s">
        <v>5021</v>
      </c>
      <c r="C1901" t="s">
        <v>5022</v>
      </c>
      <c r="D1901" s="28" t="s">
        <v>1203</v>
      </c>
      <c r="E1901" s="28" t="s">
        <v>1061</v>
      </c>
      <c r="F1901" s="13">
        <v>49.5</v>
      </c>
      <c r="G1901" s="13">
        <v>-117.2</v>
      </c>
      <c r="H1901" s="13">
        <v>-11.579996744791668</v>
      </c>
    </row>
    <row r="1902" spans="2:8" x14ac:dyDescent="0.3">
      <c r="B1902" t="s">
        <v>7491</v>
      </c>
      <c r="C1902" t="s">
        <v>7492</v>
      </c>
      <c r="D1902" s="28" t="s">
        <v>4105</v>
      </c>
      <c r="E1902" s="28" t="s">
        <v>1160</v>
      </c>
      <c r="F1902" s="13">
        <v>35.1</v>
      </c>
      <c r="G1902" s="13">
        <v>-112.1</v>
      </c>
      <c r="H1902" s="13">
        <v>-11.579996744791668</v>
      </c>
    </row>
    <row r="1903" spans="2:8" x14ac:dyDescent="0.3">
      <c r="B1903" t="s">
        <v>5643</v>
      </c>
      <c r="C1903" t="s">
        <v>5644</v>
      </c>
      <c r="D1903" s="28" t="s">
        <v>4105</v>
      </c>
      <c r="E1903" s="28" t="s">
        <v>1160</v>
      </c>
      <c r="F1903" s="13">
        <v>34.5</v>
      </c>
      <c r="G1903" s="13">
        <v>-114.3</v>
      </c>
      <c r="H1903" s="13">
        <v>-11.579996744791664</v>
      </c>
    </row>
    <row r="1904" spans="2:8" x14ac:dyDescent="0.3">
      <c r="B1904" t="s">
        <v>2507</v>
      </c>
      <c r="C1904" t="s">
        <v>2508</v>
      </c>
      <c r="D1904" s="28" t="s">
        <v>4105</v>
      </c>
      <c r="E1904" s="28" t="s">
        <v>364</v>
      </c>
      <c r="F1904" s="13">
        <v>34</v>
      </c>
      <c r="G1904" s="13">
        <v>-100.2</v>
      </c>
      <c r="H1904" s="13">
        <v>-11.579996744791664</v>
      </c>
    </row>
    <row r="1905" spans="2:8" x14ac:dyDescent="0.3">
      <c r="B1905" t="s">
        <v>4714</v>
      </c>
      <c r="C1905" t="s">
        <v>4715</v>
      </c>
      <c r="D1905" s="28" t="s">
        <v>4105</v>
      </c>
      <c r="E1905" s="28" t="s">
        <v>1203</v>
      </c>
      <c r="F1905" s="13">
        <v>33.9</v>
      </c>
      <c r="G1905" s="13">
        <v>-117.2</v>
      </c>
      <c r="H1905" s="13">
        <v>-11.579996744791664</v>
      </c>
    </row>
    <row r="1906" spans="2:8" x14ac:dyDescent="0.3">
      <c r="B1906" t="s">
        <v>7970</v>
      </c>
      <c r="C1906" t="s">
        <v>7971</v>
      </c>
      <c r="D1906" s="28" t="s">
        <v>4105</v>
      </c>
      <c r="E1906" s="28" t="s">
        <v>2526</v>
      </c>
      <c r="F1906" s="13">
        <v>38.6</v>
      </c>
      <c r="G1906" s="13">
        <v>-109.6</v>
      </c>
      <c r="H1906" s="13">
        <v>-11.520001729329429</v>
      </c>
    </row>
    <row r="1907" spans="2:8" x14ac:dyDescent="0.3">
      <c r="B1907" t="s">
        <v>3746</v>
      </c>
      <c r="C1907" t="s">
        <v>3747</v>
      </c>
      <c r="D1907" s="28" t="s">
        <v>4105</v>
      </c>
      <c r="E1907" s="28" t="s">
        <v>2096</v>
      </c>
      <c r="F1907" s="13">
        <v>36</v>
      </c>
      <c r="G1907" s="13">
        <v>-106</v>
      </c>
      <c r="H1907" s="13">
        <v>-11.520000457763672</v>
      </c>
    </row>
    <row r="1908" spans="2:8" x14ac:dyDescent="0.3">
      <c r="B1908" t="s">
        <v>5775</v>
      </c>
      <c r="C1908" t="s">
        <v>5776</v>
      </c>
      <c r="D1908" s="28" t="s">
        <v>1203</v>
      </c>
      <c r="E1908" s="28" t="s">
        <v>1061</v>
      </c>
      <c r="F1908" s="13">
        <v>49.9</v>
      </c>
      <c r="G1908" s="13">
        <v>-119.3</v>
      </c>
      <c r="H1908" s="13">
        <v>-11.519999186197918</v>
      </c>
    </row>
    <row r="1909" spans="2:8" x14ac:dyDescent="0.3">
      <c r="B1909" t="s">
        <v>5813</v>
      </c>
      <c r="C1909" t="s">
        <v>5814</v>
      </c>
      <c r="D1909" s="28" t="s">
        <v>1203</v>
      </c>
      <c r="E1909" s="28" t="s">
        <v>1061</v>
      </c>
      <c r="F1909" s="13">
        <v>49.3</v>
      </c>
      <c r="G1909" s="13">
        <v>-117.7</v>
      </c>
      <c r="H1909" s="13">
        <v>-11.519999186197918</v>
      </c>
    </row>
    <row r="1910" spans="2:8" x14ac:dyDescent="0.3">
      <c r="B1910" t="s">
        <v>3113</v>
      </c>
      <c r="C1910" t="s">
        <v>3114</v>
      </c>
      <c r="D1910" s="28" t="s">
        <v>4105</v>
      </c>
      <c r="E1910" s="28" t="s">
        <v>2379</v>
      </c>
      <c r="F1910" s="13">
        <v>44.3</v>
      </c>
      <c r="G1910" s="13">
        <v>-98.2</v>
      </c>
      <c r="H1910" s="13">
        <v>-11.519999186197918</v>
      </c>
    </row>
    <row r="1911" spans="2:8" x14ac:dyDescent="0.3">
      <c r="B1911" t="s">
        <v>9139</v>
      </c>
      <c r="C1911" t="s">
        <v>9140</v>
      </c>
      <c r="D1911" s="28" t="s">
        <v>4105</v>
      </c>
      <c r="E1911" s="28" t="s">
        <v>364</v>
      </c>
      <c r="F1911" s="13">
        <v>30.8</v>
      </c>
      <c r="G1911" s="13">
        <v>-102.3</v>
      </c>
      <c r="H1911" s="13">
        <v>-11.519999186197914</v>
      </c>
    </row>
    <row r="1912" spans="2:8" x14ac:dyDescent="0.3">
      <c r="B1912" t="s">
        <v>425</v>
      </c>
      <c r="C1912" t="s">
        <v>426</v>
      </c>
      <c r="D1912" s="28" t="s">
        <v>4105</v>
      </c>
      <c r="E1912" s="28" t="s">
        <v>364</v>
      </c>
      <c r="F1912" s="13">
        <v>30.3</v>
      </c>
      <c r="G1912" s="13">
        <v>-96.5</v>
      </c>
      <c r="H1912" s="13">
        <v>-11.519999186197914</v>
      </c>
    </row>
    <row r="1913" spans="2:8" x14ac:dyDescent="0.3">
      <c r="B1913" t="s">
        <v>8017</v>
      </c>
      <c r="C1913" t="s">
        <v>8018</v>
      </c>
      <c r="D1913" s="28" t="s">
        <v>4105</v>
      </c>
      <c r="E1913" s="28" t="s">
        <v>1203</v>
      </c>
      <c r="F1913" s="13">
        <v>38.299999999999997</v>
      </c>
      <c r="G1913" s="13">
        <v>-119.6</v>
      </c>
      <c r="H1913" s="13">
        <v>-11.460001627604168</v>
      </c>
    </row>
    <row r="1914" spans="2:8" x14ac:dyDescent="0.3">
      <c r="B1914" t="s">
        <v>7706</v>
      </c>
      <c r="C1914" t="s">
        <v>7707</v>
      </c>
      <c r="D1914" s="28" t="s">
        <v>1203</v>
      </c>
      <c r="E1914" s="28" t="s">
        <v>1092</v>
      </c>
      <c r="F1914" s="13">
        <v>56</v>
      </c>
      <c r="G1914" s="13">
        <v>-118.4</v>
      </c>
      <c r="H1914" s="13">
        <v>-11.460000356038412</v>
      </c>
    </row>
    <row r="1915" spans="2:8" x14ac:dyDescent="0.3">
      <c r="B1915" t="s">
        <v>8729</v>
      </c>
      <c r="C1915" t="s">
        <v>8730</v>
      </c>
      <c r="D1915" s="28" t="s">
        <v>4105</v>
      </c>
      <c r="E1915" s="28" t="s">
        <v>2070</v>
      </c>
      <c r="F1915" s="13">
        <v>39.4</v>
      </c>
      <c r="G1915" s="13">
        <v>-114.7</v>
      </c>
      <c r="H1915" s="13">
        <v>-11.46000035603841</v>
      </c>
    </row>
    <row r="1916" spans="2:8" x14ac:dyDescent="0.3">
      <c r="B1916" t="s">
        <v>7495</v>
      </c>
      <c r="C1916" t="s">
        <v>7496</v>
      </c>
      <c r="D1916" s="28" t="s">
        <v>4105</v>
      </c>
      <c r="E1916" s="28" t="s">
        <v>2011</v>
      </c>
      <c r="F1916" s="13">
        <v>41.6</v>
      </c>
      <c r="G1916" s="13">
        <v>-98</v>
      </c>
      <c r="H1916" s="13">
        <v>-11.459999084472656</v>
      </c>
    </row>
    <row r="1917" spans="2:8" x14ac:dyDescent="0.3">
      <c r="B1917" t="s">
        <v>8716</v>
      </c>
      <c r="C1917" t="s">
        <v>8717</v>
      </c>
      <c r="D1917" s="28" t="s">
        <v>4105</v>
      </c>
      <c r="E1917" s="28" t="s">
        <v>2070</v>
      </c>
      <c r="F1917" s="13">
        <v>38.9</v>
      </c>
      <c r="G1917" s="13">
        <v>-119.8</v>
      </c>
      <c r="H1917" s="13">
        <v>-11.459999084472656</v>
      </c>
    </row>
    <row r="1918" spans="2:8" x14ac:dyDescent="0.3">
      <c r="B1918" t="s">
        <v>3847</v>
      </c>
      <c r="C1918" t="s">
        <v>3848</v>
      </c>
      <c r="D1918" s="28" t="s">
        <v>4105</v>
      </c>
      <c r="E1918" s="28" t="s">
        <v>364</v>
      </c>
      <c r="F1918" s="13">
        <v>32.700000000000003</v>
      </c>
      <c r="G1918" s="13">
        <v>-100.9</v>
      </c>
      <c r="H1918" s="13">
        <v>-11.459999084472656</v>
      </c>
    </row>
    <row r="1919" spans="2:8" x14ac:dyDescent="0.3">
      <c r="B1919" t="s">
        <v>6785</v>
      </c>
      <c r="C1919" t="s">
        <v>6786</v>
      </c>
      <c r="D1919" s="28" t="s">
        <v>4105</v>
      </c>
      <c r="E1919" s="28" t="s">
        <v>2279</v>
      </c>
      <c r="F1919" s="13">
        <v>43.5</v>
      </c>
      <c r="G1919" s="13">
        <v>-121.9</v>
      </c>
      <c r="H1919" s="13">
        <v>-11.459999084472656</v>
      </c>
    </row>
    <row r="1920" spans="2:8" x14ac:dyDescent="0.3">
      <c r="B1920" t="s">
        <v>5558</v>
      </c>
      <c r="C1920" t="s">
        <v>5559</v>
      </c>
      <c r="D1920" s="28" t="s">
        <v>4105</v>
      </c>
      <c r="E1920" s="28" t="s">
        <v>2279</v>
      </c>
      <c r="F1920" s="13">
        <v>43.4</v>
      </c>
      <c r="G1920" s="13">
        <v>-122.2</v>
      </c>
      <c r="H1920" s="13">
        <v>-11.459999084472653</v>
      </c>
    </row>
    <row r="1921" spans="2:8" x14ac:dyDescent="0.3">
      <c r="B1921" t="s">
        <v>7337</v>
      </c>
      <c r="C1921" t="s">
        <v>7338</v>
      </c>
      <c r="D1921" s="28" t="s">
        <v>1203</v>
      </c>
      <c r="E1921" s="28" t="s">
        <v>1061</v>
      </c>
      <c r="F1921" s="13">
        <v>48.9</v>
      </c>
      <c r="G1921" s="13">
        <v>-125.5</v>
      </c>
      <c r="H1921" s="13">
        <v>-11.459996541341145</v>
      </c>
    </row>
    <row r="1922" spans="2:8" x14ac:dyDescent="0.3">
      <c r="B1922" t="s">
        <v>3395</v>
      </c>
      <c r="C1922" t="s">
        <v>3396</v>
      </c>
      <c r="D1922" s="28" t="s">
        <v>4105</v>
      </c>
      <c r="E1922" s="28" t="s">
        <v>2096</v>
      </c>
      <c r="F1922" s="13">
        <v>32.299999999999997</v>
      </c>
      <c r="G1922" s="13">
        <v>-104.2</v>
      </c>
      <c r="H1922" s="13">
        <v>-11.400004069010418</v>
      </c>
    </row>
    <row r="1923" spans="2:8" x14ac:dyDescent="0.3">
      <c r="B1923" t="s">
        <v>5657</v>
      </c>
      <c r="C1923" t="s">
        <v>5658</v>
      </c>
      <c r="D1923" s="28" t="s">
        <v>4105</v>
      </c>
      <c r="E1923" s="28" t="s">
        <v>2070</v>
      </c>
      <c r="F1923" s="13">
        <v>36.5</v>
      </c>
      <c r="G1923" s="13">
        <v>-114.4</v>
      </c>
      <c r="H1923" s="13">
        <v>-11.400004069010414</v>
      </c>
    </row>
    <row r="1924" spans="2:8" x14ac:dyDescent="0.3">
      <c r="B1924" t="s">
        <v>2048</v>
      </c>
      <c r="C1924" t="s">
        <v>2049</v>
      </c>
      <c r="D1924" s="28" t="s">
        <v>4105</v>
      </c>
      <c r="E1924" s="28" t="s">
        <v>2011</v>
      </c>
      <c r="F1924" s="13">
        <v>40.6</v>
      </c>
      <c r="G1924" s="13">
        <v>-95.8</v>
      </c>
      <c r="H1924" s="13">
        <v>-11.400001525878906</v>
      </c>
    </row>
    <row r="1925" spans="2:8" x14ac:dyDescent="0.3">
      <c r="B1925" t="s">
        <v>6769</v>
      </c>
      <c r="C1925" t="s">
        <v>6770</v>
      </c>
      <c r="D1925" s="28" t="s">
        <v>4105</v>
      </c>
      <c r="E1925" s="28" t="s">
        <v>1160</v>
      </c>
      <c r="F1925" s="13">
        <v>34.1</v>
      </c>
      <c r="G1925" s="13">
        <v>-112.1</v>
      </c>
      <c r="H1925" s="13">
        <v>-11.400001525878906</v>
      </c>
    </row>
    <row r="1926" spans="2:8" x14ac:dyDescent="0.3">
      <c r="B1926" t="s">
        <v>3467</v>
      </c>
      <c r="C1926" t="s">
        <v>3468</v>
      </c>
      <c r="D1926" s="28" t="s">
        <v>4105</v>
      </c>
      <c r="E1926" s="28" t="s">
        <v>2617</v>
      </c>
      <c r="F1926" s="13">
        <v>46.9</v>
      </c>
      <c r="G1926" s="13">
        <v>-123.9</v>
      </c>
      <c r="H1926" s="13">
        <v>-11.400001525878906</v>
      </c>
    </row>
    <row r="1927" spans="2:8" x14ac:dyDescent="0.3">
      <c r="B1927" t="s">
        <v>2301</v>
      </c>
      <c r="C1927" t="s">
        <v>2302</v>
      </c>
      <c r="D1927" s="28" t="s">
        <v>4105</v>
      </c>
      <c r="E1927" s="28" t="s">
        <v>2279</v>
      </c>
      <c r="F1927" s="13">
        <v>44.1</v>
      </c>
      <c r="G1927" s="13">
        <v>-122.6</v>
      </c>
      <c r="H1927" s="13">
        <v>-11.400001525878903</v>
      </c>
    </row>
    <row r="1928" spans="2:8" x14ac:dyDescent="0.3">
      <c r="B1928" t="s">
        <v>8334</v>
      </c>
      <c r="C1928" t="s">
        <v>8335</v>
      </c>
      <c r="D1928" s="28" t="s">
        <v>1203</v>
      </c>
      <c r="E1928" s="28" t="s">
        <v>1092</v>
      </c>
      <c r="F1928" s="13">
        <v>49.3</v>
      </c>
      <c r="G1928" s="13">
        <v>-110.6</v>
      </c>
      <c r="H1928" s="13">
        <v>-11.400000413258869</v>
      </c>
    </row>
    <row r="1929" spans="2:8" x14ac:dyDescent="0.3">
      <c r="B1929" t="s">
        <v>1236</v>
      </c>
      <c r="C1929" t="s">
        <v>1237</v>
      </c>
      <c r="D1929" s="28" t="s">
        <v>4105</v>
      </c>
      <c r="E1929" s="28" t="s">
        <v>1203</v>
      </c>
      <c r="F1929" s="13">
        <v>39.9</v>
      </c>
      <c r="G1929" s="13">
        <v>-120.9</v>
      </c>
      <c r="H1929" s="13">
        <v>-11.400000254313152</v>
      </c>
    </row>
    <row r="1930" spans="2:8" x14ac:dyDescent="0.3">
      <c r="B1930" t="s">
        <v>1644</v>
      </c>
      <c r="C1930" t="s">
        <v>7468</v>
      </c>
      <c r="D1930" s="28" t="s">
        <v>4105</v>
      </c>
      <c r="E1930" s="28" t="s">
        <v>2011</v>
      </c>
      <c r="F1930" s="13">
        <v>40.5</v>
      </c>
      <c r="G1930" s="13">
        <v>-98</v>
      </c>
      <c r="H1930" s="13">
        <v>-11.399998982747398</v>
      </c>
    </row>
    <row r="1931" spans="2:8" x14ac:dyDescent="0.3">
      <c r="B1931" t="s">
        <v>7595</v>
      </c>
      <c r="C1931" t="s">
        <v>7596</v>
      </c>
      <c r="D1931" s="28" t="s">
        <v>4105</v>
      </c>
      <c r="E1931" s="28" t="s">
        <v>2096</v>
      </c>
      <c r="F1931" s="13">
        <v>34.5</v>
      </c>
      <c r="G1931" s="13">
        <v>-103.2</v>
      </c>
      <c r="H1931" s="13">
        <v>-11.399998982747398</v>
      </c>
    </row>
    <row r="1932" spans="2:8" x14ac:dyDescent="0.3">
      <c r="B1932" t="s">
        <v>8336</v>
      </c>
      <c r="C1932" t="s">
        <v>8337</v>
      </c>
      <c r="D1932" s="28" t="s">
        <v>4105</v>
      </c>
      <c r="E1932" s="28" t="s">
        <v>364</v>
      </c>
      <c r="F1932" s="13">
        <v>32.700000000000003</v>
      </c>
      <c r="G1932" s="13">
        <v>-98</v>
      </c>
      <c r="H1932" s="13">
        <v>-11.399998982747398</v>
      </c>
    </row>
    <row r="1933" spans="2:8" x14ac:dyDescent="0.3">
      <c r="B1933" t="s">
        <v>8192</v>
      </c>
      <c r="C1933" t="s">
        <v>8193</v>
      </c>
      <c r="D1933" s="28" t="s">
        <v>1203</v>
      </c>
      <c r="E1933" s="28" t="s">
        <v>1092</v>
      </c>
      <c r="F1933" s="13">
        <v>53.5</v>
      </c>
      <c r="G1933" s="13">
        <v>-112.3</v>
      </c>
      <c r="H1933" s="13">
        <v>-11.399998982747395</v>
      </c>
    </row>
    <row r="1934" spans="2:8" x14ac:dyDescent="0.3">
      <c r="B1934" t="s">
        <v>7794</v>
      </c>
      <c r="C1934" t="s">
        <v>7795</v>
      </c>
      <c r="D1934" s="28" t="s">
        <v>1203</v>
      </c>
      <c r="E1934" s="28" t="s">
        <v>1130</v>
      </c>
      <c r="F1934" s="13">
        <v>44.9</v>
      </c>
      <c r="G1934" s="13">
        <v>-62.4</v>
      </c>
      <c r="H1934" s="13">
        <v>-11.399998982747395</v>
      </c>
    </row>
    <row r="1935" spans="2:8" x14ac:dyDescent="0.3">
      <c r="B1935" t="s">
        <v>1158</v>
      </c>
      <c r="C1935" t="s">
        <v>1159</v>
      </c>
      <c r="D1935" s="28" t="s">
        <v>4105</v>
      </c>
      <c r="E1935" s="28" t="s">
        <v>1160</v>
      </c>
      <c r="F1935" s="13">
        <v>36.200000000000003</v>
      </c>
      <c r="G1935" s="13">
        <v>-112</v>
      </c>
      <c r="H1935" s="13">
        <v>-11.399998982747395</v>
      </c>
    </row>
    <row r="1936" spans="2:8" x14ac:dyDescent="0.3">
      <c r="B1936" t="s">
        <v>7892</v>
      </c>
      <c r="C1936" t="s">
        <v>7893</v>
      </c>
      <c r="D1936" s="28" t="s">
        <v>4105</v>
      </c>
      <c r="E1936" s="28" t="s">
        <v>1515</v>
      </c>
      <c r="F1936" s="13">
        <v>41.3</v>
      </c>
      <c r="G1936" s="13">
        <v>-92.6</v>
      </c>
      <c r="H1936" s="13">
        <v>-11.399998982747395</v>
      </c>
    </row>
    <row r="1937" spans="2:8" x14ac:dyDescent="0.3">
      <c r="B1937" t="s">
        <v>823</v>
      </c>
      <c r="C1937" t="s">
        <v>824</v>
      </c>
      <c r="D1937" s="28" t="s">
        <v>4105</v>
      </c>
      <c r="E1937" s="28" t="s">
        <v>364</v>
      </c>
      <c r="F1937" s="13">
        <v>33.9</v>
      </c>
      <c r="G1937" s="13">
        <v>-101.3</v>
      </c>
      <c r="H1937" s="13">
        <v>-11.399998982747395</v>
      </c>
    </row>
    <row r="1938" spans="2:8" x14ac:dyDescent="0.3">
      <c r="B1938" t="s">
        <v>6959</v>
      </c>
      <c r="C1938" t="s">
        <v>6960</v>
      </c>
      <c r="D1938" s="28" t="s">
        <v>4105</v>
      </c>
      <c r="E1938" s="28" t="s">
        <v>2070</v>
      </c>
      <c r="F1938" s="13">
        <v>39.1</v>
      </c>
      <c r="G1938" s="13">
        <v>-119.9</v>
      </c>
      <c r="H1938" s="13">
        <v>-11.399998982747395</v>
      </c>
    </row>
    <row r="1939" spans="2:8" x14ac:dyDescent="0.3">
      <c r="B1939" t="s">
        <v>6259</v>
      </c>
      <c r="C1939" t="s">
        <v>6260</v>
      </c>
      <c r="D1939" s="28" t="s">
        <v>4105</v>
      </c>
      <c r="E1939" s="28" t="s">
        <v>2617</v>
      </c>
      <c r="F1939" s="13">
        <v>47.5</v>
      </c>
      <c r="G1939" s="13">
        <v>-123.8</v>
      </c>
      <c r="H1939" s="13">
        <v>-11.399998982747395</v>
      </c>
    </row>
    <row r="1940" spans="2:8" x14ac:dyDescent="0.3">
      <c r="B1940" t="s">
        <v>7177</v>
      </c>
      <c r="C1940" t="s">
        <v>7178</v>
      </c>
      <c r="D1940" s="28" t="s">
        <v>4105</v>
      </c>
      <c r="E1940" s="28" t="s">
        <v>2011</v>
      </c>
      <c r="F1940" s="13">
        <v>40.799999999999997</v>
      </c>
      <c r="G1940" s="13">
        <v>-96.7</v>
      </c>
      <c r="H1940" s="13">
        <v>-11.399998982747395</v>
      </c>
    </row>
    <row r="1941" spans="2:8" x14ac:dyDescent="0.3">
      <c r="B1941" t="s">
        <v>2615</v>
      </c>
      <c r="C1941" t="s">
        <v>2616</v>
      </c>
      <c r="D1941" s="28" t="s">
        <v>4105</v>
      </c>
      <c r="E1941" s="28" t="s">
        <v>2617</v>
      </c>
      <c r="F1941" s="13">
        <v>46.9</v>
      </c>
      <c r="G1941" s="13">
        <v>-123.8</v>
      </c>
      <c r="H1941" s="13">
        <v>-11.399996439615887</v>
      </c>
    </row>
    <row r="1942" spans="2:8" x14ac:dyDescent="0.3">
      <c r="B1942" t="s">
        <v>6458</v>
      </c>
      <c r="C1942" t="s">
        <v>6459</v>
      </c>
      <c r="D1942" s="28" t="s">
        <v>4105</v>
      </c>
      <c r="E1942" s="28" t="s">
        <v>1203</v>
      </c>
      <c r="F1942" s="13">
        <v>40.9</v>
      </c>
      <c r="G1942" s="13">
        <v>-121.5</v>
      </c>
      <c r="H1942" s="13">
        <v>-11.340001424153645</v>
      </c>
    </row>
    <row r="1943" spans="2:8" x14ac:dyDescent="0.3">
      <c r="B1943" t="s">
        <v>3152</v>
      </c>
      <c r="C1943" t="s">
        <v>3153</v>
      </c>
      <c r="D1943" s="28" t="s">
        <v>4105</v>
      </c>
      <c r="E1943" s="28" t="s">
        <v>364</v>
      </c>
      <c r="F1943" s="13">
        <v>31.7</v>
      </c>
      <c r="G1943" s="13">
        <v>-103.2</v>
      </c>
      <c r="H1943" s="13">
        <v>-11.340001424153641</v>
      </c>
    </row>
    <row r="1944" spans="2:8" x14ac:dyDescent="0.3">
      <c r="B1944" t="s">
        <v>8803</v>
      </c>
      <c r="C1944" t="s">
        <v>8804</v>
      </c>
      <c r="D1944" s="28" t="s">
        <v>4105</v>
      </c>
      <c r="E1944" s="28" t="s">
        <v>1260</v>
      </c>
      <c r="F1944" s="13">
        <v>37.6</v>
      </c>
      <c r="G1944" s="13">
        <v>-107</v>
      </c>
      <c r="H1944" s="13">
        <v>-11.340000152587891</v>
      </c>
    </row>
    <row r="1945" spans="2:8" x14ac:dyDescent="0.3">
      <c r="B1945" t="s">
        <v>8092</v>
      </c>
      <c r="C1945" t="s">
        <v>8093</v>
      </c>
      <c r="D1945" s="28" t="s">
        <v>1203</v>
      </c>
      <c r="E1945" s="28" t="s">
        <v>1061</v>
      </c>
      <c r="F1945" s="13">
        <v>55.7</v>
      </c>
      <c r="G1945" s="13">
        <v>-120.1</v>
      </c>
      <c r="H1945" s="13">
        <v>-11.339998881022135</v>
      </c>
    </row>
    <row r="1946" spans="2:8" x14ac:dyDescent="0.3">
      <c r="B1946" t="s">
        <v>3127</v>
      </c>
      <c r="C1946" t="s">
        <v>3128</v>
      </c>
      <c r="D1946" s="28" t="s">
        <v>4105</v>
      </c>
      <c r="E1946" s="28" t="s">
        <v>1515</v>
      </c>
      <c r="F1946" s="13">
        <v>41.1</v>
      </c>
      <c r="G1946" s="13">
        <v>-92.4</v>
      </c>
      <c r="H1946" s="13">
        <v>-11.339996337890621</v>
      </c>
    </row>
    <row r="1947" spans="2:8" x14ac:dyDescent="0.3">
      <c r="B1947" t="s">
        <v>740</v>
      </c>
      <c r="C1947" t="s">
        <v>741</v>
      </c>
      <c r="D1947" s="28" t="s">
        <v>4105</v>
      </c>
      <c r="E1947" s="28" t="s">
        <v>364</v>
      </c>
      <c r="F1947" s="13">
        <v>34.799999999999997</v>
      </c>
      <c r="G1947" s="13">
        <v>-102.4</v>
      </c>
      <c r="H1947" s="13">
        <v>-11.280001322428383</v>
      </c>
    </row>
    <row r="1948" spans="2:8" x14ac:dyDescent="0.3">
      <c r="B1948" t="s">
        <v>8009</v>
      </c>
      <c r="C1948" t="s">
        <v>8010</v>
      </c>
      <c r="D1948" s="28" t="s">
        <v>4105</v>
      </c>
      <c r="E1948" s="28" t="s">
        <v>2096</v>
      </c>
      <c r="F1948" s="13">
        <v>36.700000000000003</v>
      </c>
      <c r="G1948" s="13">
        <v>-105.3</v>
      </c>
      <c r="H1948" s="13">
        <v>-11.280000050862631</v>
      </c>
    </row>
    <row r="1949" spans="2:8" x14ac:dyDescent="0.3">
      <c r="B1949" t="s">
        <v>4597</v>
      </c>
      <c r="C1949" t="s">
        <v>4598</v>
      </c>
      <c r="D1949" s="28" t="s">
        <v>4105</v>
      </c>
      <c r="E1949" s="28" t="s">
        <v>2279</v>
      </c>
      <c r="F1949" s="13">
        <v>43</v>
      </c>
      <c r="G1949" s="13">
        <v>-123.7</v>
      </c>
      <c r="H1949" s="13">
        <v>-11.279998779296879</v>
      </c>
    </row>
    <row r="1950" spans="2:8" x14ac:dyDescent="0.3">
      <c r="B1950" t="s">
        <v>5420</v>
      </c>
      <c r="C1950" t="s">
        <v>5421</v>
      </c>
      <c r="D1950" s="28" t="s">
        <v>4105</v>
      </c>
      <c r="E1950" s="28" t="s">
        <v>1203</v>
      </c>
      <c r="F1950" s="13">
        <v>34.4</v>
      </c>
      <c r="G1950" s="13">
        <v>-119.2</v>
      </c>
      <c r="H1950" s="13">
        <v>-11.279998779296875</v>
      </c>
    </row>
    <row r="1951" spans="2:8" x14ac:dyDescent="0.3">
      <c r="B1951" t="s">
        <v>7533</v>
      </c>
      <c r="C1951" t="s">
        <v>7534</v>
      </c>
      <c r="D1951" s="28" t="s">
        <v>4105</v>
      </c>
      <c r="E1951" s="28" t="s">
        <v>2203</v>
      </c>
      <c r="F1951" s="13">
        <v>47.8</v>
      </c>
      <c r="G1951" s="13">
        <v>-103.2</v>
      </c>
      <c r="H1951" s="13">
        <v>-11.279998779296875</v>
      </c>
    </row>
    <row r="1952" spans="2:8" x14ac:dyDescent="0.3">
      <c r="B1952" t="s">
        <v>8517</v>
      </c>
      <c r="C1952" t="s">
        <v>8518</v>
      </c>
      <c r="D1952" s="28" t="s">
        <v>4105</v>
      </c>
      <c r="E1952" s="28" t="s">
        <v>368</v>
      </c>
      <c r="F1952" s="13">
        <v>35.799999999999997</v>
      </c>
      <c r="G1952" s="13">
        <v>-94.2</v>
      </c>
      <c r="H1952" s="13">
        <v>-11.279998779296875</v>
      </c>
    </row>
    <row r="1953" spans="2:8" x14ac:dyDescent="0.3">
      <c r="B1953" t="s">
        <v>7251</v>
      </c>
      <c r="C1953" t="s">
        <v>7252</v>
      </c>
      <c r="D1953" s="28" t="s">
        <v>4105</v>
      </c>
      <c r="E1953" s="28" t="s">
        <v>1203</v>
      </c>
      <c r="F1953" s="13">
        <v>41.8</v>
      </c>
      <c r="G1953" s="13">
        <v>-122.8</v>
      </c>
      <c r="H1953" s="13">
        <v>-11.279998779296875</v>
      </c>
    </row>
    <row r="1954" spans="2:8" x14ac:dyDescent="0.3">
      <c r="B1954" t="s">
        <v>582</v>
      </c>
      <c r="C1954" t="s">
        <v>583</v>
      </c>
      <c r="D1954" s="28" t="s">
        <v>4105</v>
      </c>
      <c r="E1954" s="28" t="s">
        <v>366</v>
      </c>
      <c r="F1954" s="13">
        <v>34.5</v>
      </c>
      <c r="G1954" s="13">
        <v>-98.4</v>
      </c>
      <c r="H1954" s="13">
        <v>-11.279998779296875</v>
      </c>
    </row>
    <row r="1955" spans="2:8" x14ac:dyDescent="0.3">
      <c r="B1955" t="s">
        <v>1560</v>
      </c>
      <c r="C1955" t="s">
        <v>1561</v>
      </c>
      <c r="D1955" s="28" t="s">
        <v>4105</v>
      </c>
      <c r="E1955" s="28" t="s">
        <v>1515</v>
      </c>
      <c r="F1955" s="13">
        <v>41</v>
      </c>
      <c r="G1955" s="13">
        <v>-91.9</v>
      </c>
      <c r="H1955" s="13">
        <v>-11.279998779296871</v>
      </c>
    </row>
    <row r="1956" spans="2:8" x14ac:dyDescent="0.3">
      <c r="B1956" t="s">
        <v>6492</v>
      </c>
      <c r="C1956" t="s">
        <v>6493</v>
      </c>
      <c r="D1956" s="28" t="s">
        <v>4105</v>
      </c>
      <c r="E1956" s="28" t="s">
        <v>2617</v>
      </c>
      <c r="F1956" s="13">
        <v>48.6</v>
      </c>
      <c r="G1956" s="13">
        <v>-121.6</v>
      </c>
      <c r="H1956" s="13">
        <v>-11.279998779296871</v>
      </c>
    </row>
    <row r="1957" spans="2:8" x14ac:dyDescent="0.3">
      <c r="B1957" t="s">
        <v>5612</v>
      </c>
      <c r="C1957" t="s">
        <v>5613</v>
      </c>
      <c r="D1957" s="28" t="s">
        <v>4105</v>
      </c>
      <c r="E1957" s="28" t="s">
        <v>1160</v>
      </c>
      <c r="F1957" s="13">
        <v>33.4</v>
      </c>
      <c r="G1957" s="13">
        <v>-111.4</v>
      </c>
      <c r="H1957" s="13">
        <v>-11.220001220703125</v>
      </c>
    </row>
    <row r="1958" spans="2:8" x14ac:dyDescent="0.3">
      <c r="B1958" t="s">
        <v>1623</v>
      </c>
      <c r="C1958" t="s">
        <v>1624</v>
      </c>
      <c r="D1958" s="28" t="s">
        <v>4105</v>
      </c>
      <c r="E1958" s="28" t="s">
        <v>1515</v>
      </c>
      <c r="F1958" s="13">
        <v>42</v>
      </c>
      <c r="G1958" s="13">
        <v>-92.5</v>
      </c>
      <c r="H1958" s="13">
        <v>-11.220001220703125</v>
      </c>
    </row>
    <row r="1959" spans="2:8" x14ac:dyDescent="0.3">
      <c r="B1959" t="s">
        <v>1858</v>
      </c>
      <c r="C1959" t="s">
        <v>1859</v>
      </c>
      <c r="D1959" s="28" t="s">
        <v>4105</v>
      </c>
      <c r="E1959" s="28" t="s">
        <v>1812</v>
      </c>
      <c r="F1959" s="13">
        <v>44.7</v>
      </c>
      <c r="G1959" s="13">
        <v>-93</v>
      </c>
      <c r="H1959" s="13">
        <v>-11.220001220703125</v>
      </c>
    </row>
    <row r="1960" spans="2:8" x14ac:dyDescent="0.3">
      <c r="B1960" t="s">
        <v>5669</v>
      </c>
      <c r="C1960" t="s">
        <v>5670</v>
      </c>
      <c r="D1960" s="28" t="s">
        <v>4105</v>
      </c>
      <c r="E1960" s="28" t="s">
        <v>1878</v>
      </c>
      <c r="F1960" s="13">
        <v>40.4</v>
      </c>
      <c r="G1960" s="13">
        <v>-93</v>
      </c>
      <c r="H1960" s="13">
        <v>-11.220001220703125</v>
      </c>
    </row>
    <row r="1961" spans="2:8" x14ac:dyDescent="0.3">
      <c r="B1961" t="s">
        <v>2417</v>
      </c>
      <c r="C1961" t="s">
        <v>2418</v>
      </c>
      <c r="D1961" s="28" t="s">
        <v>4105</v>
      </c>
      <c r="E1961" s="28" t="s">
        <v>2379</v>
      </c>
      <c r="F1961" s="13">
        <v>45.9</v>
      </c>
      <c r="G1961" s="13">
        <v>-100.2</v>
      </c>
      <c r="H1961" s="13">
        <v>-11.220001220703125</v>
      </c>
    </row>
    <row r="1962" spans="2:8" x14ac:dyDescent="0.3">
      <c r="B1962" t="s">
        <v>6172</v>
      </c>
      <c r="C1962" t="s">
        <v>6173</v>
      </c>
      <c r="D1962" s="28" t="s">
        <v>4105</v>
      </c>
      <c r="E1962" s="28" t="s">
        <v>1203</v>
      </c>
      <c r="F1962" s="13">
        <v>41.3</v>
      </c>
      <c r="G1962" s="13">
        <v>-123.4</v>
      </c>
      <c r="H1962" s="13">
        <v>-11.220001220703125</v>
      </c>
    </row>
    <row r="1963" spans="2:8" x14ac:dyDescent="0.3">
      <c r="B1963" t="s">
        <v>8220</v>
      </c>
      <c r="C1963" t="s">
        <v>8221</v>
      </c>
      <c r="D1963" s="28" t="s">
        <v>4105</v>
      </c>
      <c r="E1963" s="28" t="s">
        <v>1878</v>
      </c>
      <c r="F1963" s="13">
        <v>39.1</v>
      </c>
      <c r="G1963" s="13">
        <v>-94.5</v>
      </c>
      <c r="H1963" s="13">
        <v>-11.220001220703125</v>
      </c>
    </row>
    <row r="1964" spans="2:8" x14ac:dyDescent="0.3">
      <c r="B1964" t="s">
        <v>3313</v>
      </c>
      <c r="C1964" t="s">
        <v>3314</v>
      </c>
      <c r="D1964" s="28" t="s">
        <v>4105</v>
      </c>
      <c r="E1964" s="28" t="s">
        <v>1203</v>
      </c>
      <c r="F1964" s="13">
        <v>40.799999999999997</v>
      </c>
      <c r="G1964" s="13">
        <v>-124.1</v>
      </c>
      <c r="H1964" s="13">
        <v>-11.220001220703125</v>
      </c>
    </row>
    <row r="1965" spans="2:8" x14ac:dyDescent="0.3">
      <c r="B1965" t="s">
        <v>6294</v>
      </c>
      <c r="C1965" t="s">
        <v>6295</v>
      </c>
      <c r="D1965" s="28" t="s">
        <v>1203</v>
      </c>
      <c r="E1965" s="28" t="s">
        <v>1061</v>
      </c>
      <c r="F1965" s="13">
        <v>50.5</v>
      </c>
      <c r="G1965" s="13">
        <v>-119.3</v>
      </c>
      <c r="H1965" s="13">
        <v>-11.219999949137371</v>
      </c>
    </row>
    <row r="1966" spans="2:8" x14ac:dyDescent="0.3">
      <c r="B1966" t="s">
        <v>2825</v>
      </c>
      <c r="C1966" t="s">
        <v>2826</v>
      </c>
      <c r="D1966" s="28" t="s">
        <v>4105</v>
      </c>
      <c r="E1966" s="28" t="s">
        <v>1203</v>
      </c>
      <c r="F1966" s="13">
        <v>33.6</v>
      </c>
      <c r="G1966" s="13">
        <v>-116.1</v>
      </c>
      <c r="H1966" s="13">
        <v>-11.219998677571617</v>
      </c>
    </row>
    <row r="1967" spans="2:8" x14ac:dyDescent="0.3">
      <c r="B1967" t="s">
        <v>7163</v>
      </c>
      <c r="C1967" t="s">
        <v>7164</v>
      </c>
      <c r="D1967" s="28" t="s">
        <v>4105</v>
      </c>
      <c r="E1967" s="28" t="s">
        <v>1203</v>
      </c>
      <c r="F1967" s="13">
        <v>40.700000000000003</v>
      </c>
      <c r="G1967" s="13">
        <v>-123.2</v>
      </c>
      <c r="H1967" s="13">
        <v>-11.219998677571613</v>
      </c>
    </row>
    <row r="1968" spans="2:8" x14ac:dyDescent="0.3">
      <c r="B1968" t="s">
        <v>4517</v>
      </c>
      <c r="C1968" t="s">
        <v>4518</v>
      </c>
      <c r="D1968" s="28" t="s">
        <v>4105</v>
      </c>
      <c r="E1968" s="28" t="s">
        <v>2617</v>
      </c>
      <c r="F1968" s="13">
        <v>46.5</v>
      </c>
      <c r="G1968" s="13">
        <v>-121.6</v>
      </c>
      <c r="H1968" s="13">
        <v>-11.219998677571613</v>
      </c>
    </row>
    <row r="1969" spans="2:8" x14ac:dyDescent="0.3">
      <c r="B1969" t="s">
        <v>5847</v>
      </c>
      <c r="C1969" t="s">
        <v>5848</v>
      </c>
      <c r="D1969" s="28" t="s">
        <v>4105</v>
      </c>
      <c r="E1969" s="28" t="s">
        <v>2279</v>
      </c>
      <c r="F1969" s="13">
        <v>45.2</v>
      </c>
      <c r="G1969" s="13">
        <v>-121.7</v>
      </c>
      <c r="H1969" s="13">
        <v>-11.219998677571613</v>
      </c>
    </row>
    <row r="1970" spans="2:8" x14ac:dyDescent="0.3">
      <c r="B1970" t="s">
        <v>1957</v>
      </c>
      <c r="C1970" t="s">
        <v>2024</v>
      </c>
      <c r="D1970" s="28" t="s">
        <v>4105</v>
      </c>
      <c r="E1970" s="28" t="s">
        <v>2011</v>
      </c>
      <c r="F1970" s="13">
        <v>40.200000000000003</v>
      </c>
      <c r="G1970" s="13">
        <v>-100.8</v>
      </c>
      <c r="H1970" s="13">
        <v>-11.160003662109375</v>
      </c>
    </row>
    <row r="1971" spans="2:8" x14ac:dyDescent="0.3">
      <c r="B1971" t="s">
        <v>1552</v>
      </c>
      <c r="C1971" t="s">
        <v>1553</v>
      </c>
      <c r="D1971" s="28" t="s">
        <v>4105</v>
      </c>
      <c r="E1971" s="28" t="s">
        <v>1515</v>
      </c>
      <c r="F1971" s="13">
        <v>42</v>
      </c>
      <c r="G1971" s="13">
        <v>-95.3</v>
      </c>
      <c r="H1971" s="13">
        <v>-11.160001118977867</v>
      </c>
    </row>
    <row r="1972" spans="2:8" x14ac:dyDescent="0.3">
      <c r="B1972" t="s">
        <v>2656</v>
      </c>
      <c r="C1972" t="s">
        <v>2657</v>
      </c>
      <c r="D1972" s="28" t="s">
        <v>4105</v>
      </c>
      <c r="E1972" s="28" t="s">
        <v>2617</v>
      </c>
      <c r="F1972" s="13">
        <v>47.4</v>
      </c>
      <c r="G1972" s="13">
        <v>-120.3</v>
      </c>
      <c r="H1972" s="13">
        <v>-11.160001118977867</v>
      </c>
    </row>
    <row r="1973" spans="2:8" x14ac:dyDescent="0.3">
      <c r="B1973" t="s">
        <v>6374</v>
      </c>
      <c r="C1973" t="s">
        <v>6375</v>
      </c>
      <c r="D1973" s="28" t="s">
        <v>1203</v>
      </c>
      <c r="E1973" s="28" t="s">
        <v>1061</v>
      </c>
      <c r="F1973" s="13">
        <v>49.4</v>
      </c>
      <c r="G1973" s="13">
        <v>-123.7</v>
      </c>
      <c r="H1973" s="13">
        <v>-11.160001118977863</v>
      </c>
    </row>
    <row r="1974" spans="2:8" x14ac:dyDescent="0.3">
      <c r="B1974" t="s">
        <v>6178</v>
      </c>
      <c r="C1974" t="s">
        <v>6179</v>
      </c>
      <c r="D1974" s="28" t="s">
        <v>1203</v>
      </c>
      <c r="E1974" s="28" t="s">
        <v>1061</v>
      </c>
      <c r="F1974" s="13">
        <v>49.5</v>
      </c>
      <c r="G1974" s="13">
        <v>-119.6</v>
      </c>
      <c r="H1974" s="13">
        <v>-11.159998575846355</v>
      </c>
    </row>
    <row r="1975" spans="2:8" x14ac:dyDescent="0.3">
      <c r="B1975" t="s">
        <v>8601</v>
      </c>
      <c r="C1975" t="s">
        <v>8602</v>
      </c>
      <c r="D1975" s="28" t="s">
        <v>1203</v>
      </c>
      <c r="E1975" s="28" t="s">
        <v>1097</v>
      </c>
      <c r="F1975" s="13">
        <v>53.9</v>
      </c>
      <c r="G1975" s="13">
        <v>-106</v>
      </c>
      <c r="H1975" s="13">
        <v>-11.159998575846355</v>
      </c>
    </row>
    <row r="1976" spans="2:8" x14ac:dyDescent="0.3">
      <c r="B1976" t="s">
        <v>5755</v>
      </c>
      <c r="C1976" t="s">
        <v>5756</v>
      </c>
      <c r="D1976" s="28" t="s">
        <v>4105</v>
      </c>
      <c r="E1976" s="28" t="s">
        <v>2096</v>
      </c>
      <c r="F1976" s="13">
        <v>35.6</v>
      </c>
      <c r="G1976" s="13">
        <v>-106.3</v>
      </c>
      <c r="H1976" s="13">
        <v>-11.159998575846355</v>
      </c>
    </row>
    <row r="1977" spans="2:8" x14ac:dyDescent="0.3">
      <c r="B1977" t="s">
        <v>1590</v>
      </c>
      <c r="C1977" t="s">
        <v>1591</v>
      </c>
      <c r="D1977" s="28" t="s">
        <v>4105</v>
      </c>
      <c r="E1977" s="28" t="s">
        <v>1515</v>
      </c>
      <c r="F1977" s="13">
        <v>42.1</v>
      </c>
      <c r="G1977" s="13">
        <v>-95.7</v>
      </c>
      <c r="H1977" s="13">
        <v>-11.159998575846352</v>
      </c>
    </row>
    <row r="1978" spans="2:8" x14ac:dyDescent="0.3">
      <c r="B1978" t="s">
        <v>746</v>
      </c>
      <c r="C1978" t="s">
        <v>747</v>
      </c>
      <c r="D1978" s="28" t="s">
        <v>4105</v>
      </c>
      <c r="E1978" s="28" t="s">
        <v>364</v>
      </c>
      <c r="F1978" s="13">
        <v>33.1</v>
      </c>
      <c r="G1978" s="13">
        <v>-100.2</v>
      </c>
      <c r="H1978" s="13">
        <v>-11.159998575846352</v>
      </c>
    </row>
    <row r="1979" spans="2:8" x14ac:dyDescent="0.3">
      <c r="B1979" t="s">
        <v>6162</v>
      </c>
      <c r="C1979" t="s">
        <v>6163</v>
      </c>
      <c r="D1979" s="28" t="s">
        <v>1203</v>
      </c>
      <c r="E1979" s="28" t="s">
        <v>1061</v>
      </c>
      <c r="F1979" s="13">
        <v>50.9</v>
      </c>
      <c r="G1979" s="13">
        <v>-118.1</v>
      </c>
      <c r="H1979" s="13">
        <v>-11.100001017252602</v>
      </c>
    </row>
    <row r="1980" spans="2:8" x14ac:dyDescent="0.3">
      <c r="B1980" t="s">
        <v>6035</v>
      </c>
      <c r="C1980" t="s">
        <v>6036</v>
      </c>
      <c r="D1980" s="28" t="s">
        <v>4105</v>
      </c>
      <c r="E1980" s="28" t="s">
        <v>1203</v>
      </c>
      <c r="F1980" s="13">
        <v>35.6</v>
      </c>
      <c r="G1980" s="13">
        <v>-118.3</v>
      </c>
      <c r="H1980" s="13">
        <v>-11.100001017252602</v>
      </c>
    </row>
    <row r="1981" spans="2:8" x14ac:dyDescent="0.3">
      <c r="B1981" t="s">
        <v>1704</v>
      </c>
      <c r="C1981" t="s">
        <v>1705</v>
      </c>
      <c r="D1981" s="28" t="s">
        <v>4105</v>
      </c>
      <c r="E1981" s="28" t="s">
        <v>1636</v>
      </c>
      <c r="F1981" s="13">
        <v>39.200000000000003</v>
      </c>
      <c r="G1981" s="13">
        <v>-96.3</v>
      </c>
      <c r="H1981" s="13">
        <v>-11.100001017252602</v>
      </c>
    </row>
    <row r="1982" spans="2:8" x14ac:dyDescent="0.3">
      <c r="B1982" t="s">
        <v>7840</v>
      </c>
      <c r="C1982" t="s">
        <v>7841</v>
      </c>
      <c r="D1982" s="28" t="s">
        <v>4105</v>
      </c>
      <c r="E1982" s="28" t="s">
        <v>2379</v>
      </c>
      <c r="F1982" s="13">
        <v>45.2</v>
      </c>
      <c r="G1982" s="13">
        <v>-96.6</v>
      </c>
      <c r="H1982" s="13">
        <v>-11.099999745686851</v>
      </c>
    </row>
    <row r="1983" spans="2:8" x14ac:dyDescent="0.3">
      <c r="B1983" t="s">
        <v>4760</v>
      </c>
      <c r="C1983" t="s">
        <v>4761</v>
      </c>
      <c r="D1983" s="28" t="s">
        <v>4105</v>
      </c>
      <c r="E1983" s="28" t="s">
        <v>1203</v>
      </c>
      <c r="F1983" s="13">
        <v>38.4</v>
      </c>
      <c r="G1983" s="13">
        <v>-122.7</v>
      </c>
      <c r="H1983" s="13">
        <v>-11.099998474121094</v>
      </c>
    </row>
    <row r="1984" spans="2:8" x14ac:dyDescent="0.3">
      <c r="B1984" t="s">
        <v>2311</v>
      </c>
      <c r="C1984" t="s">
        <v>2312</v>
      </c>
      <c r="D1984" s="28" t="s">
        <v>4105</v>
      </c>
      <c r="E1984" s="28" t="s">
        <v>2279</v>
      </c>
      <c r="F1984" s="13">
        <v>45.1</v>
      </c>
      <c r="G1984" s="13">
        <v>-122</v>
      </c>
      <c r="H1984" s="13">
        <v>-11.099998474121094</v>
      </c>
    </row>
    <row r="1985" spans="2:8" x14ac:dyDescent="0.3">
      <c r="B1985" t="s">
        <v>2397</v>
      </c>
      <c r="C1985" t="s">
        <v>2398</v>
      </c>
      <c r="D1985" s="28" t="s">
        <v>4105</v>
      </c>
      <c r="E1985" s="28" t="s">
        <v>2379</v>
      </c>
      <c r="F1985" s="13">
        <v>44</v>
      </c>
      <c r="G1985" s="13">
        <v>-97.5</v>
      </c>
      <c r="H1985" s="13">
        <v>-11.099998474121094</v>
      </c>
    </row>
    <row r="1986" spans="2:8" x14ac:dyDescent="0.3">
      <c r="B1986" t="s">
        <v>843</v>
      </c>
      <c r="C1986" t="s">
        <v>844</v>
      </c>
      <c r="D1986" s="28" t="s">
        <v>4105</v>
      </c>
      <c r="E1986" s="28" t="s">
        <v>364</v>
      </c>
      <c r="F1986" s="13">
        <v>33.4</v>
      </c>
      <c r="G1986" s="13">
        <v>-101</v>
      </c>
      <c r="H1986" s="13">
        <v>-11.099998474121094</v>
      </c>
    </row>
    <row r="1987" spans="2:8" x14ac:dyDescent="0.3">
      <c r="B1987" t="s">
        <v>7710</v>
      </c>
      <c r="C1987" t="s">
        <v>7711</v>
      </c>
      <c r="D1987" s="28" t="s">
        <v>4105</v>
      </c>
      <c r="E1987" s="28" t="s">
        <v>1203</v>
      </c>
      <c r="F1987" s="13">
        <v>39.299999999999997</v>
      </c>
      <c r="G1987" s="13">
        <v>-120.1</v>
      </c>
      <c r="H1987" s="13">
        <v>-11.099998474121094</v>
      </c>
    </row>
    <row r="1988" spans="2:8" x14ac:dyDescent="0.3">
      <c r="B1988" t="s">
        <v>4641</v>
      </c>
      <c r="C1988" t="s">
        <v>4642</v>
      </c>
      <c r="D1988" s="28" t="s">
        <v>4105</v>
      </c>
      <c r="E1988" s="28" t="s">
        <v>1160</v>
      </c>
      <c r="F1988" s="13">
        <v>32.799999999999997</v>
      </c>
      <c r="G1988" s="13">
        <v>-114.3</v>
      </c>
      <c r="H1988" s="13">
        <v>-11.040003458658852</v>
      </c>
    </row>
    <row r="1989" spans="2:8" x14ac:dyDescent="0.3">
      <c r="B1989" t="s">
        <v>5927</v>
      </c>
      <c r="C1989" t="s">
        <v>5928</v>
      </c>
      <c r="D1989" s="28" t="s">
        <v>4105</v>
      </c>
      <c r="E1989" s="28" t="s">
        <v>1160</v>
      </c>
      <c r="F1989" s="13">
        <v>32.799999999999997</v>
      </c>
      <c r="G1989" s="13">
        <v>-109.6</v>
      </c>
      <c r="H1989" s="13">
        <v>-11.040003458658852</v>
      </c>
    </row>
    <row r="1990" spans="2:8" x14ac:dyDescent="0.3">
      <c r="B1990" t="s">
        <v>2409</v>
      </c>
      <c r="C1990" t="s">
        <v>2410</v>
      </c>
      <c r="D1990" s="28" t="s">
        <v>4105</v>
      </c>
      <c r="E1990" s="28" t="s">
        <v>2379</v>
      </c>
      <c r="F1990" s="13">
        <v>43.2</v>
      </c>
      <c r="G1990" s="13">
        <v>-97.5</v>
      </c>
      <c r="H1990" s="13">
        <v>-11.040000915527347</v>
      </c>
    </row>
    <row r="1991" spans="2:8" x14ac:dyDescent="0.3">
      <c r="B1991" t="s">
        <v>1088</v>
      </c>
      <c r="C1991" t="s">
        <v>1089</v>
      </c>
      <c r="D1991" s="28" t="s">
        <v>1203</v>
      </c>
      <c r="E1991" s="28" t="s">
        <v>1061</v>
      </c>
      <c r="F1991" s="13">
        <v>52</v>
      </c>
      <c r="G1991" s="13">
        <v>-118.5</v>
      </c>
      <c r="H1991" s="13">
        <v>-11.040000915527344</v>
      </c>
    </row>
    <row r="1992" spans="2:8" x14ac:dyDescent="0.3">
      <c r="B1992" t="s">
        <v>5131</v>
      </c>
      <c r="C1992" t="s">
        <v>5132</v>
      </c>
      <c r="D1992" s="28" t="s">
        <v>4105</v>
      </c>
      <c r="E1992" s="28" t="s">
        <v>2096</v>
      </c>
      <c r="F1992" s="13">
        <v>35</v>
      </c>
      <c r="G1992" s="13">
        <v>-106</v>
      </c>
      <c r="H1992" s="13">
        <v>-11.040000915527344</v>
      </c>
    </row>
    <row r="1993" spans="2:8" x14ac:dyDescent="0.3">
      <c r="B1993" t="s">
        <v>7010</v>
      </c>
      <c r="C1993" t="s">
        <v>7011</v>
      </c>
      <c r="D1993" s="28" t="s">
        <v>4105</v>
      </c>
      <c r="E1993" s="28" t="s">
        <v>2279</v>
      </c>
      <c r="F1993" s="13">
        <v>46</v>
      </c>
      <c r="G1993" s="13">
        <v>-123.2</v>
      </c>
      <c r="H1993" s="13">
        <v>-11.040000915527344</v>
      </c>
    </row>
    <row r="1994" spans="2:8" x14ac:dyDescent="0.3">
      <c r="B1994" t="s">
        <v>7426</v>
      </c>
      <c r="C1994" t="s">
        <v>7427</v>
      </c>
      <c r="D1994" s="28" t="s">
        <v>4105</v>
      </c>
      <c r="E1994" s="28" t="s">
        <v>2070</v>
      </c>
      <c r="F1994" s="13">
        <v>39.299999999999997</v>
      </c>
      <c r="G1994" s="13">
        <v>-119.8</v>
      </c>
      <c r="H1994" s="13">
        <v>-11.040000915527344</v>
      </c>
    </row>
    <row r="1995" spans="2:8" x14ac:dyDescent="0.3">
      <c r="B1995" t="s">
        <v>7527</v>
      </c>
      <c r="C1995" t="s">
        <v>7528</v>
      </c>
      <c r="D1995" s="28" t="s">
        <v>4105</v>
      </c>
      <c r="E1995" s="28" t="s">
        <v>1812</v>
      </c>
      <c r="F1995" s="13">
        <v>43.7</v>
      </c>
      <c r="G1995" s="13">
        <v>-95.1</v>
      </c>
      <c r="H1995" s="13">
        <v>-11.039998372395832</v>
      </c>
    </row>
    <row r="1996" spans="2:8" x14ac:dyDescent="0.3">
      <c r="B1996" t="s">
        <v>7143</v>
      </c>
      <c r="C1996" t="s">
        <v>7144</v>
      </c>
      <c r="D1996" s="28" t="s">
        <v>4105</v>
      </c>
      <c r="E1996" s="28" t="s">
        <v>1515</v>
      </c>
      <c r="F1996" s="13">
        <v>41.5</v>
      </c>
      <c r="G1996" s="13">
        <v>-93.2</v>
      </c>
      <c r="H1996" s="13">
        <v>-11.039998372395832</v>
      </c>
    </row>
    <row r="1997" spans="2:8" x14ac:dyDescent="0.3">
      <c r="B1997" t="s">
        <v>9226</v>
      </c>
      <c r="C1997" t="s">
        <v>9227</v>
      </c>
      <c r="D1997" s="28" t="s">
        <v>4105</v>
      </c>
      <c r="E1997" s="28" t="s">
        <v>1203</v>
      </c>
      <c r="F1997" s="13">
        <v>34.5</v>
      </c>
      <c r="G1997" s="13">
        <v>-118.7</v>
      </c>
      <c r="H1997" s="13">
        <v>-10.980000813802086</v>
      </c>
    </row>
    <row r="1998" spans="2:8" x14ac:dyDescent="0.3">
      <c r="B1998" t="s">
        <v>6847</v>
      </c>
      <c r="C1998" t="s">
        <v>6848</v>
      </c>
      <c r="D1998" s="28" t="s">
        <v>1203</v>
      </c>
      <c r="E1998" s="28" t="s">
        <v>1061</v>
      </c>
      <c r="F1998" s="13">
        <v>50.2</v>
      </c>
      <c r="G1998" s="13">
        <v>-121.5</v>
      </c>
      <c r="H1998" s="13">
        <v>-10.980000813802082</v>
      </c>
    </row>
    <row r="1999" spans="2:8" x14ac:dyDescent="0.3">
      <c r="B1999" t="s">
        <v>7489</v>
      </c>
      <c r="C1999" t="s">
        <v>7490</v>
      </c>
      <c r="D1999" s="28" t="s">
        <v>1203</v>
      </c>
      <c r="E1999" s="28" t="s">
        <v>1112</v>
      </c>
      <c r="F1999" s="13">
        <v>50.6</v>
      </c>
      <c r="G1999" s="13">
        <v>-97</v>
      </c>
      <c r="H1999" s="13">
        <v>-10.980000813802082</v>
      </c>
    </row>
    <row r="2000" spans="2:8" x14ac:dyDescent="0.3">
      <c r="B2000" t="s">
        <v>7460</v>
      </c>
      <c r="C2000" t="s">
        <v>7461</v>
      </c>
      <c r="D2000" s="28" t="s">
        <v>4105</v>
      </c>
      <c r="E2000" s="28" t="s">
        <v>2617</v>
      </c>
      <c r="F2000" s="13">
        <v>47.4</v>
      </c>
      <c r="G2000" s="13">
        <v>-122.2</v>
      </c>
      <c r="H2000" s="13">
        <v>-10.980000813802082</v>
      </c>
    </row>
    <row r="2001" spans="2:8" x14ac:dyDescent="0.3">
      <c r="B2001" t="s">
        <v>6755</v>
      </c>
      <c r="C2001" t="s">
        <v>6756</v>
      </c>
      <c r="D2001" s="28" t="s">
        <v>4105</v>
      </c>
      <c r="E2001" s="28" t="s">
        <v>1203</v>
      </c>
      <c r="F2001" s="13">
        <v>41.5</v>
      </c>
      <c r="G2001" s="13">
        <v>-120.3</v>
      </c>
      <c r="H2001" s="13">
        <v>-10.980000813802082</v>
      </c>
    </row>
    <row r="2002" spans="2:8" x14ac:dyDescent="0.3">
      <c r="B2002" t="s">
        <v>8609</v>
      </c>
      <c r="C2002" t="s">
        <v>8610</v>
      </c>
      <c r="D2002" s="28" t="s">
        <v>4105</v>
      </c>
      <c r="E2002" s="28" t="s">
        <v>2096</v>
      </c>
      <c r="F2002" s="13">
        <v>35.700000000000003</v>
      </c>
      <c r="G2002" s="13">
        <v>-105.5</v>
      </c>
      <c r="H2002" s="13">
        <v>-10.97999954223633</v>
      </c>
    </row>
    <row r="2003" spans="2:8" x14ac:dyDescent="0.3">
      <c r="B2003" t="s">
        <v>8665</v>
      </c>
      <c r="C2003" t="s">
        <v>8666</v>
      </c>
      <c r="D2003" s="28" t="s">
        <v>4105</v>
      </c>
      <c r="E2003" s="28" t="s">
        <v>1260</v>
      </c>
      <c r="F2003" s="13">
        <v>38</v>
      </c>
      <c r="G2003" s="13">
        <v>-107.3</v>
      </c>
      <c r="H2003" s="13">
        <v>-10.979999542236328</v>
      </c>
    </row>
    <row r="2004" spans="2:8" x14ac:dyDescent="0.3">
      <c r="B2004" t="s">
        <v>7882</v>
      </c>
      <c r="C2004" t="s">
        <v>7883</v>
      </c>
      <c r="D2004" s="28" t="s">
        <v>4105</v>
      </c>
      <c r="E2004" s="28" t="s">
        <v>364</v>
      </c>
      <c r="F2004" s="13">
        <v>32.6</v>
      </c>
      <c r="G2004" s="13">
        <v>-96.8</v>
      </c>
      <c r="H2004" s="13">
        <v>-10.979998270670578</v>
      </c>
    </row>
    <row r="2005" spans="2:8" x14ac:dyDescent="0.3">
      <c r="B2005" t="s">
        <v>7454</v>
      </c>
      <c r="C2005" t="s">
        <v>7455</v>
      </c>
      <c r="D2005" s="28" t="s">
        <v>1203</v>
      </c>
      <c r="E2005" s="28" t="s">
        <v>1061</v>
      </c>
      <c r="F2005" s="13">
        <v>49.8</v>
      </c>
      <c r="G2005" s="13">
        <v>-124.5</v>
      </c>
      <c r="H2005" s="13">
        <v>-10.979998270670574</v>
      </c>
    </row>
    <row r="2006" spans="2:8" x14ac:dyDescent="0.3">
      <c r="B2006" t="s">
        <v>5614</v>
      </c>
      <c r="C2006" t="s">
        <v>5615</v>
      </c>
      <c r="D2006" s="28" t="s">
        <v>1203</v>
      </c>
      <c r="E2006" s="28" t="s">
        <v>1061</v>
      </c>
      <c r="F2006" s="13">
        <v>52.1</v>
      </c>
      <c r="G2006" s="13">
        <v>-128.1</v>
      </c>
      <c r="H2006" s="13">
        <v>-10.979998270670574</v>
      </c>
    </row>
    <row r="2007" spans="2:8" x14ac:dyDescent="0.3">
      <c r="B2007" t="s">
        <v>6084</v>
      </c>
      <c r="C2007" t="s">
        <v>6085</v>
      </c>
      <c r="D2007" s="28" t="s">
        <v>4105</v>
      </c>
      <c r="E2007" s="28" t="s">
        <v>1203</v>
      </c>
      <c r="F2007" s="13">
        <v>39</v>
      </c>
      <c r="G2007" s="13">
        <v>-120.1</v>
      </c>
      <c r="H2007" s="13">
        <v>-10.979998270670574</v>
      </c>
    </row>
    <row r="2008" spans="2:8" x14ac:dyDescent="0.3">
      <c r="B2008" t="s">
        <v>8190</v>
      </c>
      <c r="C2008" t="s">
        <v>8191</v>
      </c>
      <c r="D2008" s="28" t="s">
        <v>1203</v>
      </c>
      <c r="E2008" s="28" t="s">
        <v>1112</v>
      </c>
      <c r="F2008" s="13">
        <v>50.7</v>
      </c>
      <c r="G2008" s="13">
        <v>-99.5</v>
      </c>
      <c r="H2008" s="13">
        <v>-10.979998270670572</v>
      </c>
    </row>
    <row r="2009" spans="2:8" x14ac:dyDescent="0.3">
      <c r="B2009" t="s">
        <v>7249</v>
      </c>
      <c r="C2009" t="s">
        <v>7250</v>
      </c>
      <c r="D2009" s="28" t="s">
        <v>4105</v>
      </c>
      <c r="E2009" s="28" t="s">
        <v>2096</v>
      </c>
      <c r="F2009" s="13">
        <v>36.799999999999997</v>
      </c>
      <c r="G2009" s="13">
        <v>-107.6</v>
      </c>
      <c r="H2009" s="13">
        <v>-10.920003255208332</v>
      </c>
    </row>
    <row r="2010" spans="2:8" x14ac:dyDescent="0.3">
      <c r="B2010" t="s">
        <v>1066</v>
      </c>
      <c r="C2010" t="s">
        <v>1067</v>
      </c>
      <c r="D2010" s="28" t="s">
        <v>1203</v>
      </c>
      <c r="E2010" s="28" t="s">
        <v>1061</v>
      </c>
      <c r="F2010" s="13">
        <v>48.7</v>
      </c>
      <c r="G2010" s="13">
        <v>-125.1</v>
      </c>
      <c r="H2010" s="13">
        <v>-10.920000712076824</v>
      </c>
    </row>
    <row r="2011" spans="2:8" x14ac:dyDescent="0.3">
      <c r="B2011" t="s">
        <v>7619</v>
      </c>
      <c r="C2011" t="s">
        <v>7620</v>
      </c>
      <c r="D2011" s="28" t="s">
        <v>4105</v>
      </c>
      <c r="E2011" s="28" t="s">
        <v>1515</v>
      </c>
      <c r="F2011" s="13">
        <v>43</v>
      </c>
      <c r="G2011" s="13">
        <v>-96.4</v>
      </c>
      <c r="H2011" s="13">
        <v>-10.920000712076824</v>
      </c>
    </row>
    <row r="2012" spans="2:8" x14ac:dyDescent="0.3">
      <c r="B2012" t="s">
        <v>2025</v>
      </c>
      <c r="C2012" t="s">
        <v>2026</v>
      </c>
      <c r="D2012" s="28" t="s">
        <v>4105</v>
      </c>
      <c r="E2012" s="28" t="s">
        <v>2011</v>
      </c>
      <c r="F2012" s="13">
        <v>41.4</v>
      </c>
      <c r="G2012" s="13">
        <v>-96.4</v>
      </c>
      <c r="H2012" s="13">
        <v>-10.920000712076824</v>
      </c>
    </row>
    <row r="2013" spans="2:8" x14ac:dyDescent="0.3">
      <c r="B2013" t="s">
        <v>2385</v>
      </c>
      <c r="C2013" t="s">
        <v>2386</v>
      </c>
      <c r="D2013" s="28" t="s">
        <v>4105</v>
      </c>
      <c r="E2013" s="28" t="s">
        <v>2379</v>
      </c>
      <c r="F2013" s="13">
        <v>43.3</v>
      </c>
      <c r="G2013" s="13">
        <v>-96.5</v>
      </c>
      <c r="H2013" s="13">
        <v>-10.920000712076824</v>
      </c>
    </row>
    <row r="2014" spans="2:8" x14ac:dyDescent="0.3">
      <c r="B2014" t="s">
        <v>6128</v>
      </c>
      <c r="C2014" t="s">
        <v>6129</v>
      </c>
      <c r="D2014" s="28" t="s">
        <v>4105</v>
      </c>
      <c r="E2014" s="28" t="s">
        <v>2279</v>
      </c>
      <c r="F2014" s="13">
        <v>44.7</v>
      </c>
      <c r="G2014" s="13">
        <v>-122</v>
      </c>
      <c r="H2014" s="13">
        <v>-10.920000712076824</v>
      </c>
    </row>
    <row r="2015" spans="2:8" x14ac:dyDescent="0.3">
      <c r="B2015" t="s">
        <v>6795</v>
      </c>
      <c r="C2015" t="s">
        <v>6796</v>
      </c>
      <c r="D2015" s="28" t="s">
        <v>4105</v>
      </c>
      <c r="E2015" s="28" t="s">
        <v>2279</v>
      </c>
      <c r="F2015" s="13">
        <v>43.2</v>
      </c>
      <c r="G2015" s="13">
        <v>-122.4</v>
      </c>
      <c r="H2015" s="13">
        <v>-10.919998168945313</v>
      </c>
    </row>
    <row r="2016" spans="2:8" x14ac:dyDescent="0.3">
      <c r="B2016" t="s">
        <v>7111</v>
      </c>
      <c r="C2016" t="s">
        <v>7112</v>
      </c>
      <c r="D2016" s="28" t="s">
        <v>4105</v>
      </c>
      <c r="E2016" s="28" t="s">
        <v>1636</v>
      </c>
      <c r="F2016" s="13">
        <v>39.799999999999997</v>
      </c>
      <c r="G2016" s="13">
        <v>-96.1</v>
      </c>
      <c r="H2016" s="13">
        <v>-10.919998168945309</v>
      </c>
    </row>
    <row r="2017" spans="2:8" x14ac:dyDescent="0.3">
      <c r="B2017" t="s">
        <v>8403</v>
      </c>
      <c r="C2017" t="s">
        <v>8404</v>
      </c>
      <c r="D2017" s="28" t="s">
        <v>4105</v>
      </c>
      <c r="E2017" s="28" t="s">
        <v>1203</v>
      </c>
      <c r="F2017" s="13">
        <v>35.799999999999997</v>
      </c>
      <c r="G2017" s="13">
        <v>-118</v>
      </c>
      <c r="H2017" s="13">
        <v>-10.919998168945309</v>
      </c>
    </row>
    <row r="2018" spans="2:8" x14ac:dyDescent="0.3">
      <c r="B2018" t="s">
        <v>7069</v>
      </c>
      <c r="C2018" t="s">
        <v>7070</v>
      </c>
      <c r="D2018" s="28" t="s">
        <v>4105</v>
      </c>
      <c r="E2018" s="28" t="s">
        <v>2011</v>
      </c>
      <c r="F2018" s="13">
        <v>41.1</v>
      </c>
      <c r="G2018" s="13">
        <v>-96.4</v>
      </c>
      <c r="H2018" s="13">
        <v>-10.860003153483071</v>
      </c>
    </row>
    <row r="2019" spans="2:8" x14ac:dyDescent="0.3">
      <c r="B2019" t="s">
        <v>2313</v>
      </c>
      <c r="C2019" t="s">
        <v>2314</v>
      </c>
      <c r="D2019" s="28" t="s">
        <v>4105</v>
      </c>
      <c r="E2019" s="28" t="s">
        <v>2279</v>
      </c>
      <c r="F2019" s="13">
        <v>43.2</v>
      </c>
      <c r="G2019" s="13">
        <v>-122.4</v>
      </c>
      <c r="H2019" s="13">
        <v>-10.860000610351563</v>
      </c>
    </row>
    <row r="2020" spans="2:8" x14ac:dyDescent="0.3">
      <c r="B2020" t="s">
        <v>3234</v>
      </c>
      <c r="C2020" t="s">
        <v>3235</v>
      </c>
      <c r="D2020" s="28" t="s">
        <v>4105</v>
      </c>
      <c r="E2020" s="28" t="s">
        <v>2203</v>
      </c>
      <c r="F2020" s="13">
        <v>48.2</v>
      </c>
      <c r="G2020" s="13">
        <v>-101.2</v>
      </c>
      <c r="H2020" s="13">
        <v>-10.860000610351563</v>
      </c>
    </row>
    <row r="2021" spans="2:8" x14ac:dyDescent="0.3">
      <c r="B2021" t="s">
        <v>7812</v>
      </c>
      <c r="C2021" t="s">
        <v>7813</v>
      </c>
      <c r="D2021" s="28" t="s">
        <v>4105</v>
      </c>
      <c r="E2021" s="28" t="s">
        <v>1260</v>
      </c>
      <c r="F2021" s="13">
        <v>38.799999999999997</v>
      </c>
      <c r="G2021" s="13">
        <v>-106.5</v>
      </c>
      <c r="H2021" s="13">
        <v>-10.859999974568687</v>
      </c>
    </row>
    <row r="2022" spans="2:8" x14ac:dyDescent="0.3">
      <c r="B2022" t="s">
        <v>7065</v>
      </c>
      <c r="C2022" t="s">
        <v>7066</v>
      </c>
      <c r="D2022" s="28" t="s">
        <v>4105</v>
      </c>
      <c r="E2022" s="28" t="s">
        <v>1636</v>
      </c>
      <c r="F2022" s="13">
        <v>38.799999999999997</v>
      </c>
      <c r="G2022" s="13">
        <v>-96.1</v>
      </c>
      <c r="H2022" s="13">
        <v>-10.859998067220051</v>
      </c>
    </row>
    <row r="2023" spans="2:8" x14ac:dyDescent="0.3">
      <c r="B2023" t="s">
        <v>3156</v>
      </c>
      <c r="C2023" t="s">
        <v>3157</v>
      </c>
      <c r="D2023" s="28" t="s">
        <v>4105</v>
      </c>
      <c r="E2023" s="28" t="s">
        <v>2096</v>
      </c>
      <c r="F2023" s="13">
        <v>35</v>
      </c>
      <c r="G2023" s="13">
        <v>-106.6</v>
      </c>
      <c r="H2023" s="13">
        <v>-10.859998067220051</v>
      </c>
    </row>
    <row r="2024" spans="2:8" x14ac:dyDescent="0.3">
      <c r="B2024" t="s">
        <v>9027</v>
      </c>
      <c r="C2024" t="s">
        <v>9028</v>
      </c>
      <c r="D2024" s="28" t="s">
        <v>4105</v>
      </c>
      <c r="E2024" s="28" t="s">
        <v>1203</v>
      </c>
      <c r="F2024" s="13">
        <v>34.5</v>
      </c>
      <c r="G2024" s="13">
        <v>-118.5</v>
      </c>
      <c r="H2024" s="13">
        <v>-10.800003051757813</v>
      </c>
    </row>
    <row r="2025" spans="2:8" x14ac:dyDescent="0.3">
      <c r="B2025" t="s">
        <v>7653</v>
      </c>
      <c r="C2025" t="s">
        <v>7654</v>
      </c>
      <c r="D2025" s="28" t="s">
        <v>1203</v>
      </c>
      <c r="E2025" s="28" t="s">
        <v>1112</v>
      </c>
      <c r="F2025" s="13">
        <v>50.5</v>
      </c>
      <c r="G2025" s="13">
        <v>-95.9</v>
      </c>
      <c r="H2025" s="13">
        <v>-10.800000508626304</v>
      </c>
    </row>
    <row r="2026" spans="2:8" x14ac:dyDescent="0.3">
      <c r="B2026" t="s">
        <v>8368</v>
      </c>
      <c r="C2026" t="s">
        <v>8369</v>
      </c>
      <c r="D2026" s="28" t="s">
        <v>4105</v>
      </c>
      <c r="E2026" s="28" t="s">
        <v>1878</v>
      </c>
      <c r="F2026" s="13">
        <v>39.200000000000003</v>
      </c>
      <c r="G2026" s="13">
        <v>-94.7</v>
      </c>
      <c r="H2026" s="13">
        <v>-10.800000508626304</v>
      </c>
    </row>
    <row r="2027" spans="2:8" x14ac:dyDescent="0.3">
      <c r="B2027" t="s">
        <v>1839</v>
      </c>
      <c r="C2027" t="s">
        <v>1840</v>
      </c>
      <c r="D2027" s="28" t="s">
        <v>4105</v>
      </c>
      <c r="E2027" s="28" t="s">
        <v>1812</v>
      </c>
      <c r="F2027" s="13">
        <v>45.9</v>
      </c>
      <c r="G2027" s="13">
        <v>-94.8</v>
      </c>
      <c r="H2027" s="13">
        <v>-10.800000508626301</v>
      </c>
    </row>
    <row r="2028" spans="2:8" x14ac:dyDescent="0.3">
      <c r="B2028" t="s">
        <v>8442</v>
      </c>
      <c r="C2028" t="s">
        <v>8443</v>
      </c>
      <c r="D2028" s="28" t="s">
        <v>4105</v>
      </c>
      <c r="E2028" s="28" t="s">
        <v>1812</v>
      </c>
      <c r="F2028" s="13">
        <v>45</v>
      </c>
      <c r="G2028" s="13">
        <v>-96.1</v>
      </c>
      <c r="H2028" s="13">
        <v>-10.800000508626301</v>
      </c>
    </row>
    <row r="2029" spans="2:8" x14ac:dyDescent="0.3">
      <c r="B2029" t="s">
        <v>1646</v>
      </c>
      <c r="C2029" t="s">
        <v>1647</v>
      </c>
      <c r="D2029" s="28" t="s">
        <v>4105</v>
      </c>
      <c r="E2029" s="28" t="s">
        <v>1636</v>
      </c>
      <c r="F2029" s="13">
        <v>39.299999999999997</v>
      </c>
      <c r="G2029" s="13">
        <v>-101</v>
      </c>
      <c r="H2029" s="13">
        <v>-10.799999237060547</v>
      </c>
    </row>
    <row r="2030" spans="2:8" x14ac:dyDescent="0.3">
      <c r="B2030" t="s">
        <v>3522</v>
      </c>
      <c r="C2030" t="s">
        <v>3523</v>
      </c>
      <c r="D2030" s="28" t="s">
        <v>1203</v>
      </c>
      <c r="E2030" s="28" t="s">
        <v>1061</v>
      </c>
      <c r="F2030" s="13">
        <v>50</v>
      </c>
      <c r="G2030" s="13">
        <v>-117.3</v>
      </c>
      <c r="H2030" s="13">
        <v>-10.799997965494793</v>
      </c>
    </row>
    <row r="2031" spans="2:8" x14ac:dyDescent="0.3">
      <c r="B2031" t="s">
        <v>5568</v>
      </c>
      <c r="C2031" t="s">
        <v>5569</v>
      </c>
      <c r="D2031" s="28" t="s">
        <v>4105</v>
      </c>
      <c r="E2031" s="28" t="s">
        <v>1203</v>
      </c>
      <c r="F2031" s="13">
        <v>34.1</v>
      </c>
      <c r="G2031" s="13">
        <v>-115.1</v>
      </c>
      <c r="H2031" s="13">
        <v>-10.799997965494789</v>
      </c>
    </row>
    <row r="2032" spans="2:8" x14ac:dyDescent="0.3">
      <c r="B2032" t="s">
        <v>839</v>
      </c>
      <c r="C2032" t="s">
        <v>840</v>
      </c>
      <c r="D2032" s="28" t="s">
        <v>4105</v>
      </c>
      <c r="E2032" s="28" t="s">
        <v>364</v>
      </c>
      <c r="F2032" s="13">
        <v>33.1</v>
      </c>
      <c r="G2032" s="13">
        <v>-101.7</v>
      </c>
      <c r="H2032" s="13">
        <v>-10.799997965494789</v>
      </c>
    </row>
    <row r="2033" spans="2:8" x14ac:dyDescent="0.3">
      <c r="B2033" t="s">
        <v>3129</v>
      </c>
      <c r="C2033" t="s">
        <v>3130</v>
      </c>
      <c r="D2033" s="28" t="s">
        <v>4105</v>
      </c>
      <c r="E2033" s="28" t="s">
        <v>1515</v>
      </c>
      <c r="F2033" s="13">
        <v>41.8</v>
      </c>
      <c r="G2033" s="13">
        <v>-91.7</v>
      </c>
      <c r="H2033" s="13">
        <v>-10.799997965494789</v>
      </c>
    </row>
    <row r="2034" spans="2:8" x14ac:dyDescent="0.3">
      <c r="B2034" t="s">
        <v>3192</v>
      </c>
      <c r="C2034" t="s">
        <v>3193</v>
      </c>
      <c r="D2034" s="28" t="s">
        <v>4105</v>
      </c>
      <c r="E2034" s="28" t="s">
        <v>2070</v>
      </c>
      <c r="F2034" s="13">
        <v>36</v>
      </c>
      <c r="G2034" s="13">
        <v>-115.1</v>
      </c>
      <c r="H2034" s="13">
        <v>-10.740002950032554</v>
      </c>
    </row>
    <row r="2035" spans="2:8" x14ac:dyDescent="0.3">
      <c r="B2035" t="s">
        <v>7906</v>
      </c>
      <c r="C2035" t="s">
        <v>7907</v>
      </c>
      <c r="D2035" s="28" t="s">
        <v>1203</v>
      </c>
      <c r="E2035" s="28" t="s">
        <v>1112</v>
      </c>
      <c r="F2035" s="13">
        <v>49.1</v>
      </c>
      <c r="G2035" s="13">
        <v>-98</v>
      </c>
      <c r="H2035" s="13">
        <v>-10.740001678466797</v>
      </c>
    </row>
    <row r="2036" spans="2:8" x14ac:dyDescent="0.3">
      <c r="B2036" t="s">
        <v>8280</v>
      </c>
      <c r="C2036" t="s">
        <v>8281</v>
      </c>
      <c r="D2036" s="28" t="s">
        <v>4105</v>
      </c>
      <c r="E2036" s="28" t="s">
        <v>1812</v>
      </c>
      <c r="F2036" s="13">
        <v>46.8</v>
      </c>
      <c r="G2036" s="13">
        <v>-95.8</v>
      </c>
      <c r="H2036" s="13">
        <v>-10.740000406901043</v>
      </c>
    </row>
    <row r="2037" spans="2:8" x14ac:dyDescent="0.3">
      <c r="B2037" t="s">
        <v>6512</v>
      </c>
      <c r="C2037" t="s">
        <v>6513</v>
      </c>
      <c r="D2037" s="28" t="s">
        <v>1203</v>
      </c>
      <c r="E2037" s="28" t="s">
        <v>1061</v>
      </c>
      <c r="F2037" s="13">
        <v>49.4</v>
      </c>
      <c r="G2037" s="13">
        <v>-120.5</v>
      </c>
      <c r="H2037" s="13">
        <v>-10.740000406901039</v>
      </c>
    </row>
    <row r="2038" spans="2:8" x14ac:dyDescent="0.3">
      <c r="B2038" t="s">
        <v>2120</v>
      </c>
      <c r="C2038" t="s">
        <v>2121</v>
      </c>
      <c r="D2038" s="28" t="s">
        <v>4105</v>
      </c>
      <c r="E2038" s="28" t="s">
        <v>2096</v>
      </c>
      <c r="F2038" s="13">
        <v>35.700000000000003</v>
      </c>
      <c r="G2038" s="13">
        <v>-107.1</v>
      </c>
      <c r="H2038" s="13">
        <v>-10.740000406901039</v>
      </c>
    </row>
    <row r="2039" spans="2:8" x14ac:dyDescent="0.3">
      <c r="B2039" t="s">
        <v>8126</v>
      </c>
      <c r="C2039" t="s">
        <v>8127</v>
      </c>
      <c r="D2039" s="28" t="s">
        <v>4105</v>
      </c>
      <c r="E2039" s="28" t="s">
        <v>1260</v>
      </c>
      <c r="F2039" s="13">
        <v>38.299999999999997</v>
      </c>
      <c r="G2039" s="13">
        <v>-108.9</v>
      </c>
      <c r="H2039" s="13">
        <v>-10.739999135335285</v>
      </c>
    </row>
    <row r="2040" spans="2:8" x14ac:dyDescent="0.3">
      <c r="B2040" t="s">
        <v>8659</v>
      </c>
      <c r="C2040" t="s">
        <v>8660</v>
      </c>
      <c r="D2040" s="28" t="s">
        <v>4105</v>
      </c>
      <c r="E2040" s="28" t="s">
        <v>2096</v>
      </c>
      <c r="F2040" s="13">
        <v>35.200000000000003</v>
      </c>
      <c r="G2040" s="13">
        <v>-108.2</v>
      </c>
      <c r="H2040" s="13">
        <v>-10.739999135335285</v>
      </c>
    </row>
    <row r="2041" spans="2:8" x14ac:dyDescent="0.3">
      <c r="B2041" t="s">
        <v>3504</v>
      </c>
      <c r="C2041" t="s">
        <v>3505</v>
      </c>
      <c r="D2041" s="28" t="s">
        <v>4105</v>
      </c>
      <c r="E2041" s="28" t="s">
        <v>1515</v>
      </c>
      <c r="F2041" s="13">
        <v>42.3</v>
      </c>
      <c r="G2041" s="13">
        <v>-90.7</v>
      </c>
      <c r="H2041" s="13">
        <v>-10.739997863769531</v>
      </c>
    </row>
    <row r="2042" spans="2:8" x14ac:dyDescent="0.3">
      <c r="B2042" t="s">
        <v>5781</v>
      </c>
      <c r="C2042" t="s">
        <v>5782</v>
      </c>
      <c r="D2042" s="28" t="s">
        <v>4105</v>
      </c>
      <c r="E2042" s="28" t="s">
        <v>1203</v>
      </c>
      <c r="F2042" s="13">
        <v>33.200000000000003</v>
      </c>
      <c r="G2042" s="13">
        <v>-117.3</v>
      </c>
      <c r="H2042" s="13">
        <v>-10.680002848307296</v>
      </c>
    </row>
    <row r="2043" spans="2:8" x14ac:dyDescent="0.3">
      <c r="B2043" t="s">
        <v>8154</v>
      </c>
      <c r="C2043" t="s">
        <v>8155</v>
      </c>
      <c r="D2043" s="28" t="s">
        <v>4105</v>
      </c>
      <c r="E2043" s="28" t="s">
        <v>1160</v>
      </c>
      <c r="F2043" s="13">
        <v>33.799999999999997</v>
      </c>
      <c r="G2043" s="13">
        <v>-110.9</v>
      </c>
      <c r="H2043" s="13">
        <v>-10.680002848307289</v>
      </c>
    </row>
    <row r="2044" spans="2:8" x14ac:dyDescent="0.3">
      <c r="B2044" t="s">
        <v>6296</v>
      </c>
      <c r="C2044" t="s">
        <v>6297</v>
      </c>
      <c r="D2044" s="28" t="s">
        <v>4105</v>
      </c>
      <c r="E2044" s="28" t="s">
        <v>2617</v>
      </c>
      <c r="F2044" s="13">
        <v>47.2</v>
      </c>
      <c r="G2044" s="13">
        <v>-122.5</v>
      </c>
      <c r="H2044" s="13">
        <v>-10.680002848307289</v>
      </c>
    </row>
    <row r="2045" spans="2:8" x14ac:dyDescent="0.3">
      <c r="B2045" t="s">
        <v>5252</v>
      </c>
      <c r="C2045" t="s">
        <v>5253</v>
      </c>
      <c r="D2045" s="28" t="s">
        <v>4105</v>
      </c>
      <c r="E2045" s="28" t="s">
        <v>2279</v>
      </c>
      <c r="F2045" s="13">
        <v>45.5</v>
      </c>
      <c r="G2045" s="13">
        <v>-123.4</v>
      </c>
      <c r="H2045" s="13">
        <v>-10.680000305175785</v>
      </c>
    </row>
    <row r="2046" spans="2:8" x14ac:dyDescent="0.3">
      <c r="B2046" t="s">
        <v>2624</v>
      </c>
      <c r="C2046" t="s">
        <v>2625</v>
      </c>
      <c r="D2046" s="28" t="s">
        <v>4105</v>
      </c>
      <c r="E2046" s="28" t="s">
        <v>2617</v>
      </c>
      <c r="F2046" s="13">
        <v>48.5</v>
      </c>
      <c r="G2046" s="13">
        <v>-121.7</v>
      </c>
      <c r="H2046" s="13">
        <v>-10.680000305175781</v>
      </c>
    </row>
    <row r="2047" spans="2:8" x14ac:dyDescent="0.3">
      <c r="B2047" t="s">
        <v>5386</v>
      </c>
      <c r="C2047" t="s">
        <v>5387</v>
      </c>
      <c r="D2047" s="28" t="s">
        <v>4105</v>
      </c>
      <c r="E2047" s="28" t="s">
        <v>2617</v>
      </c>
      <c r="F2047" s="13">
        <v>47</v>
      </c>
      <c r="G2047" s="13">
        <v>-121.4</v>
      </c>
      <c r="H2047" s="13">
        <v>-10.680000305175781</v>
      </c>
    </row>
    <row r="2048" spans="2:8" x14ac:dyDescent="0.3">
      <c r="B2048" t="s">
        <v>7275</v>
      </c>
      <c r="C2048" t="s">
        <v>7276</v>
      </c>
      <c r="D2048" s="28" t="s">
        <v>4105</v>
      </c>
      <c r="E2048" s="28" t="s">
        <v>2617</v>
      </c>
      <c r="F2048" s="13">
        <v>46</v>
      </c>
      <c r="G2048" s="13">
        <v>-121.7</v>
      </c>
      <c r="H2048" s="13">
        <v>-10.680000305175778</v>
      </c>
    </row>
    <row r="2049" spans="2:8" x14ac:dyDescent="0.3">
      <c r="B2049" t="s">
        <v>7014</v>
      </c>
      <c r="C2049" t="s">
        <v>7015</v>
      </c>
      <c r="D2049" s="28" t="s">
        <v>1203</v>
      </c>
      <c r="E2049" s="28" t="s">
        <v>1061</v>
      </c>
      <c r="F2049" s="13">
        <v>51.7</v>
      </c>
      <c r="G2049" s="13">
        <v>-121.4</v>
      </c>
      <c r="H2049" s="13">
        <v>-10.67999776204427</v>
      </c>
    </row>
    <row r="2050" spans="2:8" x14ac:dyDescent="0.3">
      <c r="B2050" t="s">
        <v>7617</v>
      </c>
      <c r="C2050" t="s">
        <v>7618</v>
      </c>
      <c r="D2050" s="28" t="s">
        <v>4105</v>
      </c>
      <c r="E2050" s="28" t="s">
        <v>2617</v>
      </c>
      <c r="F2050" s="13">
        <v>46.9</v>
      </c>
      <c r="G2050" s="13">
        <v>-120.5</v>
      </c>
      <c r="H2050" s="13">
        <v>-10.620000203450523</v>
      </c>
    </row>
    <row r="2051" spans="2:8" x14ac:dyDescent="0.3">
      <c r="B2051" t="s">
        <v>7972</v>
      </c>
      <c r="C2051" t="s">
        <v>7973</v>
      </c>
      <c r="D2051" s="28" t="s">
        <v>1203</v>
      </c>
      <c r="E2051" s="28" t="s">
        <v>1092</v>
      </c>
      <c r="F2051" s="13">
        <v>54.7</v>
      </c>
      <c r="G2051" s="13">
        <v>-112.8</v>
      </c>
      <c r="H2051" s="13">
        <v>-10.620000203450521</v>
      </c>
    </row>
    <row r="2052" spans="2:8" x14ac:dyDescent="0.3">
      <c r="B2052" t="s">
        <v>3635</v>
      </c>
      <c r="C2052" t="s">
        <v>3636</v>
      </c>
      <c r="D2052" s="28" t="s">
        <v>4105</v>
      </c>
      <c r="E2052" s="28" t="s">
        <v>1515</v>
      </c>
      <c r="F2052" s="13">
        <v>42.7</v>
      </c>
      <c r="G2052" s="13">
        <v>-91.4</v>
      </c>
      <c r="H2052" s="13">
        <v>-10.62000020345052</v>
      </c>
    </row>
    <row r="2053" spans="2:8" x14ac:dyDescent="0.3">
      <c r="B2053" t="s">
        <v>1862</v>
      </c>
      <c r="C2053" t="s">
        <v>1863</v>
      </c>
      <c r="D2053" s="28" t="s">
        <v>4105</v>
      </c>
      <c r="E2053" s="28" t="s">
        <v>1812</v>
      </c>
      <c r="F2053" s="13">
        <v>44.9</v>
      </c>
      <c r="G2053" s="13">
        <v>-93.1</v>
      </c>
      <c r="H2053" s="13">
        <v>-10.62000020345052</v>
      </c>
    </row>
    <row r="2054" spans="2:8" x14ac:dyDescent="0.3">
      <c r="B2054" t="s">
        <v>7555</v>
      </c>
      <c r="C2054" t="s">
        <v>7556</v>
      </c>
      <c r="D2054" s="28" t="s">
        <v>4105</v>
      </c>
      <c r="E2054" s="28" t="s">
        <v>2379</v>
      </c>
      <c r="F2054" s="13">
        <v>45</v>
      </c>
      <c r="G2054" s="13">
        <v>-98</v>
      </c>
      <c r="H2054" s="13">
        <v>-10.62000020345052</v>
      </c>
    </row>
    <row r="2055" spans="2:8" x14ac:dyDescent="0.3">
      <c r="B2055" t="s">
        <v>7053</v>
      </c>
      <c r="C2055" t="s">
        <v>7054</v>
      </c>
      <c r="D2055" s="28" t="s">
        <v>4105</v>
      </c>
      <c r="E2055" s="28" t="s">
        <v>1515</v>
      </c>
      <c r="F2055" s="13">
        <v>41.5</v>
      </c>
      <c r="G2055" s="13">
        <v>-93.2</v>
      </c>
      <c r="H2055" s="13">
        <v>-10.62000020345052</v>
      </c>
    </row>
    <row r="2056" spans="2:8" x14ac:dyDescent="0.3">
      <c r="B2056" t="s">
        <v>7605</v>
      </c>
      <c r="C2056" t="s">
        <v>7606</v>
      </c>
      <c r="D2056" s="28" t="s">
        <v>1203</v>
      </c>
      <c r="E2056" s="28" t="s">
        <v>1116</v>
      </c>
      <c r="F2056" s="13">
        <v>49.7</v>
      </c>
      <c r="G2056" s="13">
        <v>-94.3</v>
      </c>
      <c r="H2056" s="13">
        <v>-10.619998931884766</v>
      </c>
    </row>
    <row r="2057" spans="2:8" x14ac:dyDescent="0.3">
      <c r="B2057" t="s">
        <v>785</v>
      </c>
      <c r="C2057" t="s">
        <v>786</v>
      </c>
      <c r="D2057" s="28" t="s">
        <v>4105</v>
      </c>
      <c r="E2057" s="28" t="s">
        <v>364</v>
      </c>
      <c r="F2057" s="13">
        <v>33.799999999999997</v>
      </c>
      <c r="G2057" s="13">
        <v>-102.2</v>
      </c>
      <c r="H2057" s="13">
        <v>-10.560002644856773</v>
      </c>
    </row>
    <row r="2058" spans="2:8" x14ac:dyDescent="0.3">
      <c r="B2058" t="s">
        <v>7239</v>
      </c>
      <c r="C2058" t="s">
        <v>7240</v>
      </c>
      <c r="D2058" s="28" t="s">
        <v>4105</v>
      </c>
      <c r="E2058" s="28" t="s">
        <v>1515</v>
      </c>
      <c r="F2058" s="13">
        <v>41.7</v>
      </c>
      <c r="G2058" s="13">
        <v>-93.7</v>
      </c>
      <c r="H2058" s="13">
        <v>-10.56000264485677</v>
      </c>
    </row>
    <row r="2059" spans="2:8" x14ac:dyDescent="0.3">
      <c r="B2059" t="s">
        <v>1068</v>
      </c>
      <c r="C2059" t="s">
        <v>1069</v>
      </c>
      <c r="D2059" s="28" t="s">
        <v>1203</v>
      </c>
      <c r="E2059" s="28" t="s">
        <v>1061</v>
      </c>
      <c r="F2059" s="13">
        <v>49</v>
      </c>
      <c r="G2059" s="13">
        <v>-125.7</v>
      </c>
      <c r="H2059" s="13">
        <v>-10.560000101725262</v>
      </c>
    </row>
    <row r="2060" spans="2:8" x14ac:dyDescent="0.3">
      <c r="B2060" t="s">
        <v>7830</v>
      </c>
      <c r="C2060" t="s">
        <v>7831</v>
      </c>
      <c r="D2060" s="28" t="s">
        <v>1203</v>
      </c>
      <c r="E2060" s="28" t="s">
        <v>12130</v>
      </c>
      <c r="F2060" s="13">
        <v>45.9</v>
      </c>
      <c r="G2060" s="13">
        <v>-66.900000000000006</v>
      </c>
      <c r="H2060" s="13">
        <v>-10.560000101725262</v>
      </c>
    </row>
    <row r="2061" spans="2:8" x14ac:dyDescent="0.3">
      <c r="B2061" t="s">
        <v>7416</v>
      </c>
      <c r="C2061" t="s">
        <v>7417</v>
      </c>
      <c r="D2061" s="28" t="s">
        <v>4105</v>
      </c>
      <c r="E2061" s="28" t="s">
        <v>2011</v>
      </c>
      <c r="F2061" s="13">
        <v>41.3</v>
      </c>
      <c r="G2061" s="13">
        <v>-96.3</v>
      </c>
      <c r="H2061" s="13">
        <v>-10.560000101725262</v>
      </c>
    </row>
    <row r="2062" spans="2:8" x14ac:dyDescent="0.3">
      <c r="B2062" t="s">
        <v>6239</v>
      </c>
      <c r="C2062" t="s">
        <v>6240</v>
      </c>
      <c r="D2062" s="28" t="s">
        <v>4105</v>
      </c>
      <c r="E2062" s="28" t="s">
        <v>2279</v>
      </c>
      <c r="F2062" s="13">
        <v>43.3</v>
      </c>
      <c r="G2062" s="13">
        <v>-122.1</v>
      </c>
      <c r="H2062" s="13">
        <v>-10.560000101725262</v>
      </c>
    </row>
    <row r="2063" spans="2:8" x14ac:dyDescent="0.3">
      <c r="B2063" t="s">
        <v>8450</v>
      </c>
      <c r="C2063" t="s">
        <v>8451</v>
      </c>
      <c r="D2063" s="28" t="s">
        <v>4105</v>
      </c>
      <c r="E2063" s="28" t="s">
        <v>1203</v>
      </c>
      <c r="F2063" s="13">
        <v>34.700000000000003</v>
      </c>
      <c r="G2063" s="13">
        <v>-118.2</v>
      </c>
      <c r="H2063" s="13">
        <v>-10.560000101725262</v>
      </c>
    </row>
    <row r="2064" spans="2:8" x14ac:dyDescent="0.3">
      <c r="B2064" t="s">
        <v>1576</v>
      </c>
      <c r="C2064" t="s">
        <v>1577</v>
      </c>
      <c r="D2064" s="28" t="s">
        <v>4105</v>
      </c>
      <c r="E2064" s="28" t="s">
        <v>1515</v>
      </c>
      <c r="F2064" s="13">
        <v>41.6</v>
      </c>
      <c r="G2064" s="13">
        <v>-91.5</v>
      </c>
      <c r="H2064" s="13">
        <v>-10.559997558593754</v>
      </c>
    </row>
    <row r="2065" spans="2:8" x14ac:dyDescent="0.3">
      <c r="B2065" t="s">
        <v>6310</v>
      </c>
      <c r="C2065" t="s">
        <v>6311</v>
      </c>
      <c r="D2065" s="28" t="s">
        <v>4105</v>
      </c>
      <c r="E2065" s="28" t="s">
        <v>1203</v>
      </c>
      <c r="F2065" s="13">
        <v>39.6</v>
      </c>
      <c r="G2065" s="13">
        <v>-121.8</v>
      </c>
      <c r="H2065" s="13">
        <v>-10.55999755859375</v>
      </c>
    </row>
    <row r="2066" spans="2:8" x14ac:dyDescent="0.3">
      <c r="B2066" t="s">
        <v>7485</v>
      </c>
      <c r="C2066" t="s">
        <v>7486</v>
      </c>
      <c r="D2066" s="28" t="s">
        <v>4105</v>
      </c>
      <c r="E2066" s="28" t="s">
        <v>1812</v>
      </c>
      <c r="F2066" s="13">
        <v>44.8</v>
      </c>
      <c r="G2066" s="13">
        <v>-93.5</v>
      </c>
      <c r="H2066" s="13">
        <v>-10.55999755859375</v>
      </c>
    </row>
    <row r="2067" spans="2:8" x14ac:dyDescent="0.3">
      <c r="B2067" t="s">
        <v>5486</v>
      </c>
      <c r="C2067" t="s">
        <v>5487</v>
      </c>
      <c r="D2067" s="28" t="s">
        <v>4105</v>
      </c>
      <c r="E2067" s="28" t="s">
        <v>1203</v>
      </c>
      <c r="F2067" s="13">
        <v>38.200000000000003</v>
      </c>
      <c r="G2067" s="13">
        <v>-122.2</v>
      </c>
      <c r="H2067" s="13">
        <v>-10.55999755859375</v>
      </c>
    </row>
    <row r="2068" spans="2:8" x14ac:dyDescent="0.3">
      <c r="B2068" t="s">
        <v>1815</v>
      </c>
      <c r="C2068" t="s">
        <v>1816</v>
      </c>
      <c r="D2068" s="28" t="s">
        <v>4105</v>
      </c>
      <c r="E2068" s="28" t="s">
        <v>1812</v>
      </c>
      <c r="F2068" s="13">
        <v>43.6</v>
      </c>
      <c r="G2068" s="13">
        <v>-92.9</v>
      </c>
      <c r="H2068" s="13">
        <v>-10.500002543131512</v>
      </c>
    </row>
    <row r="2069" spans="2:8" x14ac:dyDescent="0.3">
      <c r="B2069" t="s">
        <v>1821</v>
      </c>
      <c r="C2069" t="s">
        <v>1822</v>
      </c>
      <c r="D2069" s="28" t="s">
        <v>4105</v>
      </c>
      <c r="E2069" s="28" t="s">
        <v>1812</v>
      </c>
      <c r="F2069" s="13">
        <v>44.7</v>
      </c>
      <c r="G2069" s="13">
        <v>-96.2</v>
      </c>
      <c r="H2069" s="13">
        <v>-10.500000000000004</v>
      </c>
    </row>
    <row r="2070" spans="2:8" x14ac:dyDescent="0.3">
      <c r="B2070" t="s">
        <v>2479</v>
      </c>
      <c r="C2070" t="s">
        <v>2480</v>
      </c>
      <c r="D2070" s="28" t="s">
        <v>4105</v>
      </c>
      <c r="E2070" s="28" t="s">
        <v>364</v>
      </c>
      <c r="F2070" s="13">
        <v>33.1</v>
      </c>
      <c r="G2070" s="13">
        <v>-102.2</v>
      </c>
      <c r="H2070" s="13">
        <v>-10.500000000000004</v>
      </c>
    </row>
    <row r="2071" spans="2:8" x14ac:dyDescent="0.3">
      <c r="B2071" t="s">
        <v>8841</v>
      </c>
      <c r="C2071" t="s">
        <v>8842</v>
      </c>
      <c r="D2071" s="28" t="s">
        <v>4105</v>
      </c>
      <c r="E2071" s="28" t="s">
        <v>1203</v>
      </c>
      <c r="F2071" s="13">
        <v>34.1</v>
      </c>
      <c r="G2071" s="13">
        <v>-116.3</v>
      </c>
      <c r="H2071" s="13">
        <v>-10.5</v>
      </c>
    </row>
    <row r="2072" spans="2:8" x14ac:dyDescent="0.3">
      <c r="B2072" t="s">
        <v>5989</v>
      </c>
      <c r="C2072" t="s">
        <v>5990</v>
      </c>
      <c r="D2072" s="28" t="s">
        <v>4105</v>
      </c>
      <c r="E2072" s="28" t="s">
        <v>2279</v>
      </c>
      <c r="F2072" s="13">
        <v>44.2</v>
      </c>
      <c r="G2072" s="13">
        <v>-123.4</v>
      </c>
      <c r="H2072" s="13">
        <v>-10.5</v>
      </c>
    </row>
    <row r="2073" spans="2:8" x14ac:dyDescent="0.3">
      <c r="B2073" t="s">
        <v>7475</v>
      </c>
      <c r="C2073" t="s">
        <v>7476</v>
      </c>
      <c r="D2073" s="28" t="s">
        <v>4105</v>
      </c>
      <c r="E2073" s="28" t="s">
        <v>1203</v>
      </c>
      <c r="F2073" s="13">
        <v>39.4</v>
      </c>
      <c r="G2073" s="13">
        <v>-120.2</v>
      </c>
      <c r="H2073" s="13">
        <v>-10.5</v>
      </c>
    </row>
    <row r="2074" spans="2:8" x14ac:dyDescent="0.3">
      <c r="B2074" t="s">
        <v>8344</v>
      </c>
      <c r="C2074" t="s">
        <v>8345</v>
      </c>
      <c r="D2074" s="28" t="s">
        <v>4105</v>
      </c>
      <c r="E2074" s="28" t="s">
        <v>1636</v>
      </c>
      <c r="F2074" s="13">
        <v>38.799999999999997</v>
      </c>
      <c r="G2074" s="13">
        <v>-94.8</v>
      </c>
      <c r="H2074" s="13">
        <v>-10.5</v>
      </c>
    </row>
    <row r="2075" spans="2:8" x14ac:dyDescent="0.3">
      <c r="B2075" t="s">
        <v>7245</v>
      </c>
      <c r="C2075" t="s">
        <v>7246</v>
      </c>
      <c r="D2075" s="28" t="s">
        <v>4105</v>
      </c>
      <c r="E2075" s="28" t="s">
        <v>1812</v>
      </c>
      <c r="F2075" s="13">
        <v>44.8</v>
      </c>
      <c r="G2075" s="13">
        <v>-93.4</v>
      </c>
      <c r="H2075" s="13">
        <v>-10.5</v>
      </c>
    </row>
    <row r="2076" spans="2:8" x14ac:dyDescent="0.3">
      <c r="B2076" t="s">
        <v>7583</v>
      </c>
      <c r="C2076" t="s">
        <v>7584</v>
      </c>
      <c r="D2076" s="28" t="s">
        <v>1203</v>
      </c>
      <c r="E2076" s="28" t="s">
        <v>1116</v>
      </c>
      <c r="F2076" s="13">
        <v>49.7</v>
      </c>
      <c r="G2076" s="13">
        <v>-94.3</v>
      </c>
      <c r="H2076" s="13">
        <v>-10.499998728434246</v>
      </c>
    </row>
    <row r="2077" spans="2:8" x14ac:dyDescent="0.3">
      <c r="B2077" t="s">
        <v>3123</v>
      </c>
      <c r="C2077" t="s">
        <v>3124</v>
      </c>
      <c r="D2077" s="28" t="s">
        <v>4105</v>
      </c>
      <c r="E2077" s="28" t="s">
        <v>2379</v>
      </c>
      <c r="F2077" s="13">
        <v>43.5</v>
      </c>
      <c r="G2077" s="13">
        <v>-96.7</v>
      </c>
      <c r="H2077" s="13">
        <v>-10.499998728434246</v>
      </c>
    </row>
    <row r="2078" spans="2:8" x14ac:dyDescent="0.3">
      <c r="B2078" t="s">
        <v>7075</v>
      </c>
      <c r="C2078" t="s">
        <v>7076</v>
      </c>
      <c r="D2078" s="28" t="s">
        <v>4105</v>
      </c>
      <c r="E2078" s="28" t="s">
        <v>2279</v>
      </c>
      <c r="F2078" s="13">
        <v>43.9</v>
      </c>
      <c r="G2078" s="13">
        <v>-122</v>
      </c>
      <c r="H2078" s="13">
        <v>-10.499997456868488</v>
      </c>
    </row>
    <row r="2079" spans="2:8" x14ac:dyDescent="0.3">
      <c r="B2079" t="s">
        <v>3783</v>
      </c>
      <c r="C2079" t="s">
        <v>3784</v>
      </c>
      <c r="D2079" s="28" t="s">
        <v>4105</v>
      </c>
      <c r="E2079" s="28" t="s">
        <v>366</v>
      </c>
      <c r="F2079" s="13">
        <v>35.1</v>
      </c>
      <c r="G2079" s="13">
        <v>-97.4</v>
      </c>
      <c r="H2079" s="13">
        <v>-10.44000244140625</v>
      </c>
    </row>
    <row r="2080" spans="2:8" x14ac:dyDescent="0.3">
      <c r="B2080" t="s">
        <v>8102</v>
      </c>
      <c r="C2080" t="s">
        <v>8103</v>
      </c>
      <c r="D2080" s="28" t="s">
        <v>4105</v>
      </c>
      <c r="E2080" s="28" t="s">
        <v>2279</v>
      </c>
      <c r="F2080" s="13">
        <v>45.2</v>
      </c>
      <c r="G2080" s="13">
        <v>-122.7</v>
      </c>
      <c r="H2080" s="13">
        <v>-10.44000244140625</v>
      </c>
    </row>
    <row r="2081" spans="2:8" x14ac:dyDescent="0.3">
      <c r="B2081" t="s">
        <v>1570</v>
      </c>
      <c r="C2081" t="s">
        <v>1571</v>
      </c>
      <c r="D2081" s="28" t="s">
        <v>4105</v>
      </c>
      <c r="E2081" s="28" t="s">
        <v>1515</v>
      </c>
      <c r="F2081" s="13">
        <v>42.7</v>
      </c>
      <c r="G2081" s="13">
        <v>-91</v>
      </c>
      <c r="H2081" s="13">
        <v>-10.439999898274742</v>
      </c>
    </row>
    <row r="2082" spans="2:8" x14ac:dyDescent="0.3">
      <c r="B2082" t="s">
        <v>8434</v>
      </c>
      <c r="C2082" t="s">
        <v>8435</v>
      </c>
      <c r="D2082" s="28" t="s">
        <v>4105</v>
      </c>
      <c r="E2082" s="28" t="s">
        <v>2379</v>
      </c>
      <c r="F2082" s="13">
        <v>44.7</v>
      </c>
      <c r="G2082" s="13">
        <v>-97</v>
      </c>
      <c r="H2082" s="13">
        <v>-10.439999898274742</v>
      </c>
    </row>
    <row r="2083" spans="2:8" x14ac:dyDescent="0.3">
      <c r="B2083" t="s">
        <v>8080</v>
      </c>
      <c r="C2083" t="s">
        <v>8081</v>
      </c>
      <c r="D2083" s="28" t="s">
        <v>4105</v>
      </c>
      <c r="E2083" s="28" t="s">
        <v>1203</v>
      </c>
      <c r="F2083" s="13">
        <v>35.299999999999997</v>
      </c>
      <c r="G2083" s="13">
        <v>-117.5</v>
      </c>
      <c r="H2083" s="13">
        <v>-10.439999898274742</v>
      </c>
    </row>
    <row r="2084" spans="2:8" x14ac:dyDescent="0.3">
      <c r="B2084" t="s">
        <v>8196</v>
      </c>
      <c r="C2084" t="s">
        <v>8197</v>
      </c>
      <c r="D2084" s="28" t="s">
        <v>4105</v>
      </c>
      <c r="E2084" s="28" t="s">
        <v>1812</v>
      </c>
      <c r="F2084" s="13">
        <v>43.6</v>
      </c>
      <c r="G2084" s="13">
        <v>-95.5</v>
      </c>
      <c r="H2084" s="13">
        <v>-10.439999898274738</v>
      </c>
    </row>
    <row r="2085" spans="2:8" x14ac:dyDescent="0.3">
      <c r="B2085" t="s">
        <v>6974</v>
      </c>
      <c r="C2085" t="s">
        <v>6975</v>
      </c>
      <c r="D2085" s="28" t="s">
        <v>4105</v>
      </c>
      <c r="E2085" s="28" t="s">
        <v>2692</v>
      </c>
      <c r="F2085" s="13">
        <v>46.5</v>
      </c>
      <c r="G2085" s="13">
        <v>-90.9</v>
      </c>
      <c r="H2085" s="13">
        <v>-10.439999898274738</v>
      </c>
    </row>
    <row r="2086" spans="2:8" x14ac:dyDescent="0.3">
      <c r="B2086" t="s">
        <v>676</v>
      </c>
      <c r="C2086" t="s">
        <v>677</v>
      </c>
      <c r="D2086" s="28" t="s">
        <v>4105</v>
      </c>
      <c r="E2086" s="28" t="s">
        <v>364</v>
      </c>
      <c r="F2086" s="13">
        <v>32.700000000000003</v>
      </c>
      <c r="G2086" s="13">
        <v>-99.3</v>
      </c>
      <c r="H2086" s="13">
        <v>-10.439997355143234</v>
      </c>
    </row>
    <row r="2087" spans="2:8" x14ac:dyDescent="0.3">
      <c r="B2087" t="s">
        <v>6709</v>
      </c>
      <c r="C2087" t="s">
        <v>6710</v>
      </c>
      <c r="D2087" s="28" t="s">
        <v>1203</v>
      </c>
      <c r="E2087" s="28" t="s">
        <v>1133</v>
      </c>
      <c r="F2087" s="13">
        <v>49.2</v>
      </c>
      <c r="G2087" s="13">
        <v>-57.4</v>
      </c>
      <c r="H2087" s="13">
        <v>-10.43999735514323</v>
      </c>
    </row>
    <row r="2088" spans="2:8" x14ac:dyDescent="0.3">
      <c r="B2088" t="s">
        <v>7597</v>
      </c>
      <c r="C2088" t="s">
        <v>7598</v>
      </c>
      <c r="D2088" s="28" t="s">
        <v>4105</v>
      </c>
      <c r="E2088" s="28" t="s">
        <v>364</v>
      </c>
      <c r="F2088" s="13">
        <v>32.9</v>
      </c>
      <c r="G2088" s="13">
        <v>-102.8</v>
      </c>
      <c r="H2088" s="13">
        <v>-10.43999735514323</v>
      </c>
    </row>
    <row r="2089" spans="2:8" x14ac:dyDescent="0.3">
      <c r="B2089" t="s">
        <v>7768</v>
      </c>
      <c r="C2089" t="s">
        <v>7769</v>
      </c>
      <c r="D2089" s="28" t="s">
        <v>4105</v>
      </c>
      <c r="E2089" s="28" t="s">
        <v>2617</v>
      </c>
      <c r="F2089" s="13">
        <v>47.8</v>
      </c>
      <c r="G2089" s="13">
        <v>-121.7</v>
      </c>
      <c r="H2089" s="13">
        <v>-10.43999735514323</v>
      </c>
    </row>
    <row r="2090" spans="2:8" x14ac:dyDescent="0.3">
      <c r="B2090" t="s">
        <v>7237</v>
      </c>
      <c r="C2090" t="s">
        <v>7238</v>
      </c>
      <c r="D2090" s="28" t="s">
        <v>4105</v>
      </c>
      <c r="E2090" s="28" t="s">
        <v>2279</v>
      </c>
      <c r="F2090" s="13">
        <v>43</v>
      </c>
      <c r="G2090" s="13">
        <v>-122.6</v>
      </c>
      <c r="H2090" s="13">
        <v>-10.43999735514323</v>
      </c>
    </row>
    <row r="2091" spans="2:8" x14ac:dyDescent="0.3">
      <c r="B2091" t="s">
        <v>8164</v>
      </c>
      <c r="C2091" t="s">
        <v>8165</v>
      </c>
      <c r="D2091" s="28" t="s">
        <v>4105</v>
      </c>
      <c r="E2091" s="28" t="s">
        <v>1636</v>
      </c>
      <c r="F2091" s="13">
        <v>39.200000000000003</v>
      </c>
      <c r="G2091" s="13">
        <v>-96.5</v>
      </c>
      <c r="H2091" s="13">
        <v>-10.380002339680988</v>
      </c>
    </row>
    <row r="2092" spans="2:8" x14ac:dyDescent="0.3">
      <c r="B2092" t="s">
        <v>1080</v>
      </c>
      <c r="C2092" t="s">
        <v>1081</v>
      </c>
      <c r="D2092" s="28" t="s">
        <v>1203</v>
      </c>
      <c r="E2092" s="28" t="s">
        <v>1061</v>
      </c>
      <c r="F2092" s="13">
        <v>49.4</v>
      </c>
      <c r="G2092" s="13">
        <v>-120.5</v>
      </c>
      <c r="H2092" s="13">
        <v>-10.380001068115234</v>
      </c>
    </row>
    <row r="2093" spans="2:8" x14ac:dyDescent="0.3">
      <c r="B2093" t="s">
        <v>7776</v>
      </c>
      <c r="C2093" t="s">
        <v>7777</v>
      </c>
      <c r="D2093" s="28" t="s">
        <v>1203</v>
      </c>
      <c r="E2093" s="28" t="s">
        <v>1112</v>
      </c>
      <c r="F2093" s="13">
        <v>49.9</v>
      </c>
      <c r="G2093" s="13">
        <v>-98.2</v>
      </c>
      <c r="H2093" s="13">
        <v>-10.37999979654948</v>
      </c>
    </row>
    <row r="2094" spans="2:8" x14ac:dyDescent="0.3">
      <c r="B2094" t="s">
        <v>2535</v>
      </c>
      <c r="C2094" t="s">
        <v>2536</v>
      </c>
      <c r="D2094" s="28" t="s">
        <v>4105</v>
      </c>
      <c r="E2094" s="28" t="s">
        <v>2526</v>
      </c>
      <c r="F2094" s="13">
        <v>37.700000000000003</v>
      </c>
      <c r="G2094" s="13">
        <v>-111.5</v>
      </c>
      <c r="H2094" s="13">
        <v>-10.37999979654948</v>
      </c>
    </row>
    <row r="2095" spans="2:8" x14ac:dyDescent="0.3">
      <c r="B2095" t="s">
        <v>6807</v>
      </c>
      <c r="C2095" t="s">
        <v>6808</v>
      </c>
      <c r="D2095" s="28" t="s">
        <v>4105</v>
      </c>
      <c r="E2095" s="28" t="s">
        <v>2617</v>
      </c>
      <c r="F2095" s="13">
        <v>47</v>
      </c>
      <c r="G2095" s="13">
        <v>-121.5</v>
      </c>
      <c r="H2095" s="13">
        <v>-10.37999979654948</v>
      </c>
    </row>
    <row r="2096" spans="2:8" x14ac:dyDescent="0.3">
      <c r="B2096" t="s">
        <v>5234</v>
      </c>
      <c r="C2096" t="s">
        <v>5235</v>
      </c>
      <c r="D2096" s="28" t="s">
        <v>4105</v>
      </c>
      <c r="E2096" s="28" t="s">
        <v>2617</v>
      </c>
      <c r="F2096" s="13">
        <v>46.7</v>
      </c>
      <c r="G2096" s="13">
        <v>-121.7</v>
      </c>
      <c r="H2096" s="13">
        <v>-10.37999979654948</v>
      </c>
    </row>
    <row r="2097" spans="2:8" x14ac:dyDescent="0.3">
      <c r="B2097" t="s">
        <v>3133</v>
      </c>
      <c r="C2097" t="s">
        <v>3134</v>
      </c>
      <c r="D2097" s="28" t="s">
        <v>4105</v>
      </c>
      <c r="E2097" s="28" t="s">
        <v>1812</v>
      </c>
      <c r="F2097" s="13">
        <v>44.5</v>
      </c>
      <c r="G2097" s="13">
        <v>-95</v>
      </c>
      <c r="H2097" s="13">
        <v>-10.37999979654948</v>
      </c>
    </row>
    <row r="2098" spans="2:8" x14ac:dyDescent="0.3">
      <c r="B2098" t="s">
        <v>8232</v>
      </c>
      <c r="C2098" t="s">
        <v>8233</v>
      </c>
      <c r="D2098" s="28" t="s">
        <v>4105</v>
      </c>
      <c r="E2098" s="28" t="s">
        <v>2279</v>
      </c>
      <c r="F2098" s="13">
        <v>45.1</v>
      </c>
      <c r="G2098" s="13">
        <v>-123.1</v>
      </c>
      <c r="H2098" s="13">
        <v>-10.37999979654948</v>
      </c>
    </row>
    <row r="2099" spans="2:8" x14ac:dyDescent="0.3">
      <c r="B2099" t="s">
        <v>8226</v>
      </c>
      <c r="C2099" t="s">
        <v>8227</v>
      </c>
      <c r="D2099" s="28" t="s">
        <v>1203</v>
      </c>
      <c r="E2099" s="28" t="s">
        <v>1112</v>
      </c>
      <c r="F2099" s="13">
        <v>49.9</v>
      </c>
      <c r="G2099" s="13">
        <v>-99.9</v>
      </c>
      <c r="H2099" s="13">
        <v>-10.379999796549479</v>
      </c>
    </row>
    <row r="2100" spans="2:8" x14ac:dyDescent="0.3">
      <c r="B2100" t="s">
        <v>9106</v>
      </c>
      <c r="C2100" t="s">
        <v>9107</v>
      </c>
      <c r="D2100" s="28" t="s">
        <v>4105</v>
      </c>
      <c r="E2100" s="28" t="s">
        <v>1203</v>
      </c>
      <c r="F2100" s="13">
        <v>34.299999999999997</v>
      </c>
      <c r="G2100" s="13">
        <v>-118</v>
      </c>
      <c r="H2100" s="13">
        <v>-10.379999796549477</v>
      </c>
    </row>
    <row r="2101" spans="2:8" x14ac:dyDescent="0.3">
      <c r="B2101" t="s">
        <v>6340</v>
      </c>
      <c r="C2101" t="s">
        <v>6341</v>
      </c>
      <c r="D2101" s="28" t="s">
        <v>4105</v>
      </c>
      <c r="E2101" s="28" t="s">
        <v>2617</v>
      </c>
      <c r="F2101" s="13">
        <v>47.3</v>
      </c>
      <c r="G2101" s="13">
        <v>-121.4</v>
      </c>
      <c r="H2101" s="13">
        <v>-10.379999796549477</v>
      </c>
    </row>
    <row r="2102" spans="2:8" x14ac:dyDescent="0.3">
      <c r="B2102" t="s">
        <v>3230</v>
      </c>
      <c r="C2102" t="s">
        <v>3231</v>
      </c>
      <c r="D2102" s="28" t="s">
        <v>4105</v>
      </c>
      <c r="E2102" s="28" t="s">
        <v>2203</v>
      </c>
      <c r="F2102" s="13">
        <v>46.7</v>
      </c>
      <c r="G2102" s="13">
        <v>-100.7</v>
      </c>
      <c r="H2102" s="13">
        <v>-10.379999796549477</v>
      </c>
    </row>
    <row r="2103" spans="2:8" x14ac:dyDescent="0.3">
      <c r="B2103" t="s">
        <v>8395</v>
      </c>
      <c r="C2103" t="s">
        <v>8396</v>
      </c>
      <c r="D2103" s="28" t="s">
        <v>1203</v>
      </c>
      <c r="E2103" s="28" t="s">
        <v>1112</v>
      </c>
      <c r="F2103" s="13">
        <v>51.1</v>
      </c>
      <c r="G2103" s="13">
        <v>-101.3</v>
      </c>
      <c r="H2103" s="13">
        <v>-10.379998524983725</v>
      </c>
    </row>
    <row r="2104" spans="2:8" x14ac:dyDescent="0.3">
      <c r="B2104" t="s">
        <v>8701</v>
      </c>
      <c r="C2104" t="s">
        <v>8702</v>
      </c>
      <c r="D2104" s="28" t="s">
        <v>4105</v>
      </c>
      <c r="E2104" s="28" t="s">
        <v>366</v>
      </c>
      <c r="F2104" s="13">
        <v>34.700000000000003</v>
      </c>
      <c r="G2104" s="13">
        <v>-94.9</v>
      </c>
      <c r="H2104" s="13">
        <v>-10.379997253417969</v>
      </c>
    </row>
    <row r="2105" spans="2:8" x14ac:dyDescent="0.3">
      <c r="B2105" t="s">
        <v>732</v>
      </c>
      <c r="C2105" t="s">
        <v>733</v>
      </c>
      <c r="D2105" s="28" t="s">
        <v>4105</v>
      </c>
      <c r="E2105" s="28" t="s">
        <v>364</v>
      </c>
      <c r="F2105" s="13">
        <v>34.6</v>
      </c>
      <c r="G2105" s="13">
        <v>-102.7</v>
      </c>
      <c r="H2105" s="13">
        <v>-10.379997253417965</v>
      </c>
    </row>
    <row r="2106" spans="2:8" x14ac:dyDescent="0.3">
      <c r="B2106" t="s">
        <v>6472</v>
      </c>
      <c r="C2106" t="s">
        <v>6473</v>
      </c>
      <c r="D2106" s="28" t="s">
        <v>4105</v>
      </c>
      <c r="E2106" s="28" t="s">
        <v>2617</v>
      </c>
      <c r="F2106" s="13">
        <v>47.9</v>
      </c>
      <c r="G2106" s="13">
        <v>-122.2</v>
      </c>
      <c r="H2106" s="13">
        <v>-10.320002237955734</v>
      </c>
    </row>
    <row r="2107" spans="2:8" x14ac:dyDescent="0.3">
      <c r="B2107" t="s">
        <v>7422</v>
      </c>
      <c r="C2107" t="s">
        <v>7423</v>
      </c>
      <c r="D2107" s="28" t="s">
        <v>4105</v>
      </c>
      <c r="E2107" s="28" t="s">
        <v>364</v>
      </c>
      <c r="F2107" s="13">
        <v>34.299999999999997</v>
      </c>
      <c r="G2107" s="13">
        <v>-102.1</v>
      </c>
      <c r="H2107" s="13">
        <v>-10.32000223795573</v>
      </c>
    </row>
    <row r="2108" spans="2:8" x14ac:dyDescent="0.3">
      <c r="B2108" t="s">
        <v>6490</v>
      </c>
      <c r="C2108" t="s">
        <v>6491</v>
      </c>
      <c r="D2108" s="28" t="s">
        <v>4105</v>
      </c>
      <c r="E2108" s="28" t="s">
        <v>2617</v>
      </c>
      <c r="F2108" s="13">
        <v>46.1</v>
      </c>
      <c r="G2108" s="13">
        <v>-121.9</v>
      </c>
      <c r="H2108" s="13">
        <v>-10.32000223795573</v>
      </c>
    </row>
    <row r="2109" spans="2:8" x14ac:dyDescent="0.3">
      <c r="B2109" t="s">
        <v>9348</v>
      </c>
      <c r="C2109" t="s">
        <v>9349</v>
      </c>
      <c r="D2109" s="28" t="s">
        <v>4105</v>
      </c>
      <c r="E2109" s="28" t="s">
        <v>2070</v>
      </c>
      <c r="F2109" s="13">
        <v>37.6</v>
      </c>
      <c r="G2109" s="13">
        <v>-115.7</v>
      </c>
      <c r="H2109" s="13">
        <v>-10.320002237955727</v>
      </c>
    </row>
    <row r="2110" spans="2:8" x14ac:dyDescent="0.3">
      <c r="B2110" t="s">
        <v>5061</v>
      </c>
      <c r="C2110" t="s">
        <v>5062</v>
      </c>
      <c r="D2110" s="28" t="s">
        <v>4105</v>
      </c>
      <c r="E2110" s="28" t="s">
        <v>2279</v>
      </c>
      <c r="F2110" s="13">
        <v>43.6</v>
      </c>
      <c r="G2110" s="13">
        <v>-122.6</v>
      </c>
      <c r="H2110" s="13">
        <v>-10.320002237955727</v>
      </c>
    </row>
    <row r="2111" spans="2:8" x14ac:dyDescent="0.3">
      <c r="B2111" t="s">
        <v>7938</v>
      </c>
      <c r="C2111" t="s">
        <v>7939</v>
      </c>
      <c r="D2111" s="28" t="s">
        <v>1203</v>
      </c>
      <c r="E2111" s="28" t="s">
        <v>1112</v>
      </c>
      <c r="F2111" s="13">
        <v>49.9</v>
      </c>
      <c r="G2111" s="13">
        <v>-97.2</v>
      </c>
      <c r="H2111" s="13">
        <v>-10.320000966389973</v>
      </c>
    </row>
    <row r="2112" spans="2:8" x14ac:dyDescent="0.3">
      <c r="B2112" t="s">
        <v>3106</v>
      </c>
      <c r="C2112" t="s">
        <v>3107</v>
      </c>
      <c r="D2112" s="28" t="s">
        <v>4105</v>
      </c>
      <c r="E2112" s="28" t="s">
        <v>1812</v>
      </c>
      <c r="F2112" s="13">
        <v>45.5</v>
      </c>
      <c r="G2112" s="13">
        <v>-94</v>
      </c>
      <c r="H2112" s="13">
        <v>-10.320000966389973</v>
      </c>
    </row>
    <row r="2113" spans="2:8" x14ac:dyDescent="0.3">
      <c r="B2113" t="s">
        <v>6536</v>
      </c>
      <c r="C2113" t="s">
        <v>6537</v>
      </c>
      <c r="D2113" s="28" t="s">
        <v>1203</v>
      </c>
      <c r="E2113" s="28" t="s">
        <v>1092</v>
      </c>
      <c r="F2113" s="13">
        <v>54.4</v>
      </c>
      <c r="G2113" s="13">
        <v>-114.7</v>
      </c>
      <c r="H2113" s="13">
        <v>-10.319999694824219</v>
      </c>
    </row>
    <row r="2114" spans="2:8" x14ac:dyDescent="0.3">
      <c r="B2114" t="s">
        <v>8061</v>
      </c>
      <c r="C2114" t="s">
        <v>8062</v>
      </c>
      <c r="D2114" s="28" t="s">
        <v>1203</v>
      </c>
      <c r="E2114" s="28" t="s">
        <v>1112</v>
      </c>
      <c r="F2114" s="13">
        <v>49.5</v>
      </c>
      <c r="G2114" s="13">
        <v>-99</v>
      </c>
      <c r="H2114" s="13">
        <v>-10.319999694824219</v>
      </c>
    </row>
    <row r="2115" spans="2:8" x14ac:dyDescent="0.3">
      <c r="B2115" t="s">
        <v>1611</v>
      </c>
      <c r="C2115" t="s">
        <v>1612</v>
      </c>
      <c r="D2115" s="28" t="s">
        <v>4105</v>
      </c>
      <c r="E2115" s="28" t="s">
        <v>1515</v>
      </c>
      <c r="F2115" s="13">
        <v>42.3</v>
      </c>
      <c r="G2115" s="13">
        <v>-94.6</v>
      </c>
      <c r="H2115" s="13">
        <v>-10.319999694824219</v>
      </c>
    </row>
    <row r="2116" spans="2:8" x14ac:dyDescent="0.3">
      <c r="B2116" t="s">
        <v>7225</v>
      </c>
      <c r="C2116" t="s">
        <v>7226</v>
      </c>
      <c r="D2116" s="28" t="s">
        <v>4105</v>
      </c>
      <c r="E2116" s="28" t="s">
        <v>2617</v>
      </c>
      <c r="F2116" s="13">
        <v>47.2</v>
      </c>
      <c r="G2116" s="13">
        <v>-123.9</v>
      </c>
      <c r="H2116" s="13">
        <v>-10.319999694824215</v>
      </c>
    </row>
    <row r="2117" spans="2:8" x14ac:dyDescent="0.3">
      <c r="B2117" t="s">
        <v>5588</v>
      </c>
      <c r="C2117" t="s">
        <v>5589</v>
      </c>
      <c r="D2117" s="28" t="s">
        <v>4105</v>
      </c>
      <c r="E2117" s="28" t="s">
        <v>1203</v>
      </c>
      <c r="F2117" s="13">
        <v>34.200000000000003</v>
      </c>
      <c r="G2117" s="13">
        <v>-114.1</v>
      </c>
      <c r="H2117" s="13">
        <v>-10.319997151692711</v>
      </c>
    </row>
    <row r="2118" spans="2:8" x14ac:dyDescent="0.3">
      <c r="B2118" t="s">
        <v>1594</v>
      </c>
      <c r="C2118" t="s">
        <v>1595</v>
      </c>
      <c r="D2118" s="28" t="s">
        <v>4105</v>
      </c>
      <c r="E2118" s="28" t="s">
        <v>1515</v>
      </c>
      <c r="F2118" s="13">
        <v>42</v>
      </c>
      <c r="G2118" s="13">
        <v>-92.9</v>
      </c>
      <c r="H2118" s="13">
        <v>-10.260002136230469</v>
      </c>
    </row>
    <row r="2119" spans="2:8" x14ac:dyDescent="0.3">
      <c r="B2119" t="s">
        <v>1854</v>
      </c>
      <c r="C2119" t="s">
        <v>1855</v>
      </c>
      <c r="D2119" s="28" t="s">
        <v>4105</v>
      </c>
      <c r="E2119" s="28" t="s">
        <v>1812</v>
      </c>
      <c r="F2119" s="13">
        <v>44</v>
      </c>
      <c r="G2119" s="13">
        <v>-96.3</v>
      </c>
      <c r="H2119" s="13">
        <v>-10.260000864664715</v>
      </c>
    </row>
    <row r="2120" spans="2:8" x14ac:dyDescent="0.3">
      <c r="B2120" t="s">
        <v>8025</v>
      </c>
      <c r="C2120" t="s">
        <v>8026</v>
      </c>
      <c r="D2120" s="28" t="s">
        <v>4105</v>
      </c>
      <c r="E2120" s="28" t="s">
        <v>2203</v>
      </c>
      <c r="F2120" s="13">
        <v>48.1</v>
      </c>
      <c r="G2120" s="13">
        <v>-98.9</v>
      </c>
      <c r="H2120" s="13">
        <v>-10.260000864664715</v>
      </c>
    </row>
    <row r="2121" spans="2:8" x14ac:dyDescent="0.3">
      <c r="B2121" t="s">
        <v>7545</v>
      </c>
      <c r="C2121" t="s">
        <v>7546</v>
      </c>
      <c r="D2121" s="28" t="s">
        <v>4105</v>
      </c>
      <c r="E2121" s="28" t="s">
        <v>1515</v>
      </c>
      <c r="F2121" s="13">
        <v>42.4</v>
      </c>
      <c r="G2121" s="13">
        <v>-91.4</v>
      </c>
      <c r="H2121" s="13">
        <v>-10.259999593098961</v>
      </c>
    </row>
    <row r="2122" spans="2:8" x14ac:dyDescent="0.3">
      <c r="B2122" t="s">
        <v>8162</v>
      </c>
      <c r="C2122" t="s">
        <v>8163</v>
      </c>
      <c r="D2122" s="28" t="s">
        <v>4105</v>
      </c>
      <c r="E2122" s="28" t="s">
        <v>364</v>
      </c>
      <c r="F2122" s="13">
        <v>32.700000000000003</v>
      </c>
      <c r="G2122" s="13">
        <v>-97.4</v>
      </c>
      <c r="H2122" s="13">
        <v>-10.259999593098961</v>
      </c>
    </row>
    <row r="2123" spans="2:8" x14ac:dyDescent="0.3">
      <c r="B2123" t="s">
        <v>3317</v>
      </c>
      <c r="C2123" t="s">
        <v>3318</v>
      </c>
      <c r="D2123" s="28" t="s">
        <v>4105</v>
      </c>
      <c r="E2123" s="28" t="s">
        <v>2617</v>
      </c>
      <c r="F2123" s="13">
        <v>48.7</v>
      </c>
      <c r="G2123" s="13">
        <v>-122.5</v>
      </c>
      <c r="H2123" s="13">
        <v>-10.259999593098961</v>
      </c>
    </row>
    <row r="2124" spans="2:8" x14ac:dyDescent="0.3">
      <c r="B2124" t="s">
        <v>7996</v>
      </c>
      <c r="C2124" t="s">
        <v>7997</v>
      </c>
      <c r="D2124" s="28" t="s">
        <v>1203</v>
      </c>
      <c r="E2124" s="28" t="s">
        <v>1092</v>
      </c>
      <c r="F2124" s="13">
        <v>58.6</v>
      </c>
      <c r="G2124" s="13">
        <v>-117.1</v>
      </c>
      <c r="H2124" s="13">
        <v>-10.259999593098957</v>
      </c>
    </row>
    <row r="2125" spans="2:8" x14ac:dyDescent="0.3">
      <c r="B2125" t="s">
        <v>7974</v>
      </c>
      <c r="C2125" t="s">
        <v>7975</v>
      </c>
      <c r="D2125" s="28" t="s">
        <v>1203</v>
      </c>
      <c r="E2125" s="28" t="s">
        <v>1112</v>
      </c>
      <c r="F2125" s="13">
        <v>49.9</v>
      </c>
      <c r="G2125" s="13">
        <v>-99.3</v>
      </c>
      <c r="H2125" s="13">
        <v>-10.259999593098957</v>
      </c>
    </row>
    <row r="2126" spans="2:8" x14ac:dyDescent="0.3">
      <c r="B2126" t="s">
        <v>7391</v>
      </c>
      <c r="C2126" t="s">
        <v>7392</v>
      </c>
      <c r="D2126" s="28" t="s">
        <v>4105</v>
      </c>
      <c r="E2126" s="28" t="s">
        <v>1636</v>
      </c>
      <c r="F2126" s="13">
        <v>38.6</v>
      </c>
      <c r="G2126" s="13">
        <v>-95.8</v>
      </c>
      <c r="H2126" s="13">
        <v>-10.259999593098957</v>
      </c>
    </row>
    <row r="2127" spans="2:8" x14ac:dyDescent="0.3">
      <c r="B2127" t="s">
        <v>2218</v>
      </c>
      <c r="C2127" t="s">
        <v>2219</v>
      </c>
      <c r="D2127" s="28" t="s">
        <v>4105</v>
      </c>
      <c r="E2127" s="28" t="s">
        <v>2203</v>
      </c>
      <c r="F2127" s="13">
        <v>48.1</v>
      </c>
      <c r="G2127" s="13">
        <v>-101.2</v>
      </c>
      <c r="H2127" s="13">
        <v>-10.259999593098957</v>
      </c>
    </row>
    <row r="2128" spans="2:8" x14ac:dyDescent="0.3">
      <c r="B2128" t="s">
        <v>3206</v>
      </c>
      <c r="C2128" t="s">
        <v>3207</v>
      </c>
      <c r="D2128" s="28" t="s">
        <v>4105</v>
      </c>
      <c r="E2128" s="28" t="s">
        <v>1203</v>
      </c>
      <c r="F2128" s="13">
        <v>34.700000000000003</v>
      </c>
      <c r="G2128" s="13">
        <v>-118.7</v>
      </c>
      <c r="H2128" s="13">
        <v>-10.259999593098954</v>
      </c>
    </row>
    <row r="2129" spans="2:8" x14ac:dyDescent="0.3">
      <c r="B2129" t="s">
        <v>701</v>
      </c>
      <c r="C2129" t="s">
        <v>702</v>
      </c>
      <c r="D2129" s="28" t="s">
        <v>4105</v>
      </c>
      <c r="E2129" s="28" t="s">
        <v>364</v>
      </c>
      <c r="F2129" s="13">
        <v>33.200000000000003</v>
      </c>
      <c r="G2129" s="13">
        <v>-98.1</v>
      </c>
      <c r="H2129" s="13">
        <v>-10.259997049967446</v>
      </c>
    </row>
    <row r="2130" spans="2:8" x14ac:dyDescent="0.3">
      <c r="B2130" t="s">
        <v>6090</v>
      </c>
      <c r="C2130" t="s">
        <v>6091</v>
      </c>
      <c r="D2130" s="28" t="s">
        <v>4105</v>
      </c>
      <c r="E2130" s="28" t="s">
        <v>2617</v>
      </c>
      <c r="F2130" s="13">
        <v>46.3</v>
      </c>
      <c r="G2130" s="13">
        <v>-123.1</v>
      </c>
      <c r="H2130" s="13">
        <v>-10.200002034505211</v>
      </c>
    </row>
    <row r="2131" spans="2:8" x14ac:dyDescent="0.3">
      <c r="B2131" t="s">
        <v>1536</v>
      </c>
      <c r="C2131" t="s">
        <v>1537</v>
      </c>
      <c r="D2131" s="28" t="s">
        <v>4105</v>
      </c>
      <c r="E2131" s="28" t="s">
        <v>1515</v>
      </c>
      <c r="F2131" s="13">
        <v>42</v>
      </c>
      <c r="G2131" s="13">
        <v>-91.5</v>
      </c>
      <c r="H2131" s="13">
        <v>-10.200002034505207</v>
      </c>
    </row>
    <row r="2132" spans="2:8" x14ac:dyDescent="0.3">
      <c r="B2132" t="s">
        <v>6544</v>
      </c>
      <c r="C2132" t="s">
        <v>6545</v>
      </c>
      <c r="D2132" s="28" t="s">
        <v>4105</v>
      </c>
      <c r="E2132" s="28" t="s">
        <v>2617</v>
      </c>
      <c r="F2132" s="13">
        <v>46.2</v>
      </c>
      <c r="G2132" s="13">
        <v>-121.9</v>
      </c>
      <c r="H2132" s="13">
        <v>-10.200002034505207</v>
      </c>
    </row>
    <row r="2133" spans="2:8" x14ac:dyDescent="0.3">
      <c r="B2133" t="s">
        <v>7623</v>
      </c>
      <c r="C2133" t="s">
        <v>7624</v>
      </c>
      <c r="D2133" s="28" t="s">
        <v>4105</v>
      </c>
      <c r="E2133" s="28" t="s">
        <v>1203</v>
      </c>
      <c r="F2133" s="13">
        <v>38.9</v>
      </c>
      <c r="G2133" s="13">
        <v>-120</v>
      </c>
      <c r="H2133" s="13">
        <v>-10.200000762939453</v>
      </c>
    </row>
    <row r="2134" spans="2:8" x14ac:dyDescent="0.3">
      <c r="B2134" t="s">
        <v>7073</v>
      </c>
      <c r="C2134" t="s">
        <v>7074</v>
      </c>
      <c r="D2134" s="28" t="s">
        <v>1203</v>
      </c>
      <c r="E2134" s="28" t="s">
        <v>1061</v>
      </c>
      <c r="F2134" s="13">
        <v>53</v>
      </c>
      <c r="G2134" s="13">
        <v>-122.5</v>
      </c>
      <c r="H2134" s="13">
        <v>-10.199999491373699</v>
      </c>
    </row>
    <row r="2135" spans="2:8" x14ac:dyDescent="0.3">
      <c r="B2135" t="s">
        <v>3202</v>
      </c>
      <c r="C2135" t="s">
        <v>3203</v>
      </c>
      <c r="D2135" s="28" t="s">
        <v>4105</v>
      </c>
      <c r="E2135" s="28" t="s">
        <v>1160</v>
      </c>
      <c r="F2135" s="13">
        <v>34.6</v>
      </c>
      <c r="G2135" s="13">
        <v>-112.4</v>
      </c>
      <c r="H2135" s="13">
        <v>-10.199999491373699</v>
      </c>
    </row>
    <row r="2136" spans="2:8" x14ac:dyDescent="0.3">
      <c r="B2136" t="s">
        <v>8410</v>
      </c>
      <c r="C2136" t="s">
        <v>8411</v>
      </c>
      <c r="D2136" s="28" t="s">
        <v>4105</v>
      </c>
      <c r="E2136" s="28" t="s">
        <v>1203</v>
      </c>
      <c r="F2136" s="13">
        <v>39.4</v>
      </c>
      <c r="G2136" s="13">
        <v>-120.2</v>
      </c>
      <c r="H2136" s="13">
        <v>-10.199999491373697</v>
      </c>
    </row>
    <row r="2137" spans="2:8" x14ac:dyDescent="0.3">
      <c r="B2137" t="s">
        <v>7994</v>
      </c>
      <c r="C2137" t="s">
        <v>7995</v>
      </c>
      <c r="D2137" s="28" t="s">
        <v>1203</v>
      </c>
      <c r="E2137" s="28" t="s">
        <v>1112</v>
      </c>
      <c r="F2137" s="13">
        <v>49</v>
      </c>
      <c r="G2137" s="13">
        <v>-97.2</v>
      </c>
      <c r="H2137" s="13">
        <v>-10.199999491373696</v>
      </c>
    </row>
    <row r="2138" spans="2:8" x14ac:dyDescent="0.3">
      <c r="B2138" t="s">
        <v>7269</v>
      </c>
      <c r="C2138" t="s">
        <v>7270</v>
      </c>
      <c r="D2138" s="28" t="s">
        <v>4105</v>
      </c>
      <c r="E2138" s="28" t="s">
        <v>1160</v>
      </c>
      <c r="F2138" s="13">
        <v>36.1</v>
      </c>
      <c r="G2138" s="13">
        <v>-112</v>
      </c>
      <c r="H2138" s="13">
        <v>-10.199999491373696</v>
      </c>
    </row>
    <row r="2139" spans="2:8" x14ac:dyDescent="0.3">
      <c r="B2139" t="s">
        <v>1256</v>
      </c>
      <c r="C2139" t="s">
        <v>1257</v>
      </c>
      <c r="D2139" s="28" t="s">
        <v>4105</v>
      </c>
      <c r="E2139" s="28" t="s">
        <v>1203</v>
      </c>
      <c r="F2139" s="13">
        <v>41.7</v>
      </c>
      <c r="G2139" s="13">
        <v>-122.6</v>
      </c>
      <c r="H2139" s="13">
        <v>-10.199999491373696</v>
      </c>
    </row>
    <row r="2140" spans="2:8" x14ac:dyDescent="0.3">
      <c r="B2140" t="s">
        <v>7567</v>
      </c>
      <c r="C2140" t="s">
        <v>7568</v>
      </c>
      <c r="D2140" s="28" t="s">
        <v>4105</v>
      </c>
      <c r="E2140" s="28" t="s">
        <v>1812</v>
      </c>
      <c r="F2140" s="13">
        <v>46.4</v>
      </c>
      <c r="G2140" s="13">
        <v>-92.8</v>
      </c>
      <c r="H2140" s="13">
        <v>-10.199999491373696</v>
      </c>
    </row>
    <row r="2141" spans="2:8" x14ac:dyDescent="0.3">
      <c r="B2141" t="s">
        <v>3327</v>
      </c>
      <c r="C2141" t="s">
        <v>3328</v>
      </c>
      <c r="D2141" s="28" t="s">
        <v>4105</v>
      </c>
      <c r="E2141" s="28" t="s">
        <v>2279</v>
      </c>
      <c r="F2141" s="13">
        <v>45.5</v>
      </c>
      <c r="G2141" s="13">
        <v>-122.6</v>
      </c>
      <c r="H2141" s="13">
        <v>-10.199999491373696</v>
      </c>
    </row>
    <row r="2142" spans="2:8" x14ac:dyDescent="0.3">
      <c r="B2142" t="s">
        <v>6184</v>
      </c>
      <c r="C2142" t="s">
        <v>6185</v>
      </c>
      <c r="D2142" s="28" t="s">
        <v>4105</v>
      </c>
      <c r="E2142" s="28" t="s">
        <v>2096</v>
      </c>
      <c r="F2142" s="13">
        <v>35.9</v>
      </c>
      <c r="G2142" s="13">
        <v>-106.7</v>
      </c>
      <c r="H2142" s="13">
        <v>-10.199998219807942</v>
      </c>
    </row>
    <row r="2143" spans="2:8" x14ac:dyDescent="0.3">
      <c r="B2143" t="s">
        <v>7565</v>
      </c>
      <c r="C2143" t="s">
        <v>7566</v>
      </c>
      <c r="D2143" s="28" t="s">
        <v>1203</v>
      </c>
      <c r="E2143" s="28" t="s">
        <v>1061</v>
      </c>
      <c r="F2143" s="13">
        <v>52.5</v>
      </c>
      <c r="G2143" s="13">
        <v>-122.2</v>
      </c>
      <c r="H2143" s="13">
        <v>-10.140001932779949</v>
      </c>
    </row>
    <row r="2144" spans="2:8" x14ac:dyDescent="0.3">
      <c r="B2144" t="s">
        <v>8573</v>
      </c>
      <c r="C2144" t="s">
        <v>8574</v>
      </c>
      <c r="D2144" s="28" t="s">
        <v>4105</v>
      </c>
      <c r="E2144" s="28" t="s">
        <v>2279</v>
      </c>
      <c r="F2144" s="13">
        <v>45.9</v>
      </c>
      <c r="G2144" s="13">
        <v>-119.2</v>
      </c>
      <c r="H2144" s="13">
        <v>-10.139999389648441</v>
      </c>
    </row>
    <row r="2145" spans="2:8" x14ac:dyDescent="0.3">
      <c r="B2145" t="s">
        <v>6791</v>
      </c>
      <c r="C2145" t="s">
        <v>6792</v>
      </c>
      <c r="D2145" s="28" t="s">
        <v>4105</v>
      </c>
      <c r="E2145" s="28" t="s">
        <v>2279</v>
      </c>
      <c r="F2145" s="13">
        <v>42.7</v>
      </c>
      <c r="G2145" s="13">
        <v>-122.1</v>
      </c>
      <c r="H2145" s="13">
        <v>-10.139999389648441</v>
      </c>
    </row>
    <row r="2146" spans="2:8" x14ac:dyDescent="0.3">
      <c r="B2146" t="s">
        <v>7477</v>
      </c>
      <c r="C2146" t="s">
        <v>7478</v>
      </c>
      <c r="D2146" s="28" t="s">
        <v>4105</v>
      </c>
      <c r="E2146" s="28" t="s">
        <v>1812</v>
      </c>
      <c r="F2146" s="13">
        <v>45</v>
      </c>
      <c r="G2146" s="13">
        <v>-93.3</v>
      </c>
      <c r="H2146" s="13">
        <v>-10.139999389648441</v>
      </c>
    </row>
    <row r="2147" spans="2:8" x14ac:dyDescent="0.3">
      <c r="B2147" t="s">
        <v>7315</v>
      </c>
      <c r="C2147" t="s">
        <v>7316</v>
      </c>
      <c r="D2147" s="28" t="s">
        <v>4105</v>
      </c>
      <c r="E2147" s="28" t="s">
        <v>1160</v>
      </c>
      <c r="F2147" s="13">
        <v>33.799999999999997</v>
      </c>
      <c r="G2147" s="13">
        <v>-111.9</v>
      </c>
      <c r="H2147" s="13">
        <v>-10.139999389648438</v>
      </c>
    </row>
    <row r="2148" spans="2:8" x14ac:dyDescent="0.3">
      <c r="B2148" t="s">
        <v>1621</v>
      </c>
      <c r="C2148" t="s">
        <v>1622</v>
      </c>
      <c r="D2148" s="28" t="s">
        <v>4105</v>
      </c>
      <c r="E2148" s="28" t="s">
        <v>1515</v>
      </c>
      <c r="F2148" s="13">
        <v>42.6</v>
      </c>
      <c r="G2148" s="13">
        <v>-95.1</v>
      </c>
      <c r="H2148" s="13">
        <v>-10.139999389648438</v>
      </c>
    </row>
    <row r="2149" spans="2:8" x14ac:dyDescent="0.3">
      <c r="B2149" t="s">
        <v>7936</v>
      </c>
      <c r="C2149" t="s">
        <v>7937</v>
      </c>
      <c r="D2149" s="28" t="s">
        <v>4105</v>
      </c>
      <c r="E2149" s="28" t="s">
        <v>1812</v>
      </c>
      <c r="F2149" s="13">
        <v>44.2</v>
      </c>
      <c r="G2149" s="13">
        <v>-94.4</v>
      </c>
      <c r="H2149" s="13">
        <v>-10.139999389648438</v>
      </c>
    </row>
    <row r="2150" spans="2:8" x14ac:dyDescent="0.3">
      <c r="B2150" t="s">
        <v>8318</v>
      </c>
      <c r="C2150" t="s">
        <v>8319</v>
      </c>
      <c r="D2150" s="28" t="s">
        <v>4105</v>
      </c>
      <c r="E2150" s="28" t="s">
        <v>364</v>
      </c>
      <c r="F2150" s="13">
        <v>32</v>
      </c>
      <c r="G2150" s="13">
        <v>-100.1</v>
      </c>
      <c r="H2150" s="13">
        <v>-10.139999389648438</v>
      </c>
    </row>
    <row r="2151" spans="2:8" x14ac:dyDescent="0.3">
      <c r="B2151" t="s">
        <v>2660</v>
      </c>
      <c r="C2151" t="s">
        <v>2661</v>
      </c>
      <c r="D2151" s="28" t="s">
        <v>4105</v>
      </c>
      <c r="E2151" s="28" t="s">
        <v>2617</v>
      </c>
      <c r="F2151" s="13">
        <v>48.4</v>
      </c>
      <c r="G2151" s="13">
        <v>-120.1</v>
      </c>
      <c r="H2151" s="13">
        <v>-10.139999389648438</v>
      </c>
    </row>
    <row r="2152" spans="2:8" x14ac:dyDescent="0.3">
      <c r="B2152" t="s">
        <v>7966</v>
      </c>
      <c r="C2152" t="s">
        <v>7967</v>
      </c>
      <c r="D2152" s="28" t="s">
        <v>4105</v>
      </c>
      <c r="E2152" s="28" t="s">
        <v>1160</v>
      </c>
      <c r="F2152" s="13">
        <v>34.700000000000003</v>
      </c>
      <c r="G2152" s="13">
        <v>-113.3</v>
      </c>
      <c r="H2152" s="13">
        <v>-10.139999389648438</v>
      </c>
    </row>
    <row r="2153" spans="2:8" x14ac:dyDescent="0.3">
      <c r="B2153" t="s">
        <v>2615</v>
      </c>
      <c r="C2153" t="s">
        <v>3108</v>
      </c>
      <c r="D2153" s="28" t="s">
        <v>4105</v>
      </c>
      <c r="E2153" s="28" t="s">
        <v>2379</v>
      </c>
      <c r="F2153" s="13">
        <v>45.4</v>
      </c>
      <c r="G2153" s="13">
        <v>-98.4</v>
      </c>
      <c r="H2153" s="13">
        <v>-10.139999389648438</v>
      </c>
    </row>
    <row r="2154" spans="2:8" x14ac:dyDescent="0.3">
      <c r="B2154" t="s">
        <v>5334</v>
      </c>
      <c r="C2154" t="s">
        <v>5335</v>
      </c>
      <c r="D2154" s="28" t="s">
        <v>4105</v>
      </c>
      <c r="E2154" s="28" t="s">
        <v>1203</v>
      </c>
      <c r="F2154" s="13">
        <v>39.1</v>
      </c>
      <c r="G2154" s="13">
        <v>-121.5</v>
      </c>
      <c r="H2154" s="13">
        <v>-10.139999389648438</v>
      </c>
    </row>
    <row r="2155" spans="2:8" x14ac:dyDescent="0.3">
      <c r="B2155" t="s">
        <v>7045</v>
      </c>
      <c r="C2155" t="s">
        <v>7046</v>
      </c>
      <c r="D2155" s="28" t="s">
        <v>4105</v>
      </c>
      <c r="E2155" s="28" t="s">
        <v>2617</v>
      </c>
      <c r="F2155" s="13">
        <v>48.5</v>
      </c>
      <c r="G2155" s="13">
        <v>-123</v>
      </c>
      <c r="H2155" s="13">
        <v>-10.139999389648438</v>
      </c>
    </row>
    <row r="2156" spans="2:8" x14ac:dyDescent="0.3">
      <c r="B2156" t="s">
        <v>1588</v>
      </c>
      <c r="C2156" t="s">
        <v>1589</v>
      </c>
      <c r="D2156" s="28" t="s">
        <v>4105</v>
      </c>
      <c r="E2156" s="28" t="s">
        <v>1515</v>
      </c>
      <c r="F2156" s="13">
        <v>41.6</v>
      </c>
      <c r="G2156" s="13">
        <v>-95.7</v>
      </c>
      <c r="H2156" s="13">
        <v>-10.139999389648434</v>
      </c>
    </row>
    <row r="2157" spans="2:8" x14ac:dyDescent="0.3">
      <c r="B2157" t="s">
        <v>8104</v>
      </c>
      <c r="C2157" t="s">
        <v>8105</v>
      </c>
      <c r="D2157" s="28" t="s">
        <v>4105</v>
      </c>
      <c r="E2157" s="28" t="s">
        <v>1260</v>
      </c>
      <c r="F2157" s="13">
        <v>37.6</v>
      </c>
      <c r="G2157" s="13">
        <v>-107.8</v>
      </c>
      <c r="H2157" s="13">
        <v>-10.13999811808268</v>
      </c>
    </row>
    <row r="2158" spans="2:8" x14ac:dyDescent="0.3">
      <c r="B2158" t="s">
        <v>6308</v>
      </c>
      <c r="C2158" t="s">
        <v>6309</v>
      </c>
      <c r="D2158" s="28" t="s">
        <v>4105</v>
      </c>
      <c r="E2158" s="28" t="s">
        <v>2279</v>
      </c>
      <c r="F2158" s="13">
        <v>43.5</v>
      </c>
      <c r="G2158" s="13">
        <v>-122</v>
      </c>
      <c r="H2158" s="13">
        <v>-10.139996846516926</v>
      </c>
    </row>
    <row r="2159" spans="2:8" x14ac:dyDescent="0.3">
      <c r="B2159" t="s">
        <v>6304</v>
      </c>
      <c r="C2159" t="s">
        <v>6305</v>
      </c>
      <c r="D2159" s="28" t="s">
        <v>4105</v>
      </c>
      <c r="E2159" s="28" t="s">
        <v>2279</v>
      </c>
      <c r="F2159" s="13">
        <v>44.3</v>
      </c>
      <c r="G2159" s="13">
        <v>-123.8</v>
      </c>
      <c r="H2159" s="13">
        <v>-10.139996846516922</v>
      </c>
    </row>
    <row r="2160" spans="2:8" x14ac:dyDescent="0.3">
      <c r="B2160" t="s">
        <v>7311</v>
      </c>
      <c r="C2160" t="s">
        <v>7312</v>
      </c>
      <c r="D2160" s="28" t="s">
        <v>4105</v>
      </c>
      <c r="E2160" s="28" t="s">
        <v>1203</v>
      </c>
      <c r="F2160" s="13">
        <v>40.6</v>
      </c>
      <c r="G2160" s="13">
        <v>-121.8</v>
      </c>
      <c r="H2160" s="13">
        <v>-10.080006917317704</v>
      </c>
    </row>
    <row r="2161" spans="2:8" x14ac:dyDescent="0.3">
      <c r="B2161" t="s">
        <v>7149</v>
      </c>
      <c r="C2161" t="s">
        <v>7150</v>
      </c>
      <c r="D2161" s="28" t="s">
        <v>4105</v>
      </c>
      <c r="E2161" s="28" t="s">
        <v>1203</v>
      </c>
      <c r="F2161" s="13">
        <v>38.200000000000003</v>
      </c>
      <c r="G2161" s="13">
        <v>-122.6</v>
      </c>
      <c r="H2161" s="13">
        <v>-10.080001831054688</v>
      </c>
    </row>
    <row r="2162" spans="2:8" x14ac:dyDescent="0.3">
      <c r="B2162" t="s">
        <v>3104</v>
      </c>
      <c r="C2162" t="s">
        <v>3105</v>
      </c>
      <c r="D2162" s="28" t="s">
        <v>4105</v>
      </c>
      <c r="E2162" s="28" t="s">
        <v>1812</v>
      </c>
      <c r="F2162" s="13">
        <v>43.9</v>
      </c>
      <c r="G2162" s="13">
        <v>-92.4</v>
      </c>
      <c r="H2162" s="13">
        <v>-10.080001831054688</v>
      </c>
    </row>
    <row r="2163" spans="2:8" x14ac:dyDescent="0.3">
      <c r="B2163" t="s">
        <v>7173</v>
      </c>
      <c r="C2163" t="s">
        <v>7174</v>
      </c>
      <c r="D2163" s="28" t="s">
        <v>4105</v>
      </c>
      <c r="E2163" s="28" t="s">
        <v>2279</v>
      </c>
      <c r="F2163" s="13">
        <v>43.8</v>
      </c>
      <c r="G2163" s="13">
        <v>-121.9</v>
      </c>
      <c r="H2163" s="13">
        <v>-10.080000559488933</v>
      </c>
    </row>
    <row r="2164" spans="2:8" x14ac:dyDescent="0.3">
      <c r="B2164" t="s">
        <v>3162</v>
      </c>
      <c r="C2164" t="s">
        <v>3163</v>
      </c>
      <c r="D2164" s="28" t="s">
        <v>4105</v>
      </c>
      <c r="E2164" s="28" t="s">
        <v>1260</v>
      </c>
      <c r="F2164" s="13">
        <v>37.4</v>
      </c>
      <c r="G2164" s="13">
        <v>-105.8</v>
      </c>
      <c r="H2164" s="13">
        <v>-10.079999923706053</v>
      </c>
    </row>
    <row r="2165" spans="2:8" x14ac:dyDescent="0.3">
      <c r="B2165" t="s">
        <v>1852</v>
      </c>
      <c r="C2165" t="s">
        <v>1853</v>
      </c>
      <c r="D2165" s="28" t="s">
        <v>4105</v>
      </c>
      <c r="E2165" s="28" t="s">
        <v>1812</v>
      </c>
      <c r="F2165" s="13">
        <v>44</v>
      </c>
      <c r="G2165" s="13">
        <v>-93.2</v>
      </c>
      <c r="H2165" s="13">
        <v>-10.079999287923179</v>
      </c>
    </row>
    <row r="2166" spans="2:8" x14ac:dyDescent="0.3">
      <c r="B2166" t="s">
        <v>7331</v>
      </c>
      <c r="C2166" t="s">
        <v>7332</v>
      </c>
      <c r="D2166" s="28" t="s">
        <v>4105</v>
      </c>
      <c r="E2166" s="28" t="s">
        <v>1812</v>
      </c>
      <c r="F2166" s="13">
        <v>44.9</v>
      </c>
      <c r="G2166" s="13">
        <v>-93</v>
      </c>
      <c r="H2166" s="13">
        <v>-10.079999287923179</v>
      </c>
    </row>
    <row r="2167" spans="2:8" x14ac:dyDescent="0.3">
      <c r="B2167" t="s">
        <v>3109</v>
      </c>
      <c r="C2167" t="s">
        <v>3110</v>
      </c>
      <c r="D2167" s="28" t="s">
        <v>4105</v>
      </c>
      <c r="E2167" s="28" t="s">
        <v>1515</v>
      </c>
      <c r="F2167" s="13">
        <v>41.5</v>
      </c>
      <c r="G2167" s="13">
        <v>-93.6</v>
      </c>
      <c r="H2167" s="13">
        <v>-10.079999287923179</v>
      </c>
    </row>
    <row r="2168" spans="2:8" x14ac:dyDescent="0.3">
      <c r="B2168" t="s">
        <v>7557</v>
      </c>
      <c r="C2168" t="s">
        <v>7558</v>
      </c>
      <c r="D2168" s="28" t="s">
        <v>4105</v>
      </c>
      <c r="E2168" s="28" t="s">
        <v>1812</v>
      </c>
      <c r="F2168" s="13">
        <v>45.1</v>
      </c>
      <c r="G2168" s="13">
        <v>-95</v>
      </c>
      <c r="H2168" s="13">
        <v>-10.079999287923176</v>
      </c>
    </row>
    <row r="2169" spans="2:8" x14ac:dyDescent="0.3">
      <c r="B2169" t="s">
        <v>7497</v>
      </c>
      <c r="C2169" t="s">
        <v>7498</v>
      </c>
      <c r="D2169" s="28" t="s">
        <v>4105</v>
      </c>
      <c r="E2169" s="28" t="s">
        <v>2096</v>
      </c>
      <c r="F2169" s="13">
        <v>36.799999999999997</v>
      </c>
      <c r="G2169" s="13">
        <v>-108</v>
      </c>
      <c r="H2169" s="13">
        <v>-10.079999287923176</v>
      </c>
    </row>
    <row r="2170" spans="2:8" x14ac:dyDescent="0.3">
      <c r="B2170" t="s">
        <v>6815</v>
      </c>
      <c r="C2170" t="s">
        <v>6816</v>
      </c>
      <c r="D2170" s="28" t="s">
        <v>4105</v>
      </c>
      <c r="E2170" s="28" t="s">
        <v>1203</v>
      </c>
      <c r="F2170" s="13">
        <v>32.799999999999997</v>
      </c>
      <c r="G2170" s="13">
        <v>-116.4</v>
      </c>
      <c r="H2170" s="13">
        <v>-10.079999287923176</v>
      </c>
    </row>
    <row r="2171" spans="2:8" x14ac:dyDescent="0.3">
      <c r="B2171" t="s">
        <v>6326</v>
      </c>
      <c r="C2171" t="s">
        <v>6327</v>
      </c>
      <c r="D2171" s="28" t="s">
        <v>4105</v>
      </c>
      <c r="E2171" s="28" t="s">
        <v>2279</v>
      </c>
      <c r="F2171" s="13">
        <v>43.4</v>
      </c>
      <c r="G2171" s="13">
        <v>-122.5</v>
      </c>
      <c r="H2171" s="13">
        <v>-10.079999287923176</v>
      </c>
    </row>
    <row r="2172" spans="2:8" x14ac:dyDescent="0.3">
      <c r="B2172" t="s">
        <v>5222</v>
      </c>
      <c r="C2172" t="s">
        <v>5223</v>
      </c>
      <c r="D2172" s="28" t="s">
        <v>4105</v>
      </c>
      <c r="E2172" s="28" t="s">
        <v>2617</v>
      </c>
      <c r="F2172" s="13">
        <v>47.2</v>
      </c>
      <c r="G2172" s="13">
        <v>-121.7</v>
      </c>
      <c r="H2172" s="13">
        <v>-10.079999287923176</v>
      </c>
    </row>
    <row r="2173" spans="2:8" x14ac:dyDescent="0.3">
      <c r="B2173" t="s">
        <v>6831</v>
      </c>
      <c r="C2173" t="s">
        <v>6832</v>
      </c>
      <c r="D2173" s="28" t="s">
        <v>4105</v>
      </c>
      <c r="E2173" s="28" t="s">
        <v>2279</v>
      </c>
      <c r="F2173" s="13">
        <v>42.5</v>
      </c>
      <c r="G2173" s="13">
        <v>-122.1</v>
      </c>
      <c r="H2173" s="13">
        <v>-10.079999287923176</v>
      </c>
    </row>
    <row r="2174" spans="2:8" x14ac:dyDescent="0.3">
      <c r="B2174" t="s">
        <v>760</v>
      </c>
      <c r="C2174" t="s">
        <v>761</v>
      </c>
      <c r="D2174" s="28" t="s">
        <v>4105</v>
      </c>
      <c r="E2174" s="28" t="s">
        <v>364</v>
      </c>
      <c r="F2174" s="13">
        <v>30.9</v>
      </c>
      <c r="G2174" s="13">
        <v>-102.9</v>
      </c>
      <c r="H2174" s="13">
        <v>-10.079996744791664</v>
      </c>
    </row>
    <row r="2175" spans="2:8" x14ac:dyDescent="0.3">
      <c r="B2175" t="s">
        <v>3907</v>
      </c>
      <c r="C2175" t="s">
        <v>3908</v>
      </c>
      <c r="D2175" s="28" t="s">
        <v>4105</v>
      </c>
      <c r="E2175" s="28" t="s">
        <v>1203</v>
      </c>
      <c r="F2175" s="13">
        <v>36.299999999999997</v>
      </c>
      <c r="G2175" s="13">
        <v>-119.9</v>
      </c>
      <c r="H2175" s="13">
        <v>-10.079996744791664</v>
      </c>
    </row>
    <row r="2176" spans="2:8" x14ac:dyDescent="0.3">
      <c r="B2176" t="s">
        <v>6885</v>
      </c>
      <c r="C2176" t="s">
        <v>6886</v>
      </c>
      <c r="D2176" s="28" t="s">
        <v>4105</v>
      </c>
      <c r="E2176" s="28" t="s">
        <v>1203</v>
      </c>
      <c r="F2176" s="13">
        <v>36.9</v>
      </c>
      <c r="G2176" s="13">
        <v>-120.1</v>
      </c>
      <c r="H2176" s="13">
        <v>-10.079996744791664</v>
      </c>
    </row>
    <row r="2177" spans="2:8" x14ac:dyDescent="0.3">
      <c r="B2177" t="s">
        <v>572</v>
      </c>
      <c r="C2177" t="s">
        <v>573</v>
      </c>
      <c r="D2177" s="28" t="s">
        <v>4105</v>
      </c>
      <c r="E2177" s="28" t="s">
        <v>364</v>
      </c>
      <c r="F2177" s="13">
        <v>30</v>
      </c>
      <c r="G2177" s="13">
        <v>-98.4</v>
      </c>
      <c r="H2177" s="13">
        <v>-10.020004272460938</v>
      </c>
    </row>
    <row r="2178" spans="2:8" x14ac:dyDescent="0.3">
      <c r="B2178" t="s">
        <v>5723</v>
      </c>
      <c r="C2178" t="s">
        <v>5724</v>
      </c>
      <c r="D2178" s="28" t="s">
        <v>4105</v>
      </c>
      <c r="E2178" s="28" t="s">
        <v>1203</v>
      </c>
      <c r="F2178" s="13">
        <v>40.4</v>
      </c>
      <c r="G2178" s="13">
        <v>-124.1</v>
      </c>
      <c r="H2178" s="13">
        <v>-10.020001729329429</v>
      </c>
    </row>
    <row r="2179" spans="2:8" x14ac:dyDescent="0.3">
      <c r="B2179" t="s">
        <v>1600</v>
      </c>
      <c r="C2179" t="s">
        <v>1601</v>
      </c>
      <c r="D2179" s="28" t="s">
        <v>4105</v>
      </c>
      <c r="E2179" s="28" t="s">
        <v>1515</v>
      </c>
      <c r="F2179" s="13">
        <v>43</v>
      </c>
      <c r="G2179" s="13">
        <v>-92.3</v>
      </c>
      <c r="H2179" s="13">
        <v>-10.020001729329429</v>
      </c>
    </row>
    <row r="2180" spans="2:8" x14ac:dyDescent="0.3">
      <c r="B2180" t="s">
        <v>1342</v>
      </c>
      <c r="C2180" t="s">
        <v>8038</v>
      </c>
      <c r="D2180" s="28" t="s">
        <v>4105</v>
      </c>
      <c r="E2180" s="28" t="s">
        <v>2203</v>
      </c>
      <c r="F2180" s="13">
        <v>46.4</v>
      </c>
      <c r="G2180" s="13">
        <v>-97.6</v>
      </c>
      <c r="H2180" s="13">
        <v>-10.020001729329426</v>
      </c>
    </row>
    <row r="2181" spans="2:8" x14ac:dyDescent="0.3">
      <c r="B2181" t="s">
        <v>7193</v>
      </c>
      <c r="C2181" t="s">
        <v>7194</v>
      </c>
      <c r="D2181" s="28" t="s">
        <v>4105</v>
      </c>
      <c r="E2181" s="28" t="s">
        <v>2692</v>
      </c>
      <c r="F2181" s="13">
        <v>43.1</v>
      </c>
      <c r="G2181" s="13">
        <v>-90</v>
      </c>
      <c r="H2181" s="13">
        <v>-10.020001729329426</v>
      </c>
    </row>
    <row r="2182" spans="2:8" x14ac:dyDescent="0.3">
      <c r="B2182" t="s">
        <v>6286</v>
      </c>
      <c r="C2182" t="s">
        <v>6287</v>
      </c>
      <c r="D2182" s="28" t="s">
        <v>4105</v>
      </c>
      <c r="E2182" s="28" t="s">
        <v>2617</v>
      </c>
      <c r="F2182" s="13">
        <v>47.2</v>
      </c>
      <c r="G2182" s="13">
        <v>-121.4</v>
      </c>
      <c r="H2182" s="13">
        <v>-10.020001729329426</v>
      </c>
    </row>
    <row r="2183" spans="2:8" x14ac:dyDescent="0.3">
      <c r="B2183" t="s">
        <v>1562</v>
      </c>
      <c r="C2183" t="s">
        <v>1563</v>
      </c>
      <c r="D2183" s="28" t="s">
        <v>4105</v>
      </c>
      <c r="E2183" s="28" t="s">
        <v>1515</v>
      </c>
      <c r="F2183" s="13">
        <v>42.8</v>
      </c>
      <c r="G2183" s="13">
        <v>-91.8</v>
      </c>
      <c r="H2183" s="13">
        <v>-10.019999186197918</v>
      </c>
    </row>
    <row r="2184" spans="2:8" x14ac:dyDescent="0.3">
      <c r="B2184" t="s">
        <v>2216</v>
      </c>
      <c r="C2184" t="s">
        <v>2217</v>
      </c>
      <c r="D2184" s="28" t="s">
        <v>4105</v>
      </c>
      <c r="E2184" s="28" t="s">
        <v>2203</v>
      </c>
      <c r="F2184" s="13">
        <v>46.3</v>
      </c>
      <c r="G2184" s="13">
        <v>-97.2</v>
      </c>
      <c r="H2184" s="13">
        <v>-10.019999186197918</v>
      </c>
    </row>
    <row r="2185" spans="2:8" x14ac:dyDescent="0.3">
      <c r="B2185" t="s">
        <v>2620</v>
      </c>
      <c r="C2185" t="s">
        <v>2621</v>
      </c>
      <c r="D2185" s="28" t="s">
        <v>4105</v>
      </c>
      <c r="E2185" s="28" t="s">
        <v>2617</v>
      </c>
      <c r="F2185" s="13">
        <v>47.4</v>
      </c>
      <c r="G2185" s="13">
        <v>-121.7</v>
      </c>
      <c r="H2185" s="13">
        <v>-10.019999186197918</v>
      </c>
    </row>
    <row r="2186" spans="2:8" x14ac:dyDescent="0.3">
      <c r="B2186" t="s">
        <v>6624</v>
      </c>
      <c r="C2186" t="s">
        <v>6625</v>
      </c>
      <c r="D2186" s="28" t="s">
        <v>4105</v>
      </c>
      <c r="E2186" s="28" t="s">
        <v>1515</v>
      </c>
      <c r="F2186" s="13">
        <v>42.1</v>
      </c>
      <c r="G2186" s="13">
        <v>-92.9</v>
      </c>
      <c r="H2186" s="13">
        <v>-10.019999186197918</v>
      </c>
    </row>
    <row r="2187" spans="2:8" x14ac:dyDescent="0.3">
      <c r="B2187" t="s">
        <v>6855</v>
      </c>
      <c r="C2187" t="s">
        <v>6856</v>
      </c>
      <c r="D2187" s="28" t="s">
        <v>4105</v>
      </c>
      <c r="E2187" s="28" t="s">
        <v>2279</v>
      </c>
      <c r="F2187" s="13">
        <v>45.5</v>
      </c>
      <c r="G2187" s="13">
        <v>-122.5</v>
      </c>
      <c r="H2187" s="13">
        <v>-10.019999186197914</v>
      </c>
    </row>
    <row r="2188" spans="2:8" x14ac:dyDescent="0.3">
      <c r="B2188" t="s">
        <v>5865</v>
      </c>
      <c r="C2188" t="s">
        <v>5866</v>
      </c>
      <c r="D2188" s="28" t="s">
        <v>4105</v>
      </c>
      <c r="E2188" s="28" t="s">
        <v>2279</v>
      </c>
      <c r="F2188" s="13">
        <v>42.8</v>
      </c>
      <c r="G2188" s="13">
        <v>-123.3</v>
      </c>
      <c r="H2188" s="13">
        <v>-10.019999186197914</v>
      </c>
    </row>
    <row r="2189" spans="2:8" x14ac:dyDescent="0.3">
      <c r="B2189" t="s">
        <v>2501</v>
      </c>
      <c r="C2189" t="s">
        <v>2502</v>
      </c>
      <c r="D2189" s="28" t="s">
        <v>4105</v>
      </c>
      <c r="E2189" s="28" t="s">
        <v>364</v>
      </c>
      <c r="F2189" s="13">
        <v>31.1</v>
      </c>
      <c r="G2189" s="13">
        <v>-102.2</v>
      </c>
      <c r="H2189" s="13">
        <v>-9.9600016276041714</v>
      </c>
    </row>
    <row r="2190" spans="2:8" x14ac:dyDescent="0.3">
      <c r="B2190" t="s">
        <v>7553</v>
      </c>
      <c r="C2190" t="s">
        <v>7554</v>
      </c>
      <c r="D2190" s="28" t="s">
        <v>4105</v>
      </c>
      <c r="E2190" s="28" t="s">
        <v>364</v>
      </c>
      <c r="F2190" s="13">
        <v>33.4</v>
      </c>
      <c r="G2190" s="13">
        <v>-100.8</v>
      </c>
      <c r="H2190" s="13">
        <v>-9.9600016276041714</v>
      </c>
    </row>
    <row r="2191" spans="2:8" x14ac:dyDescent="0.3">
      <c r="B2191" t="s">
        <v>5039</v>
      </c>
      <c r="C2191" t="s">
        <v>5040</v>
      </c>
      <c r="D2191" s="28" t="s">
        <v>4105</v>
      </c>
      <c r="E2191" s="28" t="s">
        <v>1203</v>
      </c>
      <c r="F2191" s="13">
        <v>33</v>
      </c>
      <c r="G2191" s="13">
        <v>-116.9</v>
      </c>
      <c r="H2191" s="13">
        <v>-9.9600016276041643</v>
      </c>
    </row>
    <row r="2192" spans="2:8" x14ac:dyDescent="0.3">
      <c r="B2192" t="s">
        <v>1613</v>
      </c>
      <c r="C2192" t="s">
        <v>1614</v>
      </c>
      <c r="D2192" s="28" t="s">
        <v>4105</v>
      </c>
      <c r="E2192" s="28" t="s">
        <v>1515</v>
      </c>
      <c r="F2192" s="13">
        <v>42.4</v>
      </c>
      <c r="G2192" s="13">
        <v>-94.9</v>
      </c>
      <c r="H2192" s="13">
        <v>-9.9599990844726598</v>
      </c>
    </row>
    <row r="2193" spans="2:8" x14ac:dyDescent="0.3">
      <c r="B2193" t="s">
        <v>2702</v>
      </c>
      <c r="C2193" t="s">
        <v>2703</v>
      </c>
      <c r="D2193" s="28" t="s">
        <v>4105</v>
      </c>
      <c r="E2193" s="28" t="s">
        <v>2692</v>
      </c>
      <c r="F2193" s="13">
        <v>45</v>
      </c>
      <c r="G2193" s="13">
        <v>-91.4</v>
      </c>
      <c r="H2193" s="13">
        <v>-9.9599990844726563</v>
      </c>
    </row>
    <row r="2194" spans="2:8" x14ac:dyDescent="0.3">
      <c r="B2194" t="s">
        <v>5681</v>
      </c>
      <c r="C2194" t="s">
        <v>5682</v>
      </c>
      <c r="D2194" s="28" t="s">
        <v>4105</v>
      </c>
      <c r="E2194" s="28" t="s">
        <v>2279</v>
      </c>
      <c r="F2194" s="13">
        <v>44.2</v>
      </c>
      <c r="G2194" s="13">
        <v>-122.8</v>
      </c>
      <c r="H2194" s="13">
        <v>-9.9599990844726563</v>
      </c>
    </row>
    <row r="2195" spans="2:8" x14ac:dyDescent="0.3">
      <c r="B2195" t="s">
        <v>8542</v>
      </c>
      <c r="C2195" t="s">
        <v>8543</v>
      </c>
      <c r="D2195" s="28" t="s">
        <v>4105</v>
      </c>
      <c r="E2195" s="28" t="s">
        <v>364</v>
      </c>
      <c r="F2195" s="13">
        <v>32.6</v>
      </c>
      <c r="G2195" s="13">
        <v>-97</v>
      </c>
      <c r="H2195" s="13">
        <v>-9.9599990844726563</v>
      </c>
    </row>
    <row r="2196" spans="2:8" x14ac:dyDescent="0.3">
      <c r="B2196" t="s">
        <v>7910</v>
      </c>
      <c r="C2196" t="s">
        <v>7911</v>
      </c>
      <c r="D2196" s="28" t="s">
        <v>4105</v>
      </c>
      <c r="E2196" s="28" t="s">
        <v>2692</v>
      </c>
      <c r="F2196" s="13">
        <v>44.6</v>
      </c>
      <c r="G2196" s="13">
        <v>-91.1</v>
      </c>
      <c r="H2196" s="13">
        <v>-9.9599990844726527</v>
      </c>
    </row>
    <row r="2197" spans="2:8" x14ac:dyDescent="0.3">
      <c r="B2197" t="s">
        <v>7396</v>
      </c>
      <c r="C2197" t="s">
        <v>7397</v>
      </c>
      <c r="D2197" s="28" t="s">
        <v>4105</v>
      </c>
      <c r="E2197" s="28" t="s">
        <v>2617</v>
      </c>
      <c r="F2197" s="13">
        <v>47.6</v>
      </c>
      <c r="G2197" s="13">
        <v>-122.2</v>
      </c>
      <c r="H2197" s="13">
        <v>-9.9599965413411482</v>
      </c>
    </row>
    <row r="2198" spans="2:8" x14ac:dyDescent="0.3">
      <c r="B2198" t="s">
        <v>8178</v>
      </c>
      <c r="C2198" t="s">
        <v>8179</v>
      </c>
      <c r="D2198" s="28" t="s">
        <v>4105</v>
      </c>
      <c r="E2198" s="28" t="s">
        <v>2692</v>
      </c>
      <c r="F2198" s="13">
        <v>45.5</v>
      </c>
      <c r="G2198" s="13">
        <v>-92.4</v>
      </c>
      <c r="H2198" s="13">
        <v>-9.9000015258789063</v>
      </c>
    </row>
    <row r="2199" spans="2:8" x14ac:dyDescent="0.3">
      <c r="B2199" t="s">
        <v>8422</v>
      </c>
      <c r="C2199" t="s">
        <v>8423</v>
      </c>
      <c r="D2199" s="28" t="s">
        <v>4105</v>
      </c>
      <c r="E2199" s="28" t="s">
        <v>2692</v>
      </c>
      <c r="F2199" s="13">
        <v>44.8</v>
      </c>
      <c r="G2199" s="13">
        <v>-92.6</v>
      </c>
      <c r="H2199" s="13">
        <v>-9.9000015258789063</v>
      </c>
    </row>
    <row r="2200" spans="2:8" x14ac:dyDescent="0.3">
      <c r="B2200" t="s">
        <v>6062</v>
      </c>
      <c r="C2200" t="s">
        <v>6063</v>
      </c>
      <c r="D2200" s="28" t="s">
        <v>4105</v>
      </c>
      <c r="E2200" s="28" t="s">
        <v>1203</v>
      </c>
      <c r="F2200" s="13">
        <v>35.299999999999997</v>
      </c>
      <c r="G2200" s="13">
        <v>-120.1</v>
      </c>
      <c r="H2200" s="13">
        <v>-9.9000015258789063</v>
      </c>
    </row>
    <row r="2201" spans="2:8" x14ac:dyDescent="0.3">
      <c r="B2201" t="s">
        <v>8276</v>
      </c>
      <c r="C2201" t="s">
        <v>8277</v>
      </c>
      <c r="D2201" s="28" t="s">
        <v>4105</v>
      </c>
      <c r="E2201" s="28" t="s">
        <v>2203</v>
      </c>
      <c r="F2201" s="13">
        <v>47.2</v>
      </c>
      <c r="G2201" s="13">
        <v>-98.8</v>
      </c>
      <c r="H2201" s="13">
        <v>-9.9000015258789063</v>
      </c>
    </row>
    <row r="2202" spans="2:8" x14ac:dyDescent="0.3">
      <c r="B2202" t="s">
        <v>8070</v>
      </c>
      <c r="C2202" t="s">
        <v>8071</v>
      </c>
      <c r="D2202" s="28" t="s">
        <v>4105</v>
      </c>
      <c r="E2202" s="28" t="s">
        <v>2617</v>
      </c>
      <c r="F2202" s="13">
        <v>47.4</v>
      </c>
      <c r="G2202" s="13">
        <v>-122.2</v>
      </c>
      <c r="H2202" s="13">
        <v>-9.9000015258789063</v>
      </c>
    </row>
    <row r="2203" spans="2:8" x14ac:dyDescent="0.3">
      <c r="B2203" t="s">
        <v>6186</v>
      </c>
      <c r="C2203" t="s">
        <v>6187</v>
      </c>
      <c r="D2203" s="28" t="s">
        <v>1203</v>
      </c>
      <c r="E2203" s="28" t="s">
        <v>1061</v>
      </c>
      <c r="F2203" s="13">
        <v>49.2</v>
      </c>
      <c r="G2203" s="13">
        <v>-121.7</v>
      </c>
      <c r="H2203" s="13">
        <v>-9.8999989827473982</v>
      </c>
    </row>
    <row r="2204" spans="2:8" x14ac:dyDescent="0.3">
      <c r="B2204" t="s">
        <v>7746</v>
      </c>
      <c r="C2204" t="s">
        <v>7747</v>
      </c>
      <c r="D2204" s="28" t="s">
        <v>4105</v>
      </c>
      <c r="E2204" s="28" t="s">
        <v>1515</v>
      </c>
      <c r="F2204" s="13">
        <v>41.4</v>
      </c>
      <c r="G2204" s="13">
        <v>-91</v>
      </c>
      <c r="H2204" s="13">
        <v>-9.8999989827473982</v>
      </c>
    </row>
    <row r="2205" spans="2:8" x14ac:dyDescent="0.3">
      <c r="B2205" t="s">
        <v>5432</v>
      </c>
      <c r="C2205" t="s">
        <v>5433</v>
      </c>
      <c r="D2205" s="28" t="s">
        <v>4105</v>
      </c>
      <c r="E2205" s="28" t="s">
        <v>2279</v>
      </c>
      <c r="F2205" s="13">
        <v>45.2</v>
      </c>
      <c r="G2205" s="13">
        <v>-123.5</v>
      </c>
      <c r="H2205" s="13">
        <v>-9.8999989827473982</v>
      </c>
    </row>
    <row r="2206" spans="2:8" x14ac:dyDescent="0.3">
      <c r="B2206" t="s">
        <v>7647</v>
      </c>
      <c r="C2206" t="s">
        <v>7648</v>
      </c>
      <c r="D2206" s="28" t="s">
        <v>4105</v>
      </c>
      <c r="E2206" s="28" t="s">
        <v>1515</v>
      </c>
      <c r="F2206" s="13">
        <v>42.7</v>
      </c>
      <c r="G2206" s="13">
        <v>-92.8</v>
      </c>
      <c r="H2206" s="13">
        <v>-9.8999989827473946</v>
      </c>
    </row>
    <row r="2207" spans="2:8" x14ac:dyDescent="0.3">
      <c r="B2207" t="s">
        <v>1625</v>
      </c>
      <c r="C2207" t="s">
        <v>1626</v>
      </c>
      <c r="D2207" s="28" t="s">
        <v>4105</v>
      </c>
      <c r="E2207" s="28" t="s">
        <v>1515</v>
      </c>
      <c r="F2207" s="13">
        <v>42.8</v>
      </c>
      <c r="G2207" s="13">
        <v>-92.2</v>
      </c>
      <c r="H2207" s="13">
        <v>-9.8999989827473946</v>
      </c>
    </row>
    <row r="2208" spans="2:8" x14ac:dyDescent="0.3">
      <c r="B2208" t="s">
        <v>7469</v>
      </c>
      <c r="C2208" t="s">
        <v>7470</v>
      </c>
      <c r="D2208" s="28" t="s">
        <v>4105</v>
      </c>
      <c r="E2208" s="28" t="s">
        <v>2617</v>
      </c>
      <c r="F2208" s="13">
        <v>47.3</v>
      </c>
      <c r="G2208" s="13">
        <v>-123.1</v>
      </c>
      <c r="H2208" s="13">
        <v>-9.8999989827473946</v>
      </c>
    </row>
    <row r="2209" spans="2:8" x14ac:dyDescent="0.3">
      <c r="B2209" t="s">
        <v>7762</v>
      </c>
      <c r="C2209" t="s">
        <v>7763</v>
      </c>
      <c r="D2209" s="28" t="s">
        <v>4105</v>
      </c>
      <c r="E2209" s="28" t="s">
        <v>1812</v>
      </c>
      <c r="F2209" s="13">
        <v>45.5</v>
      </c>
      <c r="G2209" s="13">
        <v>-93.7</v>
      </c>
      <c r="H2209" s="13">
        <v>-9.8999989827473946</v>
      </c>
    </row>
    <row r="2210" spans="2:8" x14ac:dyDescent="0.3">
      <c r="B2210" t="s">
        <v>6207</v>
      </c>
      <c r="C2210" t="s">
        <v>6208</v>
      </c>
      <c r="D2210" s="28" t="s">
        <v>4105</v>
      </c>
      <c r="E2210" s="28" t="s">
        <v>1203</v>
      </c>
      <c r="F2210" s="13">
        <v>32.799999999999997</v>
      </c>
      <c r="G2210" s="13">
        <v>-115.5</v>
      </c>
      <c r="H2210" s="13">
        <v>-9.8999989827473911</v>
      </c>
    </row>
    <row r="2211" spans="2:8" x14ac:dyDescent="0.3">
      <c r="B2211" t="s">
        <v>7832</v>
      </c>
      <c r="C2211" t="s">
        <v>7833</v>
      </c>
      <c r="D2211" s="28" t="s">
        <v>4105</v>
      </c>
      <c r="E2211" s="28" t="s">
        <v>1160</v>
      </c>
      <c r="F2211" s="13">
        <v>33.200000000000003</v>
      </c>
      <c r="G2211" s="13">
        <v>-109.3</v>
      </c>
      <c r="H2211" s="13">
        <v>-9.899996439615883</v>
      </c>
    </row>
    <row r="2212" spans="2:8" x14ac:dyDescent="0.3">
      <c r="B2212" t="s">
        <v>8098</v>
      </c>
      <c r="C2212" t="s">
        <v>8099</v>
      </c>
      <c r="D2212" s="28" t="s">
        <v>4105</v>
      </c>
      <c r="E2212" s="28" t="s">
        <v>1203</v>
      </c>
      <c r="F2212" s="13">
        <v>41.5</v>
      </c>
      <c r="G2212" s="13">
        <v>-122.9</v>
      </c>
      <c r="H2212" s="13">
        <v>-9.8400039672851563</v>
      </c>
    </row>
    <row r="2213" spans="2:8" x14ac:dyDescent="0.3">
      <c r="B2213" t="s">
        <v>2964</v>
      </c>
      <c r="C2213" t="s">
        <v>2965</v>
      </c>
      <c r="D2213" s="28" t="s">
        <v>4105</v>
      </c>
      <c r="E2213" s="28" t="s">
        <v>366</v>
      </c>
      <c r="F2213" s="13">
        <v>36.1</v>
      </c>
      <c r="G2213" s="13">
        <v>-95.8</v>
      </c>
      <c r="H2213" s="13">
        <v>-9.8400039672851563</v>
      </c>
    </row>
    <row r="2214" spans="2:8" x14ac:dyDescent="0.3">
      <c r="B2214" t="s">
        <v>6964</v>
      </c>
      <c r="C2214" t="s">
        <v>6965</v>
      </c>
      <c r="D2214" s="28" t="s">
        <v>4105</v>
      </c>
      <c r="E2214" s="28" t="s">
        <v>1203</v>
      </c>
      <c r="F2214" s="13">
        <v>40.6</v>
      </c>
      <c r="G2214" s="13">
        <v>-122.6</v>
      </c>
      <c r="H2214" s="13">
        <v>-9.8400014241536482</v>
      </c>
    </row>
    <row r="2215" spans="2:8" x14ac:dyDescent="0.3">
      <c r="B2215" t="s">
        <v>1161</v>
      </c>
      <c r="C2215" t="s">
        <v>1162</v>
      </c>
      <c r="D2215" s="28" t="s">
        <v>4105</v>
      </c>
      <c r="E2215" s="28" t="s">
        <v>1160</v>
      </c>
      <c r="F2215" s="13">
        <v>34.5</v>
      </c>
      <c r="G2215" s="13">
        <v>-112.4</v>
      </c>
      <c r="H2215" s="13">
        <v>-9.8400014241536446</v>
      </c>
    </row>
    <row r="2216" spans="2:8" x14ac:dyDescent="0.3">
      <c r="B2216" t="s">
        <v>2283</v>
      </c>
      <c r="C2216" t="s">
        <v>2284</v>
      </c>
      <c r="D2216" s="28" t="s">
        <v>4105</v>
      </c>
      <c r="E2216" s="28" t="s">
        <v>2279</v>
      </c>
      <c r="F2216" s="13">
        <v>42.8</v>
      </c>
      <c r="G2216" s="13">
        <v>-122.1</v>
      </c>
      <c r="H2216" s="13">
        <v>-9.8400014241536446</v>
      </c>
    </row>
    <row r="2217" spans="2:8" x14ac:dyDescent="0.3">
      <c r="B2217" t="s">
        <v>6733</v>
      </c>
      <c r="C2217" t="s">
        <v>6734</v>
      </c>
      <c r="D2217" s="28" t="s">
        <v>4105</v>
      </c>
      <c r="E2217" s="28" t="s">
        <v>2617</v>
      </c>
      <c r="F2217" s="13">
        <v>47.6</v>
      </c>
      <c r="G2217" s="13">
        <v>-120.3</v>
      </c>
      <c r="H2217" s="13">
        <v>-9.8400014241536446</v>
      </c>
    </row>
    <row r="2218" spans="2:8" x14ac:dyDescent="0.3">
      <c r="B2218" t="s">
        <v>7928</v>
      </c>
      <c r="C2218" t="s">
        <v>7929</v>
      </c>
      <c r="D2218" s="28" t="s">
        <v>1203</v>
      </c>
      <c r="E2218" s="28" t="s">
        <v>1061</v>
      </c>
      <c r="F2218" s="13">
        <v>49</v>
      </c>
      <c r="G2218" s="13">
        <v>-122.7</v>
      </c>
      <c r="H2218" s="13">
        <v>-9.8399988810221402</v>
      </c>
    </row>
    <row r="2219" spans="2:8" x14ac:dyDescent="0.3">
      <c r="B2219" t="s">
        <v>6166</v>
      </c>
      <c r="C2219" t="s">
        <v>6167</v>
      </c>
      <c r="D2219" s="28" t="s">
        <v>4105</v>
      </c>
      <c r="E2219" s="28" t="s">
        <v>2279</v>
      </c>
      <c r="F2219" s="13">
        <v>44.4</v>
      </c>
      <c r="G2219" s="13">
        <v>-121.9</v>
      </c>
      <c r="H2219" s="13">
        <v>-9.8399988810221366</v>
      </c>
    </row>
    <row r="2220" spans="2:8" x14ac:dyDescent="0.3">
      <c r="B2220" t="s">
        <v>5049</v>
      </c>
      <c r="C2220" t="s">
        <v>5050</v>
      </c>
      <c r="D2220" s="28" t="s">
        <v>4105</v>
      </c>
      <c r="E2220" s="28" t="s">
        <v>2279</v>
      </c>
      <c r="F2220" s="13">
        <v>45.5</v>
      </c>
      <c r="G2220" s="13">
        <v>-123.3</v>
      </c>
      <c r="H2220" s="13">
        <v>-9.8399988810221366</v>
      </c>
    </row>
    <row r="2221" spans="2:8" x14ac:dyDescent="0.3">
      <c r="B2221" t="s">
        <v>7918</v>
      </c>
      <c r="C2221" t="s">
        <v>7919</v>
      </c>
      <c r="D2221" s="28" t="s">
        <v>4105</v>
      </c>
      <c r="E2221" s="28" t="s">
        <v>1515</v>
      </c>
      <c r="F2221" s="13">
        <v>40.6</v>
      </c>
      <c r="G2221" s="13">
        <v>-93.9</v>
      </c>
      <c r="H2221" s="13">
        <v>-9.8399963378906286</v>
      </c>
    </row>
    <row r="2222" spans="2:8" x14ac:dyDescent="0.3">
      <c r="B2222" t="s">
        <v>7412</v>
      </c>
      <c r="C2222" t="s">
        <v>7413</v>
      </c>
      <c r="D2222" s="28" t="s">
        <v>1203</v>
      </c>
      <c r="E2222" s="28" t="s">
        <v>1061</v>
      </c>
      <c r="F2222" s="13">
        <v>50.3</v>
      </c>
      <c r="G2222" s="13">
        <v>-122.7</v>
      </c>
      <c r="H2222" s="13">
        <v>-9.7800038655598982</v>
      </c>
    </row>
    <row r="2223" spans="2:8" x14ac:dyDescent="0.3">
      <c r="B2223" t="s">
        <v>7956</v>
      </c>
      <c r="C2223" t="s">
        <v>7957</v>
      </c>
      <c r="D2223" s="28" t="s">
        <v>1203</v>
      </c>
      <c r="E2223" s="28" t="s">
        <v>1112</v>
      </c>
      <c r="F2223" s="13">
        <v>49.2</v>
      </c>
      <c r="G2223" s="13">
        <v>-100.9</v>
      </c>
      <c r="H2223" s="13">
        <v>-9.7800013224283848</v>
      </c>
    </row>
    <row r="2224" spans="2:8" x14ac:dyDescent="0.3">
      <c r="B2224" t="s">
        <v>8479</v>
      </c>
      <c r="C2224" t="s">
        <v>8480</v>
      </c>
      <c r="D2224" s="28" t="s">
        <v>4105</v>
      </c>
      <c r="E2224" s="28" t="s">
        <v>1160</v>
      </c>
      <c r="F2224" s="13">
        <v>34.1</v>
      </c>
      <c r="G2224" s="13">
        <v>-109.9</v>
      </c>
      <c r="H2224" s="13">
        <v>-9.780001322428383</v>
      </c>
    </row>
    <row r="2225" spans="2:8" x14ac:dyDescent="0.3">
      <c r="B2225" t="s">
        <v>7846</v>
      </c>
      <c r="C2225" t="s">
        <v>7847</v>
      </c>
      <c r="D2225" s="28" t="s">
        <v>4105</v>
      </c>
      <c r="E2225" s="28" t="s">
        <v>2692</v>
      </c>
      <c r="F2225" s="13">
        <v>45.8</v>
      </c>
      <c r="G2225" s="13">
        <v>-91.8</v>
      </c>
      <c r="H2225" s="13">
        <v>-9.779998779296875</v>
      </c>
    </row>
    <row r="2226" spans="2:8" x14ac:dyDescent="0.3">
      <c r="B2226" t="s">
        <v>8912</v>
      </c>
      <c r="C2226" t="s">
        <v>8913</v>
      </c>
      <c r="D2226" s="28" t="s">
        <v>4105</v>
      </c>
      <c r="E2226" s="28" t="s">
        <v>1260</v>
      </c>
      <c r="F2226" s="13">
        <v>37.299999999999997</v>
      </c>
      <c r="G2226" s="13">
        <v>-108.6</v>
      </c>
      <c r="H2226" s="13">
        <v>-9.779998779296875</v>
      </c>
    </row>
    <row r="2227" spans="2:8" x14ac:dyDescent="0.3">
      <c r="B2227" t="s">
        <v>827</v>
      </c>
      <c r="C2227" t="s">
        <v>828</v>
      </c>
      <c r="D2227" s="28" t="s">
        <v>4105</v>
      </c>
      <c r="E2227" s="28" t="s">
        <v>364</v>
      </c>
      <c r="F2227" s="13">
        <v>33.6</v>
      </c>
      <c r="G2227" s="13">
        <v>-100.3</v>
      </c>
      <c r="H2227" s="13">
        <v>-9.7799962361653598</v>
      </c>
    </row>
    <row r="2228" spans="2:8" x14ac:dyDescent="0.3">
      <c r="B2228" t="s">
        <v>8152</v>
      </c>
      <c r="C2228" t="s">
        <v>8153</v>
      </c>
      <c r="D2228" s="28" t="s">
        <v>4105</v>
      </c>
      <c r="E2228" s="28" t="s">
        <v>2203</v>
      </c>
      <c r="F2228" s="13">
        <v>46.4</v>
      </c>
      <c r="G2228" s="13">
        <v>-97.3</v>
      </c>
      <c r="H2228" s="13">
        <v>-9.720001220703125</v>
      </c>
    </row>
    <row r="2229" spans="2:8" x14ac:dyDescent="0.3">
      <c r="B2229" t="s">
        <v>6724</v>
      </c>
      <c r="C2229" t="s">
        <v>6725</v>
      </c>
      <c r="D2229" s="28" t="s">
        <v>4105</v>
      </c>
      <c r="E2229" s="28" t="s">
        <v>2279</v>
      </c>
      <c r="F2229" s="13">
        <v>43.4</v>
      </c>
      <c r="G2229" s="13">
        <v>-122.1</v>
      </c>
      <c r="H2229" s="13">
        <v>-9.719998677571617</v>
      </c>
    </row>
    <row r="2230" spans="2:8" x14ac:dyDescent="0.3">
      <c r="B2230" t="s">
        <v>7760</v>
      </c>
      <c r="C2230" t="s">
        <v>7761</v>
      </c>
      <c r="D2230" s="28" t="s">
        <v>1203</v>
      </c>
      <c r="E2230" s="28" t="s">
        <v>1061</v>
      </c>
      <c r="F2230" s="13">
        <v>49.2</v>
      </c>
      <c r="G2230" s="13">
        <v>-122.6</v>
      </c>
      <c r="H2230" s="13">
        <v>-9.7199986775716134</v>
      </c>
    </row>
    <row r="2231" spans="2:8" x14ac:dyDescent="0.3">
      <c r="B2231" t="s">
        <v>2712</v>
      </c>
      <c r="C2231" t="s">
        <v>2713</v>
      </c>
      <c r="D2231" s="28" t="s">
        <v>4105</v>
      </c>
      <c r="E2231" s="28" t="s">
        <v>2692</v>
      </c>
      <c r="F2231" s="13">
        <v>45.5</v>
      </c>
      <c r="G2231" s="13">
        <v>-92</v>
      </c>
      <c r="H2231" s="13">
        <v>-9.7199986775716134</v>
      </c>
    </row>
    <row r="2232" spans="2:8" x14ac:dyDescent="0.3">
      <c r="B2232" t="s">
        <v>7802</v>
      </c>
      <c r="C2232" t="s">
        <v>7803</v>
      </c>
      <c r="D2232" s="28" t="s">
        <v>4105</v>
      </c>
      <c r="E2232" s="28" t="s">
        <v>2096</v>
      </c>
      <c r="F2232" s="13">
        <v>35.700000000000003</v>
      </c>
      <c r="G2232" s="13">
        <v>-105.8</v>
      </c>
      <c r="H2232" s="13">
        <v>-9.7199986775716134</v>
      </c>
    </row>
    <row r="2233" spans="2:8" x14ac:dyDescent="0.3">
      <c r="B2233" t="s">
        <v>5829</v>
      </c>
      <c r="C2233" t="s">
        <v>5830</v>
      </c>
      <c r="D2233" s="28" t="s">
        <v>4105</v>
      </c>
      <c r="E2233" s="28" t="s">
        <v>1203</v>
      </c>
      <c r="F2233" s="13">
        <v>36.299999999999997</v>
      </c>
      <c r="G2233" s="13">
        <v>-119.6</v>
      </c>
      <c r="H2233" s="13">
        <v>-9.7199961344401018</v>
      </c>
    </row>
    <row r="2234" spans="2:8" x14ac:dyDescent="0.3">
      <c r="B2234" t="s">
        <v>6448</v>
      </c>
      <c r="C2234" t="s">
        <v>6449</v>
      </c>
      <c r="D2234" s="28" t="s">
        <v>4105</v>
      </c>
      <c r="E2234" s="28" t="s">
        <v>2279</v>
      </c>
      <c r="F2234" s="13">
        <v>44.6</v>
      </c>
      <c r="G2234" s="13">
        <v>-122.2</v>
      </c>
      <c r="H2234" s="13">
        <v>-9.660003662109375</v>
      </c>
    </row>
    <row r="2235" spans="2:8" x14ac:dyDescent="0.3">
      <c r="B2235" t="s">
        <v>3411</v>
      </c>
      <c r="C2235" t="s">
        <v>3412</v>
      </c>
      <c r="D2235" s="28" t="s">
        <v>4105</v>
      </c>
      <c r="E2235" s="28" t="s">
        <v>1203</v>
      </c>
      <c r="F2235" s="13">
        <v>35.6</v>
      </c>
      <c r="G2235" s="13">
        <v>-120.6</v>
      </c>
      <c r="H2235" s="13">
        <v>-9.660001118977867</v>
      </c>
    </row>
    <row r="2236" spans="2:8" x14ac:dyDescent="0.3">
      <c r="B2236" t="s">
        <v>6546</v>
      </c>
      <c r="C2236" t="s">
        <v>6547</v>
      </c>
      <c r="D2236" s="28" t="s">
        <v>4105</v>
      </c>
      <c r="E2236" s="28" t="s">
        <v>2617</v>
      </c>
      <c r="F2236" s="13">
        <v>48.2</v>
      </c>
      <c r="G2236" s="13">
        <v>-120.9</v>
      </c>
      <c r="H2236" s="13">
        <v>-9.6600011189778634</v>
      </c>
    </row>
    <row r="2237" spans="2:8" x14ac:dyDescent="0.3">
      <c r="B2237" t="s">
        <v>1846</v>
      </c>
      <c r="C2237" t="s">
        <v>1847</v>
      </c>
      <c r="D2237" s="28" t="s">
        <v>4105</v>
      </c>
      <c r="E2237" s="28" t="s">
        <v>1812</v>
      </c>
      <c r="F2237" s="13">
        <v>45.1</v>
      </c>
      <c r="G2237" s="13">
        <v>-95.9</v>
      </c>
      <c r="H2237" s="13">
        <v>-9.6599985758463554</v>
      </c>
    </row>
    <row r="2238" spans="2:8" x14ac:dyDescent="0.3">
      <c r="B2238" t="s">
        <v>1864</v>
      </c>
      <c r="C2238" t="s">
        <v>1865</v>
      </c>
      <c r="D2238" s="28" t="s">
        <v>4105</v>
      </c>
      <c r="E2238" s="28" t="s">
        <v>1812</v>
      </c>
      <c r="F2238" s="13">
        <v>45.8</v>
      </c>
      <c r="G2238" s="13">
        <v>-96.5</v>
      </c>
      <c r="H2238" s="13">
        <v>-9.6599985758463554</v>
      </c>
    </row>
    <row r="2239" spans="2:8" x14ac:dyDescent="0.3">
      <c r="B2239" t="s">
        <v>1868</v>
      </c>
      <c r="C2239" t="s">
        <v>1869</v>
      </c>
      <c r="D2239" s="28" t="s">
        <v>4105</v>
      </c>
      <c r="E2239" s="28" t="s">
        <v>1812</v>
      </c>
      <c r="F2239" s="13">
        <v>43.7</v>
      </c>
      <c r="G2239" s="13">
        <v>-94.1</v>
      </c>
      <c r="H2239" s="13">
        <v>-9.6599985758463554</v>
      </c>
    </row>
    <row r="2240" spans="2:8" x14ac:dyDescent="0.3">
      <c r="B2240" t="s">
        <v>2505</v>
      </c>
      <c r="C2240" t="s">
        <v>2506</v>
      </c>
      <c r="D2240" s="28" t="s">
        <v>4105</v>
      </c>
      <c r="E2240" s="28" t="s">
        <v>364</v>
      </c>
      <c r="F2240" s="13">
        <v>33.700000000000003</v>
      </c>
      <c r="G2240" s="13">
        <v>-102.7</v>
      </c>
      <c r="H2240" s="13">
        <v>-9.6599985758463554</v>
      </c>
    </row>
    <row r="2241" spans="2:8" x14ac:dyDescent="0.3">
      <c r="B2241" t="s">
        <v>8138</v>
      </c>
      <c r="C2241" t="s">
        <v>8139</v>
      </c>
      <c r="D2241" s="28" t="s">
        <v>1203</v>
      </c>
      <c r="E2241" s="28" t="s">
        <v>1112</v>
      </c>
      <c r="F2241" s="13">
        <v>50.1</v>
      </c>
      <c r="G2241" s="13">
        <v>-96</v>
      </c>
      <c r="H2241" s="13">
        <v>-9.6000022888183594</v>
      </c>
    </row>
    <row r="2242" spans="2:8" x14ac:dyDescent="0.3">
      <c r="B2242" t="s">
        <v>805</v>
      </c>
      <c r="C2242" t="s">
        <v>806</v>
      </c>
      <c r="D2242" s="28" t="s">
        <v>4105</v>
      </c>
      <c r="E2242" s="28" t="s">
        <v>364</v>
      </c>
      <c r="F2242" s="13">
        <v>33.700000000000003</v>
      </c>
      <c r="G2242" s="13">
        <v>-96.6</v>
      </c>
      <c r="H2242" s="13">
        <v>-9.6000010172526089</v>
      </c>
    </row>
    <row r="2243" spans="2:8" x14ac:dyDescent="0.3">
      <c r="B2243" t="s">
        <v>4832</v>
      </c>
      <c r="C2243" t="s">
        <v>4833</v>
      </c>
      <c r="D2243" s="28" t="s">
        <v>4105</v>
      </c>
      <c r="E2243" s="28" t="s">
        <v>1160</v>
      </c>
      <c r="F2243" s="13">
        <v>34.700000000000003</v>
      </c>
      <c r="G2243" s="13">
        <v>-114.5</v>
      </c>
      <c r="H2243" s="13">
        <v>-9.6000010172526089</v>
      </c>
    </row>
    <row r="2244" spans="2:8" x14ac:dyDescent="0.3">
      <c r="B2244" t="s">
        <v>7900</v>
      </c>
      <c r="C2244" t="s">
        <v>7901</v>
      </c>
      <c r="D2244" s="28" t="s">
        <v>4105</v>
      </c>
      <c r="E2244" s="28" t="s">
        <v>1515</v>
      </c>
      <c r="F2244" s="13">
        <v>43.2</v>
      </c>
      <c r="G2244" s="13">
        <v>-93.6</v>
      </c>
      <c r="H2244" s="13">
        <v>-9.6000010172526054</v>
      </c>
    </row>
    <row r="2245" spans="2:8" x14ac:dyDescent="0.3">
      <c r="B2245" t="s">
        <v>1905</v>
      </c>
      <c r="C2245" t="s">
        <v>1906</v>
      </c>
      <c r="D2245" s="28" t="s">
        <v>4105</v>
      </c>
      <c r="E2245" s="28" t="s">
        <v>1878</v>
      </c>
      <c r="F2245" s="13">
        <v>40.200000000000003</v>
      </c>
      <c r="G2245" s="13">
        <v>-92.5</v>
      </c>
      <c r="H2245" s="13">
        <v>-9.6000010172526054</v>
      </c>
    </row>
    <row r="2246" spans="2:8" x14ac:dyDescent="0.3">
      <c r="B2246" t="s">
        <v>2101</v>
      </c>
      <c r="C2246" t="s">
        <v>2102</v>
      </c>
      <c r="D2246" s="28" t="s">
        <v>4105</v>
      </c>
      <c r="E2246" s="28" t="s">
        <v>2096</v>
      </c>
      <c r="F2246" s="13">
        <v>34.200000000000003</v>
      </c>
      <c r="G2246" s="13">
        <v>-106</v>
      </c>
      <c r="H2246" s="13">
        <v>-9.6000010172526054</v>
      </c>
    </row>
    <row r="2247" spans="2:8" x14ac:dyDescent="0.3">
      <c r="B2247" t="s">
        <v>2487</v>
      </c>
      <c r="C2247" t="s">
        <v>2488</v>
      </c>
      <c r="D2247" s="28" t="s">
        <v>4105</v>
      </c>
      <c r="E2247" s="28" t="s">
        <v>364</v>
      </c>
      <c r="F2247" s="13">
        <v>34.5</v>
      </c>
      <c r="G2247" s="13">
        <v>-102.3</v>
      </c>
      <c r="H2247" s="13">
        <v>-9.6000010172526054</v>
      </c>
    </row>
    <row r="2248" spans="2:8" x14ac:dyDescent="0.3">
      <c r="B2248" t="s">
        <v>7355</v>
      </c>
      <c r="C2248" t="s">
        <v>7356</v>
      </c>
      <c r="D2248" s="28" t="s">
        <v>4105</v>
      </c>
      <c r="E2248" s="28" t="s">
        <v>2617</v>
      </c>
      <c r="F2248" s="13">
        <v>47.7</v>
      </c>
      <c r="G2248" s="13">
        <v>-121.4</v>
      </c>
      <c r="H2248" s="13">
        <v>-9.6000010172526054</v>
      </c>
    </row>
    <row r="2249" spans="2:8" x14ac:dyDescent="0.3">
      <c r="B2249" t="s">
        <v>1810</v>
      </c>
      <c r="C2249" t="s">
        <v>1811</v>
      </c>
      <c r="D2249" s="28" t="s">
        <v>4105</v>
      </c>
      <c r="E2249" s="28" t="s">
        <v>1812</v>
      </c>
      <c r="F2249" s="13">
        <v>43.6</v>
      </c>
      <c r="G2249" s="13">
        <v>-93.3</v>
      </c>
      <c r="H2249" s="13">
        <v>-9.6000010172526018</v>
      </c>
    </row>
    <row r="2250" spans="2:8" x14ac:dyDescent="0.3">
      <c r="B2250" t="s">
        <v>2383</v>
      </c>
      <c r="C2250" t="s">
        <v>2384</v>
      </c>
      <c r="D2250" s="28" t="s">
        <v>4105</v>
      </c>
      <c r="E2250" s="28" t="s">
        <v>2379</v>
      </c>
      <c r="F2250" s="13">
        <v>44.3</v>
      </c>
      <c r="G2250" s="13">
        <v>-96.7</v>
      </c>
      <c r="H2250" s="13">
        <v>-9.6000010172526018</v>
      </c>
    </row>
    <row r="2251" spans="2:8" x14ac:dyDescent="0.3">
      <c r="B2251" t="s">
        <v>7404</v>
      </c>
      <c r="C2251" t="s">
        <v>7405</v>
      </c>
      <c r="D2251" s="28" t="s">
        <v>4105</v>
      </c>
      <c r="E2251" s="28" t="s">
        <v>1203</v>
      </c>
      <c r="F2251" s="13">
        <v>41.7</v>
      </c>
      <c r="G2251" s="13">
        <v>-122.9</v>
      </c>
      <c r="H2251" s="13">
        <v>-9.6000010172526018</v>
      </c>
    </row>
    <row r="2252" spans="2:8" x14ac:dyDescent="0.3">
      <c r="B2252" t="s">
        <v>3514</v>
      </c>
      <c r="C2252" t="s">
        <v>3515</v>
      </c>
      <c r="D2252" s="28" t="s">
        <v>4105</v>
      </c>
      <c r="E2252" s="28" t="s">
        <v>1812</v>
      </c>
      <c r="F2252" s="13">
        <v>46.9</v>
      </c>
      <c r="G2252" s="13">
        <v>-95</v>
      </c>
      <c r="H2252" s="13">
        <v>-9.5999997456868478</v>
      </c>
    </row>
    <row r="2253" spans="2:8" x14ac:dyDescent="0.3">
      <c r="B2253" t="s">
        <v>6023</v>
      </c>
      <c r="C2253" t="s">
        <v>6024</v>
      </c>
      <c r="D2253" s="28" t="s">
        <v>4105</v>
      </c>
      <c r="E2253" s="28" t="s">
        <v>2279</v>
      </c>
      <c r="F2253" s="13">
        <v>45.5</v>
      </c>
      <c r="G2253" s="13">
        <v>-122</v>
      </c>
      <c r="H2253" s="13">
        <v>-9.5999984741210938</v>
      </c>
    </row>
    <row r="2254" spans="2:8" x14ac:dyDescent="0.3">
      <c r="B2254" t="s">
        <v>3333</v>
      </c>
      <c r="C2254" t="s">
        <v>3334</v>
      </c>
      <c r="D2254" s="28" t="s">
        <v>4105</v>
      </c>
      <c r="E2254" s="28" t="s">
        <v>2617</v>
      </c>
      <c r="F2254" s="13">
        <v>47.4</v>
      </c>
      <c r="G2254" s="13">
        <v>-122.3</v>
      </c>
      <c r="H2254" s="13">
        <v>-9.5999984741210938</v>
      </c>
    </row>
    <row r="2255" spans="2:8" x14ac:dyDescent="0.3">
      <c r="B2255" t="s">
        <v>7717</v>
      </c>
      <c r="C2255" t="s">
        <v>7718</v>
      </c>
      <c r="D2255" s="28" t="s">
        <v>4105</v>
      </c>
      <c r="E2255" s="28" t="s">
        <v>1812</v>
      </c>
      <c r="F2255" s="13">
        <v>46.7</v>
      </c>
      <c r="G2255" s="13">
        <v>-92.5</v>
      </c>
      <c r="H2255" s="13">
        <v>-9.5400021870930978</v>
      </c>
    </row>
    <row r="2256" spans="2:8" x14ac:dyDescent="0.3">
      <c r="B2256" t="s">
        <v>8186</v>
      </c>
      <c r="C2256" t="s">
        <v>8187</v>
      </c>
      <c r="D2256" s="28" t="s">
        <v>1203</v>
      </c>
      <c r="E2256" s="28" t="s">
        <v>1112</v>
      </c>
      <c r="F2256" s="13">
        <v>49</v>
      </c>
      <c r="G2256" s="13">
        <v>-97.5</v>
      </c>
      <c r="H2256" s="13">
        <v>-9.5400009155273438</v>
      </c>
    </row>
    <row r="2257" spans="2:8" x14ac:dyDescent="0.3">
      <c r="B2257" t="s">
        <v>2714</v>
      </c>
      <c r="C2257" t="s">
        <v>2715</v>
      </c>
      <c r="D2257" s="28" t="s">
        <v>4105</v>
      </c>
      <c r="E2257" s="28" t="s">
        <v>2692</v>
      </c>
      <c r="F2257" s="13">
        <v>44.7</v>
      </c>
      <c r="G2257" s="13">
        <v>-92.4</v>
      </c>
      <c r="H2257" s="13">
        <v>-9.5400009155273438</v>
      </c>
    </row>
    <row r="2258" spans="2:8" x14ac:dyDescent="0.3">
      <c r="B2258" t="s">
        <v>2854</v>
      </c>
      <c r="C2258" t="s">
        <v>2855</v>
      </c>
      <c r="D2258" s="28" t="s">
        <v>4105</v>
      </c>
      <c r="E2258" s="28" t="s">
        <v>364</v>
      </c>
      <c r="F2258" s="13">
        <v>32.799999999999997</v>
      </c>
      <c r="G2258" s="13">
        <v>-97</v>
      </c>
      <c r="H2258" s="13">
        <v>-9.5400009155273438</v>
      </c>
    </row>
    <row r="2259" spans="2:8" x14ac:dyDescent="0.3">
      <c r="B2259" t="s">
        <v>1615</v>
      </c>
      <c r="C2259" t="s">
        <v>1616</v>
      </c>
      <c r="D2259" s="28" t="s">
        <v>4105</v>
      </c>
      <c r="E2259" s="28" t="s">
        <v>1515</v>
      </c>
      <c r="F2259" s="13">
        <v>40.700000000000003</v>
      </c>
      <c r="G2259" s="13">
        <v>-95.3</v>
      </c>
      <c r="H2259" s="13">
        <v>-9.5400009155273402</v>
      </c>
    </row>
    <row r="2260" spans="2:8" x14ac:dyDescent="0.3">
      <c r="B2260" t="s">
        <v>2115</v>
      </c>
      <c r="C2260" t="s">
        <v>2116</v>
      </c>
      <c r="D2260" s="28" t="s">
        <v>4105</v>
      </c>
      <c r="E2260" s="28" t="s">
        <v>2096</v>
      </c>
      <c r="F2260" s="13">
        <v>34.1</v>
      </c>
      <c r="G2260" s="13">
        <v>-103.3</v>
      </c>
      <c r="H2260" s="13">
        <v>-9.5399983723958357</v>
      </c>
    </row>
    <row r="2261" spans="2:8" x14ac:dyDescent="0.3">
      <c r="B2261" t="s">
        <v>8756</v>
      </c>
      <c r="C2261" t="s">
        <v>8757</v>
      </c>
      <c r="D2261" s="28" t="s">
        <v>4105</v>
      </c>
      <c r="E2261" s="28" t="s">
        <v>1636</v>
      </c>
      <c r="F2261" s="13">
        <v>37.299999999999997</v>
      </c>
      <c r="G2261" s="13">
        <v>-95.5</v>
      </c>
      <c r="H2261" s="13">
        <v>-9.5399983723958357</v>
      </c>
    </row>
    <row r="2262" spans="2:8" x14ac:dyDescent="0.3">
      <c r="B2262" t="s">
        <v>3094</v>
      </c>
      <c r="C2262" t="s">
        <v>3095</v>
      </c>
      <c r="D2262" s="28" t="s">
        <v>4105</v>
      </c>
      <c r="E2262" s="28" t="s">
        <v>2203</v>
      </c>
      <c r="F2262" s="13">
        <v>46.9</v>
      </c>
      <c r="G2262" s="13">
        <v>-98.6</v>
      </c>
      <c r="H2262" s="13">
        <v>-9.5399983723958357</v>
      </c>
    </row>
    <row r="2263" spans="2:8" x14ac:dyDescent="0.3">
      <c r="B2263" t="s">
        <v>8776</v>
      </c>
      <c r="C2263" t="s">
        <v>8777</v>
      </c>
      <c r="D2263" s="28" t="s">
        <v>4105</v>
      </c>
      <c r="E2263" s="28" t="s">
        <v>364</v>
      </c>
      <c r="F2263" s="13">
        <v>32.9</v>
      </c>
      <c r="G2263" s="13">
        <v>-97.3</v>
      </c>
      <c r="H2263" s="13">
        <v>-9.5399983723958357</v>
      </c>
    </row>
    <row r="2264" spans="2:8" x14ac:dyDescent="0.3">
      <c r="B2264" t="s">
        <v>8519</v>
      </c>
      <c r="C2264" t="s">
        <v>8520</v>
      </c>
      <c r="D2264" s="28" t="s">
        <v>4105</v>
      </c>
      <c r="E2264" s="28" t="s">
        <v>1636</v>
      </c>
      <c r="F2264" s="13">
        <v>38.9</v>
      </c>
      <c r="G2264" s="13">
        <v>-95.6</v>
      </c>
      <c r="H2264" s="13">
        <v>-9.5399983723958321</v>
      </c>
    </row>
    <row r="2265" spans="2:8" x14ac:dyDescent="0.3">
      <c r="B2265" t="s">
        <v>3553</v>
      </c>
      <c r="C2265" t="s">
        <v>3554</v>
      </c>
      <c r="D2265" s="28" t="s">
        <v>4105</v>
      </c>
      <c r="E2265" s="28" t="s">
        <v>1160</v>
      </c>
      <c r="F2265" s="13">
        <v>32.299999999999997</v>
      </c>
      <c r="G2265" s="13">
        <v>-112.8</v>
      </c>
      <c r="H2265" s="13">
        <v>-9.5399983723958286</v>
      </c>
    </row>
    <row r="2266" spans="2:8" x14ac:dyDescent="0.3">
      <c r="B2266" t="s">
        <v>1163</v>
      </c>
      <c r="C2266" t="s">
        <v>1164</v>
      </c>
      <c r="D2266" s="28" t="s">
        <v>4105</v>
      </c>
      <c r="E2266" s="28" t="s">
        <v>1160</v>
      </c>
      <c r="F2266" s="13">
        <v>34.5</v>
      </c>
      <c r="G2266" s="13">
        <v>-109.4</v>
      </c>
      <c r="H2266" s="13">
        <v>-9.4800008138020857</v>
      </c>
    </row>
    <row r="2267" spans="2:8" x14ac:dyDescent="0.3">
      <c r="B2267" t="s">
        <v>2632</v>
      </c>
      <c r="C2267" t="s">
        <v>2633</v>
      </c>
      <c r="D2267" s="28" t="s">
        <v>4105</v>
      </c>
      <c r="E2267" s="28" t="s">
        <v>2617</v>
      </c>
      <c r="F2267" s="13">
        <v>48.7</v>
      </c>
      <c r="G2267" s="13">
        <v>-121.1</v>
      </c>
      <c r="H2267" s="13">
        <v>-9.4800008138020857</v>
      </c>
    </row>
    <row r="2268" spans="2:8" x14ac:dyDescent="0.3">
      <c r="B2268" t="s">
        <v>6957</v>
      </c>
      <c r="C2268" t="s">
        <v>6958</v>
      </c>
      <c r="D2268" s="28" t="s">
        <v>1203</v>
      </c>
      <c r="E2268" s="28" t="s">
        <v>1061</v>
      </c>
      <c r="F2268" s="13">
        <v>50.6</v>
      </c>
      <c r="G2268" s="13">
        <v>-121.9</v>
      </c>
      <c r="H2268" s="13">
        <v>-9.4800008138020821</v>
      </c>
    </row>
    <row r="2269" spans="2:8" x14ac:dyDescent="0.3">
      <c r="B2269" t="s">
        <v>6540</v>
      </c>
      <c r="C2269" t="s">
        <v>6541</v>
      </c>
      <c r="D2269" s="28" t="s">
        <v>1203</v>
      </c>
      <c r="E2269" s="28" t="s">
        <v>1061</v>
      </c>
      <c r="F2269" s="13">
        <v>50.6</v>
      </c>
      <c r="G2269" s="13">
        <v>-120.2</v>
      </c>
      <c r="H2269" s="13">
        <v>-9.4800008138020821</v>
      </c>
    </row>
    <row r="2270" spans="2:8" x14ac:dyDescent="0.3">
      <c r="B2270" t="s">
        <v>6869</v>
      </c>
      <c r="C2270" t="s">
        <v>6870</v>
      </c>
      <c r="D2270" s="28" t="s">
        <v>4105</v>
      </c>
      <c r="E2270" s="28" t="s">
        <v>1515</v>
      </c>
      <c r="F2270" s="13">
        <v>42</v>
      </c>
      <c r="G2270" s="13">
        <v>-93.7</v>
      </c>
      <c r="H2270" s="13">
        <v>-9.4800008138020821</v>
      </c>
    </row>
    <row r="2271" spans="2:8" x14ac:dyDescent="0.3">
      <c r="B2271" t="s">
        <v>8015</v>
      </c>
      <c r="C2271" t="s">
        <v>8016</v>
      </c>
      <c r="D2271" s="28" t="s">
        <v>4105</v>
      </c>
      <c r="E2271" s="28" t="s">
        <v>2203</v>
      </c>
      <c r="F2271" s="13">
        <v>47.4</v>
      </c>
      <c r="G2271" s="13">
        <v>-97.3</v>
      </c>
      <c r="H2271" s="13">
        <v>-9.4800008138020821</v>
      </c>
    </row>
    <row r="2272" spans="2:8" x14ac:dyDescent="0.3">
      <c r="B2272" t="s">
        <v>7842</v>
      </c>
      <c r="C2272" t="s">
        <v>7843</v>
      </c>
      <c r="D2272" s="28" t="s">
        <v>4105</v>
      </c>
      <c r="E2272" s="28" t="s">
        <v>364</v>
      </c>
      <c r="F2272" s="13">
        <v>33.1</v>
      </c>
      <c r="G2272" s="13">
        <v>-102.8</v>
      </c>
      <c r="H2272" s="13">
        <v>-9.4800008138020821</v>
      </c>
    </row>
    <row r="2273" spans="2:8" x14ac:dyDescent="0.3">
      <c r="B2273" t="s">
        <v>3084</v>
      </c>
      <c r="C2273" t="s">
        <v>3085</v>
      </c>
      <c r="D2273" s="28" t="s">
        <v>4105</v>
      </c>
      <c r="E2273" s="28" t="s">
        <v>1812</v>
      </c>
      <c r="F2273" s="13">
        <v>45.8</v>
      </c>
      <c r="G2273" s="13">
        <v>-95.3</v>
      </c>
      <c r="H2273" s="13">
        <v>-9.4800008138020821</v>
      </c>
    </row>
    <row r="2274" spans="2:8" x14ac:dyDescent="0.3">
      <c r="B2274" t="s">
        <v>7651</v>
      </c>
      <c r="C2274" t="s">
        <v>7652</v>
      </c>
      <c r="D2274" s="28" t="s">
        <v>4105</v>
      </c>
      <c r="E2274" s="28" t="s">
        <v>2692</v>
      </c>
      <c r="F2274" s="13">
        <v>46.1</v>
      </c>
      <c r="G2274" s="13">
        <v>-90</v>
      </c>
      <c r="H2274" s="13">
        <v>-9.4799995422363281</v>
      </c>
    </row>
    <row r="2275" spans="2:8" x14ac:dyDescent="0.3">
      <c r="B2275" t="s">
        <v>8401</v>
      </c>
      <c r="C2275" t="s">
        <v>8402</v>
      </c>
      <c r="D2275" s="28" t="s">
        <v>1203</v>
      </c>
      <c r="E2275" s="28" t="s">
        <v>1097</v>
      </c>
      <c r="F2275" s="13">
        <v>51.2</v>
      </c>
      <c r="G2275" s="13">
        <v>-102.4</v>
      </c>
      <c r="H2275" s="13">
        <v>-9.4799995422363263</v>
      </c>
    </row>
    <row r="2276" spans="2:8" x14ac:dyDescent="0.3">
      <c r="B2276" t="s">
        <v>1542</v>
      </c>
      <c r="C2276" t="s">
        <v>1543</v>
      </c>
      <c r="D2276" s="28" t="s">
        <v>4105</v>
      </c>
      <c r="E2276" s="28" t="s">
        <v>1515</v>
      </c>
      <c r="F2276" s="13">
        <v>42.7</v>
      </c>
      <c r="G2276" s="13">
        <v>-95.5</v>
      </c>
      <c r="H2276" s="13">
        <v>-9.4799982706705741</v>
      </c>
    </row>
    <row r="2277" spans="2:8" x14ac:dyDescent="0.3">
      <c r="B2277" t="s">
        <v>6849</v>
      </c>
      <c r="C2277" t="s">
        <v>6850</v>
      </c>
      <c r="D2277" s="28" t="s">
        <v>4105</v>
      </c>
      <c r="E2277" s="28" t="s">
        <v>2096</v>
      </c>
      <c r="F2277" s="13">
        <v>34.6</v>
      </c>
      <c r="G2277" s="13">
        <v>-106.3</v>
      </c>
      <c r="H2277" s="13">
        <v>-9.4799982706705741</v>
      </c>
    </row>
    <row r="2278" spans="2:8" x14ac:dyDescent="0.3">
      <c r="B2278" t="s">
        <v>6384</v>
      </c>
      <c r="C2278" t="s">
        <v>6385</v>
      </c>
      <c r="D2278" s="28" t="s">
        <v>4105</v>
      </c>
      <c r="E2278" s="28" t="s">
        <v>2279</v>
      </c>
      <c r="F2278" s="13">
        <v>44.3</v>
      </c>
      <c r="G2278" s="13">
        <v>-123.7</v>
      </c>
      <c r="H2278" s="13">
        <v>-9.4799982706705705</v>
      </c>
    </row>
    <row r="2279" spans="2:8" x14ac:dyDescent="0.3">
      <c r="B2279" t="s">
        <v>3639</v>
      </c>
      <c r="C2279" t="s">
        <v>3640</v>
      </c>
      <c r="D2279" s="28" t="s">
        <v>4105</v>
      </c>
      <c r="E2279" s="28" t="s">
        <v>1515</v>
      </c>
      <c r="F2279" s="13">
        <v>41.3</v>
      </c>
      <c r="G2279" s="13">
        <v>-95.3</v>
      </c>
      <c r="H2279" s="13">
        <v>-9.4200007120768241</v>
      </c>
    </row>
    <row r="2280" spans="2:8" x14ac:dyDescent="0.3">
      <c r="B2280" t="s">
        <v>7740</v>
      </c>
      <c r="C2280" t="s">
        <v>7741</v>
      </c>
      <c r="D2280" s="28" t="s">
        <v>4105</v>
      </c>
      <c r="E2280" s="28" t="s">
        <v>1812</v>
      </c>
      <c r="F2280" s="13">
        <v>45</v>
      </c>
      <c r="G2280" s="13">
        <v>-94.2</v>
      </c>
      <c r="H2280" s="13">
        <v>-9.4200007120768241</v>
      </c>
    </row>
    <row r="2281" spans="2:8" x14ac:dyDescent="0.3">
      <c r="B2281" t="s">
        <v>8507</v>
      </c>
      <c r="C2281" t="s">
        <v>8508</v>
      </c>
      <c r="D2281" s="28" t="s">
        <v>4105</v>
      </c>
      <c r="E2281" s="28" t="s">
        <v>1878</v>
      </c>
      <c r="F2281" s="13">
        <v>38.799999999999997</v>
      </c>
      <c r="G2281" s="13">
        <v>-94.2</v>
      </c>
      <c r="H2281" s="13">
        <v>-9.4200007120768241</v>
      </c>
    </row>
    <row r="2282" spans="2:8" x14ac:dyDescent="0.3">
      <c r="B2282" t="s">
        <v>7976</v>
      </c>
      <c r="C2282" t="s">
        <v>7977</v>
      </c>
      <c r="D2282" s="28" t="s">
        <v>4105</v>
      </c>
      <c r="E2282" s="28" t="s">
        <v>2096</v>
      </c>
      <c r="F2282" s="13">
        <v>32.1</v>
      </c>
      <c r="G2282" s="13">
        <v>-103.1</v>
      </c>
      <c r="H2282" s="13">
        <v>-9.4200007120768205</v>
      </c>
    </row>
    <row r="2283" spans="2:8" x14ac:dyDescent="0.3">
      <c r="B2283" t="s">
        <v>8772</v>
      </c>
      <c r="C2283" t="s">
        <v>8773</v>
      </c>
      <c r="D2283" s="28" t="s">
        <v>4105</v>
      </c>
      <c r="E2283" s="28" t="s">
        <v>364</v>
      </c>
      <c r="F2283" s="13">
        <v>33.200000000000003</v>
      </c>
      <c r="G2283" s="13">
        <v>-97.1</v>
      </c>
      <c r="H2283" s="13">
        <v>-9.4200007120768205</v>
      </c>
    </row>
    <row r="2284" spans="2:8" x14ac:dyDescent="0.3">
      <c r="B2284" t="s">
        <v>5246</v>
      </c>
      <c r="C2284" t="s">
        <v>5247</v>
      </c>
      <c r="D2284" s="28" t="s">
        <v>4105</v>
      </c>
      <c r="E2284" s="28" t="s">
        <v>1203</v>
      </c>
      <c r="F2284" s="13">
        <v>35.200000000000003</v>
      </c>
      <c r="G2284" s="13">
        <v>-120.6</v>
      </c>
      <c r="H2284" s="13">
        <v>-9.4200007120768205</v>
      </c>
    </row>
    <row r="2285" spans="2:8" x14ac:dyDescent="0.3">
      <c r="B2285" t="s">
        <v>1520</v>
      </c>
      <c r="C2285" t="s">
        <v>1521</v>
      </c>
      <c r="D2285" s="28" t="s">
        <v>4105</v>
      </c>
      <c r="E2285" s="28" t="s">
        <v>1515</v>
      </c>
      <c r="F2285" s="13">
        <v>41.4</v>
      </c>
      <c r="G2285" s="13">
        <v>-95</v>
      </c>
      <c r="H2285" s="13">
        <v>-9.4199981689453161</v>
      </c>
    </row>
    <row r="2286" spans="2:8" x14ac:dyDescent="0.3">
      <c r="B2286" t="s">
        <v>8687</v>
      </c>
      <c r="C2286" t="s">
        <v>8688</v>
      </c>
      <c r="D2286" s="28" t="s">
        <v>4105</v>
      </c>
      <c r="E2286" s="28" t="s">
        <v>1160</v>
      </c>
      <c r="F2286" s="13">
        <v>34.200000000000003</v>
      </c>
      <c r="G2286" s="13">
        <v>-112.3</v>
      </c>
      <c r="H2286" s="13">
        <v>-9.4199981689453125</v>
      </c>
    </row>
    <row r="2287" spans="2:8" x14ac:dyDescent="0.3">
      <c r="B2287" t="s">
        <v>8182</v>
      </c>
      <c r="C2287" t="s">
        <v>8183</v>
      </c>
      <c r="D2287" s="28" t="s">
        <v>4105</v>
      </c>
      <c r="E2287" s="28" t="s">
        <v>1160</v>
      </c>
      <c r="F2287" s="13">
        <v>33.6</v>
      </c>
      <c r="G2287" s="13">
        <v>-109.2</v>
      </c>
      <c r="H2287" s="13">
        <v>-9.4199981689453125</v>
      </c>
    </row>
    <row r="2288" spans="2:8" x14ac:dyDescent="0.3">
      <c r="B2288" t="s">
        <v>3194</v>
      </c>
      <c r="C2288" t="s">
        <v>3195</v>
      </c>
      <c r="D2288" s="28" t="s">
        <v>4105</v>
      </c>
      <c r="E2288" s="28" t="s">
        <v>2526</v>
      </c>
      <c r="F2288" s="13">
        <v>38.299999999999997</v>
      </c>
      <c r="G2288" s="13">
        <v>-110.7</v>
      </c>
      <c r="H2288" s="13">
        <v>-9.4199981689453125</v>
      </c>
    </row>
    <row r="2289" spans="2:8" x14ac:dyDescent="0.3">
      <c r="B2289" t="s">
        <v>3220</v>
      </c>
      <c r="C2289" t="s">
        <v>3221</v>
      </c>
      <c r="D2289" s="28" t="s">
        <v>4105</v>
      </c>
      <c r="E2289" s="28" t="s">
        <v>1203</v>
      </c>
      <c r="F2289" s="13">
        <v>37.799999999999997</v>
      </c>
      <c r="G2289" s="13">
        <v>-121.2</v>
      </c>
      <c r="H2289" s="13">
        <v>-9.4199981689453125</v>
      </c>
    </row>
    <row r="2290" spans="2:8" x14ac:dyDescent="0.3">
      <c r="B2290" t="s">
        <v>1604</v>
      </c>
      <c r="C2290" t="s">
        <v>1605</v>
      </c>
      <c r="D2290" s="28" t="s">
        <v>4105</v>
      </c>
      <c r="E2290" s="28" t="s">
        <v>1515</v>
      </c>
      <c r="F2290" s="13">
        <v>43.2</v>
      </c>
      <c r="G2290" s="13">
        <v>-92.8</v>
      </c>
      <c r="H2290" s="13">
        <v>-9.3600006103515661</v>
      </c>
    </row>
    <row r="2291" spans="2:8" x14ac:dyDescent="0.3">
      <c r="B2291" t="s">
        <v>6594</v>
      </c>
      <c r="C2291" t="s">
        <v>6595</v>
      </c>
      <c r="D2291" s="28" t="s">
        <v>4105</v>
      </c>
      <c r="E2291" s="28" t="s">
        <v>2279</v>
      </c>
      <c r="F2291" s="13">
        <v>43.6</v>
      </c>
      <c r="G2291" s="13">
        <v>-122.1</v>
      </c>
      <c r="H2291" s="13">
        <v>-9.3600006103515661</v>
      </c>
    </row>
    <row r="2292" spans="2:8" x14ac:dyDescent="0.3">
      <c r="B2292" t="s">
        <v>3790</v>
      </c>
      <c r="C2292" t="s">
        <v>3791</v>
      </c>
      <c r="D2292" s="28" t="s">
        <v>4105</v>
      </c>
      <c r="E2292" s="28" t="s">
        <v>2279</v>
      </c>
      <c r="F2292" s="13">
        <v>45.3</v>
      </c>
      <c r="G2292" s="13">
        <v>-122.6</v>
      </c>
      <c r="H2292" s="13">
        <v>-9.3600006103515625</v>
      </c>
    </row>
    <row r="2293" spans="2:8" x14ac:dyDescent="0.3">
      <c r="B2293" t="s">
        <v>8561</v>
      </c>
      <c r="C2293" t="s">
        <v>8562</v>
      </c>
      <c r="D2293" s="28" t="s">
        <v>4105</v>
      </c>
      <c r="E2293" s="28" t="s">
        <v>2096</v>
      </c>
      <c r="F2293" s="13">
        <v>33.299999999999997</v>
      </c>
      <c r="G2293" s="13">
        <v>-104.5</v>
      </c>
      <c r="H2293" s="13">
        <v>-9.3600006103515625</v>
      </c>
    </row>
    <row r="2294" spans="2:8" x14ac:dyDescent="0.3">
      <c r="B2294" t="s">
        <v>1866</v>
      </c>
      <c r="C2294" t="s">
        <v>1867</v>
      </c>
      <c r="D2294" s="28" t="s">
        <v>4105</v>
      </c>
      <c r="E2294" s="28" t="s">
        <v>1812</v>
      </c>
      <c r="F2294" s="13">
        <v>43.8</v>
      </c>
      <c r="G2294" s="13">
        <v>-95.1</v>
      </c>
      <c r="H2294" s="13">
        <v>-9.3600006103515589</v>
      </c>
    </row>
    <row r="2295" spans="2:8" x14ac:dyDescent="0.3">
      <c r="B2295" t="s">
        <v>7665</v>
      </c>
      <c r="C2295" t="s">
        <v>7666</v>
      </c>
      <c r="D2295" s="28" t="s">
        <v>4105</v>
      </c>
      <c r="E2295" s="28" t="s">
        <v>2279</v>
      </c>
      <c r="F2295" s="13">
        <v>45.5</v>
      </c>
      <c r="G2295" s="13">
        <v>-122.3</v>
      </c>
      <c r="H2295" s="13">
        <v>-9.3599980672200545</v>
      </c>
    </row>
    <row r="2296" spans="2:8" x14ac:dyDescent="0.3">
      <c r="B2296" t="s">
        <v>1574</v>
      </c>
      <c r="C2296" t="s">
        <v>1575</v>
      </c>
      <c r="D2296" s="28" t="s">
        <v>4105</v>
      </c>
      <c r="E2296" s="28" t="s">
        <v>1515</v>
      </c>
      <c r="F2296" s="13">
        <v>41.3</v>
      </c>
      <c r="G2296" s="13">
        <v>-93.6</v>
      </c>
      <c r="H2296" s="13">
        <v>-9.3599980672200509</v>
      </c>
    </row>
    <row r="2297" spans="2:8" x14ac:dyDescent="0.3">
      <c r="B2297" t="s">
        <v>8074</v>
      </c>
      <c r="C2297" t="s">
        <v>8075</v>
      </c>
      <c r="D2297" s="28" t="s">
        <v>1203</v>
      </c>
      <c r="E2297" s="28" t="s">
        <v>1130</v>
      </c>
      <c r="F2297" s="13">
        <v>45.2</v>
      </c>
      <c r="G2297" s="13">
        <v>-63</v>
      </c>
      <c r="H2297" s="13">
        <v>-9.3000005086263045</v>
      </c>
    </row>
    <row r="2298" spans="2:8" x14ac:dyDescent="0.3">
      <c r="B2298" t="s">
        <v>1522</v>
      </c>
      <c r="C2298" t="s">
        <v>1523</v>
      </c>
      <c r="D2298" s="28" t="s">
        <v>4105</v>
      </c>
      <c r="E2298" s="28" t="s">
        <v>1515</v>
      </c>
      <c r="F2298" s="13">
        <v>41.7</v>
      </c>
      <c r="G2298" s="13">
        <v>-94.9</v>
      </c>
      <c r="H2298" s="13">
        <v>-9.3000005086263045</v>
      </c>
    </row>
    <row r="2299" spans="2:8" x14ac:dyDescent="0.3">
      <c r="B2299" t="s">
        <v>6727</v>
      </c>
      <c r="C2299" t="s">
        <v>6728</v>
      </c>
      <c r="D2299" s="28" t="s">
        <v>4105</v>
      </c>
      <c r="E2299" s="28" t="s">
        <v>1203</v>
      </c>
      <c r="F2299" s="13">
        <v>38.9</v>
      </c>
      <c r="G2299" s="13">
        <v>-123.3</v>
      </c>
      <c r="H2299" s="13">
        <v>-9.3000005086263045</v>
      </c>
    </row>
    <row r="2300" spans="2:8" x14ac:dyDescent="0.3">
      <c r="B2300" t="s">
        <v>6988</v>
      </c>
      <c r="C2300" t="s">
        <v>6989</v>
      </c>
      <c r="D2300" s="28" t="s">
        <v>4105</v>
      </c>
      <c r="E2300" s="28" t="s">
        <v>2617</v>
      </c>
      <c r="F2300" s="13">
        <v>47.9</v>
      </c>
      <c r="G2300" s="13">
        <v>-120.5</v>
      </c>
      <c r="H2300" s="13">
        <v>-9.3000005086263045</v>
      </c>
    </row>
    <row r="2301" spans="2:8" x14ac:dyDescent="0.3">
      <c r="B2301" t="s">
        <v>7984</v>
      </c>
      <c r="C2301" t="s">
        <v>8037</v>
      </c>
      <c r="D2301" s="28" t="s">
        <v>4105</v>
      </c>
      <c r="E2301" s="28" t="s">
        <v>1515</v>
      </c>
      <c r="F2301" s="13">
        <v>40.6</v>
      </c>
      <c r="G2301" s="13">
        <v>-94</v>
      </c>
      <c r="H2301" s="13">
        <v>-9.3000005086263009</v>
      </c>
    </row>
    <row r="2302" spans="2:8" x14ac:dyDescent="0.3">
      <c r="B2302" t="s">
        <v>8230</v>
      </c>
      <c r="C2302" t="s">
        <v>8231</v>
      </c>
      <c r="D2302" s="28" t="s">
        <v>4105</v>
      </c>
      <c r="E2302" s="28" t="s">
        <v>2692</v>
      </c>
      <c r="F2302" s="13">
        <v>46</v>
      </c>
      <c r="G2302" s="13">
        <v>-91.4</v>
      </c>
      <c r="H2302" s="13">
        <v>-9.3000005086263009</v>
      </c>
    </row>
    <row r="2303" spans="2:8" x14ac:dyDescent="0.3">
      <c r="B2303" t="s">
        <v>8457</v>
      </c>
      <c r="C2303" t="s">
        <v>8458</v>
      </c>
      <c r="D2303" s="28" t="s">
        <v>4105</v>
      </c>
      <c r="E2303" s="28" t="s">
        <v>2617</v>
      </c>
      <c r="F2303" s="13">
        <v>47.9</v>
      </c>
      <c r="G2303" s="13">
        <v>-122.1</v>
      </c>
      <c r="H2303" s="13">
        <v>-9.2999979654947929</v>
      </c>
    </row>
    <row r="2304" spans="2:8" x14ac:dyDescent="0.3">
      <c r="B2304" t="s">
        <v>6180</v>
      </c>
      <c r="C2304" t="s">
        <v>6181</v>
      </c>
      <c r="D2304" s="28" t="s">
        <v>4105</v>
      </c>
      <c r="E2304" s="28" t="s">
        <v>1203</v>
      </c>
      <c r="F2304" s="13">
        <v>38.299999999999997</v>
      </c>
      <c r="G2304" s="13">
        <v>-121.9</v>
      </c>
      <c r="H2304" s="13">
        <v>-9.2999979654947893</v>
      </c>
    </row>
    <row r="2305" spans="2:8" x14ac:dyDescent="0.3">
      <c r="B2305" t="s">
        <v>7569</v>
      </c>
      <c r="C2305" t="s">
        <v>7570</v>
      </c>
      <c r="D2305" s="28" t="s">
        <v>4105</v>
      </c>
      <c r="E2305" s="28" t="s">
        <v>1515</v>
      </c>
      <c r="F2305" s="13">
        <v>42.7</v>
      </c>
      <c r="G2305" s="13">
        <v>-94.6</v>
      </c>
      <c r="H2305" s="13">
        <v>-9.2400029500325509</v>
      </c>
    </row>
    <row r="2306" spans="2:8" x14ac:dyDescent="0.3">
      <c r="B2306" t="s">
        <v>8296</v>
      </c>
      <c r="C2306" t="s">
        <v>8297</v>
      </c>
      <c r="D2306" s="28" t="s">
        <v>1203</v>
      </c>
      <c r="E2306" s="28" t="s">
        <v>1061</v>
      </c>
      <c r="F2306" s="13">
        <v>49.1</v>
      </c>
      <c r="G2306" s="13">
        <v>-123.1</v>
      </c>
      <c r="H2306" s="13">
        <v>-9.2400004069010464</v>
      </c>
    </row>
    <row r="2307" spans="2:8" x14ac:dyDescent="0.3">
      <c r="B2307" t="s">
        <v>8565</v>
      </c>
      <c r="C2307" t="s">
        <v>8566</v>
      </c>
      <c r="D2307" s="28" t="s">
        <v>4105</v>
      </c>
      <c r="E2307" s="28" t="s">
        <v>364</v>
      </c>
      <c r="F2307" s="13">
        <v>31.4</v>
      </c>
      <c r="G2307" s="13">
        <v>-102.3</v>
      </c>
      <c r="H2307" s="13">
        <v>-9.2400004069010464</v>
      </c>
    </row>
    <row r="2308" spans="2:8" x14ac:dyDescent="0.3">
      <c r="B2308" t="s">
        <v>8742</v>
      </c>
      <c r="C2308" t="s">
        <v>8743</v>
      </c>
      <c r="D2308" s="28" t="s">
        <v>4105</v>
      </c>
      <c r="E2308" s="28" t="s">
        <v>1203</v>
      </c>
      <c r="F2308" s="13">
        <v>35.6</v>
      </c>
      <c r="G2308" s="13">
        <v>-118</v>
      </c>
      <c r="H2308" s="13">
        <v>-9.2400004069010464</v>
      </c>
    </row>
    <row r="2309" spans="2:8" x14ac:dyDescent="0.3">
      <c r="B2309" t="s">
        <v>1844</v>
      </c>
      <c r="C2309" t="s">
        <v>1845</v>
      </c>
      <c r="D2309" s="28" t="s">
        <v>4105</v>
      </c>
      <c r="E2309" s="28" t="s">
        <v>1812</v>
      </c>
      <c r="F2309" s="13">
        <v>45.7</v>
      </c>
      <c r="G2309" s="13">
        <v>-93.6</v>
      </c>
      <c r="H2309" s="13">
        <v>-9.2400004069010429</v>
      </c>
    </row>
    <row r="2310" spans="2:8" x14ac:dyDescent="0.3">
      <c r="B2310" t="s">
        <v>6476</v>
      </c>
      <c r="C2310" t="s">
        <v>6477</v>
      </c>
      <c r="D2310" s="28" t="s">
        <v>4105</v>
      </c>
      <c r="E2310" s="28" t="s">
        <v>2617</v>
      </c>
      <c r="F2310" s="13">
        <v>47.1</v>
      </c>
      <c r="G2310" s="13">
        <v>-121.6</v>
      </c>
      <c r="H2310" s="13">
        <v>-9.2400004069010429</v>
      </c>
    </row>
    <row r="2311" spans="2:8" x14ac:dyDescent="0.3">
      <c r="B2311" t="s">
        <v>7992</v>
      </c>
      <c r="C2311" t="s">
        <v>7993</v>
      </c>
      <c r="D2311" s="28" t="s">
        <v>4105</v>
      </c>
      <c r="E2311" s="28" t="s">
        <v>1203</v>
      </c>
      <c r="F2311" s="13">
        <v>41.2</v>
      </c>
      <c r="G2311" s="13">
        <v>-120.7</v>
      </c>
      <c r="H2311" s="13">
        <v>-9.2400004069010429</v>
      </c>
    </row>
    <row r="2312" spans="2:8" x14ac:dyDescent="0.3">
      <c r="B2312" t="s">
        <v>3054</v>
      </c>
      <c r="C2312" t="s">
        <v>8537</v>
      </c>
      <c r="D2312" s="28" t="s">
        <v>1203</v>
      </c>
      <c r="E2312" s="28" t="s">
        <v>1112</v>
      </c>
      <c r="F2312" s="13">
        <v>50</v>
      </c>
      <c r="G2312" s="13">
        <v>-97.8</v>
      </c>
      <c r="H2312" s="13">
        <v>-9.2400004069010393</v>
      </c>
    </row>
    <row r="2313" spans="2:8" x14ac:dyDescent="0.3">
      <c r="B2313" t="s">
        <v>1544</v>
      </c>
      <c r="C2313" t="s">
        <v>1545</v>
      </c>
      <c r="D2313" s="28" t="s">
        <v>4105</v>
      </c>
      <c r="E2313" s="28" t="s">
        <v>1515</v>
      </c>
      <c r="F2313" s="13">
        <v>40.700000000000003</v>
      </c>
      <c r="G2313" s="13">
        <v>-95</v>
      </c>
      <c r="H2313" s="13">
        <v>-9.2400004069010393</v>
      </c>
    </row>
    <row r="2314" spans="2:8" x14ac:dyDescent="0.3">
      <c r="B2314" t="s">
        <v>1602</v>
      </c>
      <c r="C2314" t="s">
        <v>1603</v>
      </c>
      <c r="D2314" s="28" t="s">
        <v>4105</v>
      </c>
      <c r="E2314" s="28" t="s">
        <v>1515</v>
      </c>
      <c r="F2314" s="13">
        <v>41.7</v>
      </c>
      <c r="G2314" s="13">
        <v>-93</v>
      </c>
      <c r="H2314" s="13">
        <v>-9.2400004069010393</v>
      </c>
    </row>
    <row r="2315" spans="2:8" x14ac:dyDescent="0.3">
      <c r="B2315" t="s">
        <v>1827</v>
      </c>
      <c r="C2315" t="s">
        <v>1828</v>
      </c>
      <c r="D2315" s="28" t="s">
        <v>4105</v>
      </c>
      <c r="E2315" s="28" t="s">
        <v>1812</v>
      </c>
      <c r="F2315" s="13">
        <v>43.7</v>
      </c>
      <c r="G2315" s="13">
        <v>-92.5</v>
      </c>
      <c r="H2315" s="13">
        <v>-9.2400004069010393</v>
      </c>
    </row>
    <row r="2316" spans="2:8" x14ac:dyDescent="0.3">
      <c r="B2316" t="s">
        <v>7107</v>
      </c>
      <c r="C2316" t="s">
        <v>7108</v>
      </c>
      <c r="D2316" s="28" t="s">
        <v>4105</v>
      </c>
      <c r="E2316" s="28" t="s">
        <v>2096</v>
      </c>
      <c r="F2316" s="13">
        <v>33.700000000000003</v>
      </c>
      <c r="G2316" s="13">
        <v>-108.7</v>
      </c>
      <c r="H2316" s="13">
        <v>-9.2400004069010393</v>
      </c>
    </row>
    <row r="2317" spans="2:8" x14ac:dyDescent="0.3">
      <c r="B2317" t="s">
        <v>8401</v>
      </c>
      <c r="C2317" t="s">
        <v>8452</v>
      </c>
      <c r="D2317" s="28" t="s">
        <v>1203</v>
      </c>
      <c r="E2317" s="28" t="s">
        <v>1097</v>
      </c>
      <c r="F2317" s="13">
        <v>51.2</v>
      </c>
      <c r="G2317" s="13">
        <v>-102.4</v>
      </c>
      <c r="H2317" s="13">
        <v>-9.2399991353352853</v>
      </c>
    </row>
    <row r="2318" spans="2:8" x14ac:dyDescent="0.3">
      <c r="B2318" t="s">
        <v>2099</v>
      </c>
      <c r="C2318" t="s">
        <v>2100</v>
      </c>
      <c r="D2318" s="28" t="s">
        <v>4105</v>
      </c>
      <c r="E2318" s="28" t="s">
        <v>2096</v>
      </c>
      <c r="F2318" s="13">
        <v>35</v>
      </c>
      <c r="G2318" s="13">
        <v>-108.3</v>
      </c>
      <c r="H2318" s="13">
        <v>-9.2399991353352853</v>
      </c>
    </row>
    <row r="2319" spans="2:8" x14ac:dyDescent="0.3">
      <c r="B2319" t="s">
        <v>5791</v>
      </c>
      <c r="C2319" t="s">
        <v>5792</v>
      </c>
      <c r="D2319" s="28" t="s">
        <v>4105</v>
      </c>
      <c r="E2319" s="28" t="s">
        <v>2279</v>
      </c>
      <c r="F2319" s="13">
        <v>45.5</v>
      </c>
      <c r="G2319" s="13">
        <v>-122.6</v>
      </c>
      <c r="H2319" s="13">
        <v>-9.2399978637695313</v>
      </c>
    </row>
    <row r="2320" spans="2:8" x14ac:dyDescent="0.3">
      <c r="B2320" t="s">
        <v>6685</v>
      </c>
      <c r="C2320" t="s">
        <v>6686</v>
      </c>
      <c r="D2320" s="28" t="s">
        <v>4105</v>
      </c>
      <c r="E2320" s="28" t="s">
        <v>1203</v>
      </c>
      <c r="F2320" s="13">
        <v>40.1</v>
      </c>
      <c r="G2320" s="13">
        <v>-123.5</v>
      </c>
      <c r="H2320" s="13">
        <v>-9.1800028483072964</v>
      </c>
    </row>
    <row r="2321" spans="2:8" x14ac:dyDescent="0.3">
      <c r="B2321" t="s">
        <v>2730</v>
      </c>
      <c r="C2321" t="s">
        <v>2731</v>
      </c>
      <c r="D2321" s="28" t="s">
        <v>4105</v>
      </c>
      <c r="E2321" s="28" t="s">
        <v>2692</v>
      </c>
      <c r="F2321" s="13">
        <v>42.8</v>
      </c>
      <c r="G2321" s="13">
        <v>-90.7</v>
      </c>
      <c r="H2321" s="13">
        <v>-9.1800028483072893</v>
      </c>
    </row>
    <row r="2322" spans="2:8" x14ac:dyDescent="0.3">
      <c r="B2322" t="s">
        <v>7175</v>
      </c>
      <c r="C2322" t="s">
        <v>7176</v>
      </c>
      <c r="D2322" s="28" t="s">
        <v>4105</v>
      </c>
      <c r="E2322" s="28" t="s">
        <v>1203</v>
      </c>
      <c r="F2322" s="13">
        <v>35.9</v>
      </c>
      <c r="G2322" s="13">
        <v>-118.5</v>
      </c>
      <c r="H2322" s="13">
        <v>-9.1800028483072893</v>
      </c>
    </row>
    <row r="2323" spans="2:8" x14ac:dyDescent="0.3">
      <c r="B2323" t="s">
        <v>8448</v>
      </c>
      <c r="C2323" t="s">
        <v>8449</v>
      </c>
      <c r="D2323" s="28" t="s">
        <v>4105</v>
      </c>
      <c r="E2323" s="28" t="s">
        <v>2279</v>
      </c>
      <c r="F2323" s="13">
        <v>42.4</v>
      </c>
      <c r="G2323" s="13">
        <v>-122.2</v>
      </c>
      <c r="H2323" s="13">
        <v>-9.1800015767415388</v>
      </c>
    </row>
    <row r="2324" spans="2:8" x14ac:dyDescent="0.3">
      <c r="B2324" t="s">
        <v>8063</v>
      </c>
      <c r="C2324" t="s">
        <v>8064</v>
      </c>
      <c r="D2324" s="28" t="s">
        <v>4105</v>
      </c>
      <c r="E2324" s="28" t="s">
        <v>1515</v>
      </c>
      <c r="F2324" s="13">
        <v>43.4</v>
      </c>
      <c r="G2324" s="13">
        <v>-95.1</v>
      </c>
      <c r="H2324" s="13">
        <v>-9.1800003051757848</v>
      </c>
    </row>
    <row r="2325" spans="2:8" x14ac:dyDescent="0.3">
      <c r="B2325" t="s">
        <v>8634</v>
      </c>
      <c r="C2325" t="s">
        <v>8635</v>
      </c>
      <c r="D2325" s="28" t="s">
        <v>4105</v>
      </c>
      <c r="E2325" s="28" t="s">
        <v>1160</v>
      </c>
      <c r="F2325" s="13">
        <v>34.5</v>
      </c>
      <c r="G2325" s="13">
        <v>-112.5</v>
      </c>
      <c r="H2325" s="13">
        <v>-9.1800003051757848</v>
      </c>
    </row>
    <row r="2326" spans="2:8" x14ac:dyDescent="0.3">
      <c r="B2326" t="s">
        <v>6895</v>
      </c>
      <c r="C2326" t="s">
        <v>6896</v>
      </c>
      <c r="D2326" s="28" t="s">
        <v>1203</v>
      </c>
      <c r="E2326" s="28" t="s">
        <v>1061</v>
      </c>
      <c r="F2326" s="13">
        <v>49.3</v>
      </c>
      <c r="G2326" s="13">
        <v>-121.5</v>
      </c>
      <c r="H2326" s="13">
        <v>-9.1800003051757813</v>
      </c>
    </row>
    <row r="2327" spans="2:8" x14ac:dyDescent="0.3">
      <c r="B2327" t="s">
        <v>10661</v>
      </c>
      <c r="C2327" t="s">
        <v>10662</v>
      </c>
      <c r="D2327" s="28" t="s">
        <v>4105</v>
      </c>
      <c r="E2327" s="28" t="s">
        <v>2070</v>
      </c>
      <c r="F2327" s="13">
        <v>39.1</v>
      </c>
      <c r="G2327" s="13">
        <v>-119.7</v>
      </c>
      <c r="H2327" s="13">
        <v>-9.1800003051757813</v>
      </c>
    </row>
    <row r="2328" spans="2:8" x14ac:dyDescent="0.3">
      <c r="B2328" t="s">
        <v>7643</v>
      </c>
      <c r="C2328" t="s">
        <v>7644</v>
      </c>
      <c r="D2328" s="28" t="s">
        <v>4105</v>
      </c>
      <c r="E2328" s="28" t="s">
        <v>2203</v>
      </c>
      <c r="F2328" s="13">
        <v>46.7</v>
      </c>
      <c r="G2328" s="13">
        <v>-99.4</v>
      </c>
      <c r="H2328" s="13">
        <v>-9.1800003051757813</v>
      </c>
    </row>
    <row r="2329" spans="2:8" x14ac:dyDescent="0.3">
      <c r="B2329" t="s">
        <v>7383</v>
      </c>
      <c r="C2329" t="s">
        <v>7384</v>
      </c>
      <c r="D2329" s="28" t="s">
        <v>4105</v>
      </c>
      <c r="E2329" s="28" t="s">
        <v>2692</v>
      </c>
      <c r="F2329" s="13">
        <v>46.5</v>
      </c>
      <c r="G2329" s="13">
        <v>-90.9</v>
      </c>
      <c r="H2329" s="13">
        <v>-9.1800003051757813</v>
      </c>
    </row>
    <row r="2330" spans="2:8" x14ac:dyDescent="0.3">
      <c r="B2330" t="s">
        <v>6142</v>
      </c>
      <c r="C2330" t="s">
        <v>6143</v>
      </c>
      <c r="D2330" s="28" t="s">
        <v>4105</v>
      </c>
      <c r="E2330" s="28" t="s">
        <v>2279</v>
      </c>
      <c r="F2330" s="13">
        <v>43.9</v>
      </c>
      <c r="G2330" s="13">
        <v>-123.8</v>
      </c>
      <c r="H2330" s="13">
        <v>-9.1800003051757813</v>
      </c>
    </row>
    <row r="2331" spans="2:8" x14ac:dyDescent="0.3">
      <c r="B2331" t="s">
        <v>3119</v>
      </c>
      <c r="C2331" t="s">
        <v>3120</v>
      </c>
      <c r="D2331" s="28" t="s">
        <v>4105</v>
      </c>
      <c r="E2331" s="28" t="s">
        <v>2011</v>
      </c>
      <c r="F2331" s="13">
        <v>41.3</v>
      </c>
      <c r="G2331" s="13">
        <v>-95.8</v>
      </c>
      <c r="H2331" s="13">
        <v>-9.1800003051757813</v>
      </c>
    </row>
    <row r="2332" spans="2:8" x14ac:dyDescent="0.3">
      <c r="B2332" t="s">
        <v>8136</v>
      </c>
      <c r="C2332" t="s">
        <v>8137</v>
      </c>
      <c r="D2332" s="28" t="s">
        <v>4105</v>
      </c>
      <c r="E2332" s="28" t="s">
        <v>364</v>
      </c>
      <c r="F2332" s="13">
        <v>34.1</v>
      </c>
      <c r="G2332" s="13">
        <v>-102.1</v>
      </c>
      <c r="H2332" s="13">
        <v>-9.1799977620442732</v>
      </c>
    </row>
    <row r="2333" spans="2:8" x14ac:dyDescent="0.3">
      <c r="B2333" t="s">
        <v>8144</v>
      </c>
      <c r="C2333" t="s">
        <v>8145</v>
      </c>
      <c r="D2333" s="28" t="s">
        <v>4105</v>
      </c>
      <c r="E2333" s="28" t="s">
        <v>364</v>
      </c>
      <c r="F2333" s="13">
        <v>31</v>
      </c>
      <c r="G2333" s="13">
        <v>-104.1</v>
      </c>
      <c r="H2333" s="13">
        <v>-9.1200027465820313</v>
      </c>
    </row>
    <row r="2334" spans="2:8" x14ac:dyDescent="0.3">
      <c r="B2334" t="s">
        <v>6921</v>
      </c>
      <c r="C2334" t="s">
        <v>6922</v>
      </c>
      <c r="D2334" s="28" t="s">
        <v>1203</v>
      </c>
      <c r="E2334" s="28" t="s">
        <v>1061</v>
      </c>
      <c r="F2334" s="13">
        <v>49.3</v>
      </c>
      <c r="G2334" s="13">
        <v>-121.5</v>
      </c>
      <c r="H2334" s="13">
        <v>-9.1200002034505232</v>
      </c>
    </row>
    <row r="2335" spans="2:8" x14ac:dyDescent="0.3">
      <c r="B2335" t="s">
        <v>1212</v>
      </c>
      <c r="C2335" t="s">
        <v>1213</v>
      </c>
      <c r="D2335" s="28" t="s">
        <v>4105</v>
      </c>
      <c r="E2335" s="28" t="s">
        <v>1203</v>
      </c>
      <c r="F2335" s="13">
        <v>36.4</v>
      </c>
      <c r="G2335" s="13">
        <v>-116.8</v>
      </c>
      <c r="H2335" s="13">
        <v>-9.1200002034505232</v>
      </c>
    </row>
    <row r="2336" spans="2:8" x14ac:dyDescent="0.3">
      <c r="B2336" t="s">
        <v>5594</v>
      </c>
      <c r="C2336" t="s">
        <v>5595</v>
      </c>
      <c r="D2336" s="28" t="s">
        <v>4105</v>
      </c>
      <c r="E2336" s="28" t="s">
        <v>1203</v>
      </c>
      <c r="F2336" s="13">
        <v>38.6</v>
      </c>
      <c r="G2336" s="13">
        <v>-121.5</v>
      </c>
      <c r="H2336" s="13">
        <v>-9.1200002034505232</v>
      </c>
    </row>
    <row r="2337" spans="2:8" x14ac:dyDescent="0.3">
      <c r="B2337" t="s">
        <v>7934</v>
      </c>
      <c r="C2337" t="s">
        <v>7935</v>
      </c>
      <c r="D2337" s="28" t="s">
        <v>4105</v>
      </c>
      <c r="E2337" s="28" t="s">
        <v>1812</v>
      </c>
      <c r="F2337" s="13">
        <v>45</v>
      </c>
      <c r="G2337" s="13">
        <v>-93.3</v>
      </c>
      <c r="H2337" s="13">
        <v>-9.1200002034505196</v>
      </c>
    </row>
    <row r="2338" spans="2:8" x14ac:dyDescent="0.3">
      <c r="B2338" t="s">
        <v>8455</v>
      </c>
      <c r="C2338" t="s">
        <v>8456</v>
      </c>
      <c r="D2338" s="28" t="s">
        <v>4105</v>
      </c>
      <c r="E2338" s="28" t="s">
        <v>1878</v>
      </c>
      <c r="F2338" s="13">
        <v>39.700000000000003</v>
      </c>
      <c r="G2338" s="13">
        <v>-93.4</v>
      </c>
      <c r="H2338" s="13">
        <v>-9.1200002034505196</v>
      </c>
    </row>
    <row r="2339" spans="2:8" x14ac:dyDescent="0.3">
      <c r="B2339" t="s">
        <v>699</v>
      </c>
      <c r="C2339" t="s">
        <v>700</v>
      </c>
      <c r="D2339" s="28" t="s">
        <v>4105</v>
      </c>
      <c r="E2339" s="28" t="s">
        <v>364</v>
      </c>
      <c r="F2339" s="13">
        <v>30.7</v>
      </c>
      <c r="G2339" s="13">
        <v>-98.2</v>
      </c>
      <c r="H2339" s="13">
        <v>-9.1199951171875</v>
      </c>
    </row>
    <row r="2340" spans="2:8" x14ac:dyDescent="0.3">
      <c r="B2340" t="s">
        <v>8426</v>
      </c>
      <c r="C2340" t="s">
        <v>8427</v>
      </c>
      <c r="D2340" s="28" t="s">
        <v>4105</v>
      </c>
      <c r="E2340" s="28" t="s">
        <v>1878</v>
      </c>
      <c r="F2340" s="13">
        <v>38.9</v>
      </c>
      <c r="G2340" s="13">
        <v>-92.3</v>
      </c>
      <c r="H2340" s="13">
        <v>-9.0600026448567732</v>
      </c>
    </row>
    <row r="2341" spans="2:8" x14ac:dyDescent="0.3">
      <c r="B2341" t="s">
        <v>7874</v>
      </c>
      <c r="C2341" t="s">
        <v>7875</v>
      </c>
      <c r="D2341" s="28" t="s">
        <v>4105</v>
      </c>
      <c r="E2341" s="28" t="s">
        <v>1203</v>
      </c>
      <c r="F2341" s="13">
        <v>38.799999999999997</v>
      </c>
      <c r="G2341" s="13">
        <v>-121</v>
      </c>
      <c r="H2341" s="13">
        <v>-9.0600026448567732</v>
      </c>
    </row>
    <row r="2342" spans="2:8" x14ac:dyDescent="0.3">
      <c r="B2342" t="s">
        <v>8916</v>
      </c>
      <c r="C2342" t="s">
        <v>8917</v>
      </c>
      <c r="D2342" s="28" t="s">
        <v>4105</v>
      </c>
      <c r="E2342" s="28" t="s">
        <v>1203</v>
      </c>
      <c r="F2342" s="13">
        <v>34.4</v>
      </c>
      <c r="G2342" s="13">
        <v>-117.8</v>
      </c>
      <c r="H2342" s="13">
        <v>-9.0600026448567732</v>
      </c>
    </row>
    <row r="2343" spans="2:8" x14ac:dyDescent="0.3">
      <c r="B2343" t="s">
        <v>7371</v>
      </c>
      <c r="C2343" t="s">
        <v>7372</v>
      </c>
      <c r="D2343" s="28" t="s">
        <v>4105</v>
      </c>
      <c r="E2343" s="28" t="s">
        <v>2692</v>
      </c>
      <c r="F2343" s="13">
        <v>45.6</v>
      </c>
      <c r="G2343" s="13">
        <v>-89.4</v>
      </c>
      <c r="H2343" s="13">
        <v>-9.0600026448567696</v>
      </c>
    </row>
    <row r="2344" spans="2:8" x14ac:dyDescent="0.3">
      <c r="B2344" t="s">
        <v>8734</v>
      </c>
      <c r="C2344" t="s">
        <v>8735</v>
      </c>
      <c r="D2344" s="28" t="s">
        <v>4105</v>
      </c>
      <c r="E2344" s="28" t="s">
        <v>1878</v>
      </c>
      <c r="F2344" s="13">
        <v>39.799999999999997</v>
      </c>
      <c r="G2344" s="13">
        <v>-93.1</v>
      </c>
      <c r="H2344" s="13">
        <v>-9.0600026448567696</v>
      </c>
    </row>
    <row r="2345" spans="2:8" x14ac:dyDescent="0.3">
      <c r="B2345" t="s">
        <v>8611</v>
      </c>
      <c r="C2345" t="s">
        <v>8612</v>
      </c>
      <c r="D2345" s="28" t="s">
        <v>1203</v>
      </c>
      <c r="E2345" s="28" t="s">
        <v>1112</v>
      </c>
      <c r="F2345" s="13">
        <v>51.1</v>
      </c>
      <c r="G2345" s="13">
        <v>-100</v>
      </c>
      <c r="H2345" s="13">
        <v>-9.0600013732910156</v>
      </c>
    </row>
    <row r="2346" spans="2:8" x14ac:dyDescent="0.3">
      <c r="B2346" t="s">
        <v>1516</v>
      </c>
      <c r="C2346" t="s">
        <v>1517</v>
      </c>
      <c r="D2346" s="28" t="s">
        <v>4105</v>
      </c>
      <c r="E2346" s="28" t="s">
        <v>1515</v>
      </c>
      <c r="F2346" s="13">
        <v>43</v>
      </c>
      <c r="G2346" s="13">
        <v>-94.2</v>
      </c>
      <c r="H2346" s="13">
        <v>-9.0600001017252616</v>
      </c>
    </row>
    <row r="2347" spans="2:8" x14ac:dyDescent="0.3">
      <c r="B2347" t="s">
        <v>8172</v>
      </c>
      <c r="C2347" t="s">
        <v>8173</v>
      </c>
      <c r="D2347" s="28" t="s">
        <v>4105</v>
      </c>
      <c r="E2347" s="28" t="s">
        <v>1812</v>
      </c>
      <c r="F2347" s="13">
        <v>48.7</v>
      </c>
      <c r="G2347" s="13">
        <v>-94.6</v>
      </c>
      <c r="H2347" s="13">
        <v>-9.0600001017252616</v>
      </c>
    </row>
    <row r="2348" spans="2:8" x14ac:dyDescent="0.3">
      <c r="B2348" t="s">
        <v>7946</v>
      </c>
      <c r="C2348" t="s">
        <v>7947</v>
      </c>
      <c r="D2348" s="28" t="s">
        <v>4105</v>
      </c>
      <c r="E2348" s="28" t="s">
        <v>2692</v>
      </c>
      <c r="F2348" s="13">
        <v>45.4</v>
      </c>
      <c r="G2348" s="13">
        <v>-91.7</v>
      </c>
      <c r="H2348" s="13">
        <v>-9.05999755859375</v>
      </c>
    </row>
    <row r="2349" spans="2:8" x14ac:dyDescent="0.3">
      <c r="B2349" t="s">
        <v>825</v>
      </c>
      <c r="C2349" t="s">
        <v>826</v>
      </c>
      <c r="D2349" s="28" t="s">
        <v>4105</v>
      </c>
      <c r="E2349" s="28" t="s">
        <v>364</v>
      </c>
      <c r="F2349" s="13">
        <v>30.9</v>
      </c>
      <c r="G2349" s="13">
        <v>-102.9</v>
      </c>
      <c r="H2349" s="13">
        <v>-9.0000050862630232</v>
      </c>
    </row>
    <row r="2350" spans="2:8" x14ac:dyDescent="0.3">
      <c r="B2350" t="s">
        <v>2497</v>
      </c>
      <c r="C2350" t="s">
        <v>2498</v>
      </c>
      <c r="D2350" s="28" t="s">
        <v>4105</v>
      </c>
      <c r="E2350" s="28" t="s">
        <v>364</v>
      </c>
      <c r="F2350" s="13">
        <v>33.5</v>
      </c>
      <c r="G2350" s="13">
        <v>-102.3</v>
      </c>
      <c r="H2350" s="13">
        <v>-9.000002543131508</v>
      </c>
    </row>
    <row r="2351" spans="2:8" x14ac:dyDescent="0.3">
      <c r="B2351" t="s">
        <v>7341</v>
      </c>
      <c r="C2351" t="s">
        <v>7342</v>
      </c>
      <c r="D2351" s="28" t="s">
        <v>4105</v>
      </c>
      <c r="E2351" s="28" t="s">
        <v>2279</v>
      </c>
      <c r="F2351" s="13">
        <v>43.9</v>
      </c>
      <c r="G2351" s="13">
        <v>-124.1</v>
      </c>
      <c r="H2351" s="13">
        <v>-9.000002543131508</v>
      </c>
    </row>
    <row r="2352" spans="2:8" x14ac:dyDescent="0.3">
      <c r="B2352" t="s">
        <v>1619</v>
      </c>
      <c r="C2352" t="s">
        <v>1620</v>
      </c>
      <c r="D2352" s="28" t="s">
        <v>4105</v>
      </c>
      <c r="E2352" s="28" t="s">
        <v>1515</v>
      </c>
      <c r="F2352" s="13">
        <v>43.1</v>
      </c>
      <c r="G2352" s="13">
        <v>-95.1</v>
      </c>
      <c r="H2352" s="13">
        <v>-9</v>
      </c>
    </row>
    <row r="2353" spans="2:8" x14ac:dyDescent="0.3">
      <c r="B2353" t="s">
        <v>2517</v>
      </c>
      <c r="C2353" t="s">
        <v>2518</v>
      </c>
      <c r="D2353" s="28" t="s">
        <v>4105</v>
      </c>
      <c r="E2353" s="28" t="s">
        <v>364</v>
      </c>
      <c r="F2353" s="13">
        <v>32.700000000000003</v>
      </c>
      <c r="G2353" s="13">
        <v>-102.6</v>
      </c>
      <c r="H2353" s="13">
        <v>-9</v>
      </c>
    </row>
    <row r="2354" spans="2:8" x14ac:dyDescent="0.3">
      <c r="B2354" t="s">
        <v>2646</v>
      </c>
      <c r="C2354" t="s">
        <v>2647</v>
      </c>
      <c r="D2354" s="28" t="s">
        <v>4105</v>
      </c>
      <c r="E2354" s="28" t="s">
        <v>2617</v>
      </c>
      <c r="F2354" s="13">
        <v>46.6</v>
      </c>
      <c r="G2354" s="13">
        <v>-119.9</v>
      </c>
      <c r="H2354" s="13">
        <v>-9</v>
      </c>
    </row>
    <row r="2355" spans="2:8" x14ac:dyDescent="0.3">
      <c r="B2355" t="s">
        <v>6789</v>
      </c>
      <c r="C2355" t="s">
        <v>6790</v>
      </c>
      <c r="D2355" s="28" t="s">
        <v>4105</v>
      </c>
      <c r="E2355" s="28" t="s">
        <v>1203</v>
      </c>
      <c r="F2355" s="13">
        <v>39.4</v>
      </c>
      <c r="G2355" s="13">
        <v>-122.1</v>
      </c>
      <c r="H2355" s="13">
        <v>-9</v>
      </c>
    </row>
    <row r="2356" spans="2:8" x14ac:dyDescent="0.3">
      <c r="B2356" t="s">
        <v>5875</v>
      </c>
      <c r="C2356" t="s">
        <v>5876</v>
      </c>
      <c r="D2356" s="28" t="s">
        <v>4105</v>
      </c>
      <c r="E2356" s="28" t="s">
        <v>2279</v>
      </c>
      <c r="F2356" s="13">
        <v>44.1</v>
      </c>
      <c r="G2356" s="13">
        <v>-122.5</v>
      </c>
      <c r="H2356" s="13">
        <v>-9</v>
      </c>
    </row>
    <row r="2357" spans="2:8" x14ac:dyDescent="0.3">
      <c r="B2357" t="s">
        <v>6972</v>
      </c>
      <c r="C2357" t="s">
        <v>6973</v>
      </c>
      <c r="D2357" s="28" t="s">
        <v>4105</v>
      </c>
      <c r="E2357" s="28" t="s">
        <v>1515</v>
      </c>
      <c r="F2357" s="13">
        <v>41.9</v>
      </c>
      <c r="G2357" s="13">
        <v>-93.6</v>
      </c>
      <c r="H2357" s="13">
        <v>-9</v>
      </c>
    </row>
    <row r="2358" spans="2:8" x14ac:dyDescent="0.3">
      <c r="B2358" t="s">
        <v>2064</v>
      </c>
      <c r="C2358" t="s">
        <v>2065</v>
      </c>
      <c r="D2358" s="28" t="s">
        <v>4105</v>
      </c>
      <c r="E2358" s="28" t="s">
        <v>2011</v>
      </c>
      <c r="F2358" s="13">
        <v>40.299999999999997</v>
      </c>
      <c r="G2358" s="13">
        <v>-96.1</v>
      </c>
      <c r="H2358" s="13">
        <v>-8.9999999999999964</v>
      </c>
    </row>
    <row r="2359" spans="2:8" x14ac:dyDescent="0.3">
      <c r="B2359" t="s">
        <v>5771</v>
      </c>
      <c r="C2359" t="s">
        <v>5772</v>
      </c>
      <c r="D2359" s="28" t="s">
        <v>4105</v>
      </c>
      <c r="E2359" s="28" t="s">
        <v>2279</v>
      </c>
      <c r="F2359" s="13">
        <v>44.3</v>
      </c>
      <c r="G2359" s="13">
        <v>-122.1</v>
      </c>
      <c r="H2359" s="13">
        <v>-8.9999999999999964</v>
      </c>
    </row>
    <row r="2360" spans="2:8" x14ac:dyDescent="0.3">
      <c r="B2360" t="s">
        <v>8124</v>
      </c>
      <c r="C2360" t="s">
        <v>8125</v>
      </c>
      <c r="D2360" s="28" t="s">
        <v>4105</v>
      </c>
      <c r="E2360" s="28" t="s">
        <v>2203</v>
      </c>
      <c r="F2360" s="13">
        <v>46</v>
      </c>
      <c r="G2360" s="13">
        <v>-97.1</v>
      </c>
      <c r="H2360" s="13">
        <v>-8.999998728434246</v>
      </c>
    </row>
    <row r="2361" spans="2:8" x14ac:dyDescent="0.3">
      <c r="B2361" t="s">
        <v>3510</v>
      </c>
      <c r="C2361" t="s">
        <v>3511</v>
      </c>
      <c r="D2361" s="28" t="s">
        <v>4105</v>
      </c>
      <c r="E2361" s="28" t="s">
        <v>1812</v>
      </c>
      <c r="F2361" s="13">
        <v>47.3</v>
      </c>
      <c r="G2361" s="13">
        <v>-92.8</v>
      </c>
      <c r="H2361" s="13">
        <v>-8.999998728434246</v>
      </c>
    </row>
    <row r="2362" spans="2:8" x14ac:dyDescent="0.3">
      <c r="B2362" t="s">
        <v>2493</v>
      </c>
      <c r="C2362" t="s">
        <v>2494</v>
      </c>
      <c r="D2362" s="28" t="s">
        <v>4105</v>
      </c>
      <c r="E2362" s="28" t="s">
        <v>364</v>
      </c>
      <c r="F2362" s="13">
        <v>31.4</v>
      </c>
      <c r="G2362" s="13">
        <v>-98.5</v>
      </c>
      <c r="H2362" s="13">
        <v>-8.9999949137369839</v>
      </c>
    </row>
    <row r="2363" spans="2:8" x14ac:dyDescent="0.3">
      <c r="B2363" t="s">
        <v>1609</v>
      </c>
      <c r="C2363" t="s">
        <v>1610</v>
      </c>
      <c r="D2363" s="28" t="s">
        <v>4105</v>
      </c>
      <c r="E2363" s="28" t="s">
        <v>1515</v>
      </c>
      <c r="F2363" s="13">
        <v>43.4</v>
      </c>
      <c r="G2363" s="13">
        <v>-96.1</v>
      </c>
      <c r="H2363" s="13">
        <v>-8.939999898274742</v>
      </c>
    </row>
    <row r="2364" spans="2:8" x14ac:dyDescent="0.3">
      <c r="B2364" t="s">
        <v>7926</v>
      </c>
      <c r="C2364" t="s">
        <v>7927</v>
      </c>
      <c r="D2364" s="28" t="s">
        <v>1203</v>
      </c>
      <c r="E2364" s="28" t="s">
        <v>1097</v>
      </c>
      <c r="F2364" s="13">
        <v>59.5</v>
      </c>
      <c r="G2364" s="13">
        <v>-108.4</v>
      </c>
      <c r="H2364" s="13">
        <v>-8.9399998982747384</v>
      </c>
    </row>
    <row r="2365" spans="2:8" x14ac:dyDescent="0.3">
      <c r="B2365" t="s">
        <v>7766</v>
      </c>
      <c r="C2365" t="s">
        <v>7767</v>
      </c>
      <c r="D2365" s="28" t="s">
        <v>1203</v>
      </c>
      <c r="E2365" s="28" t="s">
        <v>1112</v>
      </c>
      <c r="F2365" s="13">
        <v>50.6</v>
      </c>
      <c r="G2365" s="13">
        <v>-96.9</v>
      </c>
      <c r="H2365" s="13">
        <v>-8.9399998982747384</v>
      </c>
    </row>
    <row r="2366" spans="2:8" x14ac:dyDescent="0.3">
      <c r="B2366" t="s">
        <v>7179</v>
      </c>
      <c r="C2366" t="s">
        <v>7180</v>
      </c>
      <c r="D2366" s="28" t="s">
        <v>4105</v>
      </c>
      <c r="E2366" s="28" t="s">
        <v>2617</v>
      </c>
      <c r="F2366" s="13">
        <v>48.6</v>
      </c>
      <c r="G2366" s="13">
        <v>-120.4</v>
      </c>
      <c r="H2366" s="13">
        <v>-8.9399998982747384</v>
      </c>
    </row>
    <row r="2367" spans="2:8" x14ac:dyDescent="0.3">
      <c r="B2367" t="s">
        <v>6839</v>
      </c>
      <c r="C2367" t="s">
        <v>6840</v>
      </c>
      <c r="D2367" s="28" t="s">
        <v>4105</v>
      </c>
      <c r="E2367" s="28" t="s">
        <v>2279</v>
      </c>
      <c r="F2367" s="13">
        <v>43.6</v>
      </c>
      <c r="G2367" s="13">
        <v>-122.5</v>
      </c>
      <c r="H2367" s="13">
        <v>-8.9399998982747384</v>
      </c>
    </row>
    <row r="2368" spans="2:8" x14ac:dyDescent="0.3">
      <c r="B2368" t="s">
        <v>7671</v>
      </c>
      <c r="C2368" t="s">
        <v>7672</v>
      </c>
      <c r="D2368" s="28" t="s">
        <v>4105</v>
      </c>
      <c r="E2368" s="28" t="s">
        <v>2279</v>
      </c>
      <c r="F2368" s="13">
        <v>42.4</v>
      </c>
      <c r="G2368" s="13">
        <v>-122.2</v>
      </c>
      <c r="H2368" s="13">
        <v>-8.9399998982747384</v>
      </c>
    </row>
    <row r="2369" spans="2:8" x14ac:dyDescent="0.3">
      <c r="B2369" t="s">
        <v>5853</v>
      </c>
      <c r="C2369" t="s">
        <v>5854</v>
      </c>
      <c r="D2369" s="28" t="s">
        <v>4105</v>
      </c>
      <c r="E2369" s="28" t="s">
        <v>1160</v>
      </c>
      <c r="F2369" s="13">
        <v>31.9</v>
      </c>
      <c r="G2369" s="13">
        <v>-112.8</v>
      </c>
      <c r="H2369" s="13">
        <v>-8.9399973551432339</v>
      </c>
    </row>
    <row r="2370" spans="2:8" x14ac:dyDescent="0.3">
      <c r="B2370" t="s">
        <v>2989</v>
      </c>
      <c r="C2370" t="s">
        <v>2990</v>
      </c>
      <c r="D2370" s="28" t="s">
        <v>4105</v>
      </c>
      <c r="E2370" s="28" t="s">
        <v>1636</v>
      </c>
      <c r="F2370" s="13">
        <v>39</v>
      </c>
      <c r="G2370" s="13">
        <v>-95.6</v>
      </c>
      <c r="H2370" s="13">
        <v>-8.9399973551432304</v>
      </c>
    </row>
    <row r="2371" spans="2:8" x14ac:dyDescent="0.3">
      <c r="B2371" t="s">
        <v>7535</v>
      </c>
      <c r="C2371" t="s">
        <v>7536</v>
      </c>
      <c r="D2371" s="28" t="s">
        <v>4105</v>
      </c>
      <c r="E2371" s="28" t="s">
        <v>1203</v>
      </c>
      <c r="F2371" s="13">
        <v>38.5</v>
      </c>
      <c r="G2371" s="13">
        <v>-120.9</v>
      </c>
      <c r="H2371" s="13">
        <v>-8.9399973551432268</v>
      </c>
    </row>
    <row r="2372" spans="2:8" x14ac:dyDescent="0.3">
      <c r="B2372" t="s">
        <v>6538</v>
      </c>
      <c r="C2372" t="s">
        <v>6539</v>
      </c>
      <c r="D2372" s="28" t="s">
        <v>4105</v>
      </c>
      <c r="E2372" s="28" t="s">
        <v>1203</v>
      </c>
      <c r="F2372" s="13">
        <v>35.700000000000003</v>
      </c>
      <c r="G2372" s="13">
        <v>-118.7</v>
      </c>
      <c r="H2372" s="13">
        <v>-8.8799997965494804</v>
      </c>
    </row>
    <row r="2373" spans="2:8" x14ac:dyDescent="0.3">
      <c r="B2373" t="s">
        <v>7241</v>
      </c>
      <c r="C2373" t="s">
        <v>7242</v>
      </c>
      <c r="D2373" s="28" t="s">
        <v>4105</v>
      </c>
      <c r="E2373" s="28" t="s">
        <v>1203</v>
      </c>
      <c r="F2373" s="13">
        <v>40.5</v>
      </c>
      <c r="G2373" s="13">
        <v>-121.5</v>
      </c>
      <c r="H2373" s="13">
        <v>-8.8799997965494804</v>
      </c>
    </row>
    <row r="2374" spans="2:8" x14ac:dyDescent="0.3">
      <c r="B2374" t="s">
        <v>8816</v>
      </c>
      <c r="C2374" t="s">
        <v>8817</v>
      </c>
      <c r="D2374" s="28" t="s">
        <v>4105</v>
      </c>
      <c r="E2374" s="28" t="s">
        <v>1260</v>
      </c>
      <c r="F2374" s="13">
        <v>37.1</v>
      </c>
      <c r="G2374" s="13">
        <v>-107.7</v>
      </c>
      <c r="H2374" s="13">
        <v>-8.8799997965494804</v>
      </c>
    </row>
    <row r="2375" spans="2:8" x14ac:dyDescent="0.3">
      <c r="B2375" t="s">
        <v>1179</v>
      </c>
      <c r="C2375" t="s">
        <v>7723</v>
      </c>
      <c r="D2375" s="28" t="s">
        <v>4105</v>
      </c>
      <c r="E2375" s="28" t="s">
        <v>1515</v>
      </c>
      <c r="F2375" s="13">
        <v>40.9</v>
      </c>
      <c r="G2375" s="13">
        <v>-94.7</v>
      </c>
      <c r="H2375" s="13">
        <v>-8.8799997965494768</v>
      </c>
    </row>
    <row r="2376" spans="2:8" x14ac:dyDescent="0.3">
      <c r="B2376" t="s">
        <v>7135</v>
      </c>
      <c r="C2376" t="s">
        <v>7136</v>
      </c>
      <c r="D2376" s="28" t="s">
        <v>4105</v>
      </c>
      <c r="E2376" s="28" t="s">
        <v>2617</v>
      </c>
      <c r="F2376" s="13">
        <v>48.3</v>
      </c>
      <c r="G2376" s="13">
        <v>-122.6</v>
      </c>
      <c r="H2376" s="13">
        <v>-8.8799997965494768</v>
      </c>
    </row>
    <row r="2377" spans="2:8" x14ac:dyDescent="0.3">
      <c r="B2377" t="s">
        <v>3339</v>
      </c>
      <c r="C2377" t="s">
        <v>3340</v>
      </c>
      <c r="D2377" s="28" t="s">
        <v>4105</v>
      </c>
      <c r="E2377" s="28" t="s">
        <v>2279</v>
      </c>
      <c r="F2377" s="13">
        <v>43.4</v>
      </c>
      <c r="G2377" s="13">
        <v>-124.2</v>
      </c>
      <c r="H2377" s="13">
        <v>-8.8799997965494768</v>
      </c>
    </row>
    <row r="2378" spans="2:8" x14ac:dyDescent="0.3">
      <c r="B2378" t="s">
        <v>8065</v>
      </c>
      <c r="C2378" t="s">
        <v>8066</v>
      </c>
      <c r="D2378" s="28" t="s">
        <v>4105</v>
      </c>
      <c r="E2378" s="28" t="s">
        <v>1260</v>
      </c>
      <c r="F2378" s="13">
        <v>37.6</v>
      </c>
      <c r="G2378" s="13">
        <v>-106.3</v>
      </c>
      <c r="H2378" s="13">
        <v>-8.8799985249837228</v>
      </c>
    </row>
    <row r="2379" spans="2:8" x14ac:dyDescent="0.3">
      <c r="B2379" t="s">
        <v>8620</v>
      </c>
      <c r="C2379" t="s">
        <v>8621</v>
      </c>
      <c r="D2379" s="28" t="s">
        <v>4105</v>
      </c>
      <c r="E2379" s="28" t="s">
        <v>364</v>
      </c>
      <c r="F2379" s="13">
        <v>31.2</v>
      </c>
      <c r="G2379" s="13">
        <v>-99.8</v>
      </c>
      <c r="H2379" s="13">
        <v>-8.8200022379557339</v>
      </c>
    </row>
    <row r="2380" spans="2:8" x14ac:dyDescent="0.3">
      <c r="B2380" t="s">
        <v>6753</v>
      </c>
      <c r="C2380" t="s">
        <v>6754</v>
      </c>
      <c r="D2380" s="28" t="s">
        <v>4105</v>
      </c>
      <c r="E2380" s="28" t="s">
        <v>1203</v>
      </c>
      <c r="F2380" s="13">
        <v>32.9</v>
      </c>
      <c r="G2380" s="13">
        <v>-115.1</v>
      </c>
      <c r="H2380" s="13">
        <v>-8.8200022379557339</v>
      </c>
    </row>
    <row r="2381" spans="2:8" x14ac:dyDescent="0.3">
      <c r="B2381" t="s">
        <v>2982</v>
      </c>
      <c r="C2381" t="s">
        <v>2983</v>
      </c>
      <c r="D2381" s="28" t="s">
        <v>4105</v>
      </c>
      <c r="E2381" s="28" t="s">
        <v>1878</v>
      </c>
      <c r="F2381" s="13">
        <v>37.1</v>
      </c>
      <c r="G2381" s="13">
        <v>-94.5</v>
      </c>
      <c r="H2381" s="13">
        <v>-8.8200022379557339</v>
      </c>
    </row>
    <row r="2382" spans="2:8" x14ac:dyDescent="0.3">
      <c r="B2382" t="s">
        <v>3224</v>
      </c>
      <c r="C2382" t="s">
        <v>3225</v>
      </c>
      <c r="D2382" s="28" t="s">
        <v>4105</v>
      </c>
      <c r="E2382" s="28" t="s">
        <v>1203</v>
      </c>
      <c r="F2382" s="13">
        <v>38.5</v>
      </c>
      <c r="G2382" s="13">
        <v>-121.4</v>
      </c>
      <c r="H2382" s="13">
        <v>-8.8200022379557268</v>
      </c>
    </row>
    <row r="2383" spans="2:8" x14ac:dyDescent="0.3">
      <c r="B2383" t="s">
        <v>7481</v>
      </c>
      <c r="C2383" t="s">
        <v>7482</v>
      </c>
      <c r="D2383" s="28" t="s">
        <v>1203</v>
      </c>
      <c r="E2383" s="28" t="s">
        <v>1061</v>
      </c>
      <c r="F2383" s="13">
        <v>51.6</v>
      </c>
      <c r="G2383" s="13">
        <v>-121.2</v>
      </c>
      <c r="H2383" s="13">
        <v>-8.8200009663899763</v>
      </c>
    </row>
    <row r="2384" spans="2:8" x14ac:dyDescent="0.3">
      <c r="B2384" t="s">
        <v>6871</v>
      </c>
      <c r="C2384" t="s">
        <v>6872</v>
      </c>
      <c r="D2384" s="28" t="s">
        <v>1203</v>
      </c>
      <c r="E2384" s="28" t="s">
        <v>1061</v>
      </c>
      <c r="F2384" s="13">
        <v>50.7</v>
      </c>
      <c r="G2384" s="13">
        <v>-121.2</v>
      </c>
      <c r="H2384" s="13">
        <v>-8.8199996948242188</v>
      </c>
    </row>
    <row r="2385" spans="2:8" x14ac:dyDescent="0.3">
      <c r="B2385" t="s">
        <v>2618</v>
      </c>
      <c r="C2385" t="s">
        <v>2619</v>
      </c>
      <c r="D2385" s="28" t="s">
        <v>4105</v>
      </c>
      <c r="E2385" s="28" t="s">
        <v>2617</v>
      </c>
      <c r="F2385" s="13">
        <v>47.5</v>
      </c>
      <c r="G2385" s="13">
        <v>-122.6</v>
      </c>
      <c r="H2385" s="13">
        <v>-8.8199996948242188</v>
      </c>
    </row>
    <row r="2386" spans="2:8" x14ac:dyDescent="0.3">
      <c r="B2386" t="s">
        <v>7878</v>
      </c>
      <c r="C2386" t="s">
        <v>7879</v>
      </c>
      <c r="D2386" s="28" t="s">
        <v>4105</v>
      </c>
      <c r="E2386" s="28" t="s">
        <v>2692</v>
      </c>
      <c r="F2386" s="13">
        <v>45.9</v>
      </c>
      <c r="G2386" s="13">
        <v>-90.5</v>
      </c>
      <c r="H2386" s="13">
        <v>-8.8199996948242188</v>
      </c>
    </row>
    <row r="2387" spans="2:8" x14ac:dyDescent="0.3">
      <c r="B2387" t="s">
        <v>8244</v>
      </c>
      <c r="C2387" t="s">
        <v>8245</v>
      </c>
      <c r="D2387" s="28" t="s">
        <v>4105</v>
      </c>
      <c r="E2387" s="28" t="s">
        <v>1812</v>
      </c>
      <c r="F2387" s="13">
        <v>47.3</v>
      </c>
      <c r="G2387" s="13">
        <v>-94.6</v>
      </c>
      <c r="H2387" s="13">
        <v>-8.8199996948242188</v>
      </c>
    </row>
    <row r="2388" spans="2:8" x14ac:dyDescent="0.3">
      <c r="B2388" t="s">
        <v>7734</v>
      </c>
      <c r="C2388" t="s">
        <v>7735</v>
      </c>
      <c r="D2388" s="28" t="s">
        <v>4105</v>
      </c>
      <c r="E2388" s="28" t="s">
        <v>2617</v>
      </c>
      <c r="F2388" s="13">
        <v>48.5</v>
      </c>
      <c r="G2388" s="13">
        <v>-119.8</v>
      </c>
      <c r="H2388" s="13">
        <v>-8.8199996948242188</v>
      </c>
    </row>
    <row r="2389" spans="2:8" x14ac:dyDescent="0.3">
      <c r="B2389" t="s">
        <v>1635</v>
      </c>
      <c r="C2389" t="s">
        <v>2280</v>
      </c>
      <c r="D2389" s="28" t="s">
        <v>4105</v>
      </c>
      <c r="E2389" s="28" t="s">
        <v>2279</v>
      </c>
      <c r="F2389" s="13">
        <v>42.2</v>
      </c>
      <c r="G2389" s="13">
        <v>-122.7</v>
      </c>
      <c r="H2389" s="13">
        <v>-8.8199996948242152</v>
      </c>
    </row>
    <row r="2390" spans="2:8" x14ac:dyDescent="0.3">
      <c r="B2390" t="s">
        <v>1059</v>
      </c>
      <c r="C2390" t="s">
        <v>1060</v>
      </c>
      <c r="D2390" s="28" t="s">
        <v>1203</v>
      </c>
      <c r="E2390" s="28" t="s">
        <v>1061</v>
      </c>
      <c r="F2390" s="13">
        <v>48.6</v>
      </c>
      <c r="G2390" s="13">
        <v>-123.6</v>
      </c>
      <c r="H2390" s="13">
        <v>-8.8199971516927071</v>
      </c>
    </row>
    <row r="2391" spans="2:8" x14ac:dyDescent="0.3">
      <c r="B2391" t="s">
        <v>1532</v>
      </c>
      <c r="C2391" t="s">
        <v>1533</v>
      </c>
      <c r="D2391" s="28" t="s">
        <v>4105</v>
      </c>
      <c r="E2391" s="28" t="s">
        <v>1515</v>
      </c>
      <c r="F2391" s="13">
        <v>42</v>
      </c>
      <c r="G2391" s="13">
        <v>-94.8</v>
      </c>
      <c r="H2391" s="13">
        <v>-8.8199971516927071</v>
      </c>
    </row>
    <row r="2392" spans="2:8" x14ac:dyDescent="0.3">
      <c r="B2392" t="s">
        <v>1564</v>
      </c>
      <c r="C2392" t="s">
        <v>1565</v>
      </c>
      <c r="D2392" s="28" t="s">
        <v>4105</v>
      </c>
      <c r="E2392" s="28" t="s">
        <v>1515</v>
      </c>
      <c r="F2392" s="13">
        <v>42.5</v>
      </c>
      <c r="G2392" s="13">
        <v>-94.2</v>
      </c>
      <c r="H2392" s="13">
        <v>-8.8199971516927071</v>
      </c>
    </row>
    <row r="2393" spans="2:8" x14ac:dyDescent="0.3">
      <c r="B2393" t="s">
        <v>6168</v>
      </c>
      <c r="C2393" t="s">
        <v>6169</v>
      </c>
      <c r="D2393" s="28" t="s">
        <v>4105</v>
      </c>
      <c r="E2393" s="28" t="s">
        <v>2617</v>
      </c>
      <c r="F2393" s="13">
        <v>46.1</v>
      </c>
      <c r="G2393" s="13">
        <v>-122.2</v>
      </c>
      <c r="H2393" s="13">
        <v>-8.8199971516927071</v>
      </c>
    </row>
    <row r="2394" spans="2:8" x14ac:dyDescent="0.3">
      <c r="B2394" t="s">
        <v>670</v>
      </c>
      <c r="C2394" t="s">
        <v>671</v>
      </c>
      <c r="D2394" s="28" t="s">
        <v>4105</v>
      </c>
      <c r="E2394" s="28" t="s">
        <v>364</v>
      </c>
      <c r="F2394" s="13">
        <v>31.4</v>
      </c>
      <c r="G2394" s="13">
        <v>-97.7</v>
      </c>
      <c r="H2394" s="13">
        <v>-8.7600046793619839</v>
      </c>
    </row>
    <row r="2395" spans="2:8" x14ac:dyDescent="0.3">
      <c r="B2395" t="s">
        <v>5362</v>
      </c>
      <c r="C2395" t="s">
        <v>5363</v>
      </c>
      <c r="D2395" s="28" t="s">
        <v>4105</v>
      </c>
      <c r="E2395" s="28" t="s">
        <v>1160</v>
      </c>
      <c r="F2395" s="13">
        <v>33.5</v>
      </c>
      <c r="G2395" s="13">
        <v>-111.5</v>
      </c>
      <c r="H2395" s="13">
        <v>-8.7600021362304688</v>
      </c>
    </row>
    <row r="2396" spans="2:8" x14ac:dyDescent="0.3">
      <c r="B2396" t="s">
        <v>8362</v>
      </c>
      <c r="C2396" t="s">
        <v>8363</v>
      </c>
      <c r="D2396" s="28" t="s">
        <v>4105</v>
      </c>
      <c r="E2396" s="28" t="s">
        <v>1812</v>
      </c>
      <c r="F2396" s="13">
        <v>46.8</v>
      </c>
      <c r="G2396" s="13">
        <v>-95.8</v>
      </c>
      <c r="H2396" s="13">
        <v>-8.7600021362304688</v>
      </c>
    </row>
    <row r="2397" spans="2:8" x14ac:dyDescent="0.3">
      <c r="B2397" t="s">
        <v>3150</v>
      </c>
      <c r="C2397" t="s">
        <v>3151</v>
      </c>
      <c r="D2397" s="28" t="s">
        <v>4105</v>
      </c>
      <c r="E2397" s="28" t="s">
        <v>364</v>
      </c>
      <c r="F2397" s="13">
        <v>31.3</v>
      </c>
      <c r="G2397" s="13">
        <v>-100.4</v>
      </c>
      <c r="H2397" s="13">
        <v>-8.7600021362304688</v>
      </c>
    </row>
    <row r="2398" spans="2:8" x14ac:dyDescent="0.3">
      <c r="B2398" t="s">
        <v>7675</v>
      </c>
      <c r="C2398" t="s">
        <v>7676</v>
      </c>
      <c r="D2398" s="28" t="s">
        <v>1203</v>
      </c>
      <c r="E2398" s="28" t="s">
        <v>1061</v>
      </c>
      <c r="F2398" s="13">
        <v>50.1</v>
      </c>
      <c r="G2398" s="13">
        <v>-122.9</v>
      </c>
      <c r="H2398" s="13">
        <v>-8.7599995930989607</v>
      </c>
    </row>
    <row r="2399" spans="2:8" x14ac:dyDescent="0.3">
      <c r="B2399" t="s">
        <v>2016</v>
      </c>
      <c r="C2399" t="s">
        <v>2017</v>
      </c>
      <c r="D2399" s="28" t="s">
        <v>4105</v>
      </c>
      <c r="E2399" s="28" t="s">
        <v>2011</v>
      </c>
      <c r="F2399" s="13">
        <v>40.299999999999997</v>
      </c>
      <c r="G2399" s="13">
        <v>-95.7</v>
      </c>
      <c r="H2399" s="13">
        <v>-8.7599995930989607</v>
      </c>
    </row>
    <row r="2400" spans="2:8" x14ac:dyDescent="0.3">
      <c r="B2400" t="s">
        <v>9275</v>
      </c>
      <c r="C2400" t="s">
        <v>9276</v>
      </c>
      <c r="D2400" s="28" t="s">
        <v>4105</v>
      </c>
      <c r="E2400" s="28" t="s">
        <v>1203</v>
      </c>
      <c r="F2400" s="13">
        <v>34.1</v>
      </c>
      <c r="G2400" s="13">
        <v>-116.4</v>
      </c>
      <c r="H2400" s="13">
        <v>-8.7599995930989607</v>
      </c>
    </row>
    <row r="2401" spans="2:8" x14ac:dyDescent="0.3">
      <c r="B2401" t="s">
        <v>2297</v>
      </c>
      <c r="C2401" t="s">
        <v>2298</v>
      </c>
      <c r="D2401" s="28" t="s">
        <v>4105</v>
      </c>
      <c r="E2401" s="28" t="s">
        <v>2279</v>
      </c>
      <c r="F2401" s="13">
        <v>42.2</v>
      </c>
      <c r="G2401" s="13">
        <v>-122.3</v>
      </c>
      <c r="H2401" s="13">
        <v>-8.7599995930989571</v>
      </c>
    </row>
    <row r="2402" spans="2:8" x14ac:dyDescent="0.3">
      <c r="B2402" t="s">
        <v>797</v>
      </c>
      <c r="C2402" t="s">
        <v>798</v>
      </c>
      <c r="D2402" s="28" t="s">
        <v>4105</v>
      </c>
      <c r="E2402" s="28" t="s">
        <v>364</v>
      </c>
      <c r="F2402" s="13">
        <v>33.799999999999997</v>
      </c>
      <c r="G2402" s="13">
        <v>-101.8</v>
      </c>
      <c r="H2402" s="13">
        <v>-8.7599995930989571</v>
      </c>
    </row>
    <row r="2403" spans="2:8" x14ac:dyDescent="0.3">
      <c r="B2403" t="s">
        <v>2760</v>
      </c>
      <c r="C2403" t="s">
        <v>2761</v>
      </c>
      <c r="D2403" s="28" t="s">
        <v>4105</v>
      </c>
      <c r="E2403" s="28" t="s">
        <v>2692</v>
      </c>
      <c r="F2403" s="13">
        <v>43</v>
      </c>
      <c r="G2403" s="13">
        <v>-91.1</v>
      </c>
      <c r="H2403" s="13">
        <v>-8.7599995930989571</v>
      </c>
    </row>
    <row r="2404" spans="2:8" x14ac:dyDescent="0.3">
      <c r="B2404" t="s">
        <v>8180</v>
      </c>
      <c r="C2404" t="s">
        <v>8181</v>
      </c>
      <c r="D2404" s="28" t="s">
        <v>4105</v>
      </c>
      <c r="E2404" s="28" t="s">
        <v>1759</v>
      </c>
      <c r="F2404" s="13">
        <v>46.2</v>
      </c>
      <c r="G2404" s="13">
        <v>-89.1</v>
      </c>
      <c r="H2404" s="13">
        <v>-8.7599995930989571</v>
      </c>
    </row>
    <row r="2405" spans="2:8" x14ac:dyDescent="0.3">
      <c r="B2405" t="s">
        <v>2626</v>
      </c>
      <c r="C2405" t="s">
        <v>2627</v>
      </c>
      <c r="D2405" s="28" t="s">
        <v>4105</v>
      </c>
      <c r="E2405" s="28" t="s">
        <v>2617</v>
      </c>
      <c r="F2405" s="13">
        <v>46</v>
      </c>
      <c r="G2405" s="13">
        <v>-122.2</v>
      </c>
      <c r="H2405" s="13">
        <v>-8.7599995930989536</v>
      </c>
    </row>
    <row r="2406" spans="2:8" x14ac:dyDescent="0.3">
      <c r="B2406" t="s">
        <v>7677</v>
      </c>
      <c r="C2406" t="s">
        <v>7678</v>
      </c>
      <c r="D2406" s="28" t="s">
        <v>1203</v>
      </c>
      <c r="E2406" s="28" t="s">
        <v>1061</v>
      </c>
      <c r="F2406" s="13">
        <v>50.1</v>
      </c>
      <c r="G2406" s="13">
        <v>-122.9</v>
      </c>
      <c r="H2406" s="13">
        <v>-8.7599970499674491</v>
      </c>
    </row>
    <row r="2407" spans="2:8" x14ac:dyDescent="0.3">
      <c r="B2407" t="s">
        <v>6661</v>
      </c>
      <c r="C2407" t="s">
        <v>6662</v>
      </c>
      <c r="D2407" s="28" t="s">
        <v>4105</v>
      </c>
      <c r="E2407" s="28" t="s">
        <v>1160</v>
      </c>
      <c r="F2407" s="13">
        <v>34.5</v>
      </c>
      <c r="G2407" s="13">
        <v>-112</v>
      </c>
      <c r="H2407" s="13">
        <v>-8.7599970499674491</v>
      </c>
    </row>
    <row r="2408" spans="2:8" x14ac:dyDescent="0.3">
      <c r="B2408" t="s">
        <v>7748</v>
      </c>
      <c r="C2408" t="s">
        <v>7749</v>
      </c>
      <c r="D2408" s="28" t="s">
        <v>4105</v>
      </c>
      <c r="E2408" s="28" t="s">
        <v>1160</v>
      </c>
      <c r="F2408" s="13">
        <v>31.6</v>
      </c>
      <c r="G2408" s="13">
        <v>-111.4</v>
      </c>
      <c r="H2408" s="13">
        <v>-8.7000020345052107</v>
      </c>
    </row>
    <row r="2409" spans="2:8" x14ac:dyDescent="0.3">
      <c r="B2409" t="s">
        <v>738</v>
      </c>
      <c r="C2409" t="s">
        <v>739</v>
      </c>
      <c r="D2409" s="28" t="s">
        <v>4105</v>
      </c>
      <c r="E2409" s="28" t="s">
        <v>364</v>
      </c>
      <c r="F2409" s="13">
        <v>32.799999999999997</v>
      </c>
      <c r="G2409" s="13">
        <v>-96.8</v>
      </c>
      <c r="H2409" s="13">
        <v>-8.7000020345052107</v>
      </c>
    </row>
    <row r="2410" spans="2:8" x14ac:dyDescent="0.3">
      <c r="B2410" t="s">
        <v>8338</v>
      </c>
      <c r="C2410" t="s">
        <v>8339</v>
      </c>
      <c r="D2410" s="28" t="s">
        <v>4105</v>
      </c>
      <c r="E2410" s="28" t="s">
        <v>2526</v>
      </c>
      <c r="F2410" s="13">
        <v>38.9</v>
      </c>
      <c r="G2410" s="13">
        <v>-112.3</v>
      </c>
      <c r="H2410" s="13">
        <v>-8.7000020345052071</v>
      </c>
    </row>
    <row r="2411" spans="2:8" x14ac:dyDescent="0.3">
      <c r="B2411" t="s">
        <v>8260</v>
      </c>
      <c r="C2411" t="s">
        <v>8261</v>
      </c>
      <c r="D2411" s="28" t="s">
        <v>4105</v>
      </c>
      <c r="E2411" s="28" t="s">
        <v>2203</v>
      </c>
      <c r="F2411" s="13">
        <v>48.5</v>
      </c>
      <c r="G2411" s="13">
        <v>-98.6</v>
      </c>
      <c r="H2411" s="13">
        <v>-8.7000020345052071</v>
      </c>
    </row>
    <row r="2412" spans="2:8" x14ac:dyDescent="0.3">
      <c r="B2412" t="s">
        <v>3695</v>
      </c>
      <c r="C2412" t="s">
        <v>3696</v>
      </c>
      <c r="D2412" s="28" t="s">
        <v>4105</v>
      </c>
      <c r="E2412" s="28" t="s">
        <v>1812</v>
      </c>
      <c r="F2412" s="13">
        <v>46.6</v>
      </c>
      <c r="G2412" s="13">
        <v>-92.9</v>
      </c>
      <c r="H2412" s="13">
        <v>-8.7000007629394531</v>
      </c>
    </row>
    <row r="2413" spans="2:8" x14ac:dyDescent="0.3">
      <c r="B2413" t="s">
        <v>1110</v>
      </c>
      <c r="C2413" t="s">
        <v>1111</v>
      </c>
      <c r="D2413" s="28" t="s">
        <v>1203</v>
      </c>
      <c r="E2413" s="28" t="s">
        <v>1112</v>
      </c>
      <c r="F2413" s="13">
        <v>49.6</v>
      </c>
      <c r="G2413" s="13">
        <v>-95.2</v>
      </c>
      <c r="H2413" s="13">
        <v>-8.6999994913736991</v>
      </c>
    </row>
    <row r="2414" spans="2:8" x14ac:dyDescent="0.3">
      <c r="B2414" t="s">
        <v>1598</v>
      </c>
      <c r="C2414" t="s">
        <v>1599</v>
      </c>
      <c r="D2414" s="28" t="s">
        <v>4105</v>
      </c>
      <c r="E2414" s="28" t="s">
        <v>1515</v>
      </c>
      <c r="F2414" s="13">
        <v>41.4</v>
      </c>
      <c r="G2414" s="13">
        <v>-91</v>
      </c>
      <c r="H2414" s="13">
        <v>-8.6999994913736991</v>
      </c>
    </row>
    <row r="2415" spans="2:8" x14ac:dyDescent="0.3">
      <c r="B2415" t="s">
        <v>6982</v>
      </c>
      <c r="C2415" t="s">
        <v>6983</v>
      </c>
      <c r="D2415" s="28" t="s">
        <v>4105</v>
      </c>
      <c r="E2415" s="28" t="s">
        <v>2279</v>
      </c>
      <c r="F2415" s="13">
        <v>44.5</v>
      </c>
      <c r="G2415" s="13">
        <v>-121.9</v>
      </c>
      <c r="H2415" s="13">
        <v>-8.6999994913736991</v>
      </c>
    </row>
    <row r="2416" spans="2:8" x14ac:dyDescent="0.3">
      <c r="B2416" t="s">
        <v>3512</v>
      </c>
      <c r="C2416" t="s">
        <v>3513</v>
      </c>
      <c r="D2416" s="28" t="s">
        <v>4105</v>
      </c>
      <c r="E2416" s="28" t="s">
        <v>2011</v>
      </c>
      <c r="F2416" s="13">
        <v>40</v>
      </c>
      <c r="G2416" s="13">
        <v>-95.5</v>
      </c>
      <c r="H2416" s="13">
        <v>-8.6999994913736991</v>
      </c>
    </row>
    <row r="2417" spans="2:8" x14ac:dyDescent="0.3">
      <c r="B2417" t="s">
        <v>7790</v>
      </c>
      <c r="C2417" t="s">
        <v>7791</v>
      </c>
      <c r="D2417" s="28" t="s">
        <v>4105</v>
      </c>
      <c r="E2417" s="28" t="s">
        <v>1515</v>
      </c>
      <c r="F2417" s="13">
        <v>42.7</v>
      </c>
      <c r="G2417" s="13">
        <v>-94.1</v>
      </c>
      <c r="H2417" s="13">
        <v>-8.6999969482421911</v>
      </c>
    </row>
    <row r="2418" spans="2:8" x14ac:dyDescent="0.3">
      <c r="B2418" t="s">
        <v>8328</v>
      </c>
      <c r="C2418" t="s">
        <v>8329</v>
      </c>
      <c r="D2418" s="28" t="s">
        <v>4105</v>
      </c>
      <c r="E2418" s="28" t="s">
        <v>1203</v>
      </c>
      <c r="F2418" s="13">
        <v>39.9</v>
      </c>
      <c r="G2418" s="13">
        <v>-122.6</v>
      </c>
      <c r="H2418" s="13">
        <v>-8.6999969482421875</v>
      </c>
    </row>
    <row r="2419" spans="2:8" x14ac:dyDescent="0.3">
      <c r="B2419" t="s">
        <v>545</v>
      </c>
      <c r="C2419" t="s">
        <v>3634</v>
      </c>
      <c r="D2419" s="28" t="s">
        <v>4105</v>
      </c>
      <c r="E2419" s="28" t="s">
        <v>1515</v>
      </c>
      <c r="F2419" s="13">
        <v>40.700000000000003</v>
      </c>
      <c r="G2419" s="13">
        <v>-92.8</v>
      </c>
      <c r="H2419" s="13">
        <v>-8.6999969482421839</v>
      </c>
    </row>
    <row r="2420" spans="2:8" x14ac:dyDescent="0.3">
      <c r="B2420" t="s">
        <v>7473</v>
      </c>
      <c r="C2420" t="s">
        <v>7474</v>
      </c>
      <c r="D2420" s="28" t="s">
        <v>4105</v>
      </c>
      <c r="E2420" s="28" t="s">
        <v>364</v>
      </c>
      <c r="F2420" s="13">
        <v>29.3</v>
      </c>
      <c r="G2420" s="13">
        <v>-99.1</v>
      </c>
      <c r="H2420" s="13">
        <v>-8.6400044759114536</v>
      </c>
    </row>
    <row r="2421" spans="2:8" x14ac:dyDescent="0.3">
      <c r="B2421" t="s">
        <v>835</v>
      </c>
      <c r="C2421" t="s">
        <v>836</v>
      </c>
      <c r="D2421" s="28" t="s">
        <v>4105</v>
      </c>
      <c r="E2421" s="28" t="s">
        <v>364</v>
      </c>
      <c r="F2421" s="13">
        <v>33.9</v>
      </c>
      <c r="G2421" s="13">
        <v>-102.7</v>
      </c>
      <c r="H2421" s="13">
        <v>-8.6400019327799491</v>
      </c>
    </row>
    <row r="2422" spans="2:8" x14ac:dyDescent="0.3">
      <c r="B2422" t="s">
        <v>8632</v>
      </c>
      <c r="C2422" t="s">
        <v>8633</v>
      </c>
      <c r="D2422" s="28" t="s">
        <v>1203</v>
      </c>
      <c r="E2422" s="28" t="s">
        <v>1112</v>
      </c>
      <c r="F2422" s="13">
        <v>51.1</v>
      </c>
      <c r="G2422" s="13">
        <v>-100</v>
      </c>
      <c r="H2422" s="13">
        <v>-8.6400006612141951</v>
      </c>
    </row>
    <row r="2423" spans="2:8" x14ac:dyDescent="0.3">
      <c r="B2423" t="s">
        <v>7824</v>
      </c>
      <c r="C2423" t="s">
        <v>7825</v>
      </c>
      <c r="D2423" s="28" t="s">
        <v>4105</v>
      </c>
      <c r="E2423" s="28" t="s">
        <v>1812</v>
      </c>
      <c r="F2423" s="13">
        <v>48.6</v>
      </c>
      <c r="G2423" s="13">
        <v>-94.6</v>
      </c>
      <c r="H2423" s="13">
        <v>-8.6400006612141915</v>
      </c>
    </row>
    <row r="2424" spans="2:8" x14ac:dyDescent="0.3">
      <c r="B2424" t="s">
        <v>8084</v>
      </c>
      <c r="C2424" t="s">
        <v>8085</v>
      </c>
      <c r="D2424" s="28" t="s">
        <v>4105</v>
      </c>
      <c r="E2424" s="28" t="s">
        <v>1812</v>
      </c>
      <c r="F2424" s="13">
        <v>48.3</v>
      </c>
      <c r="G2424" s="13">
        <v>-95.8</v>
      </c>
      <c r="H2424" s="13">
        <v>-8.6400006612141915</v>
      </c>
    </row>
    <row r="2425" spans="2:8" x14ac:dyDescent="0.3">
      <c r="B2425" t="s">
        <v>1566</v>
      </c>
      <c r="C2425" t="s">
        <v>1567</v>
      </c>
      <c r="D2425" s="28" t="s">
        <v>4105</v>
      </c>
      <c r="E2425" s="28" t="s">
        <v>1515</v>
      </c>
      <c r="F2425" s="13">
        <v>42.3</v>
      </c>
      <c r="G2425" s="13">
        <v>-92.7</v>
      </c>
      <c r="H2425" s="13">
        <v>-8.6399993896484411</v>
      </c>
    </row>
    <row r="2426" spans="2:8" x14ac:dyDescent="0.3">
      <c r="B2426" t="s">
        <v>7295</v>
      </c>
      <c r="C2426" t="s">
        <v>7296</v>
      </c>
      <c r="D2426" s="28" t="s">
        <v>4105</v>
      </c>
      <c r="E2426" s="28" t="s">
        <v>2692</v>
      </c>
      <c r="F2426" s="13">
        <v>46.7</v>
      </c>
      <c r="G2426" s="13">
        <v>-90.8</v>
      </c>
      <c r="H2426" s="13">
        <v>-8.6399993896484411</v>
      </c>
    </row>
    <row r="2427" spans="2:8" x14ac:dyDescent="0.3">
      <c r="B2427" t="s">
        <v>8855</v>
      </c>
      <c r="C2427" t="s">
        <v>8856</v>
      </c>
      <c r="D2427" s="28" t="s">
        <v>4105</v>
      </c>
      <c r="E2427" s="28" t="s">
        <v>1260</v>
      </c>
      <c r="F2427" s="13">
        <v>37.700000000000003</v>
      </c>
      <c r="G2427" s="13">
        <v>-106.7</v>
      </c>
      <c r="H2427" s="13">
        <v>-8.6399993896484393</v>
      </c>
    </row>
    <row r="2428" spans="2:8" x14ac:dyDescent="0.3">
      <c r="B2428" t="s">
        <v>8624</v>
      </c>
      <c r="C2428" t="s">
        <v>8625</v>
      </c>
      <c r="D2428" s="28" t="s">
        <v>1203</v>
      </c>
      <c r="E2428" s="28" t="s">
        <v>1112</v>
      </c>
      <c r="F2428" s="13">
        <v>50.1</v>
      </c>
      <c r="G2428" s="13">
        <v>-97.1</v>
      </c>
      <c r="H2428" s="13">
        <v>-8.6399993896484375</v>
      </c>
    </row>
    <row r="2429" spans="2:8" x14ac:dyDescent="0.3">
      <c r="B2429" t="s">
        <v>8068</v>
      </c>
      <c r="C2429" t="s">
        <v>8069</v>
      </c>
      <c r="D2429" s="28" t="s">
        <v>4105</v>
      </c>
      <c r="E2429" s="28" t="s">
        <v>1636</v>
      </c>
      <c r="F2429" s="13">
        <v>38.5</v>
      </c>
      <c r="G2429" s="13">
        <v>-95.7</v>
      </c>
      <c r="H2429" s="13">
        <v>-8.6399993896484375</v>
      </c>
    </row>
    <row r="2430" spans="2:8" x14ac:dyDescent="0.3">
      <c r="B2430" t="s">
        <v>8383</v>
      </c>
      <c r="C2430" t="s">
        <v>8384</v>
      </c>
      <c r="D2430" s="28" t="s">
        <v>4105</v>
      </c>
      <c r="E2430" s="28" t="s">
        <v>1812</v>
      </c>
      <c r="F2430" s="13">
        <v>45.5</v>
      </c>
      <c r="G2430" s="13">
        <v>-96.8</v>
      </c>
      <c r="H2430" s="13">
        <v>-8.6399993896484375</v>
      </c>
    </row>
    <row r="2431" spans="2:8" x14ac:dyDescent="0.3">
      <c r="B2431" t="s">
        <v>7940</v>
      </c>
      <c r="C2431" t="s">
        <v>7941</v>
      </c>
      <c r="D2431" s="28" t="s">
        <v>4105</v>
      </c>
      <c r="E2431" s="28" t="s">
        <v>1203</v>
      </c>
      <c r="F2431" s="13">
        <v>39.299999999999997</v>
      </c>
      <c r="G2431" s="13">
        <v>-120.3</v>
      </c>
      <c r="H2431" s="13">
        <v>-8.6399993896484375</v>
      </c>
    </row>
    <row r="2432" spans="2:8" x14ac:dyDescent="0.3">
      <c r="B2432" t="s">
        <v>7002</v>
      </c>
      <c r="C2432" t="s">
        <v>7003</v>
      </c>
      <c r="D2432" s="28" t="s">
        <v>4105</v>
      </c>
      <c r="E2432" s="28" t="s">
        <v>2617</v>
      </c>
      <c r="F2432" s="13">
        <v>47.5</v>
      </c>
      <c r="G2432" s="13">
        <v>-121</v>
      </c>
      <c r="H2432" s="13">
        <v>-8.6399993896484375</v>
      </c>
    </row>
    <row r="2433" spans="2:8" x14ac:dyDescent="0.3">
      <c r="B2433" t="s">
        <v>6655</v>
      </c>
      <c r="C2433" t="s">
        <v>6656</v>
      </c>
      <c r="D2433" s="28" t="s">
        <v>4105</v>
      </c>
      <c r="E2433" s="28" t="s">
        <v>2617</v>
      </c>
      <c r="F2433" s="13">
        <v>46.2</v>
      </c>
      <c r="G2433" s="13">
        <v>-122.1</v>
      </c>
      <c r="H2433" s="13">
        <v>-8.6399993896484375</v>
      </c>
    </row>
    <row r="2434" spans="2:8" x14ac:dyDescent="0.3">
      <c r="B2434" t="s">
        <v>2303</v>
      </c>
      <c r="C2434" t="s">
        <v>2304</v>
      </c>
      <c r="D2434" s="28" t="s">
        <v>4105</v>
      </c>
      <c r="E2434" s="28" t="s">
        <v>2279</v>
      </c>
      <c r="F2434" s="13">
        <v>44.6</v>
      </c>
      <c r="G2434" s="13">
        <v>-121.9</v>
      </c>
      <c r="H2434" s="13">
        <v>-8.6399993896484339</v>
      </c>
    </row>
    <row r="2435" spans="2:8" x14ac:dyDescent="0.3">
      <c r="B2435" t="s">
        <v>4569</v>
      </c>
      <c r="C2435" t="s">
        <v>4570</v>
      </c>
      <c r="D2435" s="28" t="s">
        <v>4105</v>
      </c>
      <c r="E2435" s="28" t="s">
        <v>1160</v>
      </c>
      <c r="F2435" s="13">
        <v>34.1</v>
      </c>
      <c r="G2435" s="13">
        <v>-114.2</v>
      </c>
      <c r="H2435" s="13">
        <v>-8.6399943033854214</v>
      </c>
    </row>
    <row r="2436" spans="2:8" x14ac:dyDescent="0.3">
      <c r="B2436" t="s">
        <v>3222</v>
      </c>
      <c r="C2436" t="s">
        <v>3223</v>
      </c>
      <c r="D2436" s="28" t="s">
        <v>4105</v>
      </c>
      <c r="E2436" s="28" t="s">
        <v>1203</v>
      </c>
      <c r="F2436" s="13">
        <v>37.6</v>
      </c>
      <c r="G2436" s="13">
        <v>-120.9</v>
      </c>
      <c r="H2436" s="13">
        <v>-8.5800018310546875</v>
      </c>
    </row>
    <row r="2437" spans="2:8" x14ac:dyDescent="0.3">
      <c r="B2437" t="s">
        <v>1556</v>
      </c>
      <c r="C2437" t="s">
        <v>1557</v>
      </c>
      <c r="D2437" s="28" t="s">
        <v>4105</v>
      </c>
      <c r="E2437" s="28" t="s">
        <v>1515</v>
      </c>
      <c r="F2437" s="13">
        <v>43.1</v>
      </c>
      <c r="G2437" s="13">
        <v>-94.6</v>
      </c>
      <c r="H2437" s="13">
        <v>-8.5799992879231795</v>
      </c>
    </row>
    <row r="2438" spans="2:8" x14ac:dyDescent="0.3">
      <c r="B2438" t="s">
        <v>7780</v>
      </c>
      <c r="C2438" t="s">
        <v>7781</v>
      </c>
      <c r="D2438" s="28" t="s">
        <v>4105</v>
      </c>
      <c r="E2438" s="28" t="s">
        <v>1160</v>
      </c>
      <c r="F2438" s="13">
        <v>35.299999999999997</v>
      </c>
      <c r="G2438" s="13">
        <v>-111.5</v>
      </c>
      <c r="H2438" s="13">
        <v>-8.5799992879231777</v>
      </c>
    </row>
    <row r="2439" spans="2:8" x14ac:dyDescent="0.3">
      <c r="B2439" t="s">
        <v>7119</v>
      </c>
      <c r="C2439" t="s">
        <v>7120</v>
      </c>
      <c r="D2439" s="28" t="s">
        <v>4105</v>
      </c>
      <c r="E2439" s="28" t="s">
        <v>1203</v>
      </c>
      <c r="F2439" s="13">
        <v>41.2</v>
      </c>
      <c r="G2439" s="13">
        <v>-122.1</v>
      </c>
      <c r="H2439" s="13">
        <v>-8.5799992879231759</v>
      </c>
    </row>
    <row r="2440" spans="2:8" x14ac:dyDescent="0.3">
      <c r="B2440" t="s">
        <v>1316</v>
      </c>
      <c r="C2440" t="s">
        <v>1317</v>
      </c>
      <c r="D2440" s="28" t="s">
        <v>4105</v>
      </c>
      <c r="E2440" s="28" t="s">
        <v>1260</v>
      </c>
      <c r="F2440" s="13">
        <v>38.799999999999997</v>
      </c>
      <c r="G2440" s="13">
        <v>-106.6</v>
      </c>
      <c r="H2440" s="13">
        <v>-8.5799992879231759</v>
      </c>
    </row>
    <row r="2441" spans="2:8" x14ac:dyDescent="0.3">
      <c r="B2441" t="s">
        <v>7629</v>
      </c>
      <c r="C2441" t="s">
        <v>7630</v>
      </c>
      <c r="D2441" s="28" t="s">
        <v>4105</v>
      </c>
      <c r="E2441" s="28" t="s">
        <v>1515</v>
      </c>
      <c r="F2441" s="13">
        <v>42.6</v>
      </c>
      <c r="G2441" s="13">
        <v>-91.8</v>
      </c>
      <c r="H2441" s="13">
        <v>-8.5799992879231759</v>
      </c>
    </row>
    <row r="2442" spans="2:8" x14ac:dyDescent="0.3">
      <c r="B2442" t="s">
        <v>8538</v>
      </c>
      <c r="C2442" t="s">
        <v>8539</v>
      </c>
      <c r="D2442" s="28" t="s">
        <v>4105</v>
      </c>
      <c r="E2442" s="28" t="s">
        <v>1515</v>
      </c>
      <c r="F2442" s="13">
        <v>40.799999999999997</v>
      </c>
      <c r="G2442" s="13">
        <v>-92.8</v>
      </c>
      <c r="H2442" s="13">
        <v>-8.5799992879231759</v>
      </c>
    </row>
    <row r="2443" spans="2:8" x14ac:dyDescent="0.3">
      <c r="B2443" t="s">
        <v>6757</v>
      </c>
      <c r="C2443" t="s">
        <v>6758</v>
      </c>
      <c r="D2443" s="28" t="s">
        <v>4105</v>
      </c>
      <c r="E2443" s="28" t="s">
        <v>1203</v>
      </c>
      <c r="F2443" s="13">
        <v>39.9</v>
      </c>
      <c r="G2443" s="13">
        <v>-122.1</v>
      </c>
      <c r="H2443" s="13">
        <v>-8.5799967447916714</v>
      </c>
    </row>
    <row r="2444" spans="2:8" x14ac:dyDescent="0.3">
      <c r="B2444" t="s">
        <v>8302</v>
      </c>
      <c r="C2444" t="s">
        <v>8303</v>
      </c>
      <c r="D2444" s="28" t="s">
        <v>4105</v>
      </c>
      <c r="E2444" s="28" t="s">
        <v>1636</v>
      </c>
      <c r="F2444" s="13">
        <v>39.200000000000003</v>
      </c>
      <c r="G2444" s="13">
        <v>-94.9</v>
      </c>
      <c r="H2444" s="13">
        <v>-8.5799967447916679</v>
      </c>
    </row>
    <row r="2445" spans="2:8" x14ac:dyDescent="0.3">
      <c r="B2445" t="s">
        <v>7744</v>
      </c>
      <c r="C2445" t="s">
        <v>7745</v>
      </c>
      <c r="D2445" s="28" t="s">
        <v>4105</v>
      </c>
      <c r="E2445" s="28" t="s">
        <v>1160</v>
      </c>
      <c r="F2445" s="13">
        <v>32.9</v>
      </c>
      <c r="G2445" s="13">
        <v>-110.4</v>
      </c>
      <c r="H2445" s="13">
        <v>-8.5799967447916643</v>
      </c>
    </row>
    <row r="2446" spans="2:8" x14ac:dyDescent="0.3">
      <c r="B2446" t="s">
        <v>1554</v>
      </c>
      <c r="C2446" t="s">
        <v>1555</v>
      </c>
      <c r="D2446" s="28" t="s">
        <v>4105</v>
      </c>
      <c r="E2446" s="28" t="s">
        <v>1515</v>
      </c>
      <c r="F2446" s="13">
        <v>42.5</v>
      </c>
      <c r="G2446" s="13">
        <v>-90.6</v>
      </c>
      <c r="H2446" s="13">
        <v>-8.5200017293294295</v>
      </c>
    </row>
    <row r="2447" spans="2:8" x14ac:dyDescent="0.3">
      <c r="B2447" t="s">
        <v>6759</v>
      </c>
      <c r="C2447" t="s">
        <v>6760</v>
      </c>
      <c r="D2447" s="28" t="s">
        <v>4105</v>
      </c>
      <c r="E2447" s="28" t="s">
        <v>2617</v>
      </c>
      <c r="F2447" s="13">
        <v>47.4</v>
      </c>
      <c r="G2447" s="13">
        <v>-121.6</v>
      </c>
      <c r="H2447" s="13">
        <v>-8.5200017293294295</v>
      </c>
    </row>
    <row r="2448" spans="2:8" x14ac:dyDescent="0.3">
      <c r="B2448" t="s">
        <v>7410</v>
      </c>
      <c r="C2448" t="s">
        <v>7411</v>
      </c>
      <c r="D2448" s="28" t="s">
        <v>4105</v>
      </c>
      <c r="E2448" s="28" t="s">
        <v>1812</v>
      </c>
      <c r="F2448" s="13">
        <v>48</v>
      </c>
      <c r="G2448" s="13">
        <v>-92.8</v>
      </c>
      <c r="H2448" s="13">
        <v>-8.5200017293294259</v>
      </c>
    </row>
    <row r="2449" spans="2:8" x14ac:dyDescent="0.3">
      <c r="B2449" t="s">
        <v>626</v>
      </c>
      <c r="C2449" t="s">
        <v>2521</v>
      </c>
      <c r="D2449" s="28" t="s">
        <v>4105</v>
      </c>
      <c r="E2449" s="28" t="s">
        <v>364</v>
      </c>
      <c r="F2449" s="13">
        <v>31.6</v>
      </c>
      <c r="G2449" s="13">
        <v>-100.7</v>
      </c>
      <c r="H2449" s="13">
        <v>-8.5199991861979214</v>
      </c>
    </row>
    <row r="2450" spans="2:8" x14ac:dyDescent="0.3">
      <c r="B2450" t="s">
        <v>8358</v>
      </c>
      <c r="C2450" t="s">
        <v>8359</v>
      </c>
      <c r="D2450" s="28" t="s">
        <v>4105</v>
      </c>
      <c r="E2450" s="28" t="s">
        <v>364</v>
      </c>
      <c r="F2450" s="13">
        <v>32.200000000000003</v>
      </c>
      <c r="G2450" s="13">
        <v>-98.2</v>
      </c>
      <c r="H2450" s="13">
        <v>-8.5199991861979214</v>
      </c>
    </row>
    <row r="2451" spans="2:8" x14ac:dyDescent="0.3">
      <c r="B2451" t="s">
        <v>8242</v>
      </c>
      <c r="C2451" t="s">
        <v>8243</v>
      </c>
      <c r="D2451" s="28" t="s">
        <v>4105</v>
      </c>
      <c r="E2451" s="28" t="s">
        <v>1812</v>
      </c>
      <c r="F2451" s="13">
        <v>46.3</v>
      </c>
      <c r="G2451" s="13">
        <v>-92.5</v>
      </c>
      <c r="H2451" s="13">
        <v>-8.5199991861979179</v>
      </c>
    </row>
    <row r="2452" spans="2:8" x14ac:dyDescent="0.3">
      <c r="B2452" t="s">
        <v>8166</v>
      </c>
      <c r="C2452" t="s">
        <v>8167</v>
      </c>
      <c r="D2452" s="28" t="s">
        <v>4105</v>
      </c>
      <c r="E2452" s="28" t="s">
        <v>1812</v>
      </c>
      <c r="F2452" s="13">
        <v>48.1</v>
      </c>
      <c r="G2452" s="13">
        <v>-96.7</v>
      </c>
      <c r="H2452" s="13">
        <v>-8.5199991861979179</v>
      </c>
    </row>
    <row r="2453" spans="2:8" x14ac:dyDescent="0.3">
      <c r="B2453" t="s">
        <v>9558</v>
      </c>
      <c r="C2453" t="s">
        <v>9559</v>
      </c>
      <c r="D2453" s="28" t="s">
        <v>4105</v>
      </c>
      <c r="E2453" s="28" t="s">
        <v>1160</v>
      </c>
      <c r="F2453" s="13">
        <v>34.299999999999997</v>
      </c>
      <c r="G2453" s="13">
        <v>-110.5</v>
      </c>
      <c r="H2453" s="13">
        <v>-8.5199991861979179</v>
      </c>
    </row>
    <row r="2454" spans="2:8" x14ac:dyDescent="0.3">
      <c r="B2454" t="s">
        <v>8758</v>
      </c>
      <c r="C2454" t="s">
        <v>8759</v>
      </c>
      <c r="D2454" s="28" t="s">
        <v>4105</v>
      </c>
      <c r="E2454" s="28" t="s">
        <v>1878</v>
      </c>
      <c r="F2454" s="13">
        <v>39.700000000000003</v>
      </c>
      <c r="G2454" s="13">
        <v>-94.9</v>
      </c>
      <c r="H2454" s="13">
        <v>-8.5199991861979179</v>
      </c>
    </row>
    <row r="2455" spans="2:8" x14ac:dyDescent="0.3">
      <c r="B2455" t="s">
        <v>8072</v>
      </c>
      <c r="C2455" t="s">
        <v>8073</v>
      </c>
      <c r="D2455" s="28" t="s">
        <v>4105</v>
      </c>
      <c r="E2455" s="28" t="s">
        <v>1203</v>
      </c>
      <c r="F2455" s="13">
        <v>41.8</v>
      </c>
      <c r="G2455" s="13">
        <v>-123.3</v>
      </c>
      <c r="H2455" s="13">
        <v>-8.4600016276041679</v>
      </c>
    </row>
    <row r="2456" spans="2:8" x14ac:dyDescent="0.3">
      <c r="B2456" t="s">
        <v>7719</v>
      </c>
      <c r="C2456" t="s">
        <v>7720</v>
      </c>
      <c r="D2456" s="28" t="s">
        <v>1203</v>
      </c>
      <c r="E2456" s="28" t="s">
        <v>1092</v>
      </c>
      <c r="F2456" s="13">
        <v>56.5</v>
      </c>
      <c r="G2456" s="13">
        <v>-115.2</v>
      </c>
      <c r="H2456" s="13">
        <v>-8.4600016276041661</v>
      </c>
    </row>
    <row r="2457" spans="2:8" x14ac:dyDescent="0.3">
      <c r="B2457" t="s">
        <v>2710</v>
      </c>
      <c r="C2457" t="s">
        <v>2711</v>
      </c>
      <c r="D2457" s="28" t="s">
        <v>4105</v>
      </c>
      <c r="E2457" s="28" t="s">
        <v>2692</v>
      </c>
      <c r="F2457" s="13">
        <v>45.8</v>
      </c>
      <c r="G2457" s="13">
        <v>-91.4</v>
      </c>
      <c r="H2457" s="13">
        <v>-8.4600016276041643</v>
      </c>
    </row>
    <row r="2458" spans="2:8" x14ac:dyDescent="0.3">
      <c r="B2458" t="s">
        <v>8174</v>
      </c>
      <c r="C2458" t="s">
        <v>8175</v>
      </c>
      <c r="D2458" s="28" t="s">
        <v>4105</v>
      </c>
      <c r="E2458" s="28" t="s">
        <v>1515</v>
      </c>
      <c r="F2458" s="13">
        <v>41.7</v>
      </c>
      <c r="G2458" s="13">
        <v>-92.7</v>
      </c>
      <c r="H2458" s="13">
        <v>-8.4599990844726598</v>
      </c>
    </row>
    <row r="2459" spans="2:8" x14ac:dyDescent="0.3">
      <c r="B2459" t="s">
        <v>8405</v>
      </c>
      <c r="C2459" t="s">
        <v>8406</v>
      </c>
      <c r="D2459" s="28" t="s">
        <v>1203</v>
      </c>
      <c r="E2459" s="28" t="s">
        <v>1061</v>
      </c>
      <c r="F2459" s="13">
        <v>49.1</v>
      </c>
      <c r="G2459" s="13">
        <v>-122.7</v>
      </c>
      <c r="H2459" s="13">
        <v>-8.4599990844726563</v>
      </c>
    </row>
    <row r="2460" spans="2:8" x14ac:dyDescent="0.3">
      <c r="B2460" t="s">
        <v>2722</v>
      </c>
      <c r="C2460" t="s">
        <v>2723</v>
      </c>
      <c r="D2460" s="28" t="s">
        <v>4105</v>
      </c>
      <c r="E2460" s="28" t="s">
        <v>2692</v>
      </c>
      <c r="F2460" s="13">
        <v>44.1</v>
      </c>
      <c r="G2460" s="13">
        <v>-89.5</v>
      </c>
      <c r="H2460" s="13">
        <v>-8.4599990844726563</v>
      </c>
    </row>
    <row r="2461" spans="2:8" x14ac:dyDescent="0.3">
      <c r="B2461" t="s">
        <v>7471</v>
      </c>
      <c r="C2461" t="s">
        <v>7472</v>
      </c>
      <c r="D2461" s="28" t="s">
        <v>1203</v>
      </c>
      <c r="E2461" s="28" t="s">
        <v>1092</v>
      </c>
      <c r="F2461" s="13">
        <v>53.7</v>
      </c>
      <c r="G2461" s="13">
        <v>-113.1</v>
      </c>
      <c r="H2461" s="13">
        <v>-8.4599990844726545</v>
      </c>
    </row>
    <row r="2462" spans="2:8" x14ac:dyDescent="0.3">
      <c r="B2462" t="s">
        <v>5570</v>
      </c>
      <c r="C2462" t="s">
        <v>5571</v>
      </c>
      <c r="D2462" s="28" t="s">
        <v>4105</v>
      </c>
      <c r="E2462" s="28" t="s">
        <v>3137</v>
      </c>
      <c r="F2462" s="13">
        <v>21.6</v>
      </c>
      <c r="G2462" s="13">
        <v>-157.9</v>
      </c>
      <c r="H2462" s="13">
        <v>-8.4599965413411482</v>
      </c>
    </row>
    <row r="2463" spans="2:8" x14ac:dyDescent="0.3">
      <c r="B2463" t="s">
        <v>3098</v>
      </c>
      <c r="C2463" t="s">
        <v>3099</v>
      </c>
      <c r="D2463" s="28" t="s">
        <v>4105</v>
      </c>
      <c r="E2463" s="28" t="s">
        <v>1812</v>
      </c>
      <c r="F2463" s="13">
        <v>44.8</v>
      </c>
      <c r="G2463" s="13">
        <v>-93.2</v>
      </c>
      <c r="H2463" s="13">
        <v>-8.4000015258789098</v>
      </c>
    </row>
    <row r="2464" spans="2:8" x14ac:dyDescent="0.3">
      <c r="B2464" t="s">
        <v>1692</v>
      </c>
      <c r="C2464" t="s">
        <v>1693</v>
      </c>
      <c r="D2464" s="28" t="s">
        <v>4105</v>
      </c>
      <c r="E2464" s="28" t="s">
        <v>1636</v>
      </c>
      <c r="F2464" s="13">
        <v>38.6</v>
      </c>
      <c r="G2464" s="13">
        <v>-95.2</v>
      </c>
      <c r="H2464" s="13">
        <v>-8.4000015258789063</v>
      </c>
    </row>
    <row r="2465" spans="2:8" x14ac:dyDescent="0.3">
      <c r="B2465" t="s">
        <v>7611</v>
      </c>
      <c r="C2465" t="s">
        <v>7612</v>
      </c>
      <c r="D2465" s="28" t="s">
        <v>4105</v>
      </c>
      <c r="E2465" s="28" t="s">
        <v>1812</v>
      </c>
      <c r="F2465" s="13">
        <v>47.7</v>
      </c>
      <c r="G2465" s="13">
        <v>-91.9</v>
      </c>
      <c r="H2465" s="13">
        <v>-8.4000015258789063</v>
      </c>
    </row>
    <row r="2466" spans="2:8" x14ac:dyDescent="0.3">
      <c r="B2466" t="s">
        <v>8340</v>
      </c>
      <c r="C2466" t="s">
        <v>8341</v>
      </c>
      <c r="D2466" s="28" t="s">
        <v>4105</v>
      </c>
      <c r="E2466" s="28" t="s">
        <v>2203</v>
      </c>
      <c r="F2466" s="13">
        <v>47.9</v>
      </c>
      <c r="G2466" s="13">
        <v>-97</v>
      </c>
      <c r="H2466" s="13">
        <v>-8.4000015258789063</v>
      </c>
    </row>
    <row r="2467" spans="2:8" x14ac:dyDescent="0.3">
      <c r="B2467" t="s">
        <v>7267</v>
      </c>
      <c r="C2467" t="s">
        <v>7268</v>
      </c>
      <c r="D2467" s="28" t="s">
        <v>4105</v>
      </c>
      <c r="E2467" s="28" t="s">
        <v>1260</v>
      </c>
      <c r="F2467" s="13">
        <v>37.5</v>
      </c>
      <c r="G2467" s="13">
        <v>-106.1</v>
      </c>
      <c r="H2467" s="13">
        <v>-8.4000002543131504</v>
      </c>
    </row>
    <row r="2468" spans="2:8" x14ac:dyDescent="0.3">
      <c r="B2468" t="s">
        <v>1277</v>
      </c>
      <c r="C2468" t="s">
        <v>1278</v>
      </c>
      <c r="D2468" s="28" t="s">
        <v>4105</v>
      </c>
      <c r="E2468" s="28" t="s">
        <v>1260</v>
      </c>
      <c r="F2468" s="13">
        <v>38.799999999999997</v>
      </c>
      <c r="G2468" s="13">
        <v>-106.9</v>
      </c>
      <c r="H2468" s="13">
        <v>-8.3999996185302717</v>
      </c>
    </row>
    <row r="2469" spans="2:8" x14ac:dyDescent="0.3">
      <c r="B2469" t="s">
        <v>8212</v>
      </c>
      <c r="C2469" t="s">
        <v>8213</v>
      </c>
      <c r="D2469" s="28" t="s">
        <v>4105</v>
      </c>
      <c r="E2469" s="28" t="s">
        <v>1203</v>
      </c>
      <c r="F2469" s="13">
        <v>35.799999999999997</v>
      </c>
      <c r="G2469" s="13">
        <v>-118.6</v>
      </c>
      <c r="H2469" s="13">
        <v>-8.3400014241536482</v>
      </c>
    </row>
    <row r="2470" spans="2:8" x14ac:dyDescent="0.3">
      <c r="B2470" t="s">
        <v>9423</v>
      </c>
      <c r="C2470" t="s">
        <v>9424</v>
      </c>
      <c r="D2470" s="28" t="s">
        <v>4105</v>
      </c>
      <c r="E2470" s="28" t="s">
        <v>1160</v>
      </c>
      <c r="F2470" s="13">
        <v>34.6</v>
      </c>
      <c r="G2470" s="13">
        <v>-111.1</v>
      </c>
      <c r="H2470" s="13">
        <v>-8.3400001525878906</v>
      </c>
    </row>
    <row r="2471" spans="2:8" x14ac:dyDescent="0.3">
      <c r="B2471" t="s">
        <v>8376</v>
      </c>
      <c r="C2471" t="s">
        <v>8377</v>
      </c>
      <c r="D2471" s="28" t="s">
        <v>4105</v>
      </c>
      <c r="E2471" s="28" t="s">
        <v>1160</v>
      </c>
      <c r="F2471" s="13">
        <v>35.200000000000003</v>
      </c>
      <c r="G2471" s="13">
        <v>-111.8</v>
      </c>
      <c r="H2471" s="13">
        <v>-8.3399988810221366</v>
      </c>
    </row>
    <row r="2472" spans="2:8" x14ac:dyDescent="0.3">
      <c r="B2472" t="s">
        <v>1534</v>
      </c>
      <c r="C2472" t="s">
        <v>1535</v>
      </c>
      <c r="D2472" s="28" t="s">
        <v>4105</v>
      </c>
      <c r="E2472" s="28" t="s">
        <v>1515</v>
      </c>
      <c r="F2472" s="13">
        <v>42.2</v>
      </c>
      <c r="G2472" s="13">
        <v>-91</v>
      </c>
      <c r="H2472" s="13">
        <v>-8.3399988810221366</v>
      </c>
    </row>
    <row r="2473" spans="2:8" x14ac:dyDescent="0.3">
      <c r="B2473" t="s">
        <v>6719</v>
      </c>
      <c r="C2473" t="s">
        <v>6720</v>
      </c>
      <c r="D2473" s="28" t="s">
        <v>4105</v>
      </c>
      <c r="E2473" s="28" t="s">
        <v>2279</v>
      </c>
      <c r="F2473" s="13">
        <v>42.9</v>
      </c>
      <c r="G2473" s="13">
        <v>-122.4</v>
      </c>
      <c r="H2473" s="13">
        <v>-8.3399988810221366</v>
      </c>
    </row>
    <row r="2474" spans="2:8" x14ac:dyDescent="0.3">
      <c r="B2474" t="s">
        <v>6415</v>
      </c>
      <c r="C2474" t="s">
        <v>6416</v>
      </c>
      <c r="D2474" s="28" t="s">
        <v>4105</v>
      </c>
      <c r="E2474" s="28" t="s">
        <v>2617</v>
      </c>
      <c r="F2474" s="13">
        <v>47.3</v>
      </c>
      <c r="G2474" s="13">
        <v>-121.4</v>
      </c>
      <c r="H2474" s="13">
        <v>-8.3399988810221366</v>
      </c>
    </row>
    <row r="2475" spans="2:8" x14ac:dyDescent="0.3">
      <c r="B2475" t="s">
        <v>3088</v>
      </c>
      <c r="C2475" t="s">
        <v>3089</v>
      </c>
      <c r="D2475" s="28" t="s">
        <v>4105</v>
      </c>
      <c r="E2475" s="28" t="s">
        <v>2203</v>
      </c>
      <c r="F2475" s="13">
        <v>46.9</v>
      </c>
      <c r="G2475" s="13">
        <v>-96.8</v>
      </c>
      <c r="H2475" s="13">
        <v>-8.3399988810221366</v>
      </c>
    </row>
    <row r="2476" spans="2:8" x14ac:dyDescent="0.3">
      <c r="B2476" t="s">
        <v>3131</v>
      </c>
      <c r="C2476" t="s">
        <v>3132</v>
      </c>
      <c r="D2476" s="28" t="s">
        <v>4105</v>
      </c>
      <c r="E2476" s="28" t="s">
        <v>2692</v>
      </c>
      <c r="F2476" s="13">
        <v>44.8</v>
      </c>
      <c r="G2476" s="13">
        <v>-91.4</v>
      </c>
      <c r="H2476" s="13">
        <v>-8.3399988810221366</v>
      </c>
    </row>
    <row r="2477" spans="2:8" x14ac:dyDescent="0.3">
      <c r="B2477" t="s">
        <v>6833</v>
      </c>
      <c r="C2477" t="s">
        <v>6834</v>
      </c>
      <c r="D2477" s="28" t="s">
        <v>4105</v>
      </c>
      <c r="E2477" s="28" t="s">
        <v>2279</v>
      </c>
      <c r="F2477" s="13">
        <v>43.6</v>
      </c>
      <c r="G2477" s="13">
        <v>-122.3</v>
      </c>
      <c r="H2477" s="13">
        <v>-8.339998881022133</v>
      </c>
    </row>
    <row r="2478" spans="2:8" x14ac:dyDescent="0.3">
      <c r="B2478" t="s">
        <v>8778</v>
      </c>
      <c r="C2478" t="s">
        <v>8779</v>
      </c>
      <c r="D2478" s="28" t="s">
        <v>4105</v>
      </c>
      <c r="E2478" s="28" t="s">
        <v>1203</v>
      </c>
      <c r="F2478" s="13">
        <v>36.700000000000003</v>
      </c>
      <c r="G2478" s="13">
        <v>-118.9</v>
      </c>
      <c r="H2478" s="13">
        <v>-8.2800013224283902</v>
      </c>
    </row>
    <row r="2479" spans="2:8" x14ac:dyDescent="0.3">
      <c r="B2479" t="s">
        <v>8387</v>
      </c>
      <c r="C2479" t="s">
        <v>8388</v>
      </c>
      <c r="D2479" s="28" t="s">
        <v>4105</v>
      </c>
      <c r="E2479" s="28" t="s">
        <v>2692</v>
      </c>
      <c r="F2479" s="13">
        <v>42.9</v>
      </c>
      <c r="G2479" s="13">
        <v>-90.1</v>
      </c>
      <c r="H2479" s="13">
        <v>-8.2800013224283866</v>
      </c>
    </row>
    <row r="2480" spans="2:8" x14ac:dyDescent="0.3">
      <c r="B2480" t="s">
        <v>7289</v>
      </c>
      <c r="C2480" t="s">
        <v>7290</v>
      </c>
      <c r="D2480" s="28" t="s">
        <v>1203</v>
      </c>
      <c r="E2480" s="28" t="s">
        <v>1092</v>
      </c>
      <c r="F2480" s="13">
        <v>55.3</v>
      </c>
      <c r="G2480" s="13">
        <v>-114.7</v>
      </c>
      <c r="H2480" s="13">
        <v>-8.2800000508626308</v>
      </c>
    </row>
    <row r="2481" spans="2:8" x14ac:dyDescent="0.3">
      <c r="B2481" t="s">
        <v>7137</v>
      </c>
      <c r="C2481" t="s">
        <v>7138</v>
      </c>
      <c r="D2481" s="28" t="s">
        <v>1203</v>
      </c>
      <c r="E2481" s="28" t="s">
        <v>1092</v>
      </c>
      <c r="F2481" s="13">
        <v>54.1</v>
      </c>
      <c r="G2481" s="13">
        <v>-114.4</v>
      </c>
      <c r="H2481" s="13">
        <v>-8.279998779296875</v>
      </c>
    </row>
    <row r="2482" spans="2:8" x14ac:dyDescent="0.3">
      <c r="B2482" t="s">
        <v>1248</v>
      </c>
      <c r="C2482" t="s">
        <v>1249</v>
      </c>
      <c r="D2482" s="28" t="s">
        <v>4105</v>
      </c>
      <c r="E2482" s="28" t="s">
        <v>1203</v>
      </c>
      <c r="F2482" s="13">
        <v>35.700000000000003</v>
      </c>
      <c r="G2482" s="13">
        <v>-117.3</v>
      </c>
      <c r="H2482" s="13">
        <v>-8.279998779296875</v>
      </c>
    </row>
    <row r="2483" spans="2:8" x14ac:dyDescent="0.3">
      <c r="B2483" t="s">
        <v>2212</v>
      </c>
      <c r="C2483" t="s">
        <v>2213</v>
      </c>
      <c r="D2483" s="28" t="s">
        <v>4105</v>
      </c>
      <c r="E2483" s="28" t="s">
        <v>2203</v>
      </c>
      <c r="F2483" s="13">
        <v>46.8</v>
      </c>
      <c r="G2483" s="13">
        <v>-98.6</v>
      </c>
      <c r="H2483" s="13">
        <v>-8.279998779296875</v>
      </c>
    </row>
    <row r="2484" spans="2:8" x14ac:dyDescent="0.3">
      <c r="B2484" t="s">
        <v>9058</v>
      </c>
      <c r="C2484" t="s">
        <v>9059</v>
      </c>
      <c r="D2484" s="28" t="s">
        <v>4105</v>
      </c>
      <c r="E2484" s="28" t="s">
        <v>2617</v>
      </c>
      <c r="F2484" s="13">
        <v>47.2</v>
      </c>
      <c r="G2484" s="13">
        <v>-122.4</v>
      </c>
      <c r="H2484" s="13">
        <v>-8.279998779296875</v>
      </c>
    </row>
    <row r="2485" spans="2:8" x14ac:dyDescent="0.3">
      <c r="B2485" t="s">
        <v>8477</v>
      </c>
      <c r="C2485" t="s">
        <v>8478</v>
      </c>
      <c r="D2485" s="28" t="s">
        <v>4105</v>
      </c>
      <c r="E2485" s="28" t="s">
        <v>2692</v>
      </c>
      <c r="F2485" s="13">
        <v>45.4</v>
      </c>
      <c r="G2485" s="13">
        <v>-91.1</v>
      </c>
      <c r="H2485" s="13">
        <v>-8.279998779296875</v>
      </c>
    </row>
    <row r="2486" spans="2:8" x14ac:dyDescent="0.3">
      <c r="B2486" t="s">
        <v>6984</v>
      </c>
      <c r="C2486" t="s">
        <v>6985</v>
      </c>
      <c r="D2486" s="28" t="s">
        <v>4105</v>
      </c>
      <c r="E2486" s="28" t="s">
        <v>1203</v>
      </c>
      <c r="F2486" s="13">
        <v>39.299999999999997</v>
      </c>
      <c r="G2486" s="13">
        <v>-123.6</v>
      </c>
      <c r="H2486" s="13">
        <v>-8.279998779296875</v>
      </c>
    </row>
    <row r="2487" spans="2:8" x14ac:dyDescent="0.3">
      <c r="B2487" t="s">
        <v>8487</v>
      </c>
      <c r="C2487" t="s">
        <v>8488</v>
      </c>
      <c r="D2487" s="28" t="s">
        <v>4105</v>
      </c>
      <c r="E2487" s="28" t="s">
        <v>1812</v>
      </c>
      <c r="F2487" s="13">
        <v>47.7</v>
      </c>
      <c r="G2487" s="13">
        <v>-93.6</v>
      </c>
      <c r="H2487" s="13">
        <v>-8.279998779296875</v>
      </c>
    </row>
    <row r="2488" spans="2:8" x14ac:dyDescent="0.3">
      <c r="B2488" t="s">
        <v>8002</v>
      </c>
      <c r="C2488" t="s">
        <v>8003</v>
      </c>
      <c r="D2488" s="28" t="s">
        <v>4105</v>
      </c>
      <c r="E2488" s="28" t="s">
        <v>2279</v>
      </c>
      <c r="F2488" s="13">
        <v>43.2</v>
      </c>
      <c r="G2488" s="13">
        <v>-122.4</v>
      </c>
      <c r="H2488" s="13">
        <v>-8.279998779296875</v>
      </c>
    </row>
    <row r="2489" spans="2:8" x14ac:dyDescent="0.3">
      <c r="B2489" t="s">
        <v>2862</v>
      </c>
      <c r="C2489" t="s">
        <v>2863</v>
      </c>
      <c r="D2489" s="28" t="s">
        <v>4105</v>
      </c>
      <c r="E2489" s="28" t="s">
        <v>366</v>
      </c>
      <c r="F2489" s="13">
        <v>36.700000000000003</v>
      </c>
      <c r="G2489" s="13">
        <v>-96</v>
      </c>
      <c r="H2489" s="13">
        <v>-8.279998779296875</v>
      </c>
    </row>
    <row r="2490" spans="2:8" x14ac:dyDescent="0.3">
      <c r="B2490" t="s">
        <v>6845</v>
      </c>
      <c r="C2490" t="s">
        <v>6846</v>
      </c>
      <c r="D2490" s="28" t="s">
        <v>4105</v>
      </c>
      <c r="E2490" s="28" t="s">
        <v>1203</v>
      </c>
      <c r="F2490" s="13">
        <v>35.6</v>
      </c>
      <c r="G2490" s="13">
        <v>-120.9</v>
      </c>
      <c r="H2490" s="13">
        <v>-8.2799987792968714</v>
      </c>
    </row>
    <row r="2491" spans="2:8" x14ac:dyDescent="0.3">
      <c r="B2491" t="s">
        <v>1831</v>
      </c>
      <c r="C2491" t="s">
        <v>1832</v>
      </c>
      <c r="D2491" s="28" t="s">
        <v>4105</v>
      </c>
      <c r="E2491" s="28" t="s">
        <v>1812</v>
      </c>
      <c r="F2491" s="13">
        <v>44.6</v>
      </c>
      <c r="G2491" s="13">
        <v>-93.6</v>
      </c>
      <c r="H2491" s="13">
        <v>-8.220001220703125</v>
      </c>
    </row>
    <row r="2492" spans="2:8" x14ac:dyDescent="0.3">
      <c r="B2492" t="s">
        <v>8057</v>
      </c>
      <c r="C2492" t="s">
        <v>8058</v>
      </c>
      <c r="D2492" s="28" t="s">
        <v>4105</v>
      </c>
      <c r="E2492" s="28" t="s">
        <v>1812</v>
      </c>
      <c r="F2492" s="13">
        <v>44.2</v>
      </c>
      <c r="G2492" s="13">
        <v>-92.1</v>
      </c>
      <c r="H2492" s="13">
        <v>-8.220001220703125</v>
      </c>
    </row>
    <row r="2493" spans="2:8" x14ac:dyDescent="0.3">
      <c r="B2493" t="s">
        <v>8685</v>
      </c>
      <c r="C2493" t="s">
        <v>8686</v>
      </c>
      <c r="D2493" s="28" t="s">
        <v>4105</v>
      </c>
      <c r="E2493" s="28" t="s">
        <v>364</v>
      </c>
      <c r="F2493" s="13">
        <v>31.2</v>
      </c>
      <c r="G2493" s="13">
        <v>-101.4</v>
      </c>
      <c r="H2493" s="13">
        <v>-8.220001220703125</v>
      </c>
    </row>
    <row r="2494" spans="2:8" x14ac:dyDescent="0.3">
      <c r="B2494" t="s">
        <v>2720</v>
      </c>
      <c r="C2494" t="s">
        <v>2721</v>
      </c>
      <c r="D2494" s="28" t="s">
        <v>4105</v>
      </c>
      <c r="E2494" s="28" t="s">
        <v>2692</v>
      </c>
      <c r="F2494" s="13">
        <v>43.5</v>
      </c>
      <c r="G2494" s="13">
        <v>-91.2</v>
      </c>
      <c r="H2494" s="13">
        <v>-8.220001220703125</v>
      </c>
    </row>
    <row r="2495" spans="2:8" x14ac:dyDescent="0.3">
      <c r="B2495" t="s">
        <v>2732</v>
      </c>
      <c r="C2495" t="s">
        <v>2733</v>
      </c>
      <c r="D2495" s="28" t="s">
        <v>4105</v>
      </c>
      <c r="E2495" s="28" t="s">
        <v>2692</v>
      </c>
      <c r="F2495" s="13">
        <v>43.2</v>
      </c>
      <c r="G2495" s="13">
        <v>-91</v>
      </c>
      <c r="H2495" s="13">
        <v>-8.220001220703125</v>
      </c>
    </row>
    <row r="2496" spans="2:8" x14ac:dyDescent="0.3">
      <c r="B2496" t="s">
        <v>7661</v>
      </c>
      <c r="C2496" t="s">
        <v>7662</v>
      </c>
      <c r="D2496" s="28" t="s">
        <v>4105</v>
      </c>
      <c r="E2496" s="28" t="s">
        <v>1203</v>
      </c>
      <c r="F2496" s="13">
        <v>35.799999999999997</v>
      </c>
      <c r="G2496" s="13">
        <v>-120.4</v>
      </c>
      <c r="H2496" s="13">
        <v>-8.220001220703125</v>
      </c>
    </row>
    <row r="2497" spans="2:8" x14ac:dyDescent="0.3">
      <c r="B2497" t="s">
        <v>6452</v>
      </c>
      <c r="C2497" t="s">
        <v>6453</v>
      </c>
      <c r="D2497" s="28" t="s">
        <v>4105</v>
      </c>
      <c r="E2497" s="28" t="s">
        <v>2617</v>
      </c>
      <c r="F2497" s="13">
        <v>46.9</v>
      </c>
      <c r="G2497" s="13">
        <v>-121.9</v>
      </c>
      <c r="H2497" s="13">
        <v>-8.220001220703125</v>
      </c>
    </row>
    <row r="2498" spans="2:8" x14ac:dyDescent="0.3">
      <c r="B2498" t="s">
        <v>1548</v>
      </c>
      <c r="C2498" t="s">
        <v>1549</v>
      </c>
      <c r="D2498" s="28" t="s">
        <v>4105</v>
      </c>
      <c r="E2498" s="28" t="s">
        <v>1515</v>
      </c>
      <c r="F2498" s="13">
        <v>43.3</v>
      </c>
      <c r="G2498" s="13">
        <v>-92</v>
      </c>
      <c r="H2498" s="13">
        <v>-8.2200012207031214</v>
      </c>
    </row>
    <row r="2499" spans="2:8" x14ac:dyDescent="0.3">
      <c r="B2499" t="s">
        <v>8424</v>
      </c>
      <c r="C2499" t="s">
        <v>8425</v>
      </c>
      <c r="D2499" s="28" t="s">
        <v>1203</v>
      </c>
      <c r="E2499" s="28" t="s">
        <v>1112</v>
      </c>
      <c r="F2499" s="13">
        <v>49.5</v>
      </c>
      <c r="G2499" s="13">
        <v>-98</v>
      </c>
      <c r="H2499" s="13">
        <v>-8.2199986775716134</v>
      </c>
    </row>
    <row r="2500" spans="2:8" x14ac:dyDescent="0.3">
      <c r="B2500" t="s">
        <v>1669</v>
      </c>
      <c r="C2500" t="s">
        <v>1670</v>
      </c>
      <c r="D2500" s="28" t="s">
        <v>4105</v>
      </c>
      <c r="E2500" s="28" t="s">
        <v>1636</v>
      </c>
      <c r="F2500" s="13">
        <v>39.4</v>
      </c>
      <c r="G2500" s="13">
        <v>-95.7</v>
      </c>
      <c r="H2500" s="13">
        <v>-8.2199961344401054</v>
      </c>
    </row>
    <row r="2501" spans="2:8" x14ac:dyDescent="0.3">
      <c r="B2501" t="s">
        <v>8240</v>
      </c>
      <c r="C2501" t="s">
        <v>8241</v>
      </c>
      <c r="D2501" s="28" t="s">
        <v>4105</v>
      </c>
      <c r="E2501" s="28" t="s">
        <v>1203</v>
      </c>
      <c r="F2501" s="13">
        <v>41.6</v>
      </c>
      <c r="G2501" s="13">
        <v>-122.5</v>
      </c>
      <c r="H2501" s="13">
        <v>-8.2199961344401054</v>
      </c>
    </row>
    <row r="2502" spans="2:8" x14ac:dyDescent="0.3">
      <c r="B2502" t="s">
        <v>6715</v>
      </c>
      <c r="C2502" t="s">
        <v>6716</v>
      </c>
      <c r="D2502" s="28" t="s">
        <v>4105</v>
      </c>
      <c r="E2502" s="28" t="s">
        <v>2617</v>
      </c>
      <c r="F2502" s="13">
        <v>48.4</v>
      </c>
      <c r="G2502" s="13">
        <v>-121.7</v>
      </c>
      <c r="H2502" s="13">
        <v>-8.2199961344401054</v>
      </c>
    </row>
    <row r="2503" spans="2:8" x14ac:dyDescent="0.3">
      <c r="B2503" t="s">
        <v>7876</v>
      </c>
      <c r="C2503" t="s">
        <v>7877</v>
      </c>
      <c r="D2503" s="28" t="s">
        <v>4105</v>
      </c>
      <c r="E2503" s="28" t="s">
        <v>1203</v>
      </c>
      <c r="F2503" s="13">
        <v>39.799999999999997</v>
      </c>
      <c r="G2503" s="13">
        <v>-122.6</v>
      </c>
      <c r="H2503" s="13">
        <v>-8.160003662109375</v>
      </c>
    </row>
    <row r="2504" spans="2:8" x14ac:dyDescent="0.3">
      <c r="B2504" t="s">
        <v>1208</v>
      </c>
      <c r="C2504" t="s">
        <v>1209</v>
      </c>
      <c r="D2504" s="28" t="s">
        <v>4105</v>
      </c>
      <c r="E2504" s="28" t="s">
        <v>1203</v>
      </c>
      <c r="F2504" s="13">
        <v>40.299999999999997</v>
      </c>
      <c r="G2504" s="13">
        <v>-121.2</v>
      </c>
      <c r="H2504" s="13">
        <v>-8.1600011189778634</v>
      </c>
    </row>
    <row r="2505" spans="2:8" x14ac:dyDescent="0.3">
      <c r="B2505" t="s">
        <v>7872</v>
      </c>
      <c r="C2505" t="s">
        <v>7873</v>
      </c>
      <c r="D2505" s="28" t="s">
        <v>4105</v>
      </c>
      <c r="E2505" s="28" t="s">
        <v>1812</v>
      </c>
      <c r="F2505" s="13">
        <v>48</v>
      </c>
      <c r="G2505" s="13">
        <v>-92.7</v>
      </c>
      <c r="H2505" s="13">
        <v>-8.1600011189778634</v>
      </c>
    </row>
    <row r="2506" spans="2:8" x14ac:dyDescent="0.3">
      <c r="B2506" t="s">
        <v>8029</v>
      </c>
      <c r="C2506" t="s">
        <v>8030</v>
      </c>
      <c r="D2506" s="28" t="s">
        <v>4105</v>
      </c>
      <c r="E2506" s="28" t="s">
        <v>2692</v>
      </c>
      <c r="F2506" s="13">
        <v>46.4</v>
      </c>
      <c r="G2506" s="13">
        <v>-90.1</v>
      </c>
      <c r="H2506" s="13">
        <v>-8.1600011189778634</v>
      </c>
    </row>
    <row r="2507" spans="2:8" x14ac:dyDescent="0.3">
      <c r="B2507" t="s">
        <v>2764</v>
      </c>
      <c r="C2507" t="s">
        <v>2765</v>
      </c>
      <c r="D2507" s="28" t="s">
        <v>4105</v>
      </c>
      <c r="E2507" s="28" t="s">
        <v>2692</v>
      </c>
      <c r="F2507" s="13">
        <v>45.5</v>
      </c>
      <c r="G2507" s="13">
        <v>-89.4</v>
      </c>
      <c r="H2507" s="13">
        <v>-8.1600011189778634</v>
      </c>
    </row>
    <row r="2508" spans="2:8" x14ac:dyDescent="0.3">
      <c r="B2508" t="s">
        <v>8597</v>
      </c>
      <c r="C2508" t="s">
        <v>8598</v>
      </c>
      <c r="D2508" s="28" t="s">
        <v>4105</v>
      </c>
      <c r="E2508" s="28" t="s">
        <v>1203</v>
      </c>
      <c r="F2508" s="13">
        <v>38.9</v>
      </c>
      <c r="G2508" s="13">
        <v>-119.9</v>
      </c>
      <c r="H2508" s="13">
        <v>-8.1600011189778634</v>
      </c>
    </row>
    <row r="2509" spans="2:8" x14ac:dyDescent="0.3">
      <c r="B2509" t="s">
        <v>8481</v>
      </c>
      <c r="C2509" t="s">
        <v>8482</v>
      </c>
      <c r="D2509" s="28" t="s">
        <v>4105</v>
      </c>
      <c r="E2509" s="28" t="s">
        <v>1203</v>
      </c>
      <c r="F2509" s="13">
        <v>39.1</v>
      </c>
      <c r="G2509" s="13">
        <v>-120.1</v>
      </c>
      <c r="H2509" s="13">
        <v>-8.1600011189778634</v>
      </c>
    </row>
    <row r="2510" spans="2:8" x14ac:dyDescent="0.3">
      <c r="B2510" t="s">
        <v>3115</v>
      </c>
      <c r="C2510" t="s">
        <v>3116</v>
      </c>
      <c r="D2510" s="28" t="s">
        <v>4105</v>
      </c>
      <c r="E2510" s="28" t="s">
        <v>1515</v>
      </c>
      <c r="F2510" s="13">
        <v>43.1</v>
      </c>
      <c r="G2510" s="13">
        <v>-93.3</v>
      </c>
      <c r="H2510" s="13">
        <v>-8.1600011189778634</v>
      </c>
    </row>
    <row r="2511" spans="2:8" x14ac:dyDescent="0.3">
      <c r="B2511" t="s">
        <v>8764</v>
      </c>
      <c r="C2511" t="s">
        <v>8765</v>
      </c>
      <c r="D2511" s="28" t="s">
        <v>4105</v>
      </c>
      <c r="E2511" s="28" t="s">
        <v>364</v>
      </c>
      <c r="F2511" s="13">
        <v>33.1</v>
      </c>
      <c r="G2511" s="13">
        <v>-96.5</v>
      </c>
      <c r="H2511" s="13">
        <v>-8.1600011189778598</v>
      </c>
    </row>
    <row r="2512" spans="2:8" x14ac:dyDescent="0.3">
      <c r="B2512" t="s">
        <v>8110</v>
      </c>
      <c r="C2512" t="s">
        <v>8111</v>
      </c>
      <c r="D2512" s="28" t="s">
        <v>4105</v>
      </c>
      <c r="E2512" s="28" t="s">
        <v>1260</v>
      </c>
      <c r="F2512" s="13">
        <v>37</v>
      </c>
      <c r="G2512" s="13">
        <v>-107.5</v>
      </c>
      <c r="H2512" s="13">
        <v>-8.1599998474121094</v>
      </c>
    </row>
    <row r="2513" spans="2:8" x14ac:dyDescent="0.3">
      <c r="B2513" t="s">
        <v>7868</v>
      </c>
      <c r="C2513" t="s">
        <v>7869</v>
      </c>
      <c r="D2513" s="28" t="s">
        <v>4105</v>
      </c>
      <c r="E2513" s="28" t="s">
        <v>1160</v>
      </c>
      <c r="F2513" s="13">
        <v>32.4</v>
      </c>
      <c r="G2513" s="13">
        <v>-110.2</v>
      </c>
      <c r="H2513" s="13">
        <v>-8.1599985758463589</v>
      </c>
    </row>
    <row r="2514" spans="2:8" x14ac:dyDescent="0.3">
      <c r="B2514" t="s">
        <v>8224</v>
      </c>
      <c r="C2514" t="s">
        <v>8225</v>
      </c>
      <c r="D2514" s="28" t="s">
        <v>4105</v>
      </c>
      <c r="E2514" s="28" t="s">
        <v>1260</v>
      </c>
      <c r="F2514" s="13">
        <v>37.6</v>
      </c>
      <c r="G2514" s="13">
        <v>-108</v>
      </c>
      <c r="H2514" s="13">
        <v>-8.1599985758463536</v>
      </c>
    </row>
    <row r="2515" spans="2:8" x14ac:dyDescent="0.3">
      <c r="B2515" t="s">
        <v>7924</v>
      </c>
      <c r="C2515" t="s">
        <v>7925</v>
      </c>
      <c r="D2515" s="28" t="s">
        <v>4105</v>
      </c>
      <c r="E2515" s="28" t="s">
        <v>2011</v>
      </c>
      <c r="F2515" s="13">
        <v>40.6</v>
      </c>
      <c r="G2515" s="13">
        <v>-96.1</v>
      </c>
      <c r="H2515" s="13">
        <v>-8.1599985758463518</v>
      </c>
    </row>
    <row r="2516" spans="2:8" x14ac:dyDescent="0.3">
      <c r="B2516" t="s">
        <v>6679</v>
      </c>
      <c r="C2516" t="s">
        <v>6680</v>
      </c>
      <c r="D2516" s="28" t="s">
        <v>4105</v>
      </c>
      <c r="E2516" s="28" t="s">
        <v>364</v>
      </c>
      <c r="F2516" s="13">
        <v>29.3</v>
      </c>
      <c r="G2516" s="13">
        <v>-103.5</v>
      </c>
      <c r="H2516" s="13">
        <v>-8.1599985758463518</v>
      </c>
    </row>
    <row r="2517" spans="2:8" x14ac:dyDescent="0.3">
      <c r="B2517" t="s">
        <v>3315</v>
      </c>
      <c r="C2517" t="s">
        <v>3316</v>
      </c>
      <c r="D2517" s="28" t="s">
        <v>4105</v>
      </c>
      <c r="E2517" s="28" t="s">
        <v>1203</v>
      </c>
      <c r="F2517" s="13">
        <v>40.1</v>
      </c>
      <c r="G2517" s="13">
        <v>-122.2</v>
      </c>
      <c r="H2517" s="13">
        <v>-8.1599985758463518</v>
      </c>
    </row>
    <row r="2518" spans="2:8" x14ac:dyDescent="0.3">
      <c r="B2518" t="s">
        <v>2475</v>
      </c>
      <c r="C2518" t="s">
        <v>2476</v>
      </c>
      <c r="D2518" s="28" t="s">
        <v>4105</v>
      </c>
      <c r="E2518" s="28" t="s">
        <v>364</v>
      </c>
      <c r="F2518" s="13">
        <v>31.7</v>
      </c>
      <c r="G2518" s="13">
        <v>-99.9</v>
      </c>
      <c r="H2518" s="13">
        <v>-8.100003560384117</v>
      </c>
    </row>
    <row r="2519" spans="2:8" x14ac:dyDescent="0.3">
      <c r="B2519" t="s">
        <v>2778</v>
      </c>
      <c r="C2519" t="s">
        <v>2779</v>
      </c>
      <c r="D2519" s="28" t="s">
        <v>4105</v>
      </c>
      <c r="E2519" s="28" t="s">
        <v>2692</v>
      </c>
      <c r="F2519" s="13">
        <v>43.5</v>
      </c>
      <c r="G2519" s="13">
        <v>-90.8</v>
      </c>
      <c r="H2519" s="13">
        <v>-8.1000010172526054</v>
      </c>
    </row>
    <row r="2520" spans="2:8" x14ac:dyDescent="0.3">
      <c r="B2520" t="s">
        <v>7032</v>
      </c>
      <c r="C2520" t="s">
        <v>7033</v>
      </c>
      <c r="D2520" s="28" t="s">
        <v>1203</v>
      </c>
      <c r="E2520" s="28" t="s">
        <v>1061</v>
      </c>
      <c r="F2520" s="13">
        <v>50.9</v>
      </c>
      <c r="G2520" s="13">
        <v>-120.8</v>
      </c>
      <c r="H2520" s="13">
        <v>-8.1000010172526018</v>
      </c>
    </row>
    <row r="2521" spans="2:8" x14ac:dyDescent="0.3">
      <c r="B2521" t="s">
        <v>3885</v>
      </c>
      <c r="C2521" t="s">
        <v>3886</v>
      </c>
      <c r="D2521" s="28" t="s">
        <v>4105</v>
      </c>
      <c r="E2521" s="28" t="s">
        <v>2692</v>
      </c>
      <c r="F2521" s="13">
        <v>45.1</v>
      </c>
      <c r="G2521" s="13">
        <v>-90.3</v>
      </c>
      <c r="H2521" s="13">
        <v>-8.1000010172526018</v>
      </c>
    </row>
    <row r="2522" spans="2:8" x14ac:dyDescent="0.3">
      <c r="B2522" t="s">
        <v>7351</v>
      </c>
      <c r="C2522" t="s">
        <v>7352</v>
      </c>
      <c r="D2522" s="28" t="s">
        <v>4105</v>
      </c>
      <c r="E2522" s="28" t="s">
        <v>1203</v>
      </c>
      <c r="F2522" s="13">
        <v>37.700000000000003</v>
      </c>
      <c r="G2522" s="13">
        <v>-119.5</v>
      </c>
      <c r="H2522" s="13">
        <v>-8.0999984741210973</v>
      </c>
    </row>
    <row r="2523" spans="2:8" x14ac:dyDescent="0.3">
      <c r="B2523" t="s">
        <v>8282</v>
      </c>
      <c r="C2523" t="s">
        <v>8283</v>
      </c>
      <c r="D2523" s="28" t="s">
        <v>1203</v>
      </c>
      <c r="E2523" s="28" t="s">
        <v>1112</v>
      </c>
      <c r="F2523" s="13">
        <v>51</v>
      </c>
      <c r="G2523" s="13">
        <v>-97.5</v>
      </c>
      <c r="H2523" s="13">
        <v>-8.0999984741210938</v>
      </c>
    </row>
    <row r="2524" spans="2:8" x14ac:dyDescent="0.3">
      <c r="B2524" t="s">
        <v>8047</v>
      </c>
      <c r="C2524" t="s">
        <v>8048</v>
      </c>
      <c r="D2524" s="28" t="s">
        <v>4105</v>
      </c>
      <c r="E2524" s="28" t="s">
        <v>1160</v>
      </c>
      <c r="F2524" s="13">
        <v>31.3</v>
      </c>
      <c r="G2524" s="13">
        <v>-109.5</v>
      </c>
      <c r="H2524" s="13">
        <v>-8.0999984741210938</v>
      </c>
    </row>
    <row r="2525" spans="2:8" x14ac:dyDescent="0.3">
      <c r="B2525" t="s">
        <v>6968</v>
      </c>
      <c r="C2525" t="s">
        <v>6969</v>
      </c>
      <c r="D2525" s="28" t="s">
        <v>4105</v>
      </c>
      <c r="E2525" s="28" t="s">
        <v>2617</v>
      </c>
      <c r="F2525" s="13">
        <v>47.7</v>
      </c>
      <c r="G2525" s="13">
        <v>-121</v>
      </c>
      <c r="H2525" s="13">
        <v>-8.0999984741210938</v>
      </c>
    </row>
    <row r="2526" spans="2:8" x14ac:dyDescent="0.3">
      <c r="B2526" t="s">
        <v>7057</v>
      </c>
      <c r="C2526" t="s">
        <v>7058</v>
      </c>
      <c r="D2526" s="28" t="s">
        <v>4105</v>
      </c>
      <c r="E2526" s="28" t="s">
        <v>1203</v>
      </c>
      <c r="F2526" s="13">
        <v>40.9</v>
      </c>
      <c r="G2526" s="13">
        <v>-124.1</v>
      </c>
      <c r="H2526" s="13">
        <v>-8.0999984741210938</v>
      </c>
    </row>
    <row r="2527" spans="2:8" x14ac:dyDescent="0.3">
      <c r="B2527" t="s">
        <v>1631</v>
      </c>
      <c r="C2527" t="s">
        <v>1632</v>
      </c>
      <c r="D2527" s="28" t="s">
        <v>4105</v>
      </c>
      <c r="E2527" s="28" t="s">
        <v>1515</v>
      </c>
      <c r="F2527" s="13">
        <v>42.4</v>
      </c>
      <c r="G2527" s="13">
        <v>-93.7</v>
      </c>
      <c r="H2527" s="13">
        <v>-8.0999984741210902</v>
      </c>
    </row>
    <row r="2528" spans="2:8" x14ac:dyDescent="0.3">
      <c r="B2528" t="s">
        <v>821</v>
      </c>
      <c r="C2528" t="s">
        <v>822</v>
      </c>
      <c r="D2528" s="28" t="s">
        <v>4105</v>
      </c>
      <c r="E2528" s="28" t="s">
        <v>366</v>
      </c>
      <c r="F2528" s="13">
        <v>34</v>
      </c>
      <c r="G2528" s="13">
        <v>-96.7</v>
      </c>
      <c r="H2528" s="13">
        <v>-8.0999959309895857</v>
      </c>
    </row>
    <row r="2529" spans="2:8" x14ac:dyDescent="0.3">
      <c r="B2529" t="s">
        <v>8839</v>
      </c>
      <c r="C2529" t="s">
        <v>8840</v>
      </c>
      <c r="D2529" s="28" t="s">
        <v>4105</v>
      </c>
      <c r="E2529" s="28" t="s">
        <v>366</v>
      </c>
      <c r="F2529" s="13">
        <v>36</v>
      </c>
      <c r="G2529" s="13">
        <v>-95.9</v>
      </c>
      <c r="H2529" s="13">
        <v>-8.0999959309895786</v>
      </c>
    </row>
    <row r="2530" spans="2:8" x14ac:dyDescent="0.3">
      <c r="B2530" t="s">
        <v>2071</v>
      </c>
      <c r="C2530" t="s">
        <v>2072</v>
      </c>
      <c r="D2530" s="28" t="s">
        <v>4105</v>
      </c>
      <c r="E2530" s="28" t="s">
        <v>2070</v>
      </c>
      <c r="F2530" s="13">
        <v>38.299999999999997</v>
      </c>
      <c r="G2530" s="13">
        <v>-118.1</v>
      </c>
      <c r="H2530" s="13">
        <v>-8.0400034586588554</v>
      </c>
    </row>
    <row r="2531" spans="2:8" x14ac:dyDescent="0.3">
      <c r="B2531" t="s">
        <v>8576</v>
      </c>
      <c r="C2531" t="s">
        <v>8577</v>
      </c>
      <c r="D2531" s="28" t="s">
        <v>4105</v>
      </c>
      <c r="E2531" s="28" t="s">
        <v>2692</v>
      </c>
      <c r="F2531" s="13">
        <v>43.2</v>
      </c>
      <c r="G2531" s="13">
        <v>-89.7</v>
      </c>
      <c r="H2531" s="13">
        <v>-8.0400034586588554</v>
      </c>
    </row>
    <row r="2532" spans="2:8" x14ac:dyDescent="0.3">
      <c r="B2532" t="s">
        <v>7067</v>
      </c>
      <c r="C2532" t="s">
        <v>7068</v>
      </c>
      <c r="D2532" s="28" t="s">
        <v>1203</v>
      </c>
      <c r="E2532" s="28" t="s">
        <v>1061</v>
      </c>
      <c r="F2532" s="13">
        <v>49.2</v>
      </c>
      <c r="G2532" s="13">
        <v>-121.2</v>
      </c>
      <c r="H2532" s="13">
        <v>-8.0400009155273438</v>
      </c>
    </row>
    <row r="2533" spans="2:8" x14ac:dyDescent="0.3">
      <c r="B2533" t="s">
        <v>1524</v>
      </c>
      <c r="C2533" t="s">
        <v>1525</v>
      </c>
      <c r="D2533" s="28" t="s">
        <v>4105</v>
      </c>
      <c r="E2533" s="28" t="s">
        <v>1515</v>
      </c>
      <c r="F2533" s="13">
        <v>40.799999999999997</v>
      </c>
      <c r="G2533" s="13">
        <v>-94</v>
      </c>
      <c r="H2533" s="13">
        <v>-8.0400009155273438</v>
      </c>
    </row>
    <row r="2534" spans="2:8" x14ac:dyDescent="0.3">
      <c r="B2534" t="s">
        <v>8021</v>
      </c>
      <c r="C2534" t="s">
        <v>8022</v>
      </c>
      <c r="D2534" s="28" t="s">
        <v>4105</v>
      </c>
      <c r="E2534" s="28" t="s">
        <v>1812</v>
      </c>
      <c r="F2534" s="13">
        <v>45.5</v>
      </c>
      <c r="G2534" s="13">
        <v>-92.7</v>
      </c>
      <c r="H2534" s="13">
        <v>-8.0400009155273438</v>
      </c>
    </row>
    <row r="2535" spans="2:8" x14ac:dyDescent="0.3">
      <c r="B2535" t="s">
        <v>7738</v>
      </c>
      <c r="C2535" t="s">
        <v>7739</v>
      </c>
      <c r="D2535" s="28" t="s">
        <v>4105</v>
      </c>
      <c r="E2535" s="28" t="s">
        <v>1203</v>
      </c>
      <c r="F2535" s="13">
        <v>37.1</v>
      </c>
      <c r="G2535" s="13">
        <v>-119.2</v>
      </c>
      <c r="H2535" s="13">
        <v>-8.0400009155273438</v>
      </c>
    </row>
    <row r="2536" spans="2:8" x14ac:dyDescent="0.3">
      <c r="B2536" t="s">
        <v>7333</v>
      </c>
      <c r="C2536" t="s">
        <v>7334</v>
      </c>
      <c r="D2536" s="28" t="s">
        <v>4105</v>
      </c>
      <c r="E2536" s="28" t="s">
        <v>1203</v>
      </c>
      <c r="F2536" s="13">
        <v>39.299999999999997</v>
      </c>
      <c r="G2536" s="13">
        <v>-122.5</v>
      </c>
      <c r="H2536" s="13">
        <v>-8.0400009155273438</v>
      </c>
    </row>
    <row r="2537" spans="2:8" x14ac:dyDescent="0.3">
      <c r="B2537" t="s">
        <v>8736</v>
      </c>
      <c r="C2537" t="s">
        <v>8737</v>
      </c>
      <c r="D2537" s="28" t="s">
        <v>4105</v>
      </c>
      <c r="E2537" s="28" t="s">
        <v>1636</v>
      </c>
      <c r="F2537" s="13">
        <v>39</v>
      </c>
      <c r="G2537" s="13">
        <v>-95.2</v>
      </c>
      <c r="H2537" s="13">
        <v>-8.0400009155273438</v>
      </c>
    </row>
    <row r="2538" spans="2:8" x14ac:dyDescent="0.3">
      <c r="B2538" t="s">
        <v>8222</v>
      </c>
      <c r="C2538" t="s">
        <v>8223</v>
      </c>
      <c r="D2538" s="28" t="s">
        <v>4105</v>
      </c>
      <c r="E2538" s="28" t="s">
        <v>1812</v>
      </c>
      <c r="F2538" s="13">
        <v>48.8</v>
      </c>
      <c r="G2538" s="13">
        <v>-95.7</v>
      </c>
      <c r="H2538" s="13">
        <v>-8.0399996439615897</v>
      </c>
    </row>
    <row r="2539" spans="2:8" x14ac:dyDescent="0.3">
      <c r="B2539" t="s">
        <v>7479</v>
      </c>
      <c r="C2539" t="s">
        <v>7480</v>
      </c>
      <c r="D2539" s="28" t="s">
        <v>1203</v>
      </c>
      <c r="E2539" s="28" t="s">
        <v>1061</v>
      </c>
      <c r="F2539" s="13">
        <v>48.4</v>
      </c>
      <c r="G2539" s="13">
        <v>-123.3</v>
      </c>
      <c r="H2539" s="13">
        <v>-8.0399983723958357</v>
      </c>
    </row>
    <row r="2540" spans="2:8" x14ac:dyDescent="0.3">
      <c r="B2540" t="s">
        <v>6554</v>
      </c>
      <c r="C2540" t="s">
        <v>6555</v>
      </c>
      <c r="D2540" s="28" t="s">
        <v>4105</v>
      </c>
      <c r="E2540" s="28" t="s">
        <v>1203</v>
      </c>
      <c r="F2540" s="13">
        <v>39.4</v>
      </c>
      <c r="G2540" s="13">
        <v>-121.6</v>
      </c>
      <c r="H2540" s="13">
        <v>-8.0399983723958357</v>
      </c>
    </row>
    <row r="2541" spans="2:8" x14ac:dyDescent="0.3">
      <c r="B2541" t="s">
        <v>7577</v>
      </c>
      <c r="C2541" t="s">
        <v>7578</v>
      </c>
      <c r="D2541" s="28" t="s">
        <v>1203</v>
      </c>
      <c r="E2541" s="28" t="s">
        <v>1133</v>
      </c>
      <c r="F2541" s="13">
        <v>47.7</v>
      </c>
      <c r="G2541" s="13">
        <v>-59.3</v>
      </c>
      <c r="H2541" s="13">
        <v>-8.0399983723958321</v>
      </c>
    </row>
    <row r="2542" spans="2:8" x14ac:dyDescent="0.3">
      <c r="B2542" t="s">
        <v>6945</v>
      </c>
      <c r="C2542" t="s">
        <v>6946</v>
      </c>
      <c r="D2542" s="28" t="s">
        <v>4105</v>
      </c>
      <c r="E2542" s="28" t="s">
        <v>2617</v>
      </c>
      <c r="F2542" s="13">
        <v>48.5</v>
      </c>
      <c r="G2542" s="13">
        <v>-120.7</v>
      </c>
      <c r="H2542" s="13">
        <v>-8.0399983723958321</v>
      </c>
    </row>
    <row r="2543" spans="2:8" x14ac:dyDescent="0.3">
      <c r="B2543" t="s">
        <v>2285</v>
      </c>
      <c r="C2543" t="s">
        <v>2286</v>
      </c>
      <c r="D2543" s="28" t="s">
        <v>4105</v>
      </c>
      <c r="E2543" s="28" t="s">
        <v>2279</v>
      </c>
      <c r="F2543" s="13">
        <v>44.7</v>
      </c>
      <c r="G2543" s="13">
        <v>-122.2</v>
      </c>
      <c r="H2543" s="13">
        <v>-7.9800033569335938</v>
      </c>
    </row>
    <row r="2544" spans="2:8" x14ac:dyDescent="0.3">
      <c r="B2544" t="s">
        <v>6903</v>
      </c>
      <c r="C2544" t="s">
        <v>6904</v>
      </c>
      <c r="D2544" s="28" t="s">
        <v>4105</v>
      </c>
      <c r="E2544" s="28" t="s">
        <v>1160</v>
      </c>
      <c r="F2544" s="13">
        <v>32.6</v>
      </c>
      <c r="G2544" s="13">
        <v>-111.4</v>
      </c>
      <c r="H2544" s="13">
        <v>-7.9800008138020857</v>
      </c>
    </row>
    <row r="2545" spans="2:8" x14ac:dyDescent="0.3">
      <c r="B2545" t="s">
        <v>1234</v>
      </c>
      <c r="C2545" t="s">
        <v>1235</v>
      </c>
      <c r="D2545" s="28" t="s">
        <v>4105</v>
      </c>
      <c r="E2545" s="28" t="s">
        <v>1203</v>
      </c>
      <c r="F2545" s="13">
        <v>35.6</v>
      </c>
      <c r="G2545" s="13">
        <v>-120.6</v>
      </c>
      <c r="H2545" s="13">
        <v>-7.9800008138020857</v>
      </c>
    </row>
    <row r="2546" spans="2:8" x14ac:dyDescent="0.3">
      <c r="B2546" t="s">
        <v>773</v>
      </c>
      <c r="C2546" t="s">
        <v>1606</v>
      </c>
      <c r="D2546" s="28" t="s">
        <v>4105</v>
      </c>
      <c r="E2546" s="28" t="s">
        <v>1515</v>
      </c>
      <c r="F2546" s="13">
        <v>41.8</v>
      </c>
      <c r="G2546" s="13">
        <v>-94.1</v>
      </c>
      <c r="H2546" s="13">
        <v>-7.9800008138020857</v>
      </c>
    </row>
    <row r="2547" spans="2:8" x14ac:dyDescent="0.3">
      <c r="B2547" t="s">
        <v>8202</v>
      </c>
      <c r="C2547" t="s">
        <v>8203</v>
      </c>
      <c r="D2547" s="28" t="s">
        <v>4105</v>
      </c>
      <c r="E2547" s="28" t="s">
        <v>1636</v>
      </c>
      <c r="F2547" s="13">
        <v>39.1</v>
      </c>
      <c r="G2547" s="13">
        <v>-95.4</v>
      </c>
      <c r="H2547" s="13">
        <v>-7.9800008138020857</v>
      </c>
    </row>
    <row r="2548" spans="2:8" x14ac:dyDescent="0.3">
      <c r="B2548" t="s">
        <v>7515</v>
      </c>
      <c r="C2548" t="s">
        <v>7516</v>
      </c>
      <c r="D2548" s="28" t="s">
        <v>4105</v>
      </c>
      <c r="E2548" s="28" t="s">
        <v>2692</v>
      </c>
      <c r="F2548" s="13">
        <v>43.1</v>
      </c>
      <c r="G2548" s="13">
        <v>-90.6</v>
      </c>
      <c r="H2548" s="13">
        <v>-7.9800008138020857</v>
      </c>
    </row>
    <row r="2549" spans="2:8" x14ac:dyDescent="0.3">
      <c r="B2549" t="s">
        <v>8463</v>
      </c>
      <c r="C2549" t="s">
        <v>8464</v>
      </c>
      <c r="D2549" s="28" t="s">
        <v>1203</v>
      </c>
      <c r="E2549" s="28" t="s">
        <v>1112</v>
      </c>
      <c r="F2549" s="13">
        <v>52</v>
      </c>
      <c r="G2549" s="13">
        <v>-100.6</v>
      </c>
      <c r="H2549" s="13">
        <v>-7.9800008138020839</v>
      </c>
    </row>
    <row r="2550" spans="2:8" x14ac:dyDescent="0.3">
      <c r="B2550" t="s">
        <v>1399</v>
      </c>
      <c r="C2550" t="s">
        <v>3652</v>
      </c>
      <c r="D2550" s="28" t="s">
        <v>4105</v>
      </c>
      <c r="E2550" s="28" t="s">
        <v>1636</v>
      </c>
      <c r="F2550" s="13">
        <v>37.200000000000003</v>
      </c>
      <c r="G2550" s="13">
        <v>-101.7</v>
      </c>
      <c r="H2550" s="13">
        <v>-7.9800008138020821</v>
      </c>
    </row>
    <row r="2551" spans="2:8" x14ac:dyDescent="0.3">
      <c r="B2551" t="s">
        <v>8156</v>
      </c>
      <c r="C2551" t="s">
        <v>8157</v>
      </c>
      <c r="D2551" s="28" t="s">
        <v>4105</v>
      </c>
      <c r="E2551" s="28" t="s">
        <v>2070</v>
      </c>
      <c r="F2551" s="13">
        <v>39.4</v>
      </c>
      <c r="G2551" s="13">
        <v>-119.9</v>
      </c>
      <c r="H2551" s="13">
        <v>-7.9800008138020821</v>
      </c>
    </row>
    <row r="2552" spans="2:8" x14ac:dyDescent="0.3">
      <c r="B2552" t="s">
        <v>7375</v>
      </c>
      <c r="C2552" t="s">
        <v>7376</v>
      </c>
      <c r="D2552" s="28" t="s">
        <v>1203</v>
      </c>
      <c r="E2552" s="28" t="s">
        <v>1092</v>
      </c>
      <c r="F2552" s="13">
        <v>55.3</v>
      </c>
      <c r="G2552" s="13">
        <v>-114.7</v>
      </c>
      <c r="H2552" s="13">
        <v>-7.9799995422363281</v>
      </c>
    </row>
    <row r="2553" spans="2:8" x14ac:dyDescent="0.3">
      <c r="B2553" t="s">
        <v>6005</v>
      </c>
      <c r="C2553" t="s">
        <v>6006</v>
      </c>
      <c r="D2553" s="28" t="s">
        <v>4105</v>
      </c>
      <c r="E2553" s="28" t="s">
        <v>1203</v>
      </c>
      <c r="F2553" s="13">
        <v>36.9</v>
      </c>
      <c r="G2553" s="13">
        <v>-121.7</v>
      </c>
      <c r="H2553" s="13">
        <v>-7.9799982706705777</v>
      </c>
    </row>
    <row r="2554" spans="2:8" x14ac:dyDescent="0.3">
      <c r="B2554" t="s">
        <v>8617</v>
      </c>
      <c r="C2554" t="s">
        <v>8618</v>
      </c>
      <c r="D2554" s="28" t="s">
        <v>1203</v>
      </c>
      <c r="E2554" s="28" t="s">
        <v>1061</v>
      </c>
      <c r="F2554" s="13">
        <v>49.2</v>
      </c>
      <c r="G2554" s="13">
        <v>-123.1</v>
      </c>
      <c r="H2554" s="13">
        <v>-7.9799982706705705</v>
      </c>
    </row>
    <row r="2555" spans="2:8" x14ac:dyDescent="0.3">
      <c r="B2555" t="s">
        <v>8106</v>
      </c>
      <c r="C2555" t="s">
        <v>8107</v>
      </c>
      <c r="D2555" s="28" t="s">
        <v>4105</v>
      </c>
      <c r="E2555" s="28" t="s">
        <v>1636</v>
      </c>
      <c r="F2555" s="13">
        <v>37.6</v>
      </c>
      <c r="G2555" s="13">
        <v>-95.3</v>
      </c>
      <c r="H2555" s="13">
        <v>-7.9799982706705705</v>
      </c>
    </row>
    <row r="2556" spans="2:8" x14ac:dyDescent="0.3">
      <c r="B2556" t="s">
        <v>1204</v>
      </c>
      <c r="C2556" t="s">
        <v>1205</v>
      </c>
      <c r="D2556" s="28" t="s">
        <v>4105</v>
      </c>
      <c r="E2556" s="28" t="s">
        <v>1203</v>
      </c>
      <c r="F2556" s="13">
        <v>34.5</v>
      </c>
      <c r="G2556" s="13">
        <v>-119.9</v>
      </c>
      <c r="H2556" s="13">
        <v>-7.9200032552083357</v>
      </c>
    </row>
    <row r="2557" spans="2:8" x14ac:dyDescent="0.3">
      <c r="B2557" t="s">
        <v>8892</v>
      </c>
      <c r="C2557" t="s">
        <v>8893</v>
      </c>
      <c r="D2557" s="28" t="s">
        <v>4105</v>
      </c>
      <c r="E2557" s="28" t="s">
        <v>366</v>
      </c>
      <c r="F2557" s="13">
        <v>35.6</v>
      </c>
      <c r="G2557" s="13">
        <v>-95.3</v>
      </c>
      <c r="H2557" s="13">
        <v>-7.9200032552083357</v>
      </c>
    </row>
    <row r="2558" spans="2:8" x14ac:dyDescent="0.3">
      <c r="B2558" t="s">
        <v>8705</v>
      </c>
      <c r="C2558" t="s">
        <v>8706</v>
      </c>
      <c r="D2558" s="28" t="s">
        <v>4105</v>
      </c>
      <c r="E2558" s="28" t="s">
        <v>1203</v>
      </c>
      <c r="F2558" s="13">
        <v>33.700000000000003</v>
      </c>
      <c r="G2558" s="13">
        <v>-116.8</v>
      </c>
      <c r="H2558" s="13">
        <v>-7.9200032552083286</v>
      </c>
    </row>
    <row r="2559" spans="2:8" x14ac:dyDescent="0.3">
      <c r="B2559" t="s">
        <v>8148</v>
      </c>
      <c r="C2559" t="s">
        <v>8149</v>
      </c>
      <c r="D2559" s="28" t="s">
        <v>4105</v>
      </c>
      <c r="E2559" s="28" t="s">
        <v>1203</v>
      </c>
      <c r="F2559" s="13">
        <v>41</v>
      </c>
      <c r="G2559" s="13">
        <v>-121.9</v>
      </c>
      <c r="H2559" s="13">
        <v>-7.9200007120768277</v>
      </c>
    </row>
    <row r="2560" spans="2:8" x14ac:dyDescent="0.3">
      <c r="B2560" t="s">
        <v>7902</v>
      </c>
      <c r="C2560" t="s">
        <v>7903</v>
      </c>
      <c r="D2560" s="28" t="s">
        <v>1203</v>
      </c>
      <c r="E2560" s="28" t="s">
        <v>1112</v>
      </c>
      <c r="F2560" s="13">
        <v>52.8</v>
      </c>
      <c r="G2560" s="13">
        <v>-97.6</v>
      </c>
      <c r="H2560" s="13">
        <v>-7.9200007120768241</v>
      </c>
    </row>
    <row r="2561" spans="2:8" x14ac:dyDescent="0.3">
      <c r="B2561" t="s">
        <v>9478</v>
      </c>
      <c r="C2561" t="s">
        <v>9479</v>
      </c>
      <c r="D2561" s="28" t="s">
        <v>4105</v>
      </c>
      <c r="E2561" s="28" t="s">
        <v>2692</v>
      </c>
      <c r="F2561" s="13">
        <v>43.1</v>
      </c>
      <c r="G2561" s="13">
        <v>-89.8</v>
      </c>
      <c r="H2561" s="13">
        <v>-7.9200007120768241</v>
      </c>
    </row>
    <row r="2562" spans="2:8" x14ac:dyDescent="0.3">
      <c r="B2562" t="s">
        <v>9145</v>
      </c>
      <c r="C2562" t="s">
        <v>9146</v>
      </c>
      <c r="D2562" s="28" t="s">
        <v>4105</v>
      </c>
      <c r="E2562" s="28" t="s">
        <v>1260</v>
      </c>
      <c r="F2562" s="13">
        <v>37.700000000000003</v>
      </c>
      <c r="G2562" s="13">
        <v>-107.2</v>
      </c>
      <c r="H2562" s="13">
        <v>-7.9200007120768223</v>
      </c>
    </row>
    <row r="2563" spans="2:8" x14ac:dyDescent="0.3">
      <c r="B2563" t="s">
        <v>1222</v>
      </c>
      <c r="C2563" t="s">
        <v>1223</v>
      </c>
      <c r="D2563" s="28" t="s">
        <v>4105</v>
      </c>
      <c r="E2563" s="28" t="s">
        <v>1203</v>
      </c>
      <c r="F2563" s="13">
        <v>37</v>
      </c>
      <c r="G2563" s="13">
        <v>-120.8</v>
      </c>
      <c r="H2563" s="13">
        <v>-7.9200007120768205</v>
      </c>
    </row>
    <row r="2564" spans="2:8" x14ac:dyDescent="0.3">
      <c r="B2564" t="s">
        <v>1513</v>
      </c>
      <c r="C2564" t="s">
        <v>1514</v>
      </c>
      <c r="D2564" s="28" t="s">
        <v>4105</v>
      </c>
      <c r="E2564" s="28" t="s">
        <v>1515</v>
      </c>
      <c r="F2564" s="13">
        <v>41</v>
      </c>
      <c r="G2564" s="13">
        <v>-92.7</v>
      </c>
      <c r="H2564" s="13">
        <v>-7.9200007120768205</v>
      </c>
    </row>
    <row r="2565" spans="2:8" x14ac:dyDescent="0.3">
      <c r="B2565" t="s">
        <v>8416</v>
      </c>
      <c r="C2565" t="s">
        <v>8417</v>
      </c>
      <c r="D2565" s="28" t="s">
        <v>4105</v>
      </c>
      <c r="E2565" s="28" t="s">
        <v>1812</v>
      </c>
      <c r="F2565" s="13">
        <v>46.4</v>
      </c>
      <c r="G2565" s="13">
        <v>-95.5</v>
      </c>
      <c r="H2565" s="13">
        <v>-7.9200007120768205</v>
      </c>
    </row>
    <row r="2566" spans="2:8" x14ac:dyDescent="0.3">
      <c r="B2566" t="s">
        <v>7211</v>
      </c>
      <c r="C2566" t="s">
        <v>7212</v>
      </c>
      <c r="D2566" s="28" t="s">
        <v>4105</v>
      </c>
      <c r="E2566" s="28" t="s">
        <v>2617</v>
      </c>
      <c r="F2566" s="13">
        <v>48.5</v>
      </c>
      <c r="G2566" s="13">
        <v>-120.7</v>
      </c>
      <c r="H2566" s="13">
        <v>-7.9199994405110701</v>
      </c>
    </row>
    <row r="2567" spans="2:8" x14ac:dyDescent="0.3">
      <c r="B2567" t="s">
        <v>1586</v>
      </c>
      <c r="C2567" t="s">
        <v>1587</v>
      </c>
      <c r="D2567" s="28" t="s">
        <v>4105</v>
      </c>
      <c r="E2567" s="28" t="s">
        <v>1515</v>
      </c>
      <c r="F2567" s="13">
        <v>41.5</v>
      </c>
      <c r="G2567" s="13">
        <v>-90.4</v>
      </c>
      <c r="H2567" s="13">
        <v>-7.9199981689453125</v>
      </c>
    </row>
    <row r="2568" spans="2:8" x14ac:dyDescent="0.3">
      <c r="B2568" t="s">
        <v>713</v>
      </c>
      <c r="C2568" t="s">
        <v>714</v>
      </c>
      <c r="D2568" s="28" t="s">
        <v>4105</v>
      </c>
      <c r="E2568" s="28" t="s">
        <v>364</v>
      </c>
      <c r="F2568" s="13">
        <v>34.200000000000003</v>
      </c>
      <c r="G2568" s="13">
        <v>-102.7</v>
      </c>
      <c r="H2568" s="13">
        <v>-7.9199981689453125</v>
      </c>
    </row>
    <row r="2569" spans="2:8" x14ac:dyDescent="0.3">
      <c r="B2569" t="s">
        <v>2782</v>
      </c>
      <c r="C2569" t="s">
        <v>2783</v>
      </c>
      <c r="D2569" s="28" t="s">
        <v>4105</v>
      </c>
      <c r="E2569" s="28" t="s">
        <v>2692</v>
      </c>
      <c r="F2569" s="13">
        <v>43.1</v>
      </c>
      <c r="G2569" s="13">
        <v>-88.7</v>
      </c>
      <c r="H2569" s="13">
        <v>-7.9199981689453125</v>
      </c>
    </row>
    <row r="2570" spans="2:8" x14ac:dyDescent="0.3">
      <c r="B2570" t="s">
        <v>7816</v>
      </c>
      <c r="C2570" t="s">
        <v>7817</v>
      </c>
      <c r="D2570" s="28" t="s">
        <v>4105</v>
      </c>
      <c r="E2570" s="28" t="s">
        <v>1203</v>
      </c>
      <c r="F2570" s="13">
        <v>39.9</v>
      </c>
      <c r="G2570" s="13">
        <v>-120.9</v>
      </c>
      <c r="H2570" s="13">
        <v>-7.9199981689453125</v>
      </c>
    </row>
    <row r="2571" spans="2:8" x14ac:dyDescent="0.3">
      <c r="B2571" t="s">
        <v>8583</v>
      </c>
      <c r="C2571" t="s">
        <v>8584</v>
      </c>
      <c r="D2571" s="28" t="s">
        <v>4105</v>
      </c>
      <c r="E2571" s="28" t="s">
        <v>1515</v>
      </c>
      <c r="F2571" s="13">
        <v>40.700000000000003</v>
      </c>
      <c r="G2571" s="13">
        <v>-91.1</v>
      </c>
      <c r="H2571" s="13">
        <v>-7.8600006103515661</v>
      </c>
    </row>
    <row r="2572" spans="2:8" x14ac:dyDescent="0.3">
      <c r="B2572" t="s">
        <v>1856</v>
      </c>
      <c r="C2572" t="s">
        <v>1857</v>
      </c>
      <c r="D2572" s="28" t="s">
        <v>4105</v>
      </c>
      <c r="E2572" s="28" t="s">
        <v>1812</v>
      </c>
      <c r="F2572" s="13">
        <v>43.6</v>
      </c>
      <c r="G2572" s="13">
        <v>-92</v>
      </c>
      <c r="H2572" s="13">
        <v>-7.8600006103515625</v>
      </c>
    </row>
    <row r="2573" spans="2:8" x14ac:dyDescent="0.3">
      <c r="B2573" t="s">
        <v>3702</v>
      </c>
      <c r="C2573" t="s">
        <v>3703</v>
      </c>
      <c r="D2573" s="28" t="s">
        <v>4105</v>
      </c>
      <c r="E2573" s="28" t="s">
        <v>1878</v>
      </c>
      <c r="F2573" s="13">
        <v>39.700000000000003</v>
      </c>
      <c r="G2573" s="13">
        <v>-93.5</v>
      </c>
      <c r="H2573" s="13">
        <v>-7.8600006103515625</v>
      </c>
    </row>
    <row r="2574" spans="2:8" x14ac:dyDescent="0.3">
      <c r="B2574" t="s">
        <v>2226</v>
      </c>
      <c r="C2574" t="s">
        <v>2227</v>
      </c>
      <c r="D2574" s="28" t="s">
        <v>4105</v>
      </c>
      <c r="E2574" s="28" t="s">
        <v>2203</v>
      </c>
      <c r="F2574" s="13">
        <v>48.6</v>
      </c>
      <c r="G2574" s="13">
        <v>-100.2</v>
      </c>
      <c r="H2574" s="13">
        <v>-7.8600006103515625</v>
      </c>
    </row>
    <row r="2575" spans="2:8" x14ac:dyDescent="0.3">
      <c r="B2575" t="s">
        <v>2481</v>
      </c>
      <c r="C2575" t="s">
        <v>2482</v>
      </c>
      <c r="D2575" s="28" t="s">
        <v>4105</v>
      </c>
      <c r="E2575" s="28" t="s">
        <v>364</v>
      </c>
      <c r="F2575" s="13">
        <v>31.5</v>
      </c>
      <c r="G2575" s="13">
        <v>-101.2</v>
      </c>
      <c r="H2575" s="13">
        <v>-7.8600006103515625</v>
      </c>
    </row>
    <row r="2576" spans="2:8" x14ac:dyDescent="0.3">
      <c r="B2576" t="s">
        <v>9500</v>
      </c>
      <c r="C2576" t="s">
        <v>9501</v>
      </c>
      <c r="D2576" s="28" t="s">
        <v>4105</v>
      </c>
      <c r="E2576" s="28" t="s">
        <v>364</v>
      </c>
      <c r="F2576" s="13">
        <v>30.7</v>
      </c>
      <c r="G2576" s="13">
        <v>-99.2</v>
      </c>
      <c r="H2576" s="13">
        <v>-7.8600006103515625</v>
      </c>
    </row>
    <row r="2577" spans="2:8" x14ac:dyDescent="0.3">
      <c r="B2577" t="s">
        <v>9041</v>
      </c>
      <c r="C2577" t="s">
        <v>9042</v>
      </c>
      <c r="D2577" s="28" t="s">
        <v>4105</v>
      </c>
      <c r="E2577" s="28" t="s">
        <v>364</v>
      </c>
      <c r="F2577" s="13">
        <v>31.8</v>
      </c>
      <c r="G2577" s="13">
        <v>-97.3</v>
      </c>
      <c r="H2577" s="13">
        <v>-7.8600006103515625</v>
      </c>
    </row>
    <row r="2578" spans="2:8" x14ac:dyDescent="0.3">
      <c r="B2578" t="s">
        <v>2537</v>
      </c>
      <c r="C2578" t="s">
        <v>2538</v>
      </c>
      <c r="D2578" s="28" t="s">
        <v>4105</v>
      </c>
      <c r="E2578" s="28" t="s">
        <v>2526</v>
      </c>
      <c r="F2578" s="13">
        <v>37.299999999999997</v>
      </c>
      <c r="G2578" s="13">
        <v>-109</v>
      </c>
      <c r="H2578" s="13">
        <v>-7.8600006103515625</v>
      </c>
    </row>
    <row r="2579" spans="2:8" x14ac:dyDescent="0.3">
      <c r="B2579" t="s">
        <v>3871</v>
      </c>
      <c r="C2579" t="s">
        <v>3872</v>
      </c>
      <c r="D2579" s="28" t="s">
        <v>4105</v>
      </c>
      <c r="E2579" s="28" t="s">
        <v>2617</v>
      </c>
      <c r="F2579" s="13">
        <v>48.1</v>
      </c>
      <c r="G2579" s="13">
        <v>-120.7</v>
      </c>
      <c r="H2579" s="13">
        <v>-7.8600006103515625</v>
      </c>
    </row>
    <row r="2580" spans="2:8" x14ac:dyDescent="0.3">
      <c r="B2580" t="s">
        <v>8160</v>
      </c>
      <c r="C2580" t="s">
        <v>8161</v>
      </c>
      <c r="D2580" s="28" t="s">
        <v>4105</v>
      </c>
      <c r="E2580" s="28" t="s">
        <v>1812</v>
      </c>
      <c r="F2580" s="13">
        <v>46.4</v>
      </c>
      <c r="G2580" s="13">
        <v>-94.1</v>
      </c>
      <c r="H2580" s="13">
        <v>-7.8600006103515625</v>
      </c>
    </row>
    <row r="2581" spans="2:8" x14ac:dyDescent="0.3">
      <c r="B2581" t="s">
        <v>8308</v>
      </c>
      <c r="C2581" t="s">
        <v>8309</v>
      </c>
      <c r="D2581" s="28" t="s">
        <v>4105</v>
      </c>
      <c r="E2581" s="28" t="s">
        <v>2692</v>
      </c>
      <c r="F2581" s="13">
        <v>44.6</v>
      </c>
      <c r="G2581" s="13">
        <v>-91.1</v>
      </c>
      <c r="H2581" s="13">
        <v>-7.8600006103515625</v>
      </c>
    </row>
    <row r="2582" spans="2:8" x14ac:dyDescent="0.3">
      <c r="B2582" t="s">
        <v>8622</v>
      </c>
      <c r="C2582" t="s">
        <v>8623</v>
      </c>
      <c r="D2582" s="28" t="s">
        <v>1203</v>
      </c>
      <c r="E2582" s="28" t="s">
        <v>1061</v>
      </c>
      <c r="F2582" s="13">
        <v>49.3</v>
      </c>
      <c r="G2582" s="13">
        <v>-124.4</v>
      </c>
      <c r="H2582" s="13">
        <v>-7.8600006103515589</v>
      </c>
    </row>
    <row r="2583" spans="2:8" x14ac:dyDescent="0.3">
      <c r="B2583" t="s">
        <v>8407</v>
      </c>
      <c r="C2583" t="s">
        <v>8408</v>
      </c>
      <c r="D2583" s="28" t="s">
        <v>1203</v>
      </c>
      <c r="E2583" s="28" t="s">
        <v>1116</v>
      </c>
      <c r="F2583" s="13">
        <v>48.6</v>
      </c>
      <c r="G2583" s="13">
        <v>-93.4</v>
      </c>
      <c r="H2583" s="13">
        <v>-7.8599993387858085</v>
      </c>
    </row>
    <row r="2584" spans="2:8" x14ac:dyDescent="0.3">
      <c r="B2584" t="s">
        <v>9155</v>
      </c>
      <c r="C2584" t="s">
        <v>9156</v>
      </c>
      <c r="D2584" s="28" t="s">
        <v>4105</v>
      </c>
      <c r="E2584" s="28" t="s">
        <v>2279</v>
      </c>
      <c r="F2584" s="13">
        <v>45.4</v>
      </c>
      <c r="G2584" s="13">
        <v>-123.8</v>
      </c>
      <c r="H2584" s="13">
        <v>-7.8599980672200473</v>
      </c>
    </row>
    <row r="2585" spans="2:8" x14ac:dyDescent="0.3">
      <c r="B2585" t="s">
        <v>2976</v>
      </c>
      <c r="C2585" t="s">
        <v>2977</v>
      </c>
      <c r="D2585" s="28" t="s">
        <v>4105</v>
      </c>
      <c r="E2585" s="28" t="s">
        <v>1636</v>
      </c>
      <c r="F2585" s="13">
        <v>37.6</v>
      </c>
      <c r="G2585" s="13">
        <v>-95.4</v>
      </c>
      <c r="H2585" s="13">
        <v>-7.8599980672200473</v>
      </c>
    </row>
    <row r="2586" spans="2:8" x14ac:dyDescent="0.3">
      <c r="B2586" t="s">
        <v>3628</v>
      </c>
      <c r="C2586" t="s">
        <v>3629</v>
      </c>
      <c r="D2586" s="28" t="s">
        <v>4105</v>
      </c>
      <c r="E2586" s="28" t="s">
        <v>1405</v>
      </c>
      <c r="F2586" s="13">
        <v>41.1</v>
      </c>
      <c r="G2586" s="13">
        <v>-91</v>
      </c>
      <c r="H2586" s="13">
        <v>-7.8000030517578125</v>
      </c>
    </row>
    <row r="2587" spans="2:8" x14ac:dyDescent="0.3">
      <c r="B2587" t="s">
        <v>8527</v>
      </c>
      <c r="C2587" t="s">
        <v>8528</v>
      </c>
      <c r="D2587" s="28" t="s">
        <v>4105</v>
      </c>
      <c r="E2587" s="28" t="s">
        <v>1515</v>
      </c>
      <c r="F2587" s="13">
        <v>40.6</v>
      </c>
      <c r="G2587" s="13">
        <v>-91.3</v>
      </c>
      <c r="H2587" s="13">
        <v>-7.8000030517578125</v>
      </c>
    </row>
    <row r="2588" spans="2:8" x14ac:dyDescent="0.3">
      <c r="B2588" t="s">
        <v>7483</v>
      </c>
      <c r="C2588" t="s">
        <v>7484</v>
      </c>
      <c r="D2588" s="28" t="s">
        <v>4105</v>
      </c>
      <c r="E2588" s="28" t="s">
        <v>1515</v>
      </c>
      <c r="F2588" s="13">
        <v>41.9</v>
      </c>
      <c r="G2588" s="13">
        <v>-93.5</v>
      </c>
      <c r="H2588" s="13">
        <v>-7.8000030517578089</v>
      </c>
    </row>
    <row r="2589" spans="2:8" x14ac:dyDescent="0.3">
      <c r="B2589" t="s">
        <v>7886</v>
      </c>
      <c r="C2589" t="s">
        <v>7887</v>
      </c>
      <c r="D2589" s="28" t="s">
        <v>1203</v>
      </c>
      <c r="E2589" s="28" t="s">
        <v>1061</v>
      </c>
      <c r="F2589" s="13">
        <v>51.6</v>
      </c>
      <c r="G2589" s="13">
        <v>-124.4</v>
      </c>
      <c r="H2589" s="13">
        <v>-7.8000005086263045</v>
      </c>
    </row>
    <row r="2590" spans="2:8" x14ac:dyDescent="0.3">
      <c r="B2590" t="s">
        <v>2690</v>
      </c>
      <c r="C2590" t="s">
        <v>2691</v>
      </c>
      <c r="D2590" s="28" t="s">
        <v>4105</v>
      </c>
      <c r="E2590" s="28" t="s">
        <v>2692</v>
      </c>
      <c r="F2590" s="13">
        <v>44.3</v>
      </c>
      <c r="G2590" s="13">
        <v>-91.9</v>
      </c>
      <c r="H2590" s="13">
        <v>-7.8000005086263045</v>
      </c>
    </row>
    <row r="2591" spans="2:8" x14ac:dyDescent="0.3">
      <c r="B2591" t="s">
        <v>8246</v>
      </c>
      <c r="C2591" t="s">
        <v>8247</v>
      </c>
      <c r="D2591" s="28" t="s">
        <v>4105</v>
      </c>
      <c r="E2591" s="28" t="s">
        <v>2692</v>
      </c>
      <c r="F2591" s="13">
        <v>43.6</v>
      </c>
      <c r="G2591" s="13">
        <v>-90.3</v>
      </c>
      <c r="H2591" s="13">
        <v>-7.8000005086263045</v>
      </c>
    </row>
    <row r="2592" spans="2:8" x14ac:dyDescent="0.3">
      <c r="B2592" t="s">
        <v>2330</v>
      </c>
      <c r="C2592" t="s">
        <v>8822</v>
      </c>
      <c r="D2592" s="28" t="s">
        <v>4105</v>
      </c>
      <c r="E2592" s="28" t="s">
        <v>1260</v>
      </c>
      <c r="F2592" s="13">
        <v>38.1</v>
      </c>
      <c r="G2592" s="13">
        <v>-107.7</v>
      </c>
      <c r="H2592" s="13">
        <v>-7.8000005086263027</v>
      </c>
    </row>
    <row r="2593" spans="2:8" x14ac:dyDescent="0.3">
      <c r="B2593" t="s">
        <v>7649</v>
      </c>
      <c r="C2593" t="s">
        <v>7650</v>
      </c>
      <c r="D2593" s="28" t="s">
        <v>4105</v>
      </c>
      <c r="E2593" s="28" t="s">
        <v>1812</v>
      </c>
      <c r="F2593" s="13">
        <v>47.8</v>
      </c>
      <c r="G2593" s="13">
        <v>-93</v>
      </c>
      <c r="H2593" s="13">
        <v>-7.8000005086263009</v>
      </c>
    </row>
    <row r="2594" spans="2:8" x14ac:dyDescent="0.3">
      <c r="B2594" t="s">
        <v>8055</v>
      </c>
      <c r="C2594" t="s">
        <v>8056</v>
      </c>
      <c r="D2594" s="28" t="s">
        <v>4105</v>
      </c>
      <c r="E2594" s="28" t="s">
        <v>1878</v>
      </c>
      <c r="F2594" s="13">
        <v>40.4</v>
      </c>
      <c r="G2594" s="13">
        <v>-94.4</v>
      </c>
      <c r="H2594" s="13">
        <v>-7.8000005086263009</v>
      </c>
    </row>
    <row r="2595" spans="2:8" x14ac:dyDescent="0.3">
      <c r="B2595" t="s">
        <v>8051</v>
      </c>
      <c r="C2595" t="s">
        <v>8052</v>
      </c>
      <c r="D2595" s="28" t="s">
        <v>4105</v>
      </c>
      <c r="E2595" s="28" t="s">
        <v>1812</v>
      </c>
      <c r="F2595" s="13">
        <v>48.3</v>
      </c>
      <c r="G2595" s="13">
        <v>-93.5</v>
      </c>
      <c r="H2595" s="13">
        <v>-7.8000005086263009</v>
      </c>
    </row>
    <row r="2596" spans="2:8" x14ac:dyDescent="0.3">
      <c r="B2596" t="s">
        <v>2823</v>
      </c>
      <c r="C2596" t="s">
        <v>2824</v>
      </c>
      <c r="D2596" s="28" t="s">
        <v>4105</v>
      </c>
      <c r="E2596" s="28" t="s">
        <v>1160</v>
      </c>
      <c r="F2596" s="13">
        <v>35.1</v>
      </c>
      <c r="G2596" s="13">
        <v>-111.6</v>
      </c>
      <c r="H2596" s="13">
        <v>-7.8000005086263009</v>
      </c>
    </row>
    <row r="2597" spans="2:8" x14ac:dyDescent="0.3">
      <c r="B2597" t="s">
        <v>1707</v>
      </c>
      <c r="C2597" t="s">
        <v>1708</v>
      </c>
      <c r="D2597" s="28" t="s">
        <v>4105</v>
      </c>
      <c r="E2597" s="28" t="s">
        <v>1636</v>
      </c>
      <c r="F2597" s="13">
        <v>37.799999999999997</v>
      </c>
      <c r="G2597" s="13">
        <v>-95.7</v>
      </c>
      <c r="H2597" s="13">
        <v>-7.8000005086262973</v>
      </c>
    </row>
    <row r="2598" spans="2:8" x14ac:dyDescent="0.3">
      <c r="B2598" t="s">
        <v>8372</v>
      </c>
      <c r="C2598" t="s">
        <v>8373</v>
      </c>
      <c r="D2598" s="28" t="s">
        <v>4105</v>
      </c>
      <c r="E2598" s="28" t="s">
        <v>1160</v>
      </c>
      <c r="F2598" s="13">
        <v>32.200000000000003</v>
      </c>
      <c r="G2598" s="13">
        <v>-110.5</v>
      </c>
      <c r="H2598" s="13">
        <v>-7.7999979654947964</v>
      </c>
    </row>
    <row r="2599" spans="2:8" x14ac:dyDescent="0.3">
      <c r="B2599" t="s">
        <v>1823</v>
      </c>
      <c r="C2599" t="s">
        <v>1824</v>
      </c>
      <c r="D2599" s="28" t="s">
        <v>4105</v>
      </c>
      <c r="E2599" s="28" t="s">
        <v>1812</v>
      </c>
      <c r="F2599" s="13">
        <v>47.3</v>
      </c>
      <c r="G2599" s="13">
        <v>-94.6</v>
      </c>
      <c r="H2599" s="13">
        <v>-7.7999979654947929</v>
      </c>
    </row>
    <row r="2600" spans="2:8" x14ac:dyDescent="0.3">
      <c r="B2600" t="s">
        <v>2774</v>
      </c>
      <c r="C2600" t="s">
        <v>2775</v>
      </c>
      <c r="D2600" s="28" t="s">
        <v>4105</v>
      </c>
      <c r="E2600" s="28" t="s">
        <v>2692</v>
      </c>
      <c r="F2600" s="13">
        <v>46.7</v>
      </c>
      <c r="G2600" s="13">
        <v>-92</v>
      </c>
      <c r="H2600" s="13">
        <v>-7.7999979654947929</v>
      </c>
    </row>
    <row r="2601" spans="2:8" x14ac:dyDescent="0.3">
      <c r="B2601" t="s">
        <v>5550</v>
      </c>
      <c r="C2601" t="s">
        <v>5551</v>
      </c>
      <c r="D2601" s="28" t="s">
        <v>4105</v>
      </c>
      <c r="E2601" s="28" t="s">
        <v>2279</v>
      </c>
      <c r="F2601" s="13">
        <v>45.2</v>
      </c>
      <c r="G2601" s="13">
        <v>-123.7</v>
      </c>
      <c r="H2601" s="13">
        <v>-7.7400004069010464</v>
      </c>
    </row>
    <row r="2602" spans="2:8" x14ac:dyDescent="0.3">
      <c r="B2602" t="s">
        <v>8603</v>
      </c>
      <c r="C2602" t="s">
        <v>8604</v>
      </c>
      <c r="D2602" s="28" t="s">
        <v>4105</v>
      </c>
      <c r="E2602" s="28" t="s">
        <v>1515</v>
      </c>
      <c r="F2602" s="13">
        <v>42</v>
      </c>
      <c r="G2602" s="13">
        <v>-91.3</v>
      </c>
      <c r="H2602" s="13">
        <v>-7.7400004069010429</v>
      </c>
    </row>
    <row r="2603" spans="2:8" x14ac:dyDescent="0.3">
      <c r="B2603" t="s">
        <v>7517</v>
      </c>
      <c r="C2603" t="s">
        <v>7518</v>
      </c>
      <c r="D2603" s="28" t="s">
        <v>4105</v>
      </c>
      <c r="E2603" s="28" t="s">
        <v>1203</v>
      </c>
      <c r="F2603" s="13">
        <v>36.700000000000003</v>
      </c>
      <c r="G2603" s="13">
        <v>-118.6</v>
      </c>
      <c r="H2603" s="13">
        <v>-7.7400004069010429</v>
      </c>
    </row>
    <row r="2604" spans="2:8" x14ac:dyDescent="0.3">
      <c r="B2604" t="s">
        <v>8699</v>
      </c>
      <c r="C2604" t="s">
        <v>8700</v>
      </c>
      <c r="D2604" s="28" t="s">
        <v>4105</v>
      </c>
      <c r="E2604" s="28" t="s">
        <v>1878</v>
      </c>
      <c r="F2604" s="13">
        <v>39.799999999999997</v>
      </c>
      <c r="G2604" s="13">
        <v>-92.5</v>
      </c>
      <c r="H2604" s="13">
        <v>-7.7400004069010429</v>
      </c>
    </row>
    <row r="2605" spans="2:8" x14ac:dyDescent="0.3">
      <c r="B2605" t="s">
        <v>7436</v>
      </c>
      <c r="C2605" t="s">
        <v>7437</v>
      </c>
      <c r="D2605" s="28" t="s">
        <v>1203</v>
      </c>
      <c r="E2605" s="28" t="s">
        <v>1092</v>
      </c>
      <c r="F2605" s="13">
        <v>55.4</v>
      </c>
      <c r="G2605" s="13">
        <v>-116.4</v>
      </c>
      <c r="H2605" s="13">
        <v>-7.7400004069010411</v>
      </c>
    </row>
    <row r="2606" spans="2:8" x14ac:dyDescent="0.3">
      <c r="B2606" t="s">
        <v>8548</v>
      </c>
      <c r="C2606" t="s">
        <v>8549</v>
      </c>
      <c r="D2606" s="28" t="s">
        <v>1203</v>
      </c>
      <c r="E2606" s="28" t="s">
        <v>1097</v>
      </c>
      <c r="F2606" s="13">
        <v>52.8</v>
      </c>
      <c r="G2606" s="13">
        <v>-102.3</v>
      </c>
      <c r="H2606" s="13">
        <v>-7.7400004069010411</v>
      </c>
    </row>
    <row r="2607" spans="2:8" x14ac:dyDescent="0.3">
      <c r="B2607" t="s">
        <v>2766</v>
      </c>
      <c r="C2607" t="s">
        <v>2767</v>
      </c>
      <c r="D2607" s="28" t="s">
        <v>4105</v>
      </c>
      <c r="E2607" s="28" t="s">
        <v>2692</v>
      </c>
      <c r="F2607" s="13">
        <v>45.4</v>
      </c>
      <c r="G2607" s="13">
        <v>-92.6</v>
      </c>
      <c r="H2607" s="13">
        <v>-7.7400004069010393</v>
      </c>
    </row>
    <row r="2608" spans="2:8" x14ac:dyDescent="0.3">
      <c r="B2608" t="s">
        <v>9263</v>
      </c>
      <c r="C2608" t="s">
        <v>9264</v>
      </c>
      <c r="D2608" s="28" t="s">
        <v>4105</v>
      </c>
      <c r="E2608" s="28" t="s">
        <v>1203</v>
      </c>
      <c r="F2608" s="13">
        <v>34.299999999999997</v>
      </c>
      <c r="G2608" s="13">
        <v>-118</v>
      </c>
      <c r="H2608" s="13">
        <v>-7.7400004069010393</v>
      </c>
    </row>
    <row r="2609" spans="2:8" x14ac:dyDescent="0.3">
      <c r="B2609" t="s">
        <v>3054</v>
      </c>
      <c r="C2609" t="s">
        <v>3501</v>
      </c>
      <c r="D2609" s="28" t="s">
        <v>4105</v>
      </c>
      <c r="E2609" s="28" t="s">
        <v>1759</v>
      </c>
      <c r="F2609" s="13">
        <v>46.5</v>
      </c>
      <c r="G2609" s="13">
        <v>-87.5</v>
      </c>
      <c r="H2609" s="13">
        <v>-7.7399978637695313</v>
      </c>
    </row>
    <row r="2610" spans="2:8" x14ac:dyDescent="0.3">
      <c r="B2610" t="s">
        <v>2954</v>
      </c>
      <c r="C2610" t="s">
        <v>2955</v>
      </c>
      <c r="D2610" s="28" t="s">
        <v>4105</v>
      </c>
      <c r="E2610" s="28" t="s">
        <v>364</v>
      </c>
      <c r="F2610" s="13">
        <v>31.6</v>
      </c>
      <c r="G2610" s="13">
        <v>-97.2</v>
      </c>
      <c r="H2610" s="13">
        <v>-7.6800028483072964</v>
      </c>
    </row>
    <row r="2611" spans="2:8" x14ac:dyDescent="0.3">
      <c r="B2611" t="s">
        <v>8630</v>
      </c>
      <c r="C2611" t="s">
        <v>8631</v>
      </c>
      <c r="D2611" s="28" t="s">
        <v>4105</v>
      </c>
      <c r="E2611" s="28" t="s">
        <v>1260</v>
      </c>
      <c r="F2611" s="13">
        <v>39.1</v>
      </c>
      <c r="G2611" s="13">
        <v>-108.7</v>
      </c>
      <c r="H2611" s="13">
        <v>-7.6800028483072929</v>
      </c>
    </row>
    <row r="2612" spans="2:8" x14ac:dyDescent="0.3">
      <c r="B2612" t="s">
        <v>6763</v>
      </c>
      <c r="C2612" t="s">
        <v>6764</v>
      </c>
      <c r="D2612" s="28" t="s">
        <v>4105</v>
      </c>
      <c r="E2612" s="28" t="s">
        <v>1160</v>
      </c>
      <c r="F2612" s="13">
        <v>32.6</v>
      </c>
      <c r="G2612" s="13">
        <v>-110.7</v>
      </c>
      <c r="H2612" s="13">
        <v>-7.6800028483072893</v>
      </c>
    </row>
    <row r="2613" spans="2:8" x14ac:dyDescent="0.3">
      <c r="B2613" t="s">
        <v>3214</v>
      </c>
      <c r="C2613" t="s">
        <v>3215</v>
      </c>
      <c r="D2613" s="28" t="s">
        <v>4105</v>
      </c>
      <c r="E2613" s="28" t="s">
        <v>1203</v>
      </c>
      <c r="F2613" s="13">
        <v>38.5</v>
      </c>
      <c r="G2613" s="13">
        <v>-121.4</v>
      </c>
      <c r="H2613" s="13">
        <v>-7.6800028483072893</v>
      </c>
    </row>
    <row r="2614" spans="2:8" x14ac:dyDescent="0.3">
      <c r="B2614" t="s">
        <v>8814</v>
      </c>
      <c r="C2614" t="s">
        <v>8815</v>
      </c>
      <c r="D2614" s="28" t="s">
        <v>1203</v>
      </c>
      <c r="E2614" s="28" t="s">
        <v>1097</v>
      </c>
      <c r="F2614" s="13">
        <v>53.3</v>
      </c>
      <c r="G2614" s="13">
        <v>-104</v>
      </c>
      <c r="H2614" s="13">
        <v>-7.6800003051757813</v>
      </c>
    </row>
    <row r="2615" spans="2:8" x14ac:dyDescent="0.3">
      <c r="B2615" t="s">
        <v>3559</v>
      </c>
      <c r="C2615" t="s">
        <v>3560</v>
      </c>
      <c r="D2615" s="28" t="s">
        <v>4105</v>
      </c>
      <c r="E2615" s="28" t="s">
        <v>1160</v>
      </c>
      <c r="F2615" s="13">
        <v>31.4</v>
      </c>
      <c r="G2615" s="13">
        <v>-111.5</v>
      </c>
      <c r="H2615" s="13">
        <v>-7.6800003051757813</v>
      </c>
    </row>
    <row r="2616" spans="2:8" x14ac:dyDescent="0.3">
      <c r="B2616" t="s">
        <v>1657</v>
      </c>
      <c r="C2616" t="s">
        <v>1658</v>
      </c>
      <c r="D2616" s="28" t="s">
        <v>4105</v>
      </c>
      <c r="E2616" s="28" t="s">
        <v>1636</v>
      </c>
      <c r="F2616" s="13">
        <v>38.200000000000003</v>
      </c>
      <c r="G2616" s="13">
        <v>-95.2</v>
      </c>
      <c r="H2616" s="13">
        <v>-7.6800003051757813</v>
      </c>
    </row>
    <row r="2617" spans="2:8" x14ac:dyDescent="0.3">
      <c r="B2617" t="s">
        <v>8332</v>
      </c>
      <c r="C2617" t="s">
        <v>8333</v>
      </c>
      <c r="D2617" s="28" t="s">
        <v>4105</v>
      </c>
      <c r="E2617" s="28" t="s">
        <v>1812</v>
      </c>
      <c r="F2617" s="13">
        <v>44.9</v>
      </c>
      <c r="G2617" s="13">
        <v>-93.2</v>
      </c>
      <c r="H2617" s="13">
        <v>-7.6800003051757813</v>
      </c>
    </row>
    <row r="2618" spans="2:8" x14ac:dyDescent="0.3">
      <c r="B2618" t="s">
        <v>8843</v>
      </c>
      <c r="C2618" t="s">
        <v>8844</v>
      </c>
      <c r="D2618" s="28" t="s">
        <v>4105</v>
      </c>
      <c r="E2618" s="28" t="s">
        <v>1203</v>
      </c>
      <c r="F2618" s="13">
        <v>37.5</v>
      </c>
      <c r="G2618" s="13">
        <v>-121.7</v>
      </c>
      <c r="H2618" s="13">
        <v>-7.6800003051757813</v>
      </c>
    </row>
    <row r="2619" spans="2:8" x14ac:dyDescent="0.3">
      <c r="B2619" t="s">
        <v>8389</v>
      </c>
      <c r="C2619" t="s">
        <v>8390</v>
      </c>
      <c r="D2619" s="28" t="s">
        <v>4105</v>
      </c>
      <c r="E2619" s="28" t="s">
        <v>1203</v>
      </c>
      <c r="F2619" s="13">
        <v>38.200000000000003</v>
      </c>
      <c r="G2619" s="13">
        <v>-119.6</v>
      </c>
      <c r="H2619" s="13">
        <v>-7.6800003051757813</v>
      </c>
    </row>
    <row r="2620" spans="2:8" x14ac:dyDescent="0.3">
      <c r="B2620" t="s">
        <v>3090</v>
      </c>
      <c r="C2620" t="s">
        <v>3091</v>
      </c>
      <c r="D2620" s="28" t="s">
        <v>4105</v>
      </c>
      <c r="E2620" s="28" t="s">
        <v>2203</v>
      </c>
      <c r="F2620" s="13">
        <v>47.9</v>
      </c>
      <c r="G2620" s="13">
        <v>-97.1</v>
      </c>
      <c r="H2620" s="13">
        <v>-7.6800003051757813</v>
      </c>
    </row>
    <row r="2621" spans="2:8" x14ac:dyDescent="0.3">
      <c r="B2621" t="s">
        <v>2058</v>
      </c>
      <c r="C2621" t="s">
        <v>3641</v>
      </c>
      <c r="D2621" s="28" t="s">
        <v>4105</v>
      </c>
      <c r="E2621" s="28" t="s">
        <v>1515</v>
      </c>
      <c r="F2621" s="13">
        <v>41</v>
      </c>
      <c r="G2621" s="13">
        <v>-93.7</v>
      </c>
      <c r="H2621" s="13">
        <v>-7.6799977620442732</v>
      </c>
    </row>
    <row r="2622" spans="2:8" x14ac:dyDescent="0.3">
      <c r="B2622" t="s">
        <v>2273</v>
      </c>
      <c r="C2622" t="s">
        <v>2274</v>
      </c>
      <c r="D2622" s="28" t="s">
        <v>4105</v>
      </c>
      <c r="E2622" s="28" t="s">
        <v>366</v>
      </c>
      <c r="F2622" s="13">
        <v>36.5</v>
      </c>
      <c r="G2622" s="13">
        <v>-96.7</v>
      </c>
      <c r="H2622" s="13">
        <v>-7.6799977620442732</v>
      </c>
    </row>
    <row r="2623" spans="2:8" x14ac:dyDescent="0.3">
      <c r="B2623" t="s">
        <v>8928</v>
      </c>
      <c r="C2623" t="s">
        <v>8929</v>
      </c>
      <c r="D2623" s="28" t="s">
        <v>4105</v>
      </c>
      <c r="E2623" s="28" t="s">
        <v>1203</v>
      </c>
      <c r="F2623" s="13">
        <v>35.700000000000003</v>
      </c>
      <c r="G2623" s="13">
        <v>-118.4</v>
      </c>
      <c r="H2623" s="13">
        <v>-7.6799977620442732</v>
      </c>
    </row>
    <row r="2624" spans="2:8" x14ac:dyDescent="0.3">
      <c r="B2624" t="s">
        <v>3913</v>
      </c>
      <c r="C2624" t="s">
        <v>3914</v>
      </c>
      <c r="D2624" s="28" t="s">
        <v>4105</v>
      </c>
      <c r="E2624" s="28" t="s">
        <v>1160</v>
      </c>
      <c r="F2624" s="13">
        <v>34.200000000000003</v>
      </c>
      <c r="G2624" s="13">
        <v>-111.3</v>
      </c>
      <c r="H2624" s="13">
        <v>-7.6799977620442732</v>
      </c>
    </row>
    <row r="2625" spans="2:8" x14ac:dyDescent="0.3">
      <c r="B2625" t="s">
        <v>6298</v>
      </c>
      <c r="C2625" t="s">
        <v>6299</v>
      </c>
      <c r="D2625" s="28" t="s">
        <v>4105</v>
      </c>
      <c r="E2625" s="28" t="s">
        <v>1160</v>
      </c>
      <c r="F2625" s="13">
        <v>34.5</v>
      </c>
      <c r="G2625" s="13">
        <v>-111.8</v>
      </c>
      <c r="H2625" s="13">
        <v>-7.6799977620442696</v>
      </c>
    </row>
    <row r="2626" spans="2:8" x14ac:dyDescent="0.3">
      <c r="B2626" t="s">
        <v>8628</v>
      </c>
      <c r="C2626" t="s">
        <v>8629</v>
      </c>
      <c r="D2626" s="28" t="s">
        <v>1203</v>
      </c>
      <c r="E2626" s="28" t="s">
        <v>1112</v>
      </c>
      <c r="F2626" s="13">
        <v>52.1</v>
      </c>
      <c r="G2626" s="13">
        <v>-101.2</v>
      </c>
      <c r="H2626" s="13">
        <v>-7.6200027465820313</v>
      </c>
    </row>
    <row r="2627" spans="2:8" x14ac:dyDescent="0.3">
      <c r="B2627" t="s">
        <v>1592</v>
      </c>
      <c r="C2627" t="s">
        <v>1593</v>
      </c>
      <c r="D2627" s="28" t="s">
        <v>4105</v>
      </c>
      <c r="E2627" s="28" t="s">
        <v>1515</v>
      </c>
      <c r="F2627" s="13">
        <v>42</v>
      </c>
      <c r="G2627" s="13">
        <v>-90.7</v>
      </c>
      <c r="H2627" s="13">
        <v>-7.6200027465820313</v>
      </c>
    </row>
    <row r="2628" spans="2:8" x14ac:dyDescent="0.3">
      <c r="B2628" t="s">
        <v>8501</v>
      </c>
      <c r="C2628" t="s">
        <v>8502</v>
      </c>
      <c r="D2628" s="28" t="s">
        <v>4105</v>
      </c>
      <c r="E2628" s="28" t="s">
        <v>1203</v>
      </c>
      <c r="F2628" s="13">
        <v>40.299999999999997</v>
      </c>
      <c r="G2628" s="13">
        <v>-121.7</v>
      </c>
      <c r="H2628" s="13">
        <v>-7.6200027465820313</v>
      </c>
    </row>
    <row r="2629" spans="2:8" x14ac:dyDescent="0.3">
      <c r="B2629" t="s">
        <v>7998</v>
      </c>
      <c r="C2629" t="s">
        <v>7999</v>
      </c>
      <c r="D2629" s="28" t="s">
        <v>1203</v>
      </c>
      <c r="E2629" s="28" t="s">
        <v>1061</v>
      </c>
      <c r="F2629" s="13">
        <v>49</v>
      </c>
      <c r="G2629" s="13">
        <v>-119.4</v>
      </c>
      <c r="H2629" s="13">
        <v>-7.6200002034505232</v>
      </c>
    </row>
    <row r="2630" spans="2:8" x14ac:dyDescent="0.3">
      <c r="B2630" t="s">
        <v>3578</v>
      </c>
      <c r="C2630" t="s">
        <v>3579</v>
      </c>
      <c r="D2630" s="28" t="s">
        <v>4105</v>
      </c>
      <c r="E2630" s="28" t="s">
        <v>1203</v>
      </c>
      <c r="F2630" s="13">
        <v>37.9</v>
      </c>
      <c r="G2630" s="13">
        <v>-120.3</v>
      </c>
      <c r="H2630" s="13">
        <v>-7.6200002034505232</v>
      </c>
    </row>
    <row r="2631" spans="2:8" x14ac:dyDescent="0.3">
      <c r="B2631" t="s">
        <v>1572</v>
      </c>
      <c r="C2631" t="s">
        <v>1573</v>
      </c>
      <c r="D2631" s="28" t="s">
        <v>4105</v>
      </c>
      <c r="E2631" s="28" t="s">
        <v>1515</v>
      </c>
      <c r="F2631" s="13">
        <v>42.7</v>
      </c>
      <c r="G2631" s="13">
        <v>-93.2</v>
      </c>
      <c r="H2631" s="13">
        <v>-7.6200002034505232</v>
      </c>
    </row>
    <row r="2632" spans="2:8" x14ac:dyDescent="0.3">
      <c r="B2632" t="s">
        <v>8176</v>
      </c>
      <c r="C2632" t="s">
        <v>8177</v>
      </c>
      <c r="D2632" s="28" t="s">
        <v>4105</v>
      </c>
      <c r="E2632" s="28" t="s">
        <v>2692</v>
      </c>
      <c r="F2632" s="13">
        <v>45.2</v>
      </c>
      <c r="G2632" s="13">
        <v>-91.1</v>
      </c>
      <c r="H2632" s="13">
        <v>-7.6200002034505232</v>
      </c>
    </row>
    <row r="2633" spans="2:8" x14ac:dyDescent="0.3">
      <c r="B2633" t="s">
        <v>7191</v>
      </c>
      <c r="C2633" t="s">
        <v>7192</v>
      </c>
      <c r="D2633" s="28" t="s">
        <v>4105</v>
      </c>
      <c r="E2633" s="28" t="s">
        <v>1203</v>
      </c>
      <c r="F2633" s="13">
        <v>34.4</v>
      </c>
      <c r="G2633" s="13">
        <v>-118.2</v>
      </c>
      <c r="H2633" s="13">
        <v>-7.6200002034505232</v>
      </c>
    </row>
    <row r="2634" spans="2:8" x14ac:dyDescent="0.3">
      <c r="B2634" t="s">
        <v>9287</v>
      </c>
      <c r="C2634" t="s">
        <v>9288</v>
      </c>
      <c r="D2634" s="28" t="s">
        <v>4105</v>
      </c>
      <c r="E2634" s="28" t="s">
        <v>1203</v>
      </c>
      <c r="F2634" s="13">
        <v>34.299999999999997</v>
      </c>
      <c r="G2634" s="13">
        <v>-118.4</v>
      </c>
      <c r="H2634" s="13">
        <v>-7.6200002034505232</v>
      </c>
    </row>
    <row r="2635" spans="2:8" x14ac:dyDescent="0.3">
      <c r="B2635" t="s">
        <v>3092</v>
      </c>
      <c r="C2635" t="s">
        <v>3093</v>
      </c>
      <c r="D2635" s="28" t="s">
        <v>4105</v>
      </c>
      <c r="E2635" s="28" t="s">
        <v>1812</v>
      </c>
      <c r="F2635" s="13">
        <v>48.5</v>
      </c>
      <c r="G2635" s="13">
        <v>-93.3</v>
      </c>
      <c r="H2635" s="13">
        <v>-7.6200002034505232</v>
      </c>
    </row>
    <row r="2636" spans="2:8" x14ac:dyDescent="0.3">
      <c r="B2636" t="s">
        <v>9388</v>
      </c>
      <c r="C2636" t="s">
        <v>9389</v>
      </c>
      <c r="D2636" s="28" t="s">
        <v>4105</v>
      </c>
      <c r="E2636" s="28" t="s">
        <v>1203</v>
      </c>
      <c r="F2636" s="13">
        <v>34.6</v>
      </c>
      <c r="G2636" s="13">
        <v>-118</v>
      </c>
      <c r="H2636" s="13">
        <v>-7.6200002034505232</v>
      </c>
    </row>
    <row r="2637" spans="2:8" x14ac:dyDescent="0.3">
      <c r="B2637" t="s">
        <v>7764</v>
      </c>
      <c r="C2637" t="s">
        <v>7765</v>
      </c>
      <c r="D2637" s="28" t="s">
        <v>4105</v>
      </c>
      <c r="E2637" s="28" t="s">
        <v>2096</v>
      </c>
      <c r="F2637" s="13">
        <v>34.299999999999997</v>
      </c>
      <c r="G2637" s="13">
        <v>-106.8</v>
      </c>
      <c r="H2637" s="13">
        <v>-7.6200002034505196</v>
      </c>
    </row>
    <row r="2638" spans="2:8" x14ac:dyDescent="0.3">
      <c r="B2638" t="s">
        <v>8908</v>
      </c>
      <c r="C2638" t="s">
        <v>8909</v>
      </c>
      <c r="D2638" s="28" t="s">
        <v>4105</v>
      </c>
      <c r="E2638" s="28" t="s">
        <v>1878</v>
      </c>
      <c r="F2638" s="13">
        <v>39.799999999999997</v>
      </c>
      <c r="G2638" s="13">
        <v>-93.5</v>
      </c>
      <c r="H2638" s="13">
        <v>-7.6200002034505196</v>
      </c>
    </row>
    <row r="2639" spans="2:8" x14ac:dyDescent="0.3">
      <c r="B2639" t="s">
        <v>7932</v>
      </c>
      <c r="C2639" t="s">
        <v>7933</v>
      </c>
      <c r="D2639" s="28" t="s">
        <v>4105</v>
      </c>
      <c r="E2639" s="28" t="s">
        <v>1160</v>
      </c>
      <c r="F2639" s="13">
        <v>31.7</v>
      </c>
      <c r="G2639" s="13">
        <v>-110.6</v>
      </c>
      <c r="H2639" s="13">
        <v>-7.6200002034505161</v>
      </c>
    </row>
    <row r="2640" spans="2:8" x14ac:dyDescent="0.3">
      <c r="B2640" t="s">
        <v>1458</v>
      </c>
      <c r="C2640" t="s">
        <v>1459</v>
      </c>
      <c r="D2640" s="28" t="s">
        <v>4105</v>
      </c>
      <c r="E2640" s="28" t="s">
        <v>1405</v>
      </c>
      <c r="F2640" s="13">
        <v>42.3</v>
      </c>
      <c r="G2640" s="13">
        <v>-89.9</v>
      </c>
      <c r="H2640" s="13">
        <v>-7.6199976603190116</v>
      </c>
    </row>
    <row r="2641" spans="2:8" x14ac:dyDescent="0.3">
      <c r="B2641" t="s">
        <v>8459</v>
      </c>
      <c r="C2641" t="s">
        <v>8460</v>
      </c>
      <c r="D2641" s="28" t="s">
        <v>4105</v>
      </c>
      <c r="E2641" s="28" t="s">
        <v>1759</v>
      </c>
      <c r="F2641" s="13">
        <v>45.8</v>
      </c>
      <c r="G2641" s="13">
        <v>-88.1</v>
      </c>
      <c r="H2641" s="13">
        <v>-7.6199976603190116</v>
      </c>
    </row>
    <row r="2642" spans="2:8" x14ac:dyDescent="0.3">
      <c r="B2642" t="s">
        <v>8650</v>
      </c>
      <c r="C2642" t="s">
        <v>8651</v>
      </c>
      <c r="D2642" s="28" t="s">
        <v>4105</v>
      </c>
      <c r="E2642" s="28" t="s">
        <v>1203</v>
      </c>
      <c r="F2642" s="13">
        <v>36.6</v>
      </c>
      <c r="G2642" s="13">
        <v>-119</v>
      </c>
      <c r="H2642" s="13">
        <v>-7.5600026448567732</v>
      </c>
    </row>
    <row r="2643" spans="2:8" x14ac:dyDescent="0.3">
      <c r="B2643" t="s">
        <v>1078</v>
      </c>
      <c r="C2643" t="s">
        <v>1079</v>
      </c>
      <c r="D2643" s="28" t="s">
        <v>1203</v>
      </c>
      <c r="E2643" s="28" t="s">
        <v>1061</v>
      </c>
      <c r="F2643" s="13">
        <v>49.1</v>
      </c>
      <c r="G2643" s="13">
        <v>-122.2</v>
      </c>
      <c r="H2643" s="13">
        <v>-7.5600001017252652</v>
      </c>
    </row>
    <row r="2644" spans="2:8" x14ac:dyDescent="0.3">
      <c r="B2644" t="s">
        <v>1526</v>
      </c>
      <c r="C2644" t="s">
        <v>1527</v>
      </c>
      <c r="D2644" s="28" t="s">
        <v>4105</v>
      </c>
      <c r="E2644" s="28" t="s">
        <v>1515</v>
      </c>
      <c r="F2644" s="13">
        <v>41.8</v>
      </c>
      <c r="G2644" s="13">
        <v>-92.2</v>
      </c>
      <c r="H2644" s="13">
        <v>-7.560000101725258</v>
      </c>
    </row>
    <row r="2645" spans="2:8" x14ac:dyDescent="0.3">
      <c r="B2645" t="s">
        <v>2748</v>
      </c>
      <c r="C2645" t="s">
        <v>2749</v>
      </c>
      <c r="D2645" s="28" t="s">
        <v>4105</v>
      </c>
      <c r="E2645" s="28" t="s">
        <v>2692</v>
      </c>
      <c r="F2645" s="13">
        <v>45.8</v>
      </c>
      <c r="G2645" s="13">
        <v>-89.7</v>
      </c>
      <c r="H2645" s="13">
        <v>-7.560000101725258</v>
      </c>
    </row>
    <row r="2646" spans="2:8" x14ac:dyDescent="0.3">
      <c r="B2646" t="s">
        <v>7930</v>
      </c>
      <c r="C2646" t="s">
        <v>7931</v>
      </c>
      <c r="D2646" s="28" t="s">
        <v>4105</v>
      </c>
      <c r="E2646" s="28" t="s">
        <v>1160</v>
      </c>
      <c r="F2646" s="13">
        <v>31.5</v>
      </c>
      <c r="G2646" s="13">
        <v>-110.5</v>
      </c>
      <c r="H2646" s="13">
        <v>-7.560000101725258</v>
      </c>
    </row>
    <row r="2647" spans="2:8" x14ac:dyDescent="0.3">
      <c r="B2647" t="s">
        <v>8515</v>
      </c>
      <c r="C2647" t="s">
        <v>8516</v>
      </c>
      <c r="D2647" s="28" t="s">
        <v>4105</v>
      </c>
      <c r="E2647" s="28" t="s">
        <v>2692</v>
      </c>
      <c r="F2647" s="13">
        <v>43.5</v>
      </c>
      <c r="G2647" s="13">
        <v>-90</v>
      </c>
      <c r="H2647" s="13">
        <v>-7.55999755859375</v>
      </c>
    </row>
    <row r="2648" spans="2:8" x14ac:dyDescent="0.3">
      <c r="B2648" t="s">
        <v>6590</v>
      </c>
      <c r="C2648" t="s">
        <v>6591</v>
      </c>
      <c r="D2648" s="28" t="s">
        <v>4105</v>
      </c>
      <c r="E2648" s="28" t="s">
        <v>1203</v>
      </c>
      <c r="F2648" s="13">
        <v>40.5</v>
      </c>
      <c r="G2648" s="13">
        <v>-122.2</v>
      </c>
      <c r="H2648" s="13">
        <v>-7.5000050862630232</v>
      </c>
    </row>
    <row r="2649" spans="2:8" x14ac:dyDescent="0.3">
      <c r="B2649" t="s">
        <v>8987</v>
      </c>
      <c r="C2649" t="s">
        <v>8988</v>
      </c>
      <c r="D2649" s="28" t="s">
        <v>4105</v>
      </c>
      <c r="E2649" s="28" t="s">
        <v>1636</v>
      </c>
      <c r="F2649" s="13">
        <v>37</v>
      </c>
      <c r="G2649" s="13">
        <v>-95.5</v>
      </c>
      <c r="H2649" s="13">
        <v>-7.500002543131508</v>
      </c>
    </row>
    <row r="2650" spans="2:8" x14ac:dyDescent="0.3">
      <c r="B2650" t="s">
        <v>3620</v>
      </c>
      <c r="C2650" t="s">
        <v>3621</v>
      </c>
      <c r="D2650" s="28" t="s">
        <v>4105</v>
      </c>
      <c r="E2650" s="28" t="s">
        <v>1405</v>
      </c>
      <c r="F2650" s="13">
        <v>42.3</v>
      </c>
      <c r="G2650" s="13">
        <v>-90.3</v>
      </c>
      <c r="H2650" s="13">
        <v>-7.5</v>
      </c>
    </row>
    <row r="2651" spans="2:8" x14ac:dyDescent="0.3">
      <c r="B2651" t="s">
        <v>8128</v>
      </c>
      <c r="C2651" t="s">
        <v>8129</v>
      </c>
      <c r="D2651" s="28" t="s">
        <v>4105</v>
      </c>
      <c r="E2651" s="28" t="s">
        <v>1878</v>
      </c>
      <c r="F2651" s="13">
        <v>40.4</v>
      </c>
      <c r="G2651" s="13">
        <v>-95.3</v>
      </c>
      <c r="H2651" s="13">
        <v>-7.5</v>
      </c>
    </row>
    <row r="2652" spans="2:8" x14ac:dyDescent="0.3">
      <c r="B2652" t="s">
        <v>2208</v>
      </c>
      <c r="C2652" t="s">
        <v>2209</v>
      </c>
      <c r="D2652" s="28" t="s">
        <v>4105</v>
      </c>
      <c r="E2652" s="28" t="s">
        <v>2203</v>
      </c>
      <c r="F2652" s="13">
        <v>48.8</v>
      </c>
      <c r="G2652" s="13">
        <v>-97.7</v>
      </c>
      <c r="H2652" s="13">
        <v>-7.5</v>
      </c>
    </row>
    <row r="2653" spans="2:8" x14ac:dyDescent="0.3">
      <c r="B2653" t="s">
        <v>2293</v>
      </c>
      <c r="C2653" t="s">
        <v>2294</v>
      </c>
      <c r="D2653" s="28" t="s">
        <v>4105</v>
      </c>
      <c r="E2653" s="28" t="s">
        <v>2279</v>
      </c>
      <c r="F2653" s="13">
        <v>45.4</v>
      </c>
      <c r="G2653" s="13">
        <v>-122.1</v>
      </c>
      <c r="H2653" s="13">
        <v>-7.5</v>
      </c>
    </row>
    <row r="2654" spans="2:8" x14ac:dyDescent="0.3">
      <c r="B2654" t="s">
        <v>7657</v>
      </c>
      <c r="C2654" t="s">
        <v>7658</v>
      </c>
      <c r="D2654" s="28" t="s">
        <v>4105</v>
      </c>
      <c r="E2654" s="28" t="s">
        <v>1203</v>
      </c>
      <c r="F2654" s="13">
        <v>38.700000000000003</v>
      </c>
      <c r="G2654" s="13">
        <v>-120.2</v>
      </c>
      <c r="H2654" s="13">
        <v>-7.4999999999999964</v>
      </c>
    </row>
    <row r="2655" spans="2:8" x14ac:dyDescent="0.3">
      <c r="B2655" t="s">
        <v>8184</v>
      </c>
      <c r="C2655" t="s">
        <v>8185</v>
      </c>
      <c r="D2655" s="28" t="s">
        <v>4105</v>
      </c>
      <c r="E2655" s="28" t="s">
        <v>1878</v>
      </c>
      <c r="F2655" s="13">
        <v>39.9</v>
      </c>
      <c r="G2655" s="13">
        <v>-93.9</v>
      </c>
      <c r="H2655" s="13">
        <v>-7.499997456868492</v>
      </c>
    </row>
    <row r="2656" spans="2:8" x14ac:dyDescent="0.3">
      <c r="B2656" t="s">
        <v>7950</v>
      </c>
      <c r="C2656" t="s">
        <v>7951</v>
      </c>
      <c r="D2656" s="28" t="s">
        <v>4105</v>
      </c>
      <c r="E2656" s="28" t="s">
        <v>2279</v>
      </c>
      <c r="F2656" s="13">
        <v>42</v>
      </c>
      <c r="G2656" s="13">
        <v>-122.8</v>
      </c>
      <c r="H2656" s="13">
        <v>-7.4999974568684884</v>
      </c>
    </row>
    <row r="2657" spans="2:8" x14ac:dyDescent="0.3">
      <c r="B2657" t="s">
        <v>8808</v>
      </c>
      <c r="C2657" t="s">
        <v>8809</v>
      </c>
      <c r="D2657" s="28" t="s">
        <v>4105</v>
      </c>
      <c r="E2657" s="28" t="s">
        <v>364</v>
      </c>
      <c r="F2657" s="13">
        <v>33.299999999999997</v>
      </c>
      <c r="G2657" s="13">
        <v>-97.7</v>
      </c>
      <c r="H2657" s="13">
        <v>-7.4999949137369839</v>
      </c>
    </row>
    <row r="2658" spans="2:8" x14ac:dyDescent="0.3">
      <c r="B2658" t="s">
        <v>8393</v>
      </c>
      <c r="C2658" t="s">
        <v>8394</v>
      </c>
      <c r="D2658" s="28" t="s">
        <v>4105</v>
      </c>
      <c r="E2658" s="28" t="s">
        <v>1812</v>
      </c>
      <c r="F2658" s="13">
        <v>45.8</v>
      </c>
      <c r="G2658" s="13">
        <v>-93.2</v>
      </c>
      <c r="H2658" s="13">
        <v>-7.44000244140625</v>
      </c>
    </row>
    <row r="2659" spans="2:8" x14ac:dyDescent="0.3">
      <c r="B2659" t="s">
        <v>849</v>
      </c>
      <c r="C2659" t="s">
        <v>850</v>
      </c>
      <c r="D2659" s="28" t="s">
        <v>4105</v>
      </c>
      <c r="E2659" s="28" t="s">
        <v>366</v>
      </c>
      <c r="F2659" s="13">
        <v>34.799999999999997</v>
      </c>
      <c r="G2659" s="13">
        <v>-95.7</v>
      </c>
      <c r="H2659" s="13">
        <v>-7.44000244140625</v>
      </c>
    </row>
    <row r="2660" spans="2:8" x14ac:dyDescent="0.3">
      <c r="B2660" t="s">
        <v>8503</v>
      </c>
      <c r="C2660" t="s">
        <v>8504</v>
      </c>
      <c r="D2660" s="28" t="s">
        <v>1203</v>
      </c>
      <c r="E2660" s="28" t="s">
        <v>1130</v>
      </c>
      <c r="F2660" s="13">
        <v>45.6</v>
      </c>
      <c r="G2660" s="13">
        <v>-61.3</v>
      </c>
      <c r="H2660" s="13">
        <v>-7.439999898274742</v>
      </c>
    </row>
    <row r="2661" spans="2:8" x14ac:dyDescent="0.3">
      <c r="B2661" t="s">
        <v>8495</v>
      </c>
      <c r="C2661" t="s">
        <v>8496</v>
      </c>
      <c r="D2661" s="28" t="s">
        <v>4105</v>
      </c>
      <c r="E2661" s="28" t="s">
        <v>2011</v>
      </c>
      <c r="F2661" s="13">
        <v>40</v>
      </c>
      <c r="G2661" s="13">
        <v>-95.5</v>
      </c>
      <c r="H2661" s="13">
        <v>-7.439999898274742</v>
      </c>
    </row>
    <row r="2662" spans="2:8" x14ac:dyDescent="0.3">
      <c r="B2662" t="s">
        <v>2642</v>
      </c>
      <c r="C2662" t="s">
        <v>2643</v>
      </c>
      <c r="D2662" s="28" t="s">
        <v>4105</v>
      </c>
      <c r="E2662" s="28" t="s">
        <v>2617</v>
      </c>
      <c r="F2662" s="13">
        <v>48.6</v>
      </c>
      <c r="G2662" s="13">
        <v>-121.2</v>
      </c>
      <c r="H2662" s="13">
        <v>-7.439999898274742</v>
      </c>
    </row>
    <row r="2663" spans="2:8" x14ac:dyDescent="0.3">
      <c r="B2663" t="s">
        <v>8094</v>
      </c>
      <c r="C2663" t="s">
        <v>8095</v>
      </c>
      <c r="D2663" s="28" t="s">
        <v>4105</v>
      </c>
      <c r="E2663" s="28" t="s">
        <v>1203</v>
      </c>
      <c r="F2663" s="13">
        <v>37</v>
      </c>
      <c r="G2663" s="13">
        <v>-119.5</v>
      </c>
      <c r="H2663" s="13">
        <v>-7.439999898274742</v>
      </c>
    </row>
    <row r="2664" spans="2:8" x14ac:dyDescent="0.3">
      <c r="B2664" t="s">
        <v>2630</v>
      </c>
      <c r="C2664" t="s">
        <v>7685</v>
      </c>
      <c r="D2664" s="28" t="s">
        <v>4105</v>
      </c>
      <c r="E2664" s="28" t="s">
        <v>1515</v>
      </c>
      <c r="F2664" s="13">
        <v>41.6</v>
      </c>
      <c r="G2664" s="13">
        <v>-90.5</v>
      </c>
      <c r="H2664" s="13">
        <v>-7.439999898274742</v>
      </c>
    </row>
    <row r="2665" spans="2:8" x14ac:dyDescent="0.3">
      <c r="B2665" t="s">
        <v>9305</v>
      </c>
      <c r="C2665" t="s">
        <v>9306</v>
      </c>
      <c r="D2665" s="28" t="s">
        <v>4105</v>
      </c>
      <c r="E2665" s="28" t="s">
        <v>1260</v>
      </c>
      <c r="F2665" s="13">
        <v>39.9</v>
      </c>
      <c r="G2665" s="13">
        <v>-105.8</v>
      </c>
      <c r="H2665" s="13">
        <v>-7.4399998982747402</v>
      </c>
    </row>
    <row r="2666" spans="2:8" x14ac:dyDescent="0.3">
      <c r="B2666" t="s">
        <v>8552</v>
      </c>
      <c r="C2666" t="s">
        <v>8553</v>
      </c>
      <c r="D2666" s="28" t="s">
        <v>1203</v>
      </c>
      <c r="E2666" s="28" t="s">
        <v>1116</v>
      </c>
      <c r="F2666" s="13">
        <v>49.8</v>
      </c>
      <c r="G2666" s="13">
        <v>-92.7</v>
      </c>
      <c r="H2666" s="13">
        <v>-7.4399998982747384</v>
      </c>
    </row>
    <row r="2667" spans="2:8" x14ac:dyDescent="0.3">
      <c r="B2667" t="s">
        <v>8391</v>
      </c>
      <c r="C2667" t="s">
        <v>8392</v>
      </c>
      <c r="D2667" s="28" t="s">
        <v>4105</v>
      </c>
      <c r="E2667" s="28" t="s">
        <v>1812</v>
      </c>
      <c r="F2667" s="13">
        <v>45.8</v>
      </c>
      <c r="G2667" s="13">
        <v>-93.3</v>
      </c>
      <c r="H2667" s="13">
        <v>-7.4399998982747384</v>
      </c>
    </row>
    <row r="2668" spans="2:8" x14ac:dyDescent="0.3">
      <c r="B2668" t="s">
        <v>3086</v>
      </c>
      <c r="C2668" t="s">
        <v>3087</v>
      </c>
      <c r="D2668" s="28" t="s">
        <v>4105</v>
      </c>
      <c r="E2668" s="28" t="s">
        <v>1812</v>
      </c>
      <c r="F2668" s="13">
        <v>46.8</v>
      </c>
      <c r="G2668" s="13">
        <v>-92.2</v>
      </c>
      <c r="H2668" s="13">
        <v>-7.4399973551432304</v>
      </c>
    </row>
    <row r="2669" spans="2:8" x14ac:dyDescent="0.3">
      <c r="B2669" t="s">
        <v>1422</v>
      </c>
      <c r="C2669" t="s">
        <v>1423</v>
      </c>
      <c r="D2669" s="28" t="s">
        <v>4105</v>
      </c>
      <c r="E2669" s="28" t="s">
        <v>1405</v>
      </c>
      <c r="F2669" s="13">
        <v>41.4</v>
      </c>
      <c r="G2669" s="13">
        <v>-90.1</v>
      </c>
      <c r="H2669" s="13">
        <v>-7.3799997965494804</v>
      </c>
    </row>
    <row r="2670" spans="2:8" x14ac:dyDescent="0.3">
      <c r="B2670" t="s">
        <v>3647</v>
      </c>
      <c r="C2670" t="s">
        <v>3648</v>
      </c>
      <c r="D2670" s="28" t="s">
        <v>4105</v>
      </c>
      <c r="E2670" s="28" t="s">
        <v>1636</v>
      </c>
      <c r="F2670" s="13">
        <v>39.6</v>
      </c>
      <c r="G2670" s="13">
        <v>-95.5</v>
      </c>
      <c r="H2670" s="13">
        <v>-7.3799997965494804</v>
      </c>
    </row>
    <row r="2671" spans="2:8" x14ac:dyDescent="0.3">
      <c r="B2671" t="s">
        <v>8284</v>
      </c>
      <c r="C2671" t="s">
        <v>8285</v>
      </c>
      <c r="D2671" s="28" t="s">
        <v>4105</v>
      </c>
      <c r="E2671" s="28" t="s">
        <v>1812</v>
      </c>
      <c r="F2671" s="13">
        <v>47.6</v>
      </c>
      <c r="G2671" s="13">
        <v>-91.4</v>
      </c>
      <c r="H2671" s="13">
        <v>-7.3799997965494804</v>
      </c>
    </row>
    <row r="2672" spans="2:8" x14ac:dyDescent="0.3">
      <c r="B2672" t="s">
        <v>8656</v>
      </c>
      <c r="C2672" t="s">
        <v>8657</v>
      </c>
      <c r="D2672" s="28" t="s">
        <v>4105</v>
      </c>
      <c r="E2672" s="28" t="s">
        <v>1203</v>
      </c>
      <c r="F2672" s="13">
        <v>38.799999999999997</v>
      </c>
      <c r="G2672" s="13">
        <v>-120</v>
      </c>
      <c r="H2672" s="13">
        <v>-7.3799997965494804</v>
      </c>
    </row>
    <row r="2673" spans="2:8" x14ac:dyDescent="0.3">
      <c r="B2673" t="s">
        <v>8711</v>
      </c>
      <c r="C2673" t="s">
        <v>8712</v>
      </c>
      <c r="D2673" s="28" t="s">
        <v>4105</v>
      </c>
      <c r="E2673" s="28" t="s">
        <v>1878</v>
      </c>
      <c r="F2673" s="13">
        <v>39.200000000000003</v>
      </c>
      <c r="G2673" s="13">
        <v>-93.9</v>
      </c>
      <c r="H2673" s="13">
        <v>-7.3799997965494768</v>
      </c>
    </row>
    <row r="2674" spans="2:8" x14ac:dyDescent="0.3">
      <c r="B2674" t="s">
        <v>10249</v>
      </c>
      <c r="C2674" t="s">
        <v>10250</v>
      </c>
      <c r="D2674" s="28" t="s">
        <v>4105</v>
      </c>
      <c r="E2674" s="28" t="s">
        <v>2070</v>
      </c>
      <c r="F2674" s="13">
        <v>39.5</v>
      </c>
      <c r="G2674" s="13">
        <v>-119.7</v>
      </c>
      <c r="H2674" s="13">
        <v>-7.3799997965494768</v>
      </c>
    </row>
    <row r="2675" spans="2:8" x14ac:dyDescent="0.3">
      <c r="B2675" t="s">
        <v>801</v>
      </c>
      <c r="C2675" t="s">
        <v>802</v>
      </c>
      <c r="D2675" s="28" t="s">
        <v>4105</v>
      </c>
      <c r="E2675" s="28" t="s">
        <v>366</v>
      </c>
      <c r="F2675" s="13">
        <v>34.200000000000003</v>
      </c>
      <c r="G2675" s="13">
        <v>-97.4</v>
      </c>
      <c r="H2675" s="13">
        <v>-7.3799997965494768</v>
      </c>
    </row>
    <row r="2676" spans="2:8" x14ac:dyDescent="0.3">
      <c r="B2676" t="s">
        <v>3508</v>
      </c>
      <c r="C2676" t="s">
        <v>3509</v>
      </c>
      <c r="D2676" s="28" t="s">
        <v>4105</v>
      </c>
      <c r="E2676" s="28" t="s">
        <v>2379</v>
      </c>
      <c r="F2676" s="13">
        <v>42.8</v>
      </c>
      <c r="G2676" s="13">
        <v>-97.3</v>
      </c>
      <c r="H2676" s="13">
        <v>-7.3199996948242223</v>
      </c>
    </row>
    <row r="2677" spans="2:8" x14ac:dyDescent="0.3">
      <c r="B2677" t="s">
        <v>8768</v>
      </c>
      <c r="C2677" t="s">
        <v>8769</v>
      </c>
      <c r="D2677" s="28" t="s">
        <v>4105</v>
      </c>
      <c r="E2677" s="28" t="s">
        <v>2096</v>
      </c>
      <c r="F2677" s="13">
        <v>36.5</v>
      </c>
      <c r="G2677" s="13">
        <v>-105.2</v>
      </c>
      <c r="H2677" s="13">
        <v>-7.3199996948242205</v>
      </c>
    </row>
    <row r="2678" spans="2:8" x14ac:dyDescent="0.3">
      <c r="B2678" t="s">
        <v>8412</v>
      </c>
      <c r="C2678" t="s">
        <v>8413</v>
      </c>
      <c r="D2678" s="28" t="s">
        <v>4105</v>
      </c>
      <c r="E2678" s="28" t="s">
        <v>1515</v>
      </c>
      <c r="F2678" s="13">
        <v>40.700000000000003</v>
      </c>
      <c r="G2678" s="13">
        <v>-94.2</v>
      </c>
      <c r="H2678" s="13">
        <v>-7.3199996948242188</v>
      </c>
    </row>
    <row r="2679" spans="2:8" x14ac:dyDescent="0.3">
      <c r="B2679" t="s">
        <v>1842</v>
      </c>
      <c r="C2679" t="s">
        <v>1843</v>
      </c>
      <c r="D2679" s="28" t="s">
        <v>4105</v>
      </c>
      <c r="E2679" s="28" t="s">
        <v>1812</v>
      </c>
      <c r="F2679" s="13">
        <v>45.6</v>
      </c>
      <c r="G2679" s="13">
        <v>-94.8</v>
      </c>
      <c r="H2679" s="13">
        <v>-7.3199996948242188</v>
      </c>
    </row>
    <row r="2680" spans="2:8" x14ac:dyDescent="0.3">
      <c r="B2680" t="s">
        <v>9271</v>
      </c>
      <c r="C2680" t="s">
        <v>9272</v>
      </c>
      <c r="D2680" s="28" t="s">
        <v>4105</v>
      </c>
      <c r="E2680" s="28" t="s">
        <v>1160</v>
      </c>
      <c r="F2680" s="13">
        <v>33.799999999999997</v>
      </c>
      <c r="G2680" s="13">
        <v>-109.1</v>
      </c>
      <c r="H2680" s="13">
        <v>-7.3199996948242188</v>
      </c>
    </row>
    <row r="2681" spans="2:8" x14ac:dyDescent="0.3">
      <c r="B2681" t="s">
        <v>9243</v>
      </c>
      <c r="C2681" t="s">
        <v>9244</v>
      </c>
      <c r="D2681" s="28" t="s">
        <v>4105</v>
      </c>
      <c r="E2681" s="28" t="s">
        <v>1160</v>
      </c>
      <c r="F2681" s="13">
        <v>34.700000000000003</v>
      </c>
      <c r="G2681" s="13">
        <v>-111.4</v>
      </c>
      <c r="H2681" s="13">
        <v>-7.3199996948242188</v>
      </c>
    </row>
    <row r="2682" spans="2:8" x14ac:dyDescent="0.3">
      <c r="B2682" t="s">
        <v>1673</v>
      </c>
      <c r="C2682" t="s">
        <v>1674</v>
      </c>
      <c r="D2682" s="28" t="s">
        <v>4105</v>
      </c>
      <c r="E2682" s="28" t="s">
        <v>1636</v>
      </c>
      <c r="F2682" s="13">
        <v>37.9</v>
      </c>
      <c r="G2682" s="13">
        <v>-95.4</v>
      </c>
      <c r="H2682" s="13">
        <v>-7.3199971516927107</v>
      </c>
    </row>
    <row r="2683" spans="2:8" x14ac:dyDescent="0.3">
      <c r="B2683" t="s">
        <v>636</v>
      </c>
      <c r="C2683" t="s">
        <v>8798</v>
      </c>
      <c r="D2683" s="28" t="s">
        <v>4105</v>
      </c>
      <c r="E2683" s="28" t="s">
        <v>2692</v>
      </c>
      <c r="F2683" s="13">
        <v>45.9</v>
      </c>
      <c r="G2683" s="13">
        <v>-88.2</v>
      </c>
      <c r="H2683" s="13">
        <v>-7.3199971516927107</v>
      </c>
    </row>
    <row r="2684" spans="2:8" x14ac:dyDescent="0.3">
      <c r="B2684" t="s">
        <v>8689</v>
      </c>
      <c r="C2684" t="s">
        <v>8690</v>
      </c>
      <c r="D2684" s="28" t="s">
        <v>4105</v>
      </c>
      <c r="E2684" s="28" t="s">
        <v>1203</v>
      </c>
      <c r="F2684" s="13">
        <v>36.4</v>
      </c>
      <c r="G2684" s="13">
        <v>-118.7</v>
      </c>
      <c r="H2684" s="13">
        <v>-7.3199971516927107</v>
      </c>
    </row>
    <row r="2685" spans="2:8" x14ac:dyDescent="0.3">
      <c r="B2685" t="s">
        <v>7247</v>
      </c>
      <c r="C2685" t="s">
        <v>7248</v>
      </c>
      <c r="D2685" s="28" t="s">
        <v>1203</v>
      </c>
      <c r="E2685" s="28" t="s">
        <v>1061</v>
      </c>
      <c r="F2685" s="13">
        <v>49.3</v>
      </c>
      <c r="G2685" s="13">
        <v>-123</v>
      </c>
      <c r="H2685" s="13">
        <v>-7.3199971516927071</v>
      </c>
    </row>
    <row r="2686" spans="2:8" x14ac:dyDescent="0.3">
      <c r="B2686" t="s">
        <v>1876</v>
      </c>
      <c r="C2686" t="s">
        <v>1877</v>
      </c>
      <c r="D2686" s="28" t="s">
        <v>4105</v>
      </c>
      <c r="E2686" s="28" t="s">
        <v>1878</v>
      </c>
      <c r="F2686" s="13">
        <v>39.799999999999997</v>
      </c>
      <c r="G2686" s="13">
        <v>-94.3</v>
      </c>
      <c r="H2686" s="13">
        <v>-7.3199971516927071</v>
      </c>
    </row>
    <row r="2687" spans="2:8" x14ac:dyDescent="0.3">
      <c r="B2687" t="s">
        <v>7681</v>
      </c>
      <c r="C2687" t="s">
        <v>7682</v>
      </c>
      <c r="D2687" s="28" t="s">
        <v>4105</v>
      </c>
      <c r="E2687" s="28" t="s">
        <v>2692</v>
      </c>
      <c r="F2687" s="13">
        <v>44.3</v>
      </c>
      <c r="G2687" s="13">
        <v>-90.8</v>
      </c>
      <c r="H2687" s="13">
        <v>-7.3199971516927071</v>
      </c>
    </row>
    <row r="2688" spans="2:8" x14ac:dyDescent="0.3">
      <c r="B2688" t="s">
        <v>8790</v>
      </c>
      <c r="C2688" t="s">
        <v>8791</v>
      </c>
      <c r="D2688" s="28" t="s">
        <v>4105</v>
      </c>
      <c r="E2688" s="28" t="s">
        <v>1878</v>
      </c>
      <c r="F2688" s="13">
        <v>40</v>
      </c>
      <c r="G2688" s="13">
        <v>-92.5</v>
      </c>
      <c r="H2688" s="13">
        <v>-7.3199971516927071</v>
      </c>
    </row>
    <row r="2689" spans="2:8" x14ac:dyDescent="0.3">
      <c r="B2689" t="s">
        <v>1784</v>
      </c>
      <c r="C2689" t="s">
        <v>1785</v>
      </c>
      <c r="D2689" s="28" t="s">
        <v>4105</v>
      </c>
      <c r="E2689" s="28" t="s">
        <v>1759</v>
      </c>
      <c r="F2689" s="13">
        <v>46.4</v>
      </c>
      <c r="G2689" s="13">
        <v>-90.1</v>
      </c>
      <c r="H2689" s="13">
        <v>-7.2600021362304688</v>
      </c>
    </row>
    <row r="2690" spans="2:8" x14ac:dyDescent="0.3">
      <c r="B2690" t="s">
        <v>3188</v>
      </c>
      <c r="C2690" t="s">
        <v>3189</v>
      </c>
      <c r="D2690" s="28" t="s">
        <v>4105</v>
      </c>
      <c r="E2690" s="28" t="s">
        <v>1160</v>
      </c>
      <c r="F2690" s="13">
        <v>32.1</v>
      </c>
      <c r="G2690" s="13">
        <v>-110.9</v>
      </c>
      <c r="H2690" s="13">
        <v>-7.2599995930989607</v>
      </c>
    </row>
    <row r="2691" spans="2:8" x14ac:dyDescent="0.3">
      <c r="B2691" t="s">
        <v>1850</v>
      </c>
      <c r="C2691" t="s">
        <v>1851</v>
      </c>
      <c r="D2691" s="28" t="s">
        <v>4105</v>
      </c>
      <c r="E2691" s="28" t="s">
        <v>1812</v>
      </c>
      <c r="F2691" s="13">
        <v>45.5</v>
      </c>
      <c r="G2691" s="13">
        <v>-95.8</v>
      </c>
      <c r="H2691" s="13">
        <v>-7.2599995930989571</v>
      </c>
    </row>
    <row r="2692" spans="2:8" x14ac:dyDescent="0.3">
      <c r="B2692" t="s">
        <v>8636</v>
      </c>
      <c r="C2692" t="s">
        <v>8637</v>
      </c>
      <c r="D2692" s="28" t="s">
        <v>4105</v>
      </c>
      <c r="E2692" s="28" t="s">
        <v>2692</v>
      </c>
      <c r="F2692" s="13">
        <v>43.9</v>
      </c>
      <c r="G2692" s="13">
        <v>-90.8</v>
      </c>
      <c r="H2692" s="13">
        <v>-7.2599995930989571</v>
      </c>
    </row>
    <row r="2693" spans="2:8" x14ac:dyDescent="0.3">
      <c r="B2693" t="s">
        <v>6622</v>
      </c>
      <c r="C2693" t="s">
        <v>6623</v>
      </c>
      <c r="D2693" s="28" t="s">
        <v>4105</v>
      </c>
      <c r="E2693" s="28" t="s">
        <v>2617</v>
      </c>
      <c r="F2693" s="13">
        <v>46.1</v>
      </c>
      <c r="G2693" s="13">
        <v>-122.1</v>
      </c>
      <c r="H2693" s="13">
        <v>-7.2599995930989571</v>
      </c>
    </row>
    <row r="2694" spans="2:8" x14ac:dyDescent="0.3">
      <c r="B2694" t="s">
        <v>8304</v>
      </c>
      <c r="C2694" t="s">
        <v>8305</v>
      </c>
      <c r="D2694" s="28" t="s">
        <v>4105</v>
      </c>
      <c r="E2694" s="28" t="s">
        <v>1203</v>
      </c>
      <c r="F2694" s="13">
        <v>36.9</v>
      </c>
      <c r="G2694" s="13">
        <v>-119.3</v>
      </c>
      <c r="H2694" s="13">
        <v>-7.2599995930989536</v>
      </c>
    </row>
    <row r="2695" spans="2:8" x14ac:dyDescent="0.3">
      <c r="B2695" t="s">
        <v>3506</v>
      </c>
      <c r="C2695" t="s">
        <v>3507</v>
      </c>
      <c r="D2695" s="28" t="s">
        <v>4105</v>
      </c>
      <c r="E2695" s="28" t="s">
        <v>1515</v>
      </c>
      <c r="F2695" s="13">
        <v>42.5</v>
      </c>
      <c r="G2695" s="13">
        <v>-92.4</v>
      </c>
      <c r="H2695" s="13">
        <v>-7.2599970499674491</v>
      </c>
    </row>
    <row r="2696" spans="2:8" x14ac:dyDescent="0.3">
      <c r="B2696" t="s">
        <v>8499</v>
      </c>
      <c r="C2696" t="s">
        <v>8500</v>
      </c>
      <c r="D2696" s="28" t="s">
        <v>4105</v>
      </c>
      <c r="E2696" s="28" t="s">
        <v>1636</v>
      </c>
      <c r="F2696" s="13">
        <v>37.799999999999997</v>
      </c>
      <c r="G2696" s="13">
        <v>-95.4</v>
      </c>
      <c r="H2696" s="13">
        <v>-7.2599970499674455</v>
      </c>
    </row>
    <row r="2697" spans="2:8" x14ac:dyDescent="0.3">
      <c r="B2697" t="s">
        <v>6598</v>
      </c>
      <c r="C2697" t="s">
        <v>6599</v>
      </c>
      <c r="D2697" s="28" t="s">
        <v>1203</v>
      </c>
      <c r="E2697" s="28" t="s">
        <v>1061</v>
      </c>
      <c r="F2697" s="13">
        <v>48.7</v>
      </c>
      <c r="G2697" s="13">
        <v>-123.1</v>
      </c>
      <c r="H2697" s="13">
        <v>-7.2599945068359375</v>
      </c>
    </row>
    <row r="2698" spans="2:8" x14ac:dyDescent="0.3">
      <c r="B2698" t="s">
        <v>6096</v>
      </c>
      <c r="C2698" t="s">
        <v>6097</v>
      </c>
      <c r="D2698" s="28" t="s">
        <v>4105</v>
      </c>
      <c r="E2698" s="28" t="s">
        <v>1203</v>
      </c>
      <c r="F2698" s="13">
        <v>41.7</v>
      </c>
      <c r="G2698" s="13">
        <v>-124.2</v>
      </c>
      <c r="H2698" s="13">
        <v>-7.2000020345052107</v>
      </c>
    </row>
    <row r="2699" spans="2:8" x14ac:dyDescent="0.3">
      <c r="B2699" t="s">
        <v>8254</v>
      </c>
      <c r="C2699" t="s">
        <v>8255</v>
      </c>
      <c r="D2699" s="28" t="s">
        <v>4105</v>
      </c>
      <c r="E2699" s="28" t="s">
        <v>1878</v>
      </c>
      <c r="F2699" s="13">
        <v>40.299999999999997</v>
      </c>
      <c r="G2699" s="13">
        <v>-92.9</v>
      </c>
      <c r="H2699" s="13">
        <v>-7.2000020345052071</v>
      </c>
    </row>
    <row r="2700" spans="2:8" x14ac:dyDescent="0.3">
      <c r="B2700" t="s">
        <v>7862</v>
      </c>
      <c r="C2700" t="s">
        <v>7863</v>
      </c>
      <c r="D2700" s="28" t="s">
        <v>1203</v>
      </c>
      <c r="E2700" s="28" t="s">
        <v>1092</v>
      </c>
      <c r="F2700" s="13">
        <v>58.6</v>
      </c>
      <c r="G2700" s="13">
        <v>-117.1</v>
      </c>
      <c r="H2700" s="13">
        <v>-7.2000001271565761</v>
      </c>
    </row>
    <row r="2701" spans="2:8" x14ac:dyDescent="0.3">
      <c r="B2701" t="s">
        <v>1365</v>
      </c>
      <c r="C2701" t="s">
        <v>1889</v>
      </c>
      <c r="D2701" s="28" t="s">
        <v>4105</v>
      </c>
      <c r="E2701" s="28" t="s">
        <v>1878</v>
      </c>
      <c r="F2701" s="13">
        <v>39.299999999999997</v>
      </c>
      <c r="G2701" s="13">
        <v>-93.4</v>
      </c>
      <c r="H2701" s="13">
        <v>-7.1999994913737027</v>
      </c>
    </row>
    <row r="2702" spans="2:8" x14ac:dyDescent="0.3">
      <c r="B2702" t="s">
        <v>7169</v>
      </c>
      <c r="C2702" t="s">
        <v>7170</v>
      </c>
      <c r="D2702" s="28" t="s">
        <v>4105</v>
      </c>
      <c r="E2702" s="28" t="s">
        <v>1203</v>
      </c>
      <c r="F2702" s="13">
        <v>36</v>
      </c>
      <c r="G2702" s="13">
        <v>-121.2</v>
      </c>
      <c r="H2702" s="13">
        <v>-7.1999994913737027</v>
      </c>
    </row>
    <row r="2703" spans="2:8" x14ac:dyDescent="0.3">
      <c r="B2703" t="s">
        <v>8675</v>
      </c>
      <c r="C2703" t="s">
        <v>8676</v>
      </c>
      <c r="D2703" s="28" t="s">
        <v>1203</v>
      </c>
      <c r="E2703" s="28" t="s">
        <v>1112</v>
      </c>
      <c r="F2703" s="13">
        <v>53.1</v>
      </c>
      <c r="G2703" s="13">
        <v>-99.2</v>
      </c>
      <c r="H2703" s="13">
        <v>-7.1999994913736991</v>
      </c>
    </row>
    <row r="2704" spans="2:8" x14ac:dyDescent="0.3">
      <c r="B2704" t="s">
        <v>8509</v>
      </c>
      <c r="C2704" t="s">
        <v>8510</v>
      </c>
      <c r="D2704" s="28" t="s">
        <v>4105</v>
      </c>
      <c r="E2704" s="28" t="s">
        <v>1405</v>
      </c>
      <c r="F2704" s="13">
        <v>40.9</v>
      </c>
      <c r="G2704" s="13">
        <v>-90.7</v>
      </c>
      <c r="H2704" s="13">
        <v>-7.1999994913736991</v>
      </c>
    </row>
    <row r="2705" spans="2:8" x14ac:dyDescent="0.3">
      <c r="B2705" t="s">
        <v>9112</v>
      </c>
      <c r="C2705" t="s">
        <v>9113</v>
      </c>
      <c r="D2705" s="28" t="s">
        <v>4105</v>
      </c>
      <c r="E2705" s="28" t="s">
        <v>1203</v>
      </c>
      <c r="F2705" s="13">
        <v>33</v>
      </c>
      <c r="G2705" s="13">
        <v>-116.5</v>
      </c>
      <c r="H2705" s="13">
        <v>-7.1999994913736955</v>
      </c>
    </row>
    <row r="2706" spans="2:8" x14ac:dyDescent="0.3">
      <c r="B2706" t="s">
        <v>7101</v>
      </c>
      <c r="C2706" t="s">
        <v>7102</v>
      </c>
      <c r="D2706" s="28" t="s">
        <v>4105</v>
      </c>
      <c r="E2706" s="28" t="s">
        <v>1203</v>
      </c>
      <c r="F2706" s="13">
        <v>37.200000000000003</v>
      </c>
      <c r="G2706" s="13">
        <v>-120.5</v>
      </c>
      <c r="H2706" s="13">
        <v>-7.1999969482421875</v>
      </c>
    </row>
    <row r="2707" spans="2:8" x14ac:dyDescent="0.3">
      <c r="B2707" t="s">
        <v>8440</v>
      </c>
      <c r="C2707" t="s">
        <v>8441</v>
      </c>
      <c r="D2707" s="28" t="s">
        <v>1203</v>
      </c>
      <c r="E2707" s="28" t="s">
        <v>1061</v>
      </c>
      <c r="F2707" s="13">
        <v>49.3</v>
      </c>
      <c r="G2707" s="13">
        <v>-126.5</v>
      </c>
      <c r="H2707" s="13">
        <v>-7.1400019327799527</v>
      </c>
    </row>
    <row r="2708" spans="2:8" x14ac:dyDescent="0.3">
      <c r="B2708" t="s">
        <v>9273</v>
      </c>
      <c r="C2708" t="s">
        <v>9274</v>
      </c>
      <c r="D2708" s="28" t="s">
        <v>4105</v>
      </c>
      <c r="E2708" s="28" t="s">
        <v>1160</v>
      </c>
      <c r="F2708" s="13">
        <v>34.9</v>
      </c>
      <c r="G2708" s="13">
        <v>-111.5</v>
      </c>
      <c r="H2708" s="13">
        <v>-7.1400019327799491</v>
      </c>
    </row>
    <row r="2709" spans="2:8" x14ac:dyDescent="0.3">
      <c r="B2709" t="s">
        <v>6990</v>
      </c>
      <c r="C2709" t="s">
        <v>6991</v>
      </c>
      <c r="D2709" s="28" t="s">
        <v>4105</v>
      </c>
      <c r="E2709" s="28" t="s">
        <v>2279</v>
      </c>
      <c r="F2709" s="13">
        <v>45.5</v>
      </c>
      <c r="G2709" s="13">
        <v>-123.3</v>
      </c>
      <c r="H2709" s="13">
        <v>-7.1400019327799455</v>
      </c>
    </row>
    <row r="2710" spans="2:8" x14ac:dyDescent="0.3">
      <c r="B2710" t="s">
        <v>8114</v>
      </c>
      <c r="C2710" t="s">
        <v>8115</v>
      </c>
      <c r="D2710" s="28" t="s">
        <v>1203</v>
      </c>
      <c r="E2710" s="28" t="s">
        <v>1092</v>
      </c>
      <c r="F2710" s="13">
        <v>56.9</v>
      </c>
      <c r="G2710" s="13">
        <v>-117.4</v>
      </c>
      <c r="H2710" s="13">
        <v>-7.1399993896484393</v>
      </c>
    </row>
    <row r="2711" spans="2:8" x14ac:dyDescent="0.3">
      <c r="B2711" t="s">
        <v>8378</v>
      </c>
      <c r="C2711" t="s">
        <v>1050</v>
      </c>
      <c r="D2711" s="28" t="s">
        <v>1203</v>
      </c>
      <c r="E2711" s="28" t="s">
        <v>1130</v>
      </c>
      <c r="F2711" s="13">
        <v>45.4</v>
      </c>
      <c r="G2711" s="13">
        <v>-63.4</v>
      </c>
      <c r="H2711" s="13">
        <v>-7.1399993896484375</v>
      </c>
    </row>
    <row r="2712" spans="2:8" x14ac:dyDescent="0.3">
      <c r="B2712" t="s">
        <v>1214</v>
      </c>
      <c r="C2712" t="s">
        <v>1215</v>
      </c>
      <c r="D2712" s="28" t="s">
        <v>4105</v>
      </c>
      <c r="E2712" s="28" t="s">
        <v>1203</v>
      </c>
      <c r="F2712" s="13">
        <v>36.9</v>
      </c>
      <c r="G2712" s="13">
        <v>-119.7</v>
      </c>
      <c r="H2712" s="13">
        <v>-7.1399993896484375</v>
      </c>
    </row>
    <row r="2713" spans="2:8" x14ac:dyDescent="0.3">
      <c r="B2713" t="s">
        <v>6450</v>
      </c>
      <c r="C2713" t="s">
        <v>6451</v>
      </c>
      <c r="D2713" s="28" t="s">
        <v>4105</v>
      </c>
      <c r="E2713" s="28" t="s">
        <v>1203</v>
      </c>
      <c r="F2713" s="13">
        <v>38.4</v>
      </c>
      <c r="G2713" s="13">
        <v>-122.1</v>
      </c>
      <c r="H2713" s="13">
        <v>-7.1399993896484375</v>
      </c>
    </row>
    <row r="2714" spans="2:8" x14ac:dyDescent="0.3">
      <c r="B2714" t="s">
        <v>640</v>
      </c>
      <c r="C2714" t="s">
        <v>641</v>
      </c>
      <c r="D2714" s="28" t="s">
        <v>4105</v>
      </c>
      <c r="E2714" s="28" t="s">
        <v>364</v>
      </c>
      <c r="F2714" s="13">
        <v>33.6</v>
      </c>
      <c r="G2714" s="13">
        <v>-97</v>
      </c>
      <c r="H2714" s="13">
        <v>-7.1399993896484375</v>
      </c>
    </row>
    <row r="2715" spans="2:8" x14ac:dyDescent="0.3">
      <c r="B2715" t="s">
        <v>8654</v>
      </c>
      <c r="C2715" t="s">
        <v>8655</v>
      </c>
      <c r="D2715" s="28" t="s">
        <v>4105</v>
      </c>
      <c r="E2715" s="28" t="s">
        <v>1203</v>
      </c>
      <c r="F2715" s="13">
        <v>40</v>
      </c>
      <c r="G2715" s="13">
        <v>-121.5</v>
      </c>
      <c r="H2715" s="13">
        <v>-7.1399993896484375</v>
      </c>
    </row>
    <row r="2716" spans="2:8" x14ac:dyDescent="0.3">
      <c r="B2716" t="s">
        <v>7161</v>
      </c>
      <c r="C2716" t="s">
        <v>7162</v>
      </c>
      <c r="D2716" s="28" t="s">
        <v>4105</v>
      </c>
      <c r="E2716" s="28" t="s">
        <v>2096</v>
      </c>
      <c r="F2716" s="13">
        <v>35</v>
      </c>
      <c r="G2716" s="13">
        <v>-106.6</v>
      </c>
      <c r="H2716" s="13">
        <v>-7.0800018310546875</v>
      </c>
    </row>
    <row r="2717" spans="2:8" x14ac:dyDescent="0.3">
      <c r="B2717" t="s">
        <v>550</v>
      </c>
      <c r="C2717" t="s">
        <v>551</v>
      </c>
      <c r="D2717" s="28" t="s">
        <v>4105</v>
      </c>
      <c r="E2717" s="28" t="s">
        <v>364</v>
      </c>
      <c r="F2717" s="13">
        <v>30.6</v>
      </c>
      <c r="G2717" s="13">
        <v>-97.7</v>
      </c>
      <c r="H2717" s="13">
        <v>-7.0800018310546875</v>
      </c>
    </row>
    <row r="2718" spans="2:8" x14ac:dyDescent="0.3">
      <c r="B2718" t="s">
        <v>3080</v>
      </c>
      <c r="C2718" t="s">
        <v>3081</v>
      </c>
      <c r="D2718" s="28" t="s">
        <v>4105</v>
      </c>
      <c r="E2718" s="28" t="s">
        <v>2692</v>
      </c>
      <c r="F2718" s="13">
        <v>44.9</v>
      </c>
      <c r="G2718" s="13">
        <v>-89.6</v>
      </c>
      <c r="H2718" s="13">
        <v>-7.0800018310546875</v>
      </c>
    </row>
    <row r="2719" spans="2:8" x14ac:dyDescent="0.3">
      <c r="B2719" t="s">
        <v>8695</v>
      </c>
      <c r="C2719" t="s">
        <v>8696</v>
      </c>
      <c r="D2719" s="28" t="s">
        <v>4105</v>
      </c>
      <c r="E2719" s="28" t="s">
        <v>1160</v>
      </c>
      <c r="F2719" s="13">
        <v>35.1</v>
      </c>
      <c r="G2719" s="13">
        <v>-111.6</v>
      </c>
      <c r="H2719" s="13">
        <v>-7.0800005594889335</v>
      </c>
    </row>
    <row r="2720" spans="2:8" x14ac:dyDescent="0.3">
      <c r="B2720" t="s">
        <v>8348</v>
      </c>
      <c r="C2720" t="s">
        <v>8349</v>
      </c>
      <c r="D2720" s="28" t="s">
        <v>1203</v>
      </c>
      <c r="E2720" s="28" t="s">
        <v>1061</v>
      </c>
      <c r="F2720" s="13">
        <v>49</v>
      </c>
      <c r="G2720" s="13">
        <v>-123.1</v>
      </c>
      <c r="H2720" s="13">
        <v>-7.0799992879231795</v>
      </c>
    </row>
    <row r="2721" spans="2:8" x14ac:dyDescent="0.3">
      <c r="B2721" t="s">
        <v>8461</v>
      </c>
      <c r="C2721" t="s">
        <v>8462</v>
      </c>
      <c r="D2721" s="28" t="s">
        <v>4105</v>
      </c>
      <c r="E2721" s="28" t="s">
        <v>1636</v>
      </c>
      <c r="F2721" s="13">
        <v>38.9</v>
      </c>
      <c r="G2721" s="13">
        <v>-95.3</v>
      </c>
      <c r="H2721" s="13">
        <v>-7.0799992879231795</v>
      </c>
    </row>
    <row r="2722" spans="2:8" x14ac:dyDescent="0.3">
      <c r="B2722" t="s">
        <v>7503</v>
      </c>
      <c r="C2722" t="s">
        <v>7504</v>
      </c>
      <c r="D2722" s="28" t="s">
        <v>1203</v>
      </c>
      <c r="E2722" s="28" t="s">
        <v>1061</v>
      </c>
      <c r="F2722" s="13">
        <v>48.5</v>
      </c>
      <c r="G2722" s="13">
        <v>-123.5</v>
      </c>
      <c r="H2722" s="13">
        <v>-7.0200017293294295</v>
      </c>
    </row>
    <row r="2723" spans="2:8" x14ac:dyDescent="0.3">
      <c r="B2723" t="s">
        <v>8613</v>
      </c>
      <c r="C2723" t="s">
        <v>8614</v>
      </c>
      <c r="D2723" s="28" t="s">
        <v>4105</v>
      </c>
      <c r="E2723" s="28" t="s">
        <v>1203</v>
      </c>
      <c r="F2723" s="13">
        <v>40.200000000000003</v>
      </c>
      <c r="G2723" s="13">
        <v>-122.8</v>
      </c>
      <c r="H2723" s="13">
        <v>-7.0200017293294223</v>
      </c>
    </row>
    <row r="2724" spans="2:8" x14ac:dyDescent="0.3">
      <c r="B2724" t="s">
        <v>7525</v>
      </c>
      <c r="C2724" t="s">
        <v>7526</v>
      </c>
      <c r="D2724" s="28" t="s">
        <v>4105</v>
      </c>
      <c r="E2724" s="28" t="s">
        <v>1812</v>
      </c>
      <c r="F2724" s="13">
        <v>47.3</v>
      </c>
      <c r="G2724" s="13">
        <v>-92.8</v>
      </c>
      <c r="H2724" s="13">
        <v>-7.0200004577636719</v>
      </c>
    </row>
    <row r="2725" spans="2:8" x14ac:dyDescent="0.3">
      <c r="B2725" t="s">
        <v>1659</v>
      </c>
      <c r="C2725" t="s">
        <v>1660</v>
      </c>
      <c r="D2725" s="28" t="s">
        <v>4105</v>
      </c>
      <c r="E2725" s="28" t="s">
        <v>1636</v>
      </c>
      <c r="F2725" s="13">
        <v>37.5</v>
      </c>
      <c r="G2725" s="13">
        <v>-94.8</v>
      </c>
      <c r="H2725" s="13">
        <v>-7.0199991861979214</v>
      </c>
    </row>
    <row r="2726" spans="2:8" x14ac:dyDescent="0.3">
      <c r="B2726" t="s">
        <v>1074</v>
      </c>
      <c r="C2726" t="s">
        <v>1075</v>
      </c>
      <c r="D2726" s="28" t="s">
        <v>1203</v>
      </c>
      <c r="E2726" s="28" t="s">
        <v>1061</v>
      </c>
      <c r="F2726" s="13">
        <v>53.5</v>
      </c>
      <c r="G2726" s="13">
        <v>-127.9</v>
      </c>
      <c r="H2726" s="13">
        <v>-7.0199991861979179</v>
      </c>
    </row>
    <row r="2727" spans="2:8" x14ac:dyDescent="0.3">
      <c r="B2727" t="s">
        <v>3453</v>
      </c>
      <c r="C2727" t="s">
        <v>3454</v>
      </c>
      <c r="D2727" s="28" t="s">
        <v>4105</v>
      </c>
      <c r="E2727" s="28" t="s">
        <v>1405</v>
      </c>
      <c r="F2727" s="13">
        <v>39.9</v>
      </c>
      <c r="G2727" s="13">
        <v>-91.1</v>
      </c>
      <c r="H2727" s="13">
        <v>-7.0199991861979143</v>
      </c>
    </row>
    <row r="2728" spans="2:8" x14ac:dyDescent="0.3">
      <c r="B2728" t="s">
        <v>6743</v>
      </c>
      <c r="C2728" t="s">
        <v>6744</v>
      </c>
      <c r="D2728" s="28" t="s">
        <v>4105</v>
      </c>
      <c r="E2728" s="28" t="s">
        <v>2617</v>
      </c>
      <c r="F2728" s="13">
        <v>47.3</v>
      </c>
      <c r="G2728" s="13">
        <v>-121.5</v>
      </c>
      <c r="H2728" s="13">
        <v>-7.0199966430664063</v>
      </c>
    </row>
    <row r="2729" spans="2:8" x14ac:dyDescent="0.3">
      <c r="B2729" t="s">
        <v>8550</v>
      </c>
      <c r="C2729" t="s">
        <v>8551</v>
      </c>
      <c r="D2729" s="28" t="s">
        <v>4105</v>
      </c>
      <c r="E2729" s="28" t="s">
        <v>2096</v>
      </c>
      <c r="F2729" s="13">
        <v>32.5</v>
      </c>
      <c r="G2729" s="13">
        <v>-104.3</v>
      </c>
      <c r="H2729" s="13">
        <v>-6.9600016276041714</v>
      </c>
    </row>
    <row r="2730" spans="2:8" x14ac:dyDescent="0.3">
      <c r="B2730" t="s">
        <v>1540</v>
      </c>
      <c r="C2730" t="s">
        <v>1541</v>
      </c>
      <c r="D2730" s="28" t="s">
        <v>4105</v>
      </c>
      <c r="E2730" s="28" t="s">
        <v>1515</v>
      </c>
      <c r="F2730" s="13">
        <v>43</v>
      </c>
      <c r="G2730" s="13">
        <v>-92.6</v>
      </c>
      <c r="H2730" s="13">
        <v>-6.9600016276041679</v>
      </c>
    </row>
    <row r="2731" spans="2:8" x14ac:dyDescent="0.3">
      <c r="B2731" t="s">
        <v>8088</v>
      </c>
      <c r="C2731" t="s">
        <v>8089</v>
      </c>
      <c r="D2731" s="28" t="s">
        <v>4105</v>
      </c>
      <c r="E2731" s="28" t="s">
        <v>1759</v>
      </c>
      <c r="F2731" s="13">
        <v>46.2</v>
      </c>
      <c r="G2731" s="13">
        <v>-85.9</v>
      </c>
      <c r="H2731" s="13">
        <v>-6.9600016276041679</v>
      </c>
    </row>
    <row r="2732" spans="2:8" x14ac:dyDescent="0.3">
      <c r="B2732" t="s">
        <v>7730</v>
      </c>
      <c r="C2732" t="s">
        <v>7731</v>
      </c>
      <c r="D2732" s="28" t="s">
        <v>4105</v>
      </c>
      <c r="E2732" s="28" t="s">
        <v>1515</v>
      </c>
      <c r="F2732" s="13">
        <v>41.6</v>
      </c>
      <c r="G2732" s="13">
        <v>-91.5</v>
      </c>
      <c r="H2732" s="13">
        <v>-6.9600016276041679</v>
      </c>
    </row>
    <row r="2733" spans="2:8" x14ac:dyDescent="0.3">
      <c r="B2733" t="s">
        <v>8256</v>
      </c>
      <c r="C2733" t="s">
        <v>8257</v>
      </c>
      <c r="D2733" s="28" t="s">
        <v>4105</v>
      </c>
      <c r="E2733" s="28" t="s">
        <v>2692</v>
      </c>
      <c r="F2733" s="13">
        <v>43.9</v>
      </c>
      <c r="G2733" s="13">
        <v>-88.5</v>
      </c>
      <c r="H2733" s="13">
        <v>-6.9600016276041643</v>
      </c>
    </row>
    <row r="2734" spans="2:8" x14ac:dyDescent="0.3">
      <c r="B2734" t="s">
        <v>8663</v>
      </c>
      <c r="C2734" t="s">
        <v>8664</v>
      </c>
      <c r="D2734" s="28" t="s">
        <v>4105</v>
      </c>
      <c r="E2734" s="28" t="s">
        <v>1812</v>
      </c>
      <c r="F2734" s="13">
        <v>47.9</v>
      </c>
      <c r="G2734" s="13">
        <v>-94.4</v>
      </c>
      <c r="H2734" s="13">
        <v>-6.9599990844726563</v>
      </c>
    </row>
    <row r="2735" spans="2:8" x14ac:dyDescent="0.3">
      <c r="B2735" t="s">
        <v>3335</v>
      </c>
      <c r="C2735" t="s">
        <v>3336</v>
      </c>
      <c r="D2735" s="28" t="s">
        <v>4105</v>
      </c>
      <c r="E2735" s="28" t="s">
        <v>2279</v>
      </c>
      <c r="F2735" s="13">
        <v>42.6</v>
      </c>
      <c r="G2735" s="13">
        <v>-123.3</v>
      </c>
      <c r="H2735" s="13">
        <v>-6.9599990844726563</v>
      </c>
    </row>
    <row r="2736" spans="2:8" x14ac:dyDescent="0.3">
      <c r="B2736" t="s">
        <v>8122</v>
      </c>
      <c r="C2736" t="s">
        <v>8123</v>
      </c>
      <c r="D2736" s="28" t="s">
        <v>4105</v>
      </c>
      <c r="E2736" s="28" t="s">
        <v>2692</v>
      </c>
      <c r="F2736" s="13">
        <v>44.4</v>
      </c>
      <c r="G2736" s="13">
        <v>-88.1</v>
      </c>
      <c r="H2736" s="13">
        <v>-6.9599990844726527</v>
      </c>
    </row>
    <row r="2737" spans="2:8" x14ac:dyDescent="0.3">
      <c r="B2737" t="s">
        <v>1538</v>
      </c>
      <c r="C2737" t="s">
        <v>1539</v>
      </c>
      <c r="D2737" s="28" t="s">
        <v>4105</v>
      </c>
      <c r="E2737" s="28" t="s">
        <v>1515</v>
      </c>
      <c r="F2737" s="13">
        <v>41</v>
      </c>
      <c r="G2737" s="13">
        <v>-93.2</v>
      </c>
      <c r="H2737" s="13">
        <v>-6.9599965413411446</v>
      </c>
    </row>
    <row r="2738" spans="2:8" x14ac:dyDescent="0.3">
      <c r="B2738" t="s">
        <v>1064</v>
      </c>
      <c r="C2738" t="s">
        <v>1065</v>
      </c>
      <c r="D2738" s="28" t="s">
        <v>1203</v>
      </c>
      <c r="E2738" s="28" t="s">
        <v>1061</v>
      </c>
      <c r="F2738" s="13">
        <v>49.3</v>
      </c>
      <c r="G2738" s="13">
        <v>-126.5</v>
      </c>
      <c r="H2738" s="13">
        <v>-6.9000040690104214</v>
      </c>
    </row>
    <row r="2739" spans="2:8" x14ac:dyDescent="0.3">
      <c r="B2739" t="s">
        <v>8228</v>
      </c>
      <c r="C2739" t="s">
        <v>8229</v>
      </c>
      <c r="D2739" s="28" t="s">
        <v>4105</v>
      </c>
      <c r="E2739" s="28" t="s">
        <v>1203</v>
      </c>
      <c r="F2739" s="13">
        <v>37.799999999999997</v>
      </c>
      <c r="G2739" s="13">
        <v>-120.5</v>
      </c>
      <c r="H2739" s="13">
        <v>-6.9000040690104143</v>
      </c>
    </row>
    <row r="2740" spans="2:8" x14ac:dyDescent="0.3">
      <c r="B2740" t="s">
        <v>6140</v>
      </c>
      <c r="C2740" t="s">
        <v>6141</v>
      </c>
      <c r="D2740" s="28" t="s">
        <v>4105</v>
      </c>
      <c r="E2740" s="28" t="s">
        <v>1160</v>
      </c>
      <c r="F2740" s="13">
        <v>33.6</v>
      </c>
      <c r="G2740" s="13">
        <v>-111.7</v>
      </c>
      <c r="H2740" s="13">
        <v>-6.8999989827473982</v>
      </c>
    </row>
    <row r="2741" spans="2:8" x14ac:dyDescent="0.3">
      <c r="B2741" t="s">
        <v>8266</v>
      </c>
      <c r="C2741" t="s">
        <v>8267</v>
      </c>
      <c r="D2741" s="28" t="s">
        <v>4105</v>
      </c>
      <c r="E2741" s="28" t="s">
        <v>1203</v>
      </c>
      <c r="F2741" s="13">
        <v>40.299999999999997</v>
      </c>
      <c r="G2741" s="13">
        <v>-123</v>
      </c>
      <c r="H2741" s="13">
        <v>-6.8999989827473982</v>
      </c>
    </row>
    <row r="2742" spans="2:8" x14ac:dyDescent="0.3">
      <c r="B2742" t="s">
        <v>6765</v>
      </c>
      <c r="C2742" t="s">
        <v>6766</v>
      </c>
      <c r="D2742" s="28" t="s">
        <v>4105</v>
      </c>
      <c r="E2742" s="28" t="s">
        <v>1203</v>
      </c>
      <c r="F2742" s="13">
        <v>32.5</v>
      </c>
      <c r="G2742" s="13">
        <v>-116.9</v>
      </c>
      <c r="H2742" s="13">
        <v>-6.8999989827473982</v>
      </c>
    </row>
    <row r="2743" spans="2:8" x14ac:dyDescent="0.3">
      <c r="B2743" t="s">
        <v>6314</v>
      </c>
      <c r="C2743" t="s">
        <v>6315</v>
      </c>
      <c r="D2743" s="28" t="s">
        <v>4105</v>
      </c>
      <c r="E2743" s="28" t="s">
        <v>1203</v>
      </c>
      <c r="F2743" s="13">
        <v>37.9</v>
      </c>
      <c r="G2743" s="13">
        <v>-122</v>
      </c>
      <c r="H2743" s="13">
        <v>-6.8999989827473982</v>
      </c>
    </row>
    <row r="2744" spans="2:8" x14ac:dyDescent="0.3">
      <c r="B2744" t="s">
        <v>8938</v>
      </c>
      <c r="C2744" t="s">
        <v>8939</v>
      </c>
      <c r="D2744" s="28" t="s">
        <v>1203</v>
      </c>
      <c r="E2744" s="28" t="s">
        <v>1097</v>
      </c>
      <c r="F2744" s="13">
        <v>55.5</v>
      </c>
      <c r="G2744" s="13">
        <v>-102.3</v>
      </c>
      <c r="H2744" s="13">
        <v>-6.8999989827473964</v>
      </c>
    </row>
    <row r="2745" spans="2:8" x14ac:dyDescent="0.3">
      <c r="B2745" t="s">
        <v>8082</v>
      </c>
      <c r="C2745" t="s">
        <v>8083</v>
      </c>
      <c r="D2745" s="28" t="s">
        <v>1203</v>
      </c>
      <c r="E2745" s="28" t="s">
        <v>1061</v>
      </c>
      <c r="F2745" s="13">
        <v>49.3</v>
      </c>
      <c r="G2745" s="13">
        <v>-123.1</v>
      </c>
      <c r="H2745" s="13">
        <v>-6.8999989827473911</v>
      </c>
    </row>
    <row r="2746" spans="2:8" x14ac:dyDescent="0.3">
      <c r="B2746" t="s">
        <v>7750</v>
      </c>
      <c r="C2746" t="s">
        <v>7751</v>
      </c>
      <c r="D2746" s="28" t="s">
        <v>4105</v>
      </c>
      <c r="E2746" s="28" t="s">
        <v>2279</v>
      </c>
      <c r="F2746" s="13">
        <v>42.1</v>
      </c>
      <c r="G2746" s="13">
        <v>-122.5</v>
      </c>
      <c r="H2746" s="13">
        <v>-6.899996439615883</v>
      </c>
    </row>
    <row r="2747" spans="2:8" x14ac:dyDescent="0.3">
      <c r="B2747" t="s">
        <v>6881</v>
      </c>
      <c r="C2747" t="s">
        <v>6882</v>
      </c>
      <c r="D2747" s="28" t="s">
        <v>4105</v>
      </c>
      <c r="E2747" s="28" t="s">
        <v>1160</v>
      </c>
      <c r="F2747" s="13">
        <v>31.8</v>
      </c>
      <c r="G2747" s="13">
        <v>-110.9</v>
      </c>
      <c r="H2747" s="13">
        <v>-6.8400014241536482</v>
      </c>
    </row>
    <row r="2748" spans="2:8" x14ac:dyDescent="0.3">
      <c r="B2748" t="s">
        <v>8691</v>
      </c>
      <c r="C2748" t="s">
        <v>8692</v>
      </c>
      <c r="D2748" s="28" t="s">
        <v>4105</v>
      </c>
      <c r="E2748" s="28" t="s">
        <v>364</v>
      </c>
      <c r="F2748" s="13">
        <v>31</v>
      </c>
      <c r="G2748" s="13">
        <v>-97.6</v>
      </c>
      <c r="H2748" s="13">
        <v>-6.8400014241536482</v>
      </c>
    </row>
    <row r="2749" spans="2:8" x14ac:dyDescent="0.3">
      <c r="B2749" t="s">
        <v>2652</v>
      </c>
      <c r="C2749" t="s">
        <v>2653</v>
      </c>
      <c r="D2749" s="28" t="s">
        <v>4105</v>
      </c>
      <c r="E2749" s="28" t="s">
        <v>2617</v>
      </c>
      <c r="F2749" s="13">
        <v>48.7</v>
      </c>
      <c r="G2749" s="13">
        <v>-121</v>
      </c>
      <c r="H2749" s="13">
        <v>-6.8400014241536482</v>
      </c>
    </row>
    <row r="2750" spans="2:8" x14ac:dyDescent="0.3">
      <c r="B2750" t="s">
        <v>9768</v>
      </c>
      <c r="C2750" t="s">
        <v>9769</v>
      </c>
      <c r="D2750" s="28" t="s">
        <v>4105</v>
      </c>
      <c r="E2750" s="28" t="s">
        <v>1203</v>
      </c>
      <c r="F2750" s="13">
        <v>34</v>
      </c>
      <c r="G2750" s="13">
        <v>-116.1</v>
      </c>
      <c r="H2750" s="13">
        <v>-6.8400014241536482</v>
      </c>
    </row>
    <row r="2751" spans="2:8" x14ac:dyDescent="0.3">
      <c r="B2751" t="s">
        <v>8760</v>
      </c>
      <c r="C2751" t="s">
        <v>8761</v>
      </c>
      <c r="D2751" s="28" t="s">
        <v>4105</v>
      </c>
      <c r="E2751" s="28" t="s">
        <v>1203</v>
      </c>
      <c r="F2751" s="13">
        <v>38</v>
      </c>
      <c r="G2751" s="13">
        <v>-119.2</v>
      </c>
      <c r="H2751" s="13">
        <v>-6.8400014241536446</v>
      </c>
    </row>
    <row r="2752" spans="2:8" x14ac:dyDescent="0.3">
      <c r="B2752" t="s">
        <v>3052</v>
      </c>
      <c r="C2752" t="s">
        <v>3053</v>
      </c>
      <c r="D2752" s="28" t="s">
        <v>4105</v>
      </c>
      <c r="E2752" s="28" t="s">
        <v>2692</v>
      </c>
      <c r="F2752" s="13">
        <v>43.1</v>
      </c>
      <c r="G2752" s="13">
        <v>-89.3</v>
      </c>
      <c r="H2752" s="13">
        <v>-6.8400014241536446</v>
      </c>
    </row>
    <row r="2753" spans="2:8" x14ac:dyDescent="0.3">
      <c r="B2753" t="s">
        <v>8669</v>
      </c>
      <c r="C2753" t="s">
        <v>8670</v>
      </c>
      <c r="D2753" s="28" t="s">
        <v>4105</v>
      </c>
      <c r="E2753" s="28" t="s">
        <v>1636</v>
      </c>
      <c r="F2753" s="13">
        <v>37</v>
      </c>
      <c r="G2753" s="13">
        <v>-95.6</v>
      </c>
      <c r="H2753" s="13">
        <v>-6.8400014241536411</v>
      </c>
    </row>
    <row r="2754" spans="2:8" x14ac:dyDescent="0.3">
      <c r="B2754" t="s">
        <v>8936</v>
      </c>
      <c r="C2754" t="s">
        <v>8937</v>
      </c>
      <c r="D2754" s="28" t="s">
        <v>4105</v>
      </c>
      <c r="E2754" s="28" t="s">
        <v>1203</v>
      </c>
      <c r="F2754" s="13">
        <v>37.299999999999997</v>
      </c>
      <c r="G2754" s="13">
        <v>-121.2</v>
      </c>
      <c r="H2754" s="13">
        <v>-6.8400014241536411</v>
      </c>
    </row>
    <row r="2755" spans="2:8" x14ac:dyDescent="0.3">
      <c r="B2755" t="s">
        <v>6635</v>
      </c>
      <c r="C2755" t="s">
        <v>6636</v>
      </c>
      <c r="D2755" s="28" t="s">
        <v>4105</v>
      </c>
      <c r="E2755" s="28" t="s">
        <v>1203</v>
      </c>
      <c r="F2755" s="13">
        <v>37.299999999999997</v>
      </c>
      <c r="G2755" s="13">
        <v>-121.9</v>
      </c>
      <c r="H2755" s="13">
        <v>-6.8400014241536411</v>
      </c>
    </row>
    <row r="2756" spans="2:8" x14ac:dyDescent="0.3">
      <c r="B2756" t="s">
        <v>7559</v>
      </c>
      <c r="C2756" t="s">
        <v>7560</v>
      </c>
      <c r="D2756" s="28" t="s">
        <v>4105</v>
      </c>
      <c r="E2756" s="28" t="s">
        <v>1812</v>
      </c>
      <c r="F2756" s="13">
        <v>47.9</v>
      </c>
      <c r="G2756" s="13">
        <v>-91.4</v>
      </c>
      <c r="H2756" s="13">
        <v>-6.8399988810221366</v>
      </c>
    </row>
    <row r="2757" spans="2:8" x14ac:dyDescent="0.3">
      <c r="B2757" t="s">
        <v>1892</v>
      </c>
      <c r="C2757" t="s">
        <v>1893</v>
      </c>
      <c r="D2757" s="28" t="s">
        <v>4105</v>
      </c>
      <c r="E2757" s="28" t="s">
        <v>1878</v>
      </c>
      <c r="F2757" s="13">
        <v>40.200000000000003</v>
      </c>
      <c r="G2757" s="13">
        <v>-94.6</v>
      </c>
      <c r="H2757" s="13">
        <v>-6.8399988810221366</v>
      </c>
    </row>
    <row r="2758" spans="2:8" x14ac:dyDescent="0.3">
      <c r="B2758" t="s">
        <v>9004</v>
      </c>
      <c r="C2758" t="s">
        <v>9005</v>
      </c>
      <c r="D2758" s="28" t="s">
        <v>4105</v>
      </c>
      <c r="E2758" s="28" t="s">
        <v>366</v>
      </c>
      <c r="F2758" s="13">
        <v>36.700000000000003</v>
      </c>
      <c r="G2758" s="13">
        <v>-96</v>
      </c>
      <c r="H2758" s="13">
        <v>-6.839998881022133</v>
      </c>
    </row>
    <row r="2759" spans="2:8" x14ac:dyDescent="0.3">
      <c r="B2759" t="s">
        <v>8926</v>
      </c>
      <c r="C2759" t="s">
        <v>8927</v>
      </c>
      <c r="D2759" s="28" t="s">
        <v>4105</v>
      </c>
      <c r="E2759" s="28" t="s">
        <v>1203</v>
      </c>
      <c r="F2759" s="13">
        <v>41.3</v>
      </c>
      <c r="G2759" s="13">
        <v>-123.1</v>
      </c>
      <c r="H2759" s="13">
        <v>-6.839998881022133</v>
      </c>
    </row>
    <row r="2760" spans="2:8" x14ac:dyDescent="0.3">
      <c r="B2760" t="s">
        <v>1113</v>
      </c>
      <c r="C2760" t="s">
        <v>8715</v>
      </c>
      <c r="D2760" s="28" t="s">
        <v>1203</v>
      </c>
      <c r="E2760" s="28" t="s">
        <v>1112</v>
      </c>
      <c r="F2760" s="13">
        <v>54.6</v>
      </c>
      <c r="G2760" s="13">
        <v>-101.6</v>
      </c>
      <c r="H2760" s="13">
        <v>-6.7800013224283866</v>
      </c>
    </row>
    <row r="2761" spans="2:8" x14ac:dyDescent="0.3">
      <c r="B2761" t="s">
        <v>8013</v>
      </c>
      <c r="C2761" t="s">
        <v>8014</v>
      </c>
      <c r="D2761" s="28" t="s">
        <v>4105</v>
      </c>
      <c r="E2761" s="28" t="s">
        <v>2692</v>
      </c>
      <c r="F2761" s="13">
        <v>44.6</v>
      </c>
      <c r="G2761" s="13">
        <v>-90.1</v>
      </c>
      <c r="H2761" s="13">
        <v>-6.7800013224283866</v>
      </c>
    </row>
    <row r="2762" spans="2:8" x14ac:dyDescent="0.3">
      <c r="B2762" t="s">
        <v>1403</v>
      </c>
      <c r="C2762" t="s">
        <v>1404</v>
      </c>
      <c r="D2762" s="28" t="s">
        <v>4105</v>
      </c>
      <c r="E2762" s="28" t="s">
        <v>1405</v>
      </c>
      <c r="F2762" s="13">
        <v>41.1</v>
      </c>
      <c r="G2762" s="13">
        <v>-90.7</v>
      </c>
      <c r="H2762" s="13">
        <v>-6.780001322428383</v>
      </c>
    </row>
    <row r="2763" spans="2:8" x14ac:dyDescent="0.3">
      <c r="B2763" t="s">
        <v>7984</v>
      </c>
      <c r="C2763" t="s">
        <v>7985</v>
      </c>
      <c r="D2763" s="28" t="s">
        <v>4105</v>
      </c>
      <c r="E2763" s="28" t="s">
        <v>1515</v>
      </c>
      <c r="F2763" s="13">
        <v>40.6</v>
      </c>
      <c r="G2763" s="13">
        <v>-93.9</v>
      </c>
      <c r="H2763" s="13">
        <v>-6.7799987792968786</v>
      </c>
    </row>
    <row r="2764" spans="2:8" x14ac:dyDescent="0.3">
      <c r="B2764" t="s">
        <v>1238</v>
      </c>
      <c r="C2764" t="s">
        <v>1239</v>
      </c>
      <c r="D2764" s="28" t="s">
        <v>4105</v>
      </c>
      <c r="E2764" s="28" t="s">
        <v>1203</v>
      </c>
      <c r="F2764" s="13">
        <v>37.4</v>
      </c>
      <c r="G2764" s="13">
        <v>-122.2</v>
      </c>
      <c r="H2764" s="13">
        <v>-6.779998779296875</v>
      </c>
    </row>
    <row r="2765" spans="2:8" x14ac:dyDescent="0.3">
      <c r="B2765" t="s">
        <v>8535</v>
      </c>
      <c r="C2765" t="s">
        <v>8536</v>
      </c>
      <c r="D2765" s="28" t="s">
        <v>4105</v>
      </c>
      <c r="E2765" s="28" t="s">
        <v>2692</v>
      </c>
      <c r="F2765" s="13">
        <v>45.5</v>
      </c>
      <c r="G2765" s="13">
        <v>-89.7</v>
      </c>
      <c r="H2765" s="13">
        <v>-6.779998779296875</v>
      </c>
    </row>
    <row r="2766" spans="2:8" x14ac:dyDescent="0.3">
      <c r="B2766" t="s">
        <v>7980</v>
      </c>
      <c r="C2766" t="s">
        <v>7981</v>
      </c>
      <c r="D2766" s="28" t="s">
        <v>4105</v>
      </c>
      <c r="E2766" s="28" t="s">
        <v>1203</v>
      </c>
      <c r="F2766" s="13">
        <v>34.799999999999997</v>
      </c>
      <c r="G2766" s="13">
        <v>-119</v>
      </c>
      <c r="H2766" s="13">
        <v>-6.779998779296875</v>
      </c>
    </row>
    <row r="2767" spans="2:8" x14ac:dyDescent="0.3">
      <c r="B2767" t="s">
        <v>7281</v>
      </c>
      <c r="C2767" t="s">
        <v>7282</v>
      </c>
      <c r="D2767" s="28" t="s">
        <v>4105</v>
      </c>
      <c r="E2767" s="28" t="s">
        <v>1203</v>
      </c>
      <c r="F2767" s="13">
        <v>35.799999999999997</v>
      </c>
      <c r="G2767" s="13">
        <v>-118.9</v>
      </c>
      <c r="H2767" s="13">
        <v>-6.779998779296875</v>
      </c>
    </row>
    <row r="2768" spans="2:8" x14ac:dyDescent="0.3">
      <c r="B2768" t="s">
        <v>1578</v>
      </c>
      <c r="C2768" t="s">
        <v>1579</v>
      </c>
      <c r="D2768" s="28" t="s">
        <v>4105</v>
      </c>
      <c r="E2768" s="28" t="s">
        <v>1515</v>
      </c>
      <c r="F2768" s="13">
        <v>42.5</v>
      </c>
      <c r="G2768" s="13">
        <v>-93.2</v>
      </c>
      <c r="H2768" s="13">
        <v>-6.7799987792968714</v>
      </c>
    </row>
    <row r="2769" spans="2:8" x14ac:dyDescent="0.3">
      <c r="B2769" t="s">
        <v>8521</v>
      </c>
      <c r="C2769" t="s">
        <v>8522</v>
      </c>
      <c r="D2769" s="28" t="s">
        <v>4105</v>
      </c>
      <c r="E2769" s="28" t="s">
        <v>1203</v>
      </c>
      <c r="F2769" s="13">
        <v>41.3</v>
      </c>
      <c r="G2769" s="13">
        <v>-122.7</v>
      </c>
      <c r="H2769" s="13">
        <v>-6.7799987792968714</v>
      </c>
    </row>
    <row r="2770" spans="2:8" x14ac:dyDescent="0.3">
      <c r="B2770" t="s">
        <v>7444</v>
      </c>
      <c r="C2770" t="s">
        <v>7445</v>
      </c>
      <c r="D2770" s="28" t="s">
        <v>4105</v>
      </c>
      <c r="E2770" s="28" t="s">
        <v>1203</v>
      </c>
      <c r="F2770" s="13">
        <v>34.799999999999997</v>
      </c>
      <c r="G2770" s="13">
        <v>-117</v>
      </c>
      <c r="H2770" s="13">
        <v>-6.7799962361653598</v>
      </c>
    </row>
    <row r="2771" spans="2:8" x14ac:dyDescent="0.3">
      <c r="B2771" t="s">
        <v>6510</v>
      </c>
      <c r="C2771" t="s">
        <v>6511</v>
      </c>
      <c r="D2771" s="28" t="s">
        <v>4105</v>
      </c>
      <c r="E2771" s="28" t="s">
        <v>1203</v>
      </c>
      <c r="F2771" s="13">
        <v>36.5</v>
      </c>
      <c r="G2771" s="13">
        <v>-121.8</v>
      </c>
      <c r="H2771" s="13">
        <v>-6.720003763834633</v>
      </c>
    </row>
    <row r="2772" spans="2:8" x14ac:dyDescent="0.3">
      <c r="B2772" t="s">
        <v>8049</v>
      </c>
      <c r="C2772" t="s">
        <v>8050</v>
      </c>
      <c r="D2772" s="28" t="s">
        <v>4105</v>
      </c>
      <c r="E2772" s="28" t="s">
        <v>1812</v>
      </c>
      <c r="F2772" s="13">
        <v>47.7</v>
      </c>
      <c r="G2772" s="13">
        <v>-90.3</v>
      </c>
      <c r="H2772" s="13">
        <v>-6.720001220703125</v>
      </c>
    </row>
    <row r="2773" spans="2:8" x14ac:dyDescent="0.3">
      <c r="B2773" t="s">
        <v>1835</v>
      </c>
      <c r="C2773" t="s">
        <v>1836</v>
      </c>
      <c r="D2773" s="28" t="s">
        <v>4105</v>
      </c>
      <c r="E2773" s="28" t="s">
        <v>1812</v>
      </c>
      <c r="F2773" s="13">
        <v>47.2</v>
      </c>
      <c r="G2773" s="13">
        <v>-94.2</v>
      </c>
      <c r="H2773" s="13">
        <v>-6.720001220703125</v>
      </c>
    </row>
    <row r="2774" spans="2:8" x14ac:dyDescent="0.3">
      <c r="B2774" t="s">
        <v>8894</v>
      </c>
      <c r="C2774" t="s">
        <v>8895</v>
      </c>
      <c r="D2774" s="28" t="s">
        <v>4105</v>
      </c>
      <c r="E2774" s="28" t="s">
        <v>1812</v>
      </c>
      <c r="F2774" s="13">
        <v>47.1</v>
      </c>
      <c r="G2774" s="13">
        <v>-91.7</v>
      </c>
      <c r="H2774" s="13">
        <v>-6.720001220703125</v>
      </c>
    </row>
    <row r="2775" spans="2:8" x14ac:dyDescent="0.3">
      <c r="B2775" t="s">
        <v>2744</v>
      </c>
      <c r="C2775" t="s">
        <v>2745</v>
      </c>
      <c r="D2775" s="28" t="s">
        <v>4105</v>
      </c>
      <c r="E2775" s="28" t="s">
        <v>2692</v>
      </c>
      <c r="F2775" s="13">
        <v>43.7</v>
      </c>
      <c r="G2775" s="13">
        <v>-90</v>
      </c>
      <c r="H2775" s="13">
        <v>-6.720001220703125</v>
      </c>
    </row>
    <row r="2776" spans="2:8" x14ac:dyDescent="0.3">
      <c r="B2776" t="s">
        <v>2746</v>
      </c>
      <c r="C2776" t="s">
        <v>2747</v>
      </c>
      <c r="D2776" s="28" t="s">
        <v>4105</v>
      </c>
      <c r="E2776" s="28" t="s">
        <v>2692</v>
      </c>
      <c r="F2776" s="13">
        <v>45.1</v>
      </c>
      <c r="G2776" s="13">
        <v>-89.6</v>
      </c>
      <c r="H2776" s="13">
        <v>-6.720001220703125</v>
      </c>
    </row>
    <row r="2777" spans="2:8" x14ac:dyDescent="0.3">
      <c r="B2777" t="s">
        <v>8108</v>
      </c>
      <c r="C2777" t="s">
        <v>8109</v>
      </c>
      <c r="D2777" s="28" t="s">
        <v>1203</v>
      </c>
      <c r="E2777" s="28" t="s">
        <v>1061</v>
      </c>
      <c r="F2777" s="13">
        <v>56.2</v>
      </c>
      <c r="G2777" s="13">
        <v>-120.7</v>
      </c>
      <c r="H2777" s="13">
        <v>-6.7199999491373674</v>
      </c>
    </row>
    <row r="2778" spans="2:8" x14ac:dyDescent="0.3">
      <c r="B2778" t="s">
        <v>1218</v>
      </c>
      <c r="C2778" t="s">
        <v>1219</v>
      </c>
      <c r="D2778" s="28" t="s">
        <v>4105</v>
      </c>
      <c r="E2778" s="28" t="s">
        <v>1203</v>
      </c>
      <c r="F2778" s="13">
        <v>33.200000000000003</v>
      </c>
      <c r="G2778" s="13">
        <v>-116.7</v>
      </c>
      <c r="H2778" s="13">
        <v>-6.719998677571617</v>
      </c>
    </row>
    <row r="2779" spans="2:8" x14ac:dyDescent="0.3">
      <c r="B2779" t="s">
        <v>8453</v>
      </c>
      <c r="C2779" t="s">
        <v>8454</v>
      </c>
      <c r="D2779" s="28" t="s">
        <v>4105</v>
      </c>
      <c r="E2779" s="28" t="s">
        <v>1812</v>
      </c>
      <c r="F2779" s="13">
        <v>47.5</v>
      </c>
      <c r="G2779" s="13">
        <v>-94.9</v>
      </c>
      <c r="H2779" s="13">
        <v>-6.719998677571617</v>
      </c>
    </row>
    <row r="2780" spans="2:8" x14ac:dyDescent="0.3">
      <c r="B2780" t="s">
        <v>3216</v>
      </c>
      <c r="C2780" t="s">
        <v>3217</v>
      </c>
      <c r="D2780" s="28" t="s">
        <v>4105</v>
      </c>
      <c r="E2780" s="28" t="s">
        <v>1203</v>
      </c>
      <c r="F2780" s="13">
        <v>36.6</v>
      </c>
      <c r="G2780" s="13">
        <v>-121.6</v>
      </c>
      <c r="H2780" s="13">
        <v>-6.7199986775716098</v>
      </c>
    </row>
    <row r="2781" spans="2:8" x14ac:dyDescent="0.3">
      <c r="B2781" t="s">
        <v>8011</v>
      </c>
      <c r="C2781" t="s">
        <v>8012</v>
      </c>
      <c r="D2781" s="28" t="s">
        <v>4105</v>
      </c>
      <c r="E2781" s="28" t="s">
        <v>1636</v>
      </c>
      <c r="F2781" s="13">
        <v>38.299999999999997</v>
      </c>
      <c r="G2781" s="13">
        <v>-97</v>
      </c>
      <c r="H2781" s="13">
        <v>-6.660001118977867</v>
      </c>
    </row>
    <row r="2782" spans="2:8" x14ac:dyDescent="0.3">
      <c r="B2782" t="s">
        <v>9008</v>
      </c>
      <c r="C2782" t="s">
        <v>9009</v>
      </c>
      <c r="D2782" s="28" t="s">
        <v>4105</v>
      </c>
      <c r="E2782" s="28" t="s">
        <v>2692</v>
      </c>
      <c r="F2782" s="13">
        <v>43.3</v>
      </c>
      <c r="G2782" s="13">
        <v>-89.5</v>
      </c>
      <c r="H2782" s="13">
        <v>-6.660001118977867</v>
      </c>
    </row>
    <row r="2783" spans="2:8" x14ac:dyDescent="0.3">
      <c r="B2783" t="s">
        <v>2770</v>
      </c>
      <c r="C2783" t="s">
        <v>2771</v>
      </c>
      <c r="D2783" s="28" t="s">
        <v>4105</v>
      </c>
      <c r="E2783" s="28" t="s">
        <v>2692</v>
      </c>
      <c r="F2783" s="13">
        <v>44.5</v>
      </c>
      <c r="G2783" s="13">
        <v>-89.5</v>
      </c>
      <c r="H2783" s="13">
        <v>-6.6599985758463554</v>
      </c>
    </row>
    <row r="2784" spans="2:8" x14ac:dyDescent="0.3">
      <c r="B2784" t="s">
        <v>7377</v>
      </c>
      <c r="C2784" t="s">
        <v>7378</v>
      </c>
      <c r="D2784" s="28" t="s">
        <v>1203</v>
      </c>
      <c r="E2784" s="28" t="s">
        <v>1061</v>
      </c>
      <c r="F2784" s="13">
        <v>48</v>
      </c>
      <c r="G2784" s="13">
        <v>-123.3</v>
      </c>
      <c r="H2784" s="13">
        <v>-6.6599985758463518</v>
      </c>
    </row>
    <row r="2785" spans="2:8" x14ac:dyDescent="0.3">
      <c r="B2785" t="s">
        <v>9163</v>
      </c>
      <c r="C2785" t="s">
        <v>9164</v>
      </c>
      <c r="D2785" s="28" t="s">
        <v>4105</v>
      </c>
      <c r="E2785" s="28" t="s">
        <v>1203</v>
      </c>
      <c r="F2785" s="13">
        <v>34.6</v>
      </c>
      <c r="G2785" s="13">
        <v>-117.5</v>
      </c>
      <c r="H2785" s="13">
        <v>-6.6599985758463518</v>
      </c>
    </row>
    <row r="2786" spans="2:8" x14ac:dyDescent="0.3">
      <c r="B2786" t="s">
        <v>8049</v>
      </c>
      <c r="C2786" t="s">
        <v>8067</v>
      </c>
      <c r="D2786" s="28" t="s">
        <v>4105</v>
      </c>
      <c r="E2786" s="28" t="s">
        <v>1812</v>
      </c>
      <c r="F2786" s="13">
        <v>47.7</v>
      </c>
      <c r="G2786" s="13">
        <v>-90.3</v>
      </c>
      <c r="H2786" s="13">
        <v>-6.6599985758463518</v>
      </c>
    </row>
    <row r="2787" spans="2:8" x14ac:dyDescent="0.3">
      <c r="B2787" t="s">
        <v>7898</v>
      </c>
      <c r="C2787" t="s">
        <v>7899</v>
      </c>
      <c r="D2787" s="28" t="s">
        <v>4105</v>
      </c>
      <c r="E2787" s="28" t="s">
        <v>1812</v>
      </c>
      <c r="F2787" s="13">
        <v>47.9</v>
      </c>
      <c r="G2787" s="13">
        <v>-91.8</v>
      </c>
      <c r="H2787" s="13">
        <v>-6.6000010172526054</v>
      </c>
    </row>
    <row r="2788" spans="2:8" x14ac:dyDescent="0.3">
      <c r="B2788" t="s">
        <v>1860</v>
      </c>
      <c r="C2788" t="s">
        <v>1861</v>
      </c>
      <c r="D2788" s="28" t="s">
        <v>4105</v>
      </c>
      <c r="E2788" s="28" t="s">
        <v>1812</v>
      </c>
      <c r="F2788" s="13">
        <v>47</v>
      </c>
      <c r="G2788" s="13">
        <v>-91.6</v>
      </c>
      <c r="H2788" s="13">
        <v>-6.6000010172526054</v>
      </c>
    </row>
    <row r="2789" spans="2:8" x14ac:dyDescent="0.3">
      <c r="B2789" t="s">
        <v>8320</v>
      </c>
      <c r="C2789" t="s">
        <v>8321</v>
      </c>
      <c r="D2789" s="28" t="s">
        <v>4105</v>
      </c>
      <c r="E2789" s="28" t="s">
        <v>1812</v>
      </c>
      <c r="F2789" s="13">
        <v>47.2</v>
      </c>
      <c r="G2789" s="13">
        <v>-95.1</v>
      </c>
      <c r="H2789" s="13">
        <v>-6.6000010172526054</v>
      </c>
    </row>
    <row r="2790" spans="2:8" x14ac:dyDescent="0.3">
      <c r="B2790" t="s">
        <v>3204</v>
      </c>
      <c r="C2790" t="s">
        <v>3205</v>
      </c>
      <c r="D2790" s="28" t="s">
        <v>4105</v>
      </c>
      <c r="E2790" s="28" t="s">
        <v>2070</v>
      </c>
      <c r="F2790" s="13">
        <v>39.4</v>
      </c>
      <c r="G2790" s="13">
        <v>-119.7</v>
      </c>
      <c r="H2790" s="13">
        <v>-6.6000010172526054</v>
      </c>
    </row>
    <row r="2791" spans="2:8" x14ac:dyDescent="0.3">
      <c r="B2791" t="s">
        <v>5364</v>
      </c>
      <c r="C2791" t="s">
        <v>5365</v>
      </c>
      <c r="D2791" s="28" t="s">
        <v>4105</v>
      </c>
      <c r="E2791" s="28" t="s">
        <v>1160</v>
      </c>
      <c r="F2791" s="13">
        <v>32.700000000000003</v>
      </c>
      <c r="G2791" s="13">
        <v>-113.9</v>
      </c>
      <c r="H2791" s="13">
        <v>-6.6000010172526018</v>
      </c>
    </row>
    <row r="2792" spans="2:8" x14ac:dyDescent="0.3">
      <c r="B2792" t="s">
        <v>1671</v>
      </c>
      <c r="C2792" t="s">
        <v>1672</v>
      </c>
      <c r="D2792" s="28" t="s">
        <v>4105</v>
      </c>
      <c r="E2792" s="28" t="s">
        <v>1636</v>
      </c>
      <c r="F2792" s="13">
        <v>37.200000000000003</v>
      </c>
      <c r="G2792" s="13">
        <v>-95.7</v>
      </c>
      <c r="H2792" s="13">
        <v>-6.6000010172526018</v>
      </c>
    </row>
    <row r="2793" spans="2:8" x14ac:dyDescent="0.3">
      <c r="B2793" t="s">
        <v>8727</v>
      </c>
      <c r="C2793" t="s">
        <v>8728</v>
      </c>
      <c r="D2793" s="28" t="s">
        <v>4105</v>
      </c>
      <c r="E2793" s="28" t="s">
        <v>2692</v>
      </c>
      <c r="F2793" s="13">
        <v>45</v>
      </c>
      <c r="G2793" s="13">
        <v>-91.3</v>
      </c>
      <c r="H2793" s="13">
        <v>-6.6000010172526018</v>
      </c>
    </row>
    <row r="2794" spans="2:8" x14ac:dyDescent="0.3">
      <c r="B2794" t="s">
        <v>8922</v>
      </c>
      <c r="C2794" t="s">
        <v>8923</v>
      </c>
      <c r="D2794" s="28" t="s">
        <v>4105</v>
      </c>
      <c r="E2794" s="28" t="s">
        <v>1203</v>
      </c>
      <c r="F2794" s="13">
        <v>40.299999999999997</v>
      </c>
      <c r="G2794" s="13">
        <v>-122.8</v>
      </c>
      <c r="H2794" s="13">
        <v>-6.6000010172526018</v>
      </c>
    </row>
    <row r="2795" spans="2:8" x14ac:dyDescent="0.3">
      <c r="B2795" t="s">
        <v>6516</v>
      </c>
      <c r="C2795" t="s">
        <v>6517</v>
      </c>
      <c r="D2795" s="28" t="s">
        <v>4105</v>
      </c>
      <c r="E2795" s="28" t="s">
        <v>2617</v>
      </c>
      <c r="F2795" s="13">
        <v>47.6</v>
      </c>
      <c r="G2795" s="13">
        <v>-121.6</v>
      </c>
      <c r="H2795" s="13">
        <v>-6.6000010172526018</v>
      </c>
    </row>
    <row r="2796" spans="2:8" x14ac:dyDescent="0.3">
      <c r="B2796" t="s">
        <v>7414</v>
      </c>
      <c r="C2796" t="s">
        <v>7415</v>
      </c>
      <c r="D2796" s="28" t="s">
        <v>4105</v>
      </c>
      <c r="E2796" s="28" t="s">
        <v>1203</v>
      </c>
      <c r="F2796" s="13">
        <v>39.799999999999997</v>
      </c>
      <c r="G2796" s="13">
        <v>-120.4</v>
      </c>
      <c r="H2796" s="13">
        <v>-6.5999997456868478</v>
      </c>
    </row>
    <row r="2797" spans="2:8" x14ac:dyDescent="0.3">
      <c r="B2797" t="s">
        <v>8615</v>
      </c>
      <c r="C2797" t="s">
        <v>8616</v>
      </c>
      <c r="D2797" s="28" t="s">
        <v>1203</v>
      </c>
      <c r="E2797" s="28" t="s">
        <v>1112</v>
      </c>
      <c r="F2797" s="13">
        <v>49</v>
      </c>
      <c r="G2797" s="13">
        <v>-95.6</v>
      </c>
      <c r="H2797" s="13">
        <v>-6.5999984741210938</v>
      </c>
    </row>
    <row r="2798" spans="2:8" x14ac:dyDescent="0.3">
      <c r="B2798" t="s">
        <v>8264</v>
      </c>
      <c r="C2798" t="s">
        <v>8265</v>
      </c>
      <c r="D2798" s="28" t="s">
        <v>1203</v>
      </c>
      <c r="E2798" s="28" t="s">
        <v>1133</v>
      </c>
      <c r="F2798" s="13">
        <v>49.6</v>
      </c>
      <c r="G2798" s="13">
        <v>-56</v>
      </c>
      <c r="H2798" s="13">
        <v>-6.5999984741210938</v>
      </c>
    </row>
    <row r="2799" spans="2:8" x14ac:dyDescent="0.3">
      <c r="B2799" t="s">
        <v>8958</v>
      </c>
      <c r="C2799" t="s">
        <v>8959</v>
      </c>
      <c r="D2799" s="28" t="s">
        <v>4105</v>
      </c>
      <c r="E2799" s="28" t="s">
        <v>2070</v>
      </c>
      <c r="F2799" s="13">
        <v>39.200000000000003</v>
      </c>
      <c r="G2799" s="13">
        <v>-119.9</v>
      </c>
      <c r="H2799" s="13">
        <v>-6.5999984741210938</v>
      </c>
    </row>
    <row r="2800" spans="2:8" x14ac:dyDescent="0.3">
      <c r="B2800" t="s">
        <v>7822</v>
      </c>
      <c r="C2800" t="s">
        <v>7823</v>
      </c>
      <c r="D2800" s="28" t="s">
        <v>4105</v>
      </c>
      <c r="E2800" s="28" t="s">
        <v>1203</v>
      </c>
      <c r="F2800" s="13">
        <v>33.5</v>
      </c>
      <c r="G2800" s="13">
        <v>-116.6</v>
      </c>
      <c r="H2800" s="13">
        <v>-6.5999984741210938</v>
      </c>
    </row>
    <row r="2801" spans="2:8" x14ac:dyDescent="0.3">
      <c r="B2801" t="s">
        <v>6070</v>
      </c>
      <c r="C2801" t="s">
        <v>6071</v>
      </c>
      <c r="D2801" s="28" t="s">
        <v>4105</v>
      </c>
      <c r="E2801" s="28" t="s">
        <v>1203</v>
      </c>
      <c r="F2801" s="13">
        <v>37.700000000000003</v>
      </c>
      <c r="G2801" s="13">
        <v>-122.2</v>
      </c>
      <c r="H2801" s="13">
        <v>-6.5999959309895857</v>
      </c>
    </row>
    <row r="2802" spans="2:8" x14ac:dyDescent="0.3">
      <c r="B2802" t="s">
        <v>7942</v>
      </c>
      <c r="C2802" t="s">
        <v>7943</v>
      </c>
      <c r="D2802" s="28" t="s">
        <v>1203</v>
      </c>
      <c r="E2802" s="28" t="s">
        <v>1061</v>
      </c>
      <c r="F2802" s="13">
        <v>48.4</v>
      </c>
      <c r="G2802" s="13">
        <v>-123.4</v>
      </c>
      <c r="H2802" s="13">
        <v>-6.5400009155273438</v>
      </c>
    </row>
    <row r="2803" spans="2:8" x14ac:dyDescent="0.3">
      <c r="B2803" t="s">
        <v>1802</v>
      </c>
      <c r="C2803" t="s">
        <v>1803</v>
      </c>
      <c r="D2803" s="28" t="s">
        <v>4105</v>
      </c>
      <c r="E2803" s="28" t="s">
        <v>1759</v>
      </c>
      <c r="F2803" s="13">
        <v>46</v>
      </c>
      <c r="G2803" s="13">
        <v>-88.6</v>
      </c>
      <c r="H2803" s="13">
        <v>-6.5400009155273438</v>
      </c>
    </row>
    <row r="2804" spans="2:8" x14ac:dyDescent="0.3">
      <c r="B2804" t="s">
        <v>8272</v>
      </c>
      <c r="C2804" t="s">
        <v>8273</v>
      </c>
      <c r="D2804" s="28" t="s">
        <v>4105</v>
      </c>
      <c r="E2804" s="28" t="s">
        <v>1812</v>
      </c>
      <c r="F2804" s="13">
        <v>47.1</v>
      </c>
      <c r="G2804" s="13">
        <v>-92.4</v>
      </c>
      <c r="H2804" s="13">
        <v>-6.5400009155273438</v>
      </c>
    </row>
    <row r="2805" spans="2:8" x14ac:dyDescent="0.3">
      <c r="B2805" t="s">
        <v>8485</v>
      </c>
      <c r="C2805" t="s">
        <v>8486</v>
      </c>
      <c r="D2805" s="28" t="s">
        <v>4105</v>
      </c>
      <c r="E2805" s="28" t="s">
        <v>2692</v>
      </c>
      <c r="F2805" s="13">
        <v>45.9</v>
      </c>
      <c r="G2805" s="13">
        <v>-89.2</v>
      </c>
      <c r="H2805" s="13">
        <v>-6.5400009155273438</v>
      </c>
    </row>
    <row r="2806" spans="2:8" x14ac:dyDescent="0.3">
      <c r="B2806" t="s">
        <v>7721</v>
      </c>
      <c r="C2806" t="s">
        <v>7722</v>
      </c>
      <c r="D2806" s="28" t="s">
        <v>4105</v>
      </c>
      <c r="E2806" s="28" t="s">
        <v>2279</v>
      </c>
      <c r="F2806" s="13">
        <v>42.7</v>
      </c>
      <c r="G2806" s="13">
        <v>-123.7</v>
      </c>
      <c r="H2806" s="13">
        <v>-6.5400009155273438</v>
      </c>
    </row>
    <row r="2807" spans="2:8" x14ac:dyDescent="0.3">
      <c r="B2807" t="s">
        <v>8475</v>
      </c>
      <c r="C2807" t="s">
        <v>8476</v>
      </c>
      <c r="D2807" s="28" t="s">
        <v>1203</v>
      </c>
      <c r="E2807" s="28" t="s">
        <v>1130</v>
      </c>
      <c r="F2807" s="13">
        <v>45.6</v>
      </c>
      <c r="G2807" s="13">
        <v>-63.2</v>
      </c>
      <c r="H2807" s="13">
        <v>-6.5400009155273402</v>
      </c>
    </row>
    <row r="2808" spans="2:8" x14ac:dyDescent="0.3">
      <c r="B2808" t="s">
        <v>1134</v>
      </c>
      <c r="C2808" t="s">
        <v>1135</v>
      </c>
      <c r="D2808" s="28" t="s">
        <v>1203</v>
      </c>
      <c r="E2808" s="28" t="s">
        <v>1133</v>
      </c>
      <c r="F2808" s="13">
        <v>49.1</v>
      </c>
      <c r="G2808" s="13">
        <v>-57.4</v>
      </c>
      <c r="H2808" s="13">
        <v>-6.5400009155273402</v>
      </c>
    </row>
    <row r="2809" spans="2:8" x14ac:dyDescent="0.3">
      <c r="B2809" t="s">
        <v>2105</v>
      </c>
      <c r="C2809" t="s">
        <v>2106</v>
      </c>
      <c r="D2809" s="28" t="s">
        <v>4105</v>
      </c>
      <c r="E2809" s="28" t="s">
        <v>2096</v>
      </c>
      <c r="F2809" s="13">
        <v>34.700000000000003</v>
      </c>
      <c r="G2809" s="13">
        <v>-106.7</v>
      </c>
      <c r="H2809" s="13">
        <v>-6.5400009155273402</v>
      </c>
    </row>
    <row r="2810" spans="2:8" x14ac:dyDescent="0.3">
      <c r="B2810" t="s">
        <v>2740</v>
      </c>
      <c r="C2810" t="s">
        <v>2741</v>
      </c>
      <c r="D2810" s="28" t="s">
        <v>4105</v>
      </c>
      <c r="E2810" s="28" t="s">
        <v>2692</v>
      </c>
      <c r="F2810" s="13">
        <v>44.6</v>
      </c>
      <c r="G2810" s="13">
        <v>-90.1</v>
      </c>
      <c r="H2810" s="13">
        <v>-6.5400009155273402</v>
      </c>
    </row>
    <row r="2811" spans="2:8" x14ac:dyDescent="0.3">
      <c r="B2811" t="s">
        <v>7157</v>
      </c>
      <c r="C2811" t="s">
        <v>7158</v>
      </c>
      <c r="D2811" s="28" t="s">
        <v>4105</v>
      </c>
      <c r="E2811" s="28" t="s">
        <v>1203</v>
      </c>
      <c r="F2811" s="13">
        <v>36.9</v>
      </c>
      <c r="G2811" s="13">
        <v>-121.7</v>
      </c>
      <c r="H2811" s="13">
        <v>-6.5399983723958357</v>
      </c>
    </row>
    <row r="2812" spans="2:8" x14ac:dyDescent="0.3">
      <c r="B2812" t="s">
        <v>8626</v>
      </c>
      <c r="C2812" t="s">
        <v>8627</v>
      </c>
      <c r="D2812" s="28" t="s">
        <v>4105</v>
      </c>
      <c r="E2812" s="28" t="s">
        <v>366</v>
      </c>
      <c r="F2812" s="13">
        <v>36.299999999999997</v>
      </c>
      <c r="G2812" s="13">
        <v>-95</v>
      </c>
      <c r="H2812" s="13">
        <v>-6.5399983723958357</v>
      </c>
    </row>
    <row r="2813" spans="2:8" x14ac:dyDescent="0.3">
      <c r="B2813" t="s">
        <v>8962</v>
      </c>
      <c r="C2813" t="s">
        <v>8963</v>
      </c>
      <c r="D2813" s="28" t="s">
        <v>4105</v>
      </c>
      <c r="E2813" s="28" t="s">
        <v>1203</v>
      </c>
      <c r="F2813" s="13">
        <v>39.6</v>
      </c>
      <c r="G2813" s="13">
        <v>-122.7</v>
      </c>
      <c r="H2813" s="13">
        <v>-6.5399983723958357</v>
      </c>
    </row>
    <row r="2814" spans="2:8" x14ac:dyDescent="0.3">
      <c r="B2814" t="s">
        <v>707</v>
      </c>
      <c r="C2814" t="s">
        <v>708</v>
      </c>
      <c r="D2814" s="28" t="s">
        <v>4105</v>
      </c>
      <c r="E2814" s="28" t="s">
        <v>364</v>
      </c>
      <c r="F2814" s="13">
        <v>29.3</v>
      </c>
      <c r="G2814" s="13">
        <v>-98.4</v>
      </c>
      <c r="H2814" s="13">
        <v>-6.5399983723958357</v>
      </c>
    </row>
    <row r="2815" spans="2:8" x14ac:dyDescent="0.3">
      <c r="B2815" t="s">
        <v>3182</v>
      </c>
      <c r="C2815" t="s">
        <v>3183</v>
      </c>
      <c r="D2815" s="28" t="s">
        <v>4105</v>
      </c>
      <c r="E2815" s="28" t="s">
        <v>1203</v>
      </c>
      <c r="F2815" s="13">
        <v>35.4</v>
      </c>
      <c r="G2815" s="13">
        <v>-119</v>
      </c>
      <c r="H2815" s="13">
        <v>-6.5399983723958357</v>
      </c>
    </row>
    <row r="2816" spans="2:8" x14ac:dyDescent="0.3">
      <c r="B2816" t="s">
        <v>6970</v>
      </c>
      <c r="C2816" t="s">
        <v>6971</v>
      </c>
      <c r="D2816" s="28" t="s">
        <v>4105</v>
      </c>
      <c r="E2816" s="28" t="s">
        <v>1203</v>
      </c>
      <c r="F2816" s="13">
        <v>36.9</v>
      </c>
      <c r="G2816" s="13">
        <v>-121.7</v>
      </c>
      <c r="H2816" s="13">
        <v>-6.5399983723958286</v>
      </c>
    </row>
    <row r="2817" spans="2:8" x14ac:dyDescent="0.3">
      <c r="B2817" t="s">
        <v>9218</v>
      </c>
      <c r="C2817" t="s">
        <v>9219</v>
      </c>
      <c r="D2817" s="28" t="s">
        <v>4105</v>
      </c>
      <c r="E2817" s="28" t="s">
        <v>364</v>
      </c>
      <c r="F2817" s="13">
        <v>30.8</v>
      </c>
      <c r="G2817" s="13">
        <v>-100.1</v>
      </c>
      <c r="H2817" s="13">
        <v>-6.4800008138020857</v>
      </c>
    </row>
    <row r="2818" spans="2:8" x14ac:dyDescent="0.3">
      <c r="B2818" t="s">
        <v>9344</v>
      </c>
      <c r="C2818" t="s">
        <v>9345</v>
      </c>
      <c r="D2818" s="28" t="s">
        <v>4105</v>
      </c>
      <c r="E2818" s="28" t="s">
        <v>368</v>
      </c>
      <c r="F2818" s="13">
        <v>35.6</v>
      </c>
      <c r="G2818" s="13">
        <v>-93.3</v>
      </c>
      <c r="H2818" s="13">
        <v>-6.4800008138020857</v>
      </c>
    </row>
    <row r="2819" spans="2:8" x14ac:dyDescent="0.3">
      <c r="B2819" t="s">
        <v>1568</v>
      </c>
      <c r="C2819" t="s">
        <v>1569</v>
      </c>
      <c r="D2819" s="28" t="s">
        <v>4105</v>
      </c>
      <c r="E2819" s="28" t="s">
        <v>1515</v>
      </c>
      <c r="F2819" s="13">
        <v>41.6</v>
      </c>
      <c r="G2819" s="13">
        <v>-94.4</v>
      </c>
      <c r="H2819" s="13">
        <v>-6.4800008138020821</v>
      </c>
    </row>
    <row r="2820" spans="2:8" x14ac:dyDescent="0.3">
      <c r="B2820" t="s">
        <v>2695</v>
      </c>
      <c r="C2820" t="s">
        <v>2696</v>
      </c>
      <c r="D2820" s="28" t="s">
        <v>4105</v>
      </c>
      <c r="E2820" s="28" t="s">
        <v>2692</v>
      </c>
      <c r="F2820" s="13">
        <v>43.3</v>
      </c>
      <c r="G2820" s="13">
        <v>-89.3</v>
      </c>
      <c r="H2820" s="13">
        <v>-6.4800008138020821</v>
      </c>
    </row>
    <row r="2821" spans="2:8" x14ac:dyDescent="0.3">
      <c r="B2821" t="s">
        <v>8556</v>
      </c>
      <c r="C2821" t="s">
        <v>8557</v>
      </c>
      <c r="D2821" s="28" t="s">
        <v>4105</v>
      </c>
      <c r="E2821" s="28" t="s">
        <v>2692</v>
      </c>
      <c r="F2821" s="13">
        <v>43.1</v>
      </c>
      <c r="G2821" s="13">
        <v>-88.9</v>
      </c>
      <c r="H2821" s="13">
        <v>-6.4800008138020821</v>
      </c>
    </row>
    <row r="2822" spans="2:8" x14ac:dyDescent="0.3">
      <c r="B2822" t="s">
        <v>7782</v>
      </c>
      <c r="C2822" t="s">
        <v>7783</v>
      </c>
      <c r="D2822" s="28" t="s">
        <v>4105</v>
      </c>
      <c r="E2822" s="28" t="s">
        <v>2617</v>
      </c>
      <c r="F2822" s="13">
        <v>48.5</v>
      </c>
      <c r="G2822" s="13">
        <v>-120.9</v>
      </c>
      <c r="H2822" s="13">
        <v>-6.4800008138020821</v>
      </c>
    </row>
    <row r="2823" spans="2:8" x14ac:dyDescent="0.3">
      <c r="B2823" t="s">
        <v>6574</v>
      </c>
      <c r="C2823" t="s">
        <v>6575</v>
      </c>
      <c r="D2823" s="28" t="s">
        <v>4105</v>
      </c>
      <c r="E2823" s="28" t="s">
        <v>2617</v>
      </c>
      <c r="F2823" s="13">
        <v>47.2</v>
      </c>
      <c r="G2823" s="13">
        <v>-121.6</v>
      </c>
      <c r="H2823" s="13">
        <v>-6.4800008138020821</v>
      </c>
    </row>
    <row r="2824" spans="2:8" x14ac:dyDescent="0.3">
      <c r="B2824" t="s">
        <v>478</v>
      </c>
      <c r="C2824" t="s">
        <v>479</v>
      </c>
      <c r="D2824" s="28" t="s">
        <v>4105</v>
      </c>
      <c r="E2824" s="28" t="s">
        <v>364</v>
      </c>
      <c r="F2824" s="13">
        <v>30.3</v>
      </c>
      <c r="G2824" s="13">
        <v>-97.7</v>
      </c>
      <c r="H2824" s="13">
        <v>-6.4800008138020786</v>
      </c>
    </row>
    <row r="2825" spans="2:8" x14ac:dyDescent="0.3">
      <c r="B2825" t="s">
        <v>1829</v>
      </c>
      <c r="C2825" t="s">
        <v>1830</v>
      </c>
      <c r="D2825" s="28" t="s">
        <v>4105</v>
      </c>
      <c r="E2825" s="28" t="s">
        <v>1812</v>
      </c>
      <c r="F2825" s="13">
        <v>46.4</v>
      </c>
      <c r="G2825" s="13">
        <v>-94.3</v>
      </c>
      <c r="H2825" s="13">
        <v>-6.4799982706705741</v>
      </c>
    </row>
    <row r="2826" spans="2:8" x14ac:dyDescent="0.3">
      <c r="B2826" t="s">
        <v>1580</v>
      </c>
      <c r="C2826" t="s">
        <v>1581</v>
      </c>
      <c r="D2826" s="28" t="s">
        <v>4105</v>
      </c>
      <c r="E2826" s="28" t="s">
        <v>1515</v>
      </c>
      <c r="F2826" s="13">
        <v>40.299999999999997</v>
      </c>
      <c r="G2826" s="13">
        <v>-91.3</v>
      </c>
      <c r="H2826" s="13">
        <v>-6.4799982706705705</v>
      </c>
    </row>
    <row r="2827" spans="2:8" x14ac:dyDescent="0.3">
      <c r="B2827" t="s">
        <v>9175</v>
      </c>
      <c r="C2827" t="s">
        <v>9176</v>
      </c>
      <c r="D2827" s="28" t="s">
        <v>4105</v>
      </c>
      <c r="E2827" s="28" t="s">
        <v>1203</v>
      </c>
      <c r="F2827" s="13">
        <v>41</v>
      </c>
      <c r="G2827" s="13">
        <v>-122.3</v>
      </c>
      <c r="H2827" s="13">
        <v>-6.4799982706705705</v>
      </c>
    </row>
    <row r="2828" spans="2:8" x14ac:dyDescent="0.3">
      <c r="B2828" t="s">
        <v>9023</v>
      </c>
      <c r="C2828" t="s">
        <v>9024</v>
      </c>
      <c r="D2828" s="28" t="s">
        <v>4105</v>
      </c>
      <c r="E2828" s="28" t="s">
        <v>1878</v>
      </c>
      <c r="F2828" s="13">
        <v>38.700000000000003</v>
      </c>
      <c r="G2828" s="13">
        <v>-93.1</v>
      </c>
      <c r="H2828" s="13">
        <v>-6.4799982706705705</v>
      </c>
    </row>
    <row r="2829" spans="2:8" x14ac:dyDescent="0.3">
      <c r="B2829" t="s">
        <v>9092</v>
      </c>
      <c r="C2829" t="s">
        <v>9093</v>
      </c>
      <c r="D2829" s="28" t="s">
        <v>4105</v>
      </c>
      <c r="E2829" s="28" t="s">
        <v>1203</v>
      </c>
      <c r="F2829" s="13">
        <v>37.799999999999997</v>
      </c>
      <c r="G2829" s="13">
        <v>-121.7</v>
      </c>
      <c r="H2829" s="13">
        <v>-6.4799957275390625</v>
      </c>
    </row>
    <row r="2830" spans="2:8" x14ac:dyDescent="0.3">
      <c r="B2830" t="s">
        <v>6164</v>
      </c>
      <c r="C2830" t="s">
        <v>6165</v>
      </c>
      <c r="D2830" s="28" t="s">
        <v>4105</v>
      </c>
      <c r="E2830" s="28" t="s">
        <v>1160</v>
      </c>
      <c r="F2830" s="13">
        <v>32.799999999999997</v>
      </c>
      <c r="G2830" s="13">
        <v>-111.6</v>
      </c>
      <c r="H2830" s="13">
        <v>-6.4200032552083357</v>
      </c>
    </row>
    <row r="2831" spans="2:8" x14ac:dyDescent="0.3">
      <c r="B2831" t="s">
        <v>2503</v>
      </c>
      <c r="C2831" t="s">
        <v>8978</v>
      </c>
      <c r="D2831" s="28" t="s">
        <v>4105</v>
      </c>
      <c r="E2831" s="28" t="s">
        <v>1878</v>
      </c>
      <c r="F2831" s="13">
        <v>40.4</v>
      </c>
      <c r="G2831" s="13">
        <v>-92.1</v>
      </c>
      <c r="H2831" s="13">
        <v>-6.4200007120768241</v>
      </c>
    </row>
    <row r="2832" spans="2:8" x14ac:dyDescent="0.3">
      <c r="B2832" t="s">
        <v>2654</v>
      </c>
      <c r="C2832" t="s">
        <v>2655</v>
      </c>
      <c r="D2832" s="28" t="s">
        <v>4105</v>
      </c>
      <c r="E2832" s="28" t="s">
        <v>2617</v>
      </c>
      <c r="F2832" s="13">
        <v>48.3</v>
      </c>
      <c r="G2832" s="13">
        <v>-120.7</v>
      </c>
      <c r="H2832" s="13">
        <v>-6.4199981689453161</v>
      </c>
    </row>
    <row r="2833" spans="2:8" x14ac:dyDescent="0.3">
      <c r="B2833" t="s">
        <v>3883</v>
      </c>
      <c r="C2833" t="s">
        <v>3884</v>
      </c>
      <c r="D2833" s="28" t="s">
        <v>4105</v>
      </c>
      <c r="E2833" s="28" t="s">
        <v>2692</v>
      </c>
      <c r="F2833" s="13">
        <v>44.1</v>
      </c>
      <c r="G2833" s="13">
        <v>-88</v>
      </c>
      <c r="H2833" s="13">
        <v>-6.4199981689453161</v>
      </c>
    </row>
    <row r="2834" spans="2:8" x14ac:dyDescent="0.3">
      <c r="B2834" t="s">
        <v>3682</v>
      </c>
      <c r="C2834" t="s">
        <v>3683</v>
      </c>
      <c r="D2834" s="28" t="s">
        <v>4105</v>
      </c>
      <c r="E2834" s="28" t="s">
        <v>1812</v>
      </c>
      <c r="F2834" s="13">
        <v>46.3</v>
      </c>
      <c r="G2834" s="13">
        <v>-94.2</v>
      </c>
      <c r="H2834" s="13">
        <v>-6.4199981689453125</v>
      </c>
    </row>
    <row r="2835" spans="2:8" x14ac:dyDescent="0.3">
      <c r="B2835" t="s">
        <v>8589</v>
      </c>
      <c r="C2835" t="s">
        <v>8590</v>
      </c>
      <c r="D2835" s="28" t="s">
        <v>4105</v>
      </c>
      <c r="E2835" s="28" t="s">
        <v>2692</v>
      </c>
      <c r="F2835" s="13">
        <v>44.5</v>
      </c>
      <c r="G2835" s="13">
        <v>-90.5</v>
      </c>
      <c r="H2835" s="13">
        <v>-6.4199981689453125</v>
      </c>
    </row>
    <row r="2836" spans="2:8" x14ac:dyDescent="0.3">
      <c r="B2836" t="s">
        <v>8866</v>
      </c>
      <c r="C2836" t="s">
        <v>8867</v>
      </c>
      <c r="D2836" s="28" t="s">
        <v>4105</v>
      </c>
      <c r="E2836" s="28" t="s">
        <v>1160</v>
      </c>
      <c r="F2836" s="13">
        <v>32.799999999999997</v>
      </c>
      <c r="G2836" s="13">
        <v>-109.3</v>
      </c>
      <c r="H2836" s="13">
        <v>-6.4199981689453125</v>
      </c>
    </row>
    <row r="2837" spans="2:8" x14ac:dyDescent="0.3">
      <c r="B2837" t="s">
        <v>7834</v>
      </c>
      <c r="C2837" t="s">
        <v>7835</v>
      </c>
      <c r="D2837" s="28" t="s">
        <v>4105</v>
      </c>
      <c r="E2837" s="28" t="s">
        <v>1203</v>
      </c>
      <c r="F2837" s="13">
        <v>37.4</v>
      </c>
      <c r="G2837" s="13">
        <v>-120.1</v>
      </c>
      <c r="H2837" s="13">
        <v>-6.4199981689453125</v>
      </c>
    </row>
    <row r="2838" spans="2:8" x14ac:dyDescent="0.3">
      <c r="B2838" t="s">
        <v>8290</v>
      </c>
      <c r="C2838" t="s">
        <v>8291</v>
      </c>
      <c r="D2838" s="28" t="s">
        <v>4105</v>
      </c>
      <c r="E2838" s="28" t="s">
        <v>1203</v>
      </c>
      <c r="F2838" s="13">
        <v>37.5</v>
      </c>
      <c r="G2838" s="13">
        <v>-119.9</v>
      </c>
      <c r="H2838" s="13">
        <v>-6.4199981689453125</v>
      </c>
    </row>
    <row r="2839" spans="2:8" x14ac:dyDescent="0.3">
      <c r="B2839" t="s">
        <v>452</v>
      </c>
      <c r="C2839" t="s">
        <v>453</v>
      </c>
      <c r="D2839" s="28" t="s">
        <v>4105</v>
      </c>
      <c r="E2839" s="28" t="s">
        <v>364</v>
      </c>
      <c r="F2839" s="13">
        <v>30.3</v>
      </c>
      <c r="G2839" s="13">
        <v>-97.3</v>
      </c>
      <c r="H2839" s="13">
        <v>-6.3600056966145786</v>
      </c>
    </row>
    <row r="2840" spans="2:8" x14ac:dyDescent="0.3">
      <c r="B2840" t="s">
        <v>9035</v>
      </c>
      <c r="C2840" t="s">
        <v>9036</v>
      </c>
      <c r="D2840" s="28" t="s">
        <v>1203</v>
      </c>
      <c r="E2840" s="28" t="s">
        <v>1061</v>
      </c>
      <c r="F2840" s="13">
        <v>49.1</v>
      </c>
      <c r="G2840" s="13">
        <v>-122.5</v>
      </c>
      <c r="H2840" s="13">
        <v>-6.3600006103515625</v>
      </c>
    </row>
    <row r="2841" spans="2:8" x14ac:dyDescent="0.3">
      <c r="B2841" t="s">
        <v>8505</v>
      </c>
      <c r="C2841" t="s">
        <v>8506</v>
      </c>
      <c r="D2841" s="28" t="s">
        <v>4105</v>
      </c>
      <c r="E2841" s="28" t="s">
        <v>1812</v>
      </c>
      <c r="F2841" s="13">
        <v>46.7</v>
      </c>
      <c r="G2841" s="13">
        <v>-93.3</v>
      </c>
      <c r="H2841" s="13">
        <v>-6.3600006103515625</v>
      </c>
    </row>
    <row r="2842" spans="2:8" x14ac:dyDescent="0.3">
      <c r="B2842" t="s">
        <v>717</v>
      </c>
      <c r="C2842" t="s">
        <v>718</v>
      </c>
      <c r="D2842" s="28" t="s">
        <v>4105</v>
      </c>
      <c r="E2842" s="28" t="s">
        <v>364</v>
      </c>
      <c r="F2842" s="13">
        <v>32.6</v>
      </c>
      <c r="G2842" s="13">
        <v>-97.4</v>
      </c>
      <c r="H2842" s="13">
        <v>-6.3600006103515625</v>
      </c>
    </row>
    <row r="2843" spans="2:8" x14ac:dyDescent="0.3">
      <c r="B2843" t="s">
        <v>9912</v>
      </c>
      <c r="C2843" t="s">
        <v>9913</v>
      </c>
      <c r="D2843" s="28" t="s">
        <v>4105</v>
      </c>
      <c r="E2843" s="28" t="s">
        <v>364</v>
      </c>
      <c r="F2843" s="13">
        <v>29.8</v>
      </c>
      <c r="G2843" s="13">
        <v>-101.5</v>
      </c>
      <c r="H2843" s="13">
        <v>-6.3600006103515625</v>
      </c>
    </row>
    <row r="2844" spans="2:8" x14ac:dyDescent="0.3">
      <c r="B2844" t="s">
        <v>7758</v>
      </c>
      <c r="C2844" t="s">
        <v>7759</v>
      </c>
      <c r="D2844" s="28" t="s">
        <v>4105</v>
      </c>
      <c r="E2844" s="28" t="s">
        <v>1203</v>
      </c>
      <c r="F2844" s="13">
        <v>41.9</v>
      </c>
      <c r="G2844" s="13">
        <v>-123.6</v>
      </c>
      <c r="H2844" s="13">
        <v>-6.3600006103515625</v>
      </c>
    </row>
    <row r="2845" spans="2:8" x14ac:dyDescent="0.3">
      <c r="B2845" t="s">
        <v>8076</v>
      </c>
      <c r="C2845" t="s">
        <v>8077</v>
      </c>
      <c r="D2845" s="28" t="s">
        <v>4105</v>
      </c>
      <c r="E2845" s="28" t="s">
        <v>1160</v>
      </c>
      <c r="F2845" s="13">
        <v>32.6</v>
      </c>
      <c r="G2845" s="13">
        <v>-114.6</v>
      </c>
      <c r="H2845" s="13">
        <v>-6.3600006103515625</v>
      </c>
    </row>
    <row r="2846" spans="2:8" x14ac:dyDescent="0.3">
      <c r="B2846" t="s">
        <v>8544</v>
      </c>
      <c r="C2846" t="s">
        <v>8545</v>
      </c>
      <c r="D2846" s="28" t="s">
        <v>4105</v>
      </c>
      <c r="E2846" s="28" t="s">
        <v>2692</v>
      </c>
      <c r="F2846" s="13">
        <v>43.7</v>
      </c>
      <c r="G2846" s="13">
        <v>-88.4</v>
      </c>
      <c r="H2846" s="13">
        <v>-6.3600006103515625</v>
      </c>
    </row>
    <row r="2847" spans="2:8" x14ac:dyDescent="0.3">
      <c r="B2847" t="s">
        <v>6653</v>
      </c>
      <c r="C2847" t="s">
        <v>6654</v>
      </c>
      <c r="D2847" s="28" t="s">
        <v>4105</v>
      </c>
      <c r="E2847" s="28" t="s">
        <v>1203</v>
      </c>
      <c r="F2847" s="13">
        <v>33.799999999999997</v>
      </c>
      <c r="G2847" s="13">
        <v>-116.5</v>
      </c>
      <c r="H2847" s="13">
        <v>-6.3600006103515625</v>
      </c>
    </row>
    <row r="2848" spans="2:8" x14ac:dyDescent="0.3">
      <c r="B2848" t="s">
        <v>7866</v>
      </c>
      <c r="C2848" t="s">
        <v>7867</v>
      </c>
      <c r="D2848" s="28" t="s">
        <v>4105</v>
      </c>
      <c r="E2848" s="28" t="s">
        <v>1203</v>
      </c>
      <c r="F2848" s="13">
        <v>36.6</v>
      </c>
      <c r="G2848" s="13">
        <v>-118.7</v>
      </c>
      <c r="H2848" s="13">
        <v>-6.3599993387858085</v>
      </c>
    </row>
    <row r="2849" spans="2:8" x14ac:dyDescent="0.3">
      <c r="B2849" t="s">
        <v>7694</v>
      </c>
      <c r="C2849" t="s">
        <v>7695</v>
      </c>
      <c r="D2849" s="28" t="s">
        <v>4105</v>
      </c>
      <c r="E2849" s="28" t="s">
        <v>2692</v>
      </c>
      <c r="F2849" s="13">
        <v>42.9</v>
      </c>
      <c r="G2849" s="13">
        <v>-88.5</v>
      </c>
      <c r="H2849" s="13">
        <v>-6.3599980672200545</v>
      </c>
    </row>
    <row r="2850" spans="2:8" x14ac:dyDescent="0.3">
      <c r="B2850" t="s">
        <v>8210</v>
      </c>
      <c r="C2850" t="s">
        <v>8211</v>
      </c>
      <c r="D2850" s="28" t="s">
        <v>4105</v>
      </c>
      <c r="E2850" s="28" t="s">
        <v>1759</v>
      </c>
      <c r="F2850" s="13">
        <v>44.7</v>
      </c>
      <c r="G2850" s="13">
        <v>-85.6</v>
      </c>
      <c r="H2850" s="13">
        <v>-6.3599980672200509</v>
      </c>
    </row>
    <row r="2851" spans="2:8" x14ac:dyDescent="0.3">
      <c r="B2851" t="s">
        <v>1881</v>
      </c>
      <c r="C2851" t="s">
        <v>1882</v>
      </c>
      <c r="D2851" s="28" t="s">
        <v>4105</v>
      </c>
      <c r="E2851" s="28" t="s">
        <v>1878</v>
      </c>
      <c r="F2851" s="13">
        <v>40.200000000000003</v>
      </c>
      <c r="G2851" s="13">
        <v>-94</v>
      </c>
      <c r="H2851" s="13">
        <v>-6.3599980672200509</v>
      </c>
    </row>
    <row r="2852" spans="2:8" x14ac:dyDescent="0.3">
      <c r="B2852" t="s">
        <v>6677</v>
      </c>
      <c r="C2852" t="s">
        <v>6678</v>
      </c>
      <c r="D2852" s="28" t="s">
        <v>4105</v>
      </c>
      <c r="E2852" s="28" t="s">
        <v>1203</v>
      </c>
      <c r="F2852" s="13">
        <v>34.4</v>
      </c>
      <c r="G2852" s="13">
        <v>-118.7</v>
      </c>
      <c r="H2852" s="13">
        <v>-6.3599955240885464</v>
      </c>
    </row>
    <row r="2853" spans="2:8" x14ac:dyDescent="0.3">
      <c r="B2853" t="s">
        <v>8428</v>
      </c>
      <c r="C2853" t="s">
        <v>8429</v>
      </c>
      <c r="D2853" s="28" t="s">
        <v>4105</v>
      </c>
      <c r="E2853" s="28" t="s">
        <v>2096</v>
      </c>
      <c r="F2853" s="13">
        <v>32.9</v>
      </c>
      <c r="G2853" s="13">
        <v>-105.3</v>
      </c>
      <c r="H2853" s="13">
        <v>-6.3000030517578161</v>
      </c>
    </row>
    <row r="2854" spans="2:8" x14ac:dyDescent="0.3">
      <c r="B2854" t="s">
        <v>6651</v>
      </c>
      <c r="C2854" t="s">
        <v>6652</v>
      </c>
      <c r="D2854" s="28" t="s">
        <v>4105</v>
      </c>
      <c r="E2854" s="28" t="s">
        <v>1203</v>
      </c>
      <c r="F2854" s="13">
        <v>37.299999999999997</v>
      </c>
      <c r="G2854" s="13">
        <v>-122.1</v>
      </c>
      <c r="H2854" s="13">
        <v>-6.3000030517578125</v>
      </c>
    </row>
    <row r="2855" spans="2:8" x14ac:dyDescent="0.3">
      <c r="B2855" t="s">
        <v>1131</v>
      </c>
      <c r="C2855" t="s">
        <v>1132</v>
      </c>
      <c r="D2855" s="28" t="s">
        <v>1203</v>
      </c>
      <c r="E2855" s="28" t="s">
        <v>1133</v>
      </c>
      <c r="F2855" s="13">
        <v>48.9</v>
      </c>
      <c r="G2855" s="13">
        <v>-57.9</v>
      </c>
      <c r="H2855" s="13">
        <v>-6.3000005086263009</v>
      </c>
    </row>
    <row r="2856" spans="2:8" x14ac:dyDescent="0.3">
      <c r="B2856" t="s">
        <v>2776</v>
      </c>
      <c r="C2856" t="s">
        <v>2777</v>
      </c>
      <c r="D2856" s="28" t="s">
        <v>4105</v>
      </c>
      <c r="E2856" s="28" t="s">
        <v>2692</v>
      </c>
      <c r="F2856" s="13">
        <v>43.9</v>
      </c>
      <c r="G2856" s="13">
        <v>-91.4</v>
      </c>
      <c r="H2856" s="13">
        <v>-6.3000005086263009</v>
      </c>
    </row>
    <row r="2857" spans="2:8" x14ac:dyDescent="0.3">
      <c r="B2857" t="s">
        <v>8970</v>
      </c>
      <c r="C2857" t="s">
        <v>8971</v>
      </c>
      <c r="D2857" s="28" t="s">
        <v>1203</v>
      </c>
      <c r="E2857" s="28" t="s">
        <v>1092</v>
      </c>
      <c r="F2857" s="13">
        <v>58.7</v>
      </c>
      <c r="G2857" s="13">
        <v>-111.1</v>
      </c>
      <c r="H2857" s="13">
        <v>-6.2999992370605451</v>
      </c>
    </row>
    <row r="2858" spans="2:8" x14ac:dyDescent="0.3">
      <c r="B2858" t="s">
        <v>1530</v>
      </c>
      <c r="C2858" t="s">
        <v>1531</v>
      </c>
      <c r="D2858" s="28" t="s">
        <v>4105</v>
      </c>
      <c r="E2858" s="28" t="s">
        <v>1515</v>
      </c>
      <c r="F2858" s="13">
        <v>42</v>
      </c>
      <c r="G2858" s="13">
        <v>-93.8</v>
      </c>
      <c r="H2858" s="13">
        <v>-6.2999979654947929</v>
      </c>
    </row>
    <row r="2859" spans="2:8" x14ac:dyDescent="0.3">
      <c r="B2859" t="s">
        <v>676</v>
      </c>
      <c r="C2859" t="s">
        <v>8558</v>
      </c>
      <c r="D2859" s="28" t="s">
        <v>4105</v>
      </c>
      <c r="E2859" s="28" t="s">
        <v>1878</v>
      </c>
      <c r="F2859" s="13">
        <v>40.200000000000003</v>
      </c>
      <c r="G2859" s="13">
        <v>-94.3</v>
      </c>
      <c r="H2859" s="13">
        <v>-6.2999979654947929</v>
      </c>
    </row>
    <row r="2860" spans="2:8" x14ac:dyDescent="0.3">
      <c r="B2860" t="s">
        <v>6825</v>
      </c>
      <c r="C2860" t="s">
        <v>6826</v>
      </c>
      <c r="D2860" s="28" t="s">
        <v>4105</v>
      </c>
      <c r="E2860" s="28" t="s">
        <v>2617</v>
      </c>
      <c r="F2860" s="13">
        <v>47.7</v>
      </c>
      <c r="G2860" s="13">
        <v>-121.7</v>
      </c>
      <c r="H2860" s="13">
        <v>-6.2999979654947929</v>
      </c>
    </row>
    <row r="2861" spans="2:8" x14ac:dyDescent="0.3">
      <c r="B2861" t="s">
        <v>8158</v>
      </c>
      <c r="C2861" t="s">
        <v>8159</v>
      </c>
      <c r="D2861" s="28" t="s">
        <v>4105</v>
      </c>
      <c r="E2861" s="28" t="s">
        <v>1203</v>
      </c>
      <c r="F2861" s="13">
        <v>37.9</v>
      </c>
      <c r="G2861" s="13">
        <v>-121.8</v>
      </c>
      <c r="H2861" s="13">
        <v>-6.2999979654947893</v>
      </c>
    </row>
    <row r="2862" spans="2:8" x14ac:dyDescent="0.3">
      <c r="B2862" t="s">
        <v>8880</v>
      </c>
      <c r="C2862" t="s">
        <v>8881</v>
      </c>
      <c r="D2862" s="28" t="s">
        <v>4105</v>
      </c>
      <c r="E2862" s="28" t="s">
        <v>1203</v>
      </c>
      <c r="F2862" s="13">
        <v>40.5</v>
      </c>
      <c r="G2862" s="13">
        <v>-123.3</v>
      </c>
      <c r="H2862" s="13">
        <v>-6.2999979654947893</v>
      </c>
    </row>
    <row r="2863" spans="2:8" x14ac:dyDescent="0.3">
      <c r="B2863" t="s">
        <v>3210</v>
      </c>
      <c r="C2863" t="s">
        <v>3211</v>
      </c>
      <c r="D2863" s="28" t="s">
        <v>4105</v>
      </c>
      <c r="E2863" s="28" t="s">
        <v>1203</v>
      </c>
      <c r="F2863" s="13">
        <v>34.4</v>
      </c>
      <c r="G2863" s="13">
        <v>-119.8</v>
      </c>
      <c r="H2863" s="13">
        <v>-6.2400029500325545</v>
      </c>
    </row>
    <row r="2864" spans="2:8" x14ac:dyDescent="0.3">
      <c r="B2864" t="s">
        <v>7704</v>
      </c>
      <c r="C2864" t="s">
        <v>7705</v>
      </c>
      <c r="D2864" s="28" t="s">
        <v>4105</v>
      </c>
      <c r="E2864" s="28" t="s">
        <v>2279</v>
      </c>
      <c r="F2864" s="13">
        <v>43.1</v>
      </c>
      <c r="G2864" s="13">
        <v>-122.1</v>
      </c>
      <c r="H2864" s="13">
        <v>-6.2400029500325509</v>
      </c>
    </row>
    <row r="2865" spans="2:8" x14ac:dyDescent="0.3">
      <c r="B2865" t="s">
        <v>8278</v>
      </c>
      <c r="C2865" t="s">
        <v>8279</v>
      </c>
      <c r="D2865" s="28" t="s">
        <v>4105</v>
      </c>
      <c r="E2865" s="28" t="s">
        <v>1203</v>
      </c>
      <c r="F2865" s="13">
        <v>35.4</v>
      </c>
      <c r="G2865" s="13">
        <v>-119</v>
      </c>
      <c r="H2865" s="13">
        <v>-6.2400004069010393</v>
      </c>
    </row>
    <row r="2866" spans="2:8" x14ac:dyDescent="0.3">
      <c r="B2866" t="s">
        <v>703</v>
      </c>
      <c r="C2866" t="s">
        <v>704</v>
      </c>
      <c r="D2866" s="28" t="s">
        <v>4105</v>
      </c>
      <c r="E2866" s="28" t="s">
        <v>364</v>
      </c>
      <c r="F2866" s="13">
        <v>29.7</v>
      </c>
      <c r="G2866" s="13">
        <v>-98.7</v>
      </c>
      <c r="H2866" s="13">
        <v>-6.2400004069010393</v>
      </c>
    </row>
    <row r="2867" spans="2:8" x14ac:dyDescent="0.3">
      <c r="B2867" t="s">
        <v>8888</v>
      </c>
      <c r="C2867" t="s">
        <v>8889</v>
      </c>
      <c r="D2867" s="28" t="s">
        <v>4105</v>
      </c>
      <c r="E2867" s="28" t="s">
        <v>2692</v>
      </c>
      <c r="F2867" s="13">
        <v>45.3</v>
      </c>
      <c r="G2867" s="13">
        <v>-88.1</v>
      </c>
      <c r="H2867" s="13">
        <v>-6.2400004069010393</v>
      </c>
    </row>
    <row r="2868" spans="2:8" x14ac:dyDescent="0.3">
      <c r="B2868" t="s">
        <v>3102</v>
      </c>
      <c r="C2868" t="s">
        <v>3103</v>
      </c>
      <c r="D2868" s="28" t="s">
        <v>4105</v>
      </c>
      <c r="E2868" s="28" t="s">
        <v>2203</v>
      </c>
      <c r="F2868" s="13">
        <v>48.9</v>
      </c>
      <c r="G2868" s="13">
        <v>-97.2</v>
      </c>
      <c r="H2868" s="13">
        <v>-6.2399991353352853</v>
      </c>
    </row>
    <row r="2869" spans="2:8" x14ac:dyDescent="0.3">
      <c r="B2869" t="s">
        <v>1420</v>
      </c>
      <c r="C2869" t="s">
        <v>1421</v>
      </c>
      <c r="D2869" s="28" t="s">
        <v>4105</v>
      </c>
      <c r="E2869" s="28" t="s">
        <v>1405</v>
      </c>
      <c r="F2869" s="13">
        <v>40.9</v>
      </c>
      <c r="G2869" s="13">
        <v>-90.3</v>
      </c>
      <c r="H2869" s="13">
        <v>-6.2399978637695348</v>
      </c>
    </row>
    <row r="2870" spans="2:8" x14ac:dyDescent="0.3">
      <c r="B2870" t="s">
        <v>1070</v>
      </c>
      <c r="C2870" t="s">
        <v>1071</v>
      </c>
      <c r="D2870" s="28" t="s">
        <v>1203</v>
      </c>
      <c r="E2870" s="28" t="s">
        <v>1061</v>
      </c>
      <c r="F2870" s="13">
        <v>49.4</v>
      </c>
      <c r="G2870" s="13">
        <v>-123.9</v>
      </c>
      <c r="H2870" s="13">
        <v>-6.2399978637695313</v>
      </c>
    </row>
    <row r="2871" spans="2:8" x14ac:dyDescent="0.3">
      <c r="B2871" t="s">
        <v>8950</v>
      </c>
      <c r="C2871" t="s">
        <v>8951</v>
      </c>
      <c r="D2871" s="28" t="s">
        <v>4105</v>
      </c>
      <c r="E2871" s="28" t="s">
        <v>1636</v>
      </c>
      <c r="F2871" s="13">
        <v>38.1</v>
      </c>
      <c r="G2871" s="13">
        <v>-94.8</v>
      </c>
      <c r="H2871" s="13">
        <v>-6.2399978637695313</v>
      </c>
    </row>
    <row r="2872" spans="2:8" x14ac:dyDescent="0.3">
      <c r="B2872" t="s">
        <v>6996</v>
      </c>
      <c r="C2872" t="s">
        <v>6997</v>
      </c>
      <c r="D2872" s="28" t="s">
        <v>4105</v>
      </c>
      <c r="E2872" s="28" t="s">
        <v>2096</v>
      </c>
      <c r="F2872" s="13">
        <v>34.4</v>
      </c>
      <c r="G2872" s="13">
        <v>-106.8</v>
      </c>
      <c r="H2872" s="13">
        <v>-6.2399978637695313</v>
      </c>
    </row>
    <row r="2873" spans="2:8" x14ac:dyDescent="0.3">
      <c r="B2873" t="s">
        <v>10998</v>
      </c>
      <c r="C2873" t="s">
        <v>10999</v>
      </c>
      <c r="D2873" s="28" t="s">
        <v>4105</v>
      </c>
      <c r="E2873" s="28" t="s">
        <v>1160</v>
      </c>
      <c r="F2873" s="13">
        <v>34</v>
      </c>
      <c r="G2873" s="13">
        <v>-109.4</v>
      </c>
      <c r="H2873" s="13">
        <v>-6.2399978637695313</v>
      </c>
    </row>
    <row r="2874" spans="2:8" x14ac:dyDescent="0.3">
      <c r="B2874" t="s">
        <v>7798</v>
      </c>
      <c r="C2874" t="s">
        <v>7799</v>
      </c>
      <c r="D2874" s="28" t="s">
        <v>1203</v>
      </c>
      <c r="E2874" s="28" t="s">
        <v>1133</v>
      </c>
      <c r="F2874" s="13">
        <v>48.5</v>
      </c>
      <c r="G2874" s="13">
        <v>-58.5</v>
      </c>
      <c r="H2874" s="13">
        <v>-6.1800028483072929</v>
      </c>
    </row>
    <row r="2875" spans="2:8" x14ac:dyDescent="0.3">
      <c r="B2875" t="s">
        <v>8679</v>
      </c>
      <c r="C2875" t="s">
        <v>8680</v>
      </c>
      <c r="D2875" s="28" t="s">
        <v>4105</v>
      </c>
      <c r="E2875" s="28" t="s">
        <v>1878</v>
      </c>
      <c r="F2875" s="13">
        <v>39.799999999999997</v>
      </c>
      <c r="G2875" s="13">
        <v>-93.1</v>
      </c>
      <c r="H2875" s="13">
        <v>-6.1800028483072893</v>
      </c>
    </row>
    <row r="2876" spans="2:8" x14ac:dyDescent="0.3">
      <c r="B2876" t="s">
        <v>8531</v>
      </c>
      <c r="C2876" t="s">
        <v>8532</v>
      </c>
      <c r="D2876" s="28" t="s">
        <v>1203</v>
      </c>
      <c r="E2876" s="28" t="s">
        <v>1116</v>
      </c>
      <c r="F2876" s="13">
        <v>48.6</v>
      </c>
      <c r="G2876" s="13">
        <v>-93.9</v>
      </c>
      <c r="H2876" s="13">
        <v>-6.1800003051757813</v>
      </c>
    </row>
    <row r="2877" spans="2:8" x14ac:dyDescent="0.3">
      <c r="B2877" t="s">
        <v>1819</v>
      </c>
      <c r="C2877" t="s">
        <v>1820</v>
      </c>
      <c r="D2877" s="28" t="s">
        <v>4105</v>
      </c>
      <c r="E2877" s="28" t="s">
        <v>1812</v>
      </c>
      <c r="F2877" s="13">
        <v>43.6</v>
      </c>
      <c r="G2877" s="13">
        <v>-91.5</v>
      </c>
      <c r="H2877" s="13">
        <v>-6.1800003051757813</v>
      </c>
    </row>
    <row r="2878" spans="2:8" x14ac:dyDescent="0.3">
      <c r="B2878" t="s">
        <v>8782</v>
      </c>
      <c r="C2878" t="s">
        <v>8783</v>
      </c>
      <c r="D2878" s="28" t="s">
        <v>4105</v>
      </c>
      <c r="E2878" s="28" t="s">
        <v>1878</v>
      </c>
      <c r="F2878" s="13">
        <v>39.299999999999997</v>
      </c>
      <c r="G2878" s="13">
        <v>-94.5</v>
      </c>
      <c r="H2878" s="13">
        <v>-6.1800003051757813</v>
      </c>
    </row>
    <row r="2879" spans="2:8" x14ac:dyDescent="0.3">
      <c r="B2879" t="s">
        <v>1933</v>
      </c>
      <c r="C2879" t="s">
        <v>1934</v>
      </c>
      <c r="D2879" s="28" t="s">
        <v>4105</v>
      </c>
      <c r="E2879" s="28" t="s">
        <v>1878</v>
      </c>
      <c r="F2879" s="13">
        <v>40.200000000000003</v>
      </c>
      <c r="G2879" s="13">
        <v>-93.7</v>
      </c>
      <c r="H2879" s="13">
        <v>-6.1800003051757777</v>
      </c>
    </row>
    <row r="2880" spans="2:8" x14ac:dyDescent="0.3">
      <c r="B2880" t="s">
        <v>9848</v>
      </c>
      <c r="C2880" t="s">
        <v>9849</v>
      </c>
      <c r="D2880" s="28" t="s">
        <v>4105</v>
      </c>
      <c r="E2880" s="28" t="s">
        <v>1260</v>
      </c>
      <c r="F2880" s="13">
        <v>38.5</v>
      </c>
      <c r="G2880" s="13">
        <v>-106.9</v>
      </c>
      <c r="H2880" s="13">
        <v>-6.1799990336100272</v>
      </c>
    </row>
    <row r="2881" spans="2:8" x14ac:dyDescent="0.3">
      <c r="B2881" t="s">
        <v>7752</v>
      </c>
      <c r="C2881" t="s">
        <v>7753</v>
      </c>
      <c r="D2881" s="28" t="s">
        <v>4105</v>
      </c>
      <c r="E2881" s="28" t="s">
        <v>1203</v>
      </c>
      <c r="F2881" s="13">
        <v>36.799999999999997</v>
      </c>
      <c r="G2881" s="13">
        <v>-121.3</v>
      </c>
      <c r="H2881" s="13">
        <v>-6.1799977620442732</v>
      </c>
    </row>
    <row r="2882" spans="2:8" x14ac:dyDescent="0.3">
      <c r="B2882" t="s">
        <v>3881</v>
      </c>
      <c r="C2882" t="s">
        <v>8575</v>
      </c>
      <c r="D2882" s="28" t="s">
        <v>4105</v>
      </c>
      <c r="E2882" s="28" t="s">
        <v>1878</v>
      </c>
      <c r="F2882" s="13">
        <v>40.299999999999997</v>
      </c>
      <c r="G2882" s="13">
        <v>-93.5</v>
      </c>
      <c r="H2882" s="13">
        <v>-6.1799977620442696</v>
      </c>
    </row>
    <row r="2883" spans="2:8" x14ac:dyDescent="0.3">
      <c r="B2883" t="s">
        <v>8770</v>
      </c>
      <c r="C2883" t="s">
        <v>8771</v>
      </c>
      <c r="D2883" s="28" t="s">
        <v>4105</v>
      </c>
      <c r="E2883" s="28" t="s">
        <v>1878</v>
      </c>
      <c r="F2883" s="13">
        <v>39.9</v>
      </c>
      <c r="G2883" s="13">
        <v>-91.8</v>
      </c>
      <c r="H2883" s="13">
        <v>-6.1799977620442661</v>
      </c>
    </row>
    <row r="2884" spans="2:8" x14ac:dyDescent="0.3">
      <c r="B2884" t="s">
        <v>8234</v>
      </c>
      <c r="C2884" t="s">
        <v>8235</v>
      </c>
      <c r="D2884" s="28" t="s">
        <v>4105</v>
      </c>
      <c r="E2884" s="28" t="s">
        <v>2279</v>
      </c>
      <c r="F2884" s="13">
        <v>42</v>
      </c>
      <c r="G2884" s="13">
        <v>-123</v>
      </c>
      <c r="H2884" s="13">
        <v>-6.1799977620442661</v>
      </c>
    </row>
    <row r="2885" spans="2:8" x14ac:dyDescent="0.3">
      <c r="B2885" t="s">
        <v>8697</v>
      </c>
      <c r="C2885" t="s">
        <v>8698</v>
      </c>
      <c r="D2885" s="28" t="s">
        <v>1203</v>
      </c>
      <c r="E2885" s="28" t="s">
        <v>1061</v>
      </c>
      <c r="F2885" s="13">
        <v>48.7</v>
      </c>
      <c r="G2885" s="13">
        <v>-123.2</v>
      </c>
      <c r="H2885" s="13">
        <v>-6.1200002034505232</v>
      </c>
    </row>
    <row r="2886" spans="2:8" x14ac:dyDescent="0.3">
      <c r="B2886" t="s">
        <v>8924</v>
      </c>
      <c r="C2886" t="s">
        <v>8925</v>
      </c>
      <c r="D2886" s="28" t="s">
        <v>4105</v>
      </c>
      <c r="E2886" s="28" t="s">
        <v>1636</v>
      </c>
      <c r="F2886" s="13">
        <v>37.5</v>
      </c>
      <c r="G2886" s="13">
        <v>-95.8</v>
      </c>
      <c r="H2886" s="13">
        <v>-6.1200002034505232</v>
      </c>
    </row>
    <row r="2887" spans="2:8" x14ac:dyDescent="0.3">
      <c r="B2887" t="s">
        <v>8491</v>
      </c>
      <c r="C2887" t="s">
        <v>8492</v>
      </c>
      <c r="D2887" s="28" t="s">
        <v>4105</v>
      </c>
      <c r="E2887" s="28" t="s">
        <v>1160</v>
      </c>
      <c r="F2887" s="13">
        <v>33.299999999999997</v>
      </c>
      <c r="G2887" s="13">
        <v>-110.4</v>
      </c>
      <c r="H2887" s="13">
        <v>-6.1200002034505232</v>
      </c>
    </row>
    <row r="2888" spans="2:8" x14ac:dyDescent="0.3">
      <c r="B2888" t="s">
        <v>1596</v>
      </c>
      <c r="C2888" t="s">
        <v>1597</v>
      </c>
      <c r="D2888" s="28" t="s">
        <v>4105</v>
      </c>
      <c r="E2888" s="28" t="s">
        <v>1515</v>
      </c>
      <c r="F2888" s="13">
        <v>43.1</v>
      </c>
      <c r="G2888" s="13">
        <v>-93.1</v>
      </c>
      <c r="H2888" s="13">
        <v>-6.1200002034505196</v>
      </c>
    </row>
    <row r="2889" spans="2:8" x14ac:dyDescent="0.3">
      <c r="B2889" t="s">
        <v>2716</v>
      </c>
      <c r="C2889" t="s">
        <v>2717</v>
      </c>
      <c r="D2889" s="28" t="s">
        <v>4105</v>
      </c>
      <c r="E2889" s="28" t="s">
        <v>2692</v>
      </c>
      <c r="F2889" s="13">
        <v>43.7</v>
      </c>
      <c r="G2889" s="13">
        <v>-88.4</v>
      </c>
      <c r="H2889" s="13">
        <v>-6.1200002034505196</v>
      </c>
    </row>
    <row r="2890" spans="2:8" x14ac:dyDescent="0.3">
      <c r="B2890" t="s">
        <v>8640</v>
      </c>
      <c r="C2890" t="s">
        <v>8641</v>
      </c>
      <c r="D2890" s="28" t="s">
        <v>4105</v>
      </c>
      <c r="E2890" s="28" t="s">
        <v>1878</v>
      </c>
      <c r="F2890" s="13">
        <v>39</v>
      </c>
      <c r="G2890" s="13">
        <v>-93.7</v>
      </c>
      <c r="H2890" s="13">
        <v>-6.1200002034505161</v>
      </c>
    </row>
    <row r="2891" spans="2:8" x14ac:dyDescent="0.3">
      <c r="B2891" t="s">
        <v>8948</v>
      </c>
      <c r="C2891" t="s">
        <v>8949</v>
      </c>
      <c r="D2891" s="28" t="s">
        <v>4105</v>
      </c>
      <c r="E2891" s="28" t="s">
        <v>1203</v>
      </c>
      <c r="F2891" s="13">
        <v>36.4</v>
      </c>
      <c r="G2891" s="13">
        <v>-118.8</v>
      </c>
      <c r="H2891" s="13">
        <v>-6.1200002034505161</v>
      </c>
    </row>
    <row r="2892" spans="2:8" x14ac:dyDescent="0.3">
      <c r="B2892" t="s">
        <v>6923</v>
      </c>
      <c r="C2892" t="s">
        <v>6924</v>
      </c>
      <c r="D2892" s="28" t="s">
        <v>4105</v>
      </c>
      <c r="E2892" s="28" t="s">
        <v>2617</v>
      </c>
      <c r="F2892" s="13">
        <v>47.7</v>
      </c>
      <c r="G2892" s="13">
        <v>-123</v>
      </c>
      <c r="H2892" s="13">
        <v>-6.119997660319008</v>
      </c>
    </row>
    <row r="2893" spans="2:8" x14ac:dyDescent="0.3">
      <c r="B2893" t="s">
        <v>8721</v>
      </c>
      <c r="C2893" t="s">
        <v>8722</v>
      </c>
      <c r="D2893" s="28" t="s">
        <v>4105</v>
      </c>
      <c r="E2893" s="28" t="s">
        <v>1203</v>
      </c>
      <c r="F2893" s="13">
        <v>39</v>
      </c>
      <c r="G2893" s="13">
        <v>-122.4</v>
      </c>
      <c r="H2893" s="13">
        <v>-6.1199951171875</v>
      </c>
    </row>
    <row r="2894" spans="2:8" x14ac:dyDescent="0.3">
      <c r="B2894" t="s">
        <v>7599</v>
      </c>
      <c r="C2894" t="s">
        <v>7600</v>
      </c>
      <c r="D2894" s="28" t="s">
        <v>4105</v>
      </c>
      <c r="E2894" s="28" t="s">
        <v>1203</v>
      </c>
      <c r="F2894" s="13">
        <v>32.799999999999997</v>
      </c>
      <c r="G2894" s="13">
        <v>-116.6</v>
      </c>
      <c r="H2894" s="13">
        <v>-6.0600026448567732</v>
      </c>
    </row>
    <row r="2895" spans="2:8" x14ac:dyDescent="0.3">
      <c r="B2895" t="s">
        <v>493</v>
      </c>
      <c r="C2895" t="s">
        <v>494</v>
      </c>
      <c r="D2895" s="28" t="s">
        <v>4105</v>
      </c>
      <c r="E2895" s="28" t="s">
        <v>364</v>
      </c>
      <c r="F2895" s="13">
        <v>29.7</v>
      </c>
      <c r="G2895" s="13">
        <v>-98</v>
      </c>
      <c r="H2895" s="13">
        <v>-6.0600026448567732</v>
      </c>
    </row>
    <row r="2896" spans="2:8" x14ac:dyDescent="0.3">
      <c r="B2896" t="s">
        <v>1131</v>
      </c>
      <c r="C2896" t="s">
        <v>8619</v>
      </c>
      <c r="D2896" s="28" t="s">
        <v>1203</v>
      </c>
      <c r="E2896" s="28" t="s">
        <v>1133</v>
      </c>
      <c r="F2896" s="13">
        <v>48.9</v>
      </c>
      <c r="G2896" s="13">
        <v>-57.9</v>
      </c>
      <c r="H2896" s="13">
        <v>-6.0600026448567696</v>
      </c>
    </row>
    <row r="2897" spans="2:8" x14ac:dyDescent="0.3">
      <c r="B2897" t="s">
        <v>7353</v>
      </c>
      <c r="C2897" t="s">
        <v>7354</v>
      </c>
      <c r="D2897" s="28" t="s">
        <v>4105</v>
      </c>
      <c r="E2897" s="28" t="s">
        <v>1203</v>
      </c>
      <c r="F2897" s="13">
        <v>39.299999999999997</v>
      </c>
      <c r="G2897" s="13">
        <v>-121.3</v>
      </c>
      <c r="H2897" s="13">
        <v>-6.0600026448567661</v>
      </c>
    </row>
    <row r="2898" spans="2:8" x14ac:dyDescent="0.3">
      <c r="B2898" t="s">
        <v>10004</v>
      </c>
      <c r="C2898" t="s">
        <v>10005</v>
      </c>
      <c r="D2898" s="28" t="s">
        <v>4105</v>
      </c>
      <c r="E2898" s="28" t="s">
        <v>1260</v>
      </c>
      <c r="F2898" s="13">
        <v>38.6</v>
      </c>
      <c r="G2898" s="13">
        <v>-108.9</v>
      </c>
      <c r="H2898" s="13">
        <v>-6.0600001017252616</v>
      </c>
    </row>
    <row r="2899" spans="2:8" x14ac:dyDescent="0.3">
      <c r="B2899" t="s">
        <v>1671</v>
      </c>
      <c r="C2899" t="s">
        <v>8409</v>
      </c>
      <c r="D2899" s="28" t="s">
        <v>4105</v>
      </c>
      <c r="E2899" s="28" t="s">
        <v>1878</v>
      </c>
      <c r="F2899" s="13">
        <v>39</v>
      </c>
      <c r="G2899" s="13">
        <v>-94.3</v>
      </c>
      <c r="H2899" s="13">
        <v>-6.05999755859375</v>
      </c>
    </row>
    <row r="2900" spans="2:8" x14ac:dyDescent="0.3">
      <c r="B2900" t="s">
        <v>3208</v>
      </c>
      <c r="C2900" t="s">
        <v>3209</v>
      </c>
      <c r="D2900" s="28" t="s">
        <v>4105</v>
      </c>
      <c r="E2900" s="28" t="s">
        <v>1203</v>
      </c>
      <c r="F2900" s="13">
        <v>32.700000000000003</v>
      </c>
      <c r="G2900" s="13">
        <v>-117.1</v>
      </c>
      <c r="H2900" s="13">
        <v>-6.05999755859375</v>
      </c>
    </row>
    <row r="2901" spans="2:8" x14ac:dyDescent="0.3">
      <c r="B2901" t="s">
        <v>8954</v>
      </c>
      <c r="C2901" t="s">
        <v>8955</v>
      </c>
      <c r="D2901" s="28" t="s">
        <v>4105</v>
      </c>
      <c r="E2901" s="28" t="s">
        <v>1160</v>
      </c>
      <c r="F2901" s="13">
        <v>33.299999999999997</v>
      </c>
      <c r="G2901" s="13">
        <v>-110.6</v>
      </c>
      <c r="H2901" s="13">
        <v>-6.0000050862630161</v>
      </c>
    </row>
    <row r="2902" spans="2:8" x14ac:dyDescent="0.3">
      <c r="B2902" t="s">
        <v>8493</v>
      </c>
      <c r="C2902" t="s">
        <v>8494</v>
      </c>
      <c r="D2902" s="28" t="s">
        <v>1203</v>
      </c>
      <c r="E2902" s="28" t="s">
        <v>1116</v>
      </c>
      <c r="F2902" s="13">
        <v>50.6</v>
      </c>
      <c r="G2902" s="13">
        <v>-93.2</v>
      </c>
      <c r="H2902" s="13">
        <v>-6</v>
      </c>
    </row>
    <row r="2903" spans="2:8" x14ac:dyDescent="0.3">
      <c r="B2903" t="s">
        <v>1167</v>
      </c>
      <c r="C2903" t="s">
        <v>1168</v>
      </c>
      <c r="D2903" s="28" t="s">
        <v>4105</v>
      </c>
      <c r="E2903" s="28" t="s">
        <v>1160</v>
      </c>
      <c r="F2903" s="13">
        <v>34.1</v>
      </c>
      <c r="G2903" s="13">
        <v>-109.2</v>
      </c>
      <c r="H2903" s="13">
        <v>-6</v>
      </c>
    </row>
    <row r="2904" spans="2:8" x14ac:dyDescent="0.3">
      <c r="B2904" t="s">
        <v>3573</v>
      </c>
      <c r="C2904" t="s">
        <v>3574</v>
      </c>
      <c r="D2904" s="28" t="s">
        <v>4105</v>
      </c>
      <c r="E2904" s="28" t="s">
        <v>1203</v>
      </c>
      <c r="F2904" s="13">
        <v>36.200000000000003</v>
      </c>
      <c r="G2904" s="13">
        <v>-119</v>
      </c>
      <c r="H2904" s="13">
        <v>-6</v>
      </c>
    </row>
    <row r="2905" spans="2:8" x14ac:dyDescent="0.3">
      <c r="B2905" t="s">
        <v>2485</v>
      </c>
      <c r="C2905" t="s">
        <v>2486</v>
      </c>
      <c r="D2905" s="28" t="s">
        <v>4105</v>
      </c>
      <c r="E2905" s="28" t="s">
        <v>364</v>
      </c>
      <c r="F2905" s="13">
        <v>33.1</v>
      </c>
      <c r="G2905" s="13">
        <v>-97.1</v>
      </c>
      <c r="H2905" s="13">
        <v>-6</v>
      </c>
    </row>
    <row r="2906" spans="2:8" x14ac:dyDescent="0.3">
      <c r="B2906" t="s">
        <v>2742</v>
      </c>
      <c r="C2906" t="s">
        <v>2743</v>
      </c>
      <c r="D2906" s="28" t="s">
        <v>4105</v>
      </c>
      <c r="E2906" s="28" t="s">
        <v>2692</v>
      </c>
      <c r="F2906" s="13">
        <v>44.1</v>
      </c>
      <c r="G2906" s="13">
        <v>-90.3</v>
      </c>
      <c r="H2906" s="13">
        <v>-6</v>
      </c>
    </row>
    <row r="2907" spans="2:8" x14ac:dyDescent="0.3">
      <c r="B2907" t="s">
        <v>9120</v>
      </c>
      <c r="C2907" t="s">
        <v>9121</v>
      </c>
      <c r="D2907" s="28" t="s">
        <v>4105</v>
      </c>
      <c r="E2907" s="28" t="s">
        <v>1878</v>
      </c>
      <c r="F2907" s="13">
        <v>38.299999999999997</v>
      </c>
      <c r="G2907" s="13">
        <v>-93.7</v>
      </c>
      <c r="H2907" s="13">
        <v>-6</v>
      </c>
    </row>
    <row r="2908" spans="2:8" x14ac:dyDescent="0.3">
      <c r="B2908" t="s">
        <v>8385</v>
      </c>
      <c r="C2908" t="s">
        <v>8386</v>
      </c>
      <c r="D2908" s="28" t="s">
        <v>4105</v>
      </c>
      <c r="E2908" s="28" t="s">
        <v>1812</v>
      </c>
      <c r="F2908" s="13">
        <v>47.8</v>
      </c>
      <c r="G2908" s="13">
        <v>-91.8</v>
      </c>
      <c r="H2908" s="13">
        <v>-6</v>
      </c>
    </row>
    <row r="2909" spans="2:8" x14ac:dyDescent="0.3">
      <c r="B2909" t="s">
        <v>7796</v>
      </c>
      <c r="C2909" t="s">
        <v>7797</v>
      </c>
      <c r="D2909" s="28" t="s">
        <v>4105</v>
      </c>
      <c r="E2909" s="28" t="s">
        <v>1812</v>
      </c>
      <c r="F2909" s="13">
        <v>48.1</v>
      </c>
      <c r="G2909" s="13">
        <v>-90.9</v>
      </c>
      <c r="H2909" s="13">
        <v>-6</v>
      </c>
    </row>
    <row r="2910" spans="2:8" x14ac:dyDescent="0.3">
      <c r="B2910" t="s">
        <v>8966</v>
      </c>
      <c r="C2910" t="s">
        <v>8967</v>
      </c>
      <c r="D2910" s="28" t="s">
        <v>4105</v>
      </c>
      <c r="E2910" s="28" t="s">
        <v>2692</v>
      </c>
      <c r="F2910" s="13">
        <v>42.9</v>
      </c>
      <c r="G2910" s="13">
        <v>-88.8</v>
      </c>
      <c r="H2910" s="13">
        <v>-5.9999974568684884</v>
      </c>
    </row>
    <row r="2911" spans="2:8" x14ac:dyDescent="0.3">
      <c r="B2911" t="s">
        <v>1902</v>
      </c>
      <c r="C2911" t="s">
        <v>1903</v>
      </c>
      <c r="D2911" s="28" t="s">
        <v>4105</v>
      </c>
      <c r="E2911" s="28" t="s">
        <v>1878</v>
      </c>
      <c r="F2911" s="13">
        <v>39.700000000000003</v>
      </c>
      <c r="G2911" s="13">
        <v>-91.3</v>
      </c>
      <c r="H2911" s="13">
        <v>-5.9999974568684848</v>
      </c>
    </row>
    <row r="2912" spans="2:8" x14ac:dyDescent="0.3">
      <c r="B2912" t="s">
        <v>9052</v>
      </c>
      <c r="C2912" t="s">
        <v>9053</v>
      </c>
      <c r="D2912" s="28" t="s">
        <v>4105</v>
      </c>
      <c r="E2912" s="28" t="s">
        <v>1878</v>
      </c>
      <c r="F2912" s="13">
        <v>38.799999999999997</v>
      </c>
      <c r="G2912" s="13">
        <v>-92.2</v>
      </c>
      <c r="H2912" s="13">
        <v>-5.94000244140625</v>
      </c>
    </row>
    <row r="2913" spans="2:8" x14ac:dyDescent="0.3">
      <c r="B2913" t="s">
        <v>8998</v>
      </c>
      <c r="C2913" t="s">
        <v>8999</v>
      </c>
      <c r="D2913" s="28" t="s">
        <v>1203</v>
      </c>
      <c r="E2913" s="28" t="s">
        <v>1092</v>
      </c>
      <c r="F2913" s="13">
        <v>58.7</v>
      </c>
      <c r="G2913" s="13">
        <v>-111.1</v>
      </c>
      <c r="H2913" s="13">
        <v>-5.9399998982747402</v>
      </c>
    </row>
    <row r="2914" spans="2:8" x14ac:dyDescent="0.3">
      <c r="B2914" t="s">
        <v>8952</v>
      </c>
      <c r="C2914" t="s">
        <v>8953</v>
      </c>
      <c r="D2914" s="28" t="s">
        <v>4105</v>
      </c>
      <c r="E2914" s="28" t="s">
        <v>1759</v>
      </c>
      <c r="F2914" s="13">
        <v>46.2</v>
      </c>
      <c r="G2914" s="13">
        <v>-88.4</v>
      </c>
      <c r="H2914" s="13">
        <v>-5.9399998982747384</v>
      </c>
    </row>
    <row r="2915" spans="2:8" x14ac:dyDescent="0.3">
      <c r="B2915" t="s">
        <v>9213</v>
      </c>
      <c r="C2915" t="s">
        <v>9214</v>
      </c>
      <c r="D2915" s="28" t="s">
        <v>4105</v>
      </c>
      <c r="E2915" s="28" t="s">
        <v>1759</v>
      </c>
      <c r="F2915" s="13">
        <v>46.4</v>
      </c>
      <c r="G2915" s="13">
        <v>-87.6</v>
      </c>
      <c r="H2915" s="13">
        <v>-5.9399998982747384</v>
      </c>
    </row>
    <row r="2916" spans="2:8" x14ac:dyDescent="0.3">
      <c r="B2916" t="s">
        <v>7523</v>
      </c>
      <c r="C2916" t="s">
        <v>7524</v>
      </c>
      <c r="D2916" s="28" t="s">
        <v>4105</v>
      </c>
      <c r="E2916" s="28" t="s">
        <v>2617</v>
      </c>
      <c r="F2916" s="13">
        <v>48.6</v>
      </c>
      <c r="G2916" s="13">
        <v>-121.9</v>
      </c>
      <c r="H2916" s="13">
        <v>-5.9399998982747384</v>
      </c>
    </row>
    <row r="2917" spans="2:8" x14ac:dyDescent="0.3">
      <c r="B2917" t="s">
        <v>7531</v>
      </c>
      <c r="C2917" t="s">
        <v>7532</v>
      </c>
      <c r="D2917" s="28" t="s">
        <v>4105</v>
      </c>
      <c r="E2917" s="28" t="s">
        <v>2617</v>
      </c>
      <c r="F2917" s="13">
        <v>47.9</v>
      </c>
      <c r="G2917" s="13">
        <v>-123.4</v>
      </c>
      <c r="H2917" s="13">
        <v>-5.9399973551432304</v>
      </c>
    </row>
    <row r="2918" spans="2:8" x14ac:dyDescent="0.3">
      <c r="B2918" t="s">
        <v>8683</v>
      </c>
      <c r="C2918" t="s">
        <v>8684</v>
      </c>
      <c r="D2918" s="28" t="s">
        <v>1203</v>
      </c>
      <c r="E2918" s="28" t="s">
        <v>1112</v>
      </c>
      <c r="F2918" s="13">
        <v>53.9</v>
      </c>
      <c r="G2918" s="13">
        <v>-101.1</v>
      </c>
      <c r="H2918" s="13">
        <v>-5.9399973551432268</v>
      </c>
    </row>
    <row r="2919" spans="2:8" x14ac:dyDescent="0.3">
      <c r="B2919" t="s">
        <v>8719</v>
      </c>
      <c r="C2919" t="s">
        <v>8720</v>
      </c>
      <c r="D2919" s="28" t="s">
        <v>4105</v>
      </c>
      <c r="E2919" s="28" t="s">
        <v>1160</v>
      </c>
      <c r="F2919" s="13">
        <v>32</v>
      </c>
      <c r="G2919" s="13">
        <v>-109.3</v>
      </c>
      <c r="H2919" s="13">
        <v>-5.9399973551432268</v>
      </c>
    </row>
    <row r="2920" spans="2:8" x14ac:dyDescent="0.3">
      <c r="B2920" t="s">
        <v>9029</v>
      </c>
      <c r="C2920" t="s">
        <v>9030</v>
      </c>
      <c r="D2920" s="28" t="s">
        <v>4105</v>
      </c>
      <c r="E2920" s="28" t="s">
        <v>1203</v>
      </c>
      <c r="F2920" s="13">
        <v>37.700000000000003</v>
      </c>
      <c r="G2920" s="13">
        <v>-119.8</v>
      </c>
      <c r="H2920" s="13">
        <v>-5.9399973551432268</v>
      </c>
    </row>
    <row r="2921" spans="2:8" x14ac:dyDescent="0.3">
      <c r="B2921" t="s">
        <v>3518</v>
      </c>
      <c r="C2921" t="s">
        <v>3519</v>
      </c>
      <c r="D2921" s="28" t="s">
        <v>1203</v>
      </c>
      <c r="E2921" s="28" t="s">
        <v>1061</v>
      </c>
      <c r="F2921" s="13">
        <v>49.3</v>
      </c>
      <c r="G2921" s="13">
        <v>-123.5</v>
      </c>
      <c r="H2921" s="13">
        <v>-5.880002339680992</v>
      </c>
    </row>
    <row r="2922" spans="2:8" x14ac:dyDescent="0.3">
      <c r="B2922" t="s">
        <v>9538</v>
      </c>
      <c r="C2922" t="s">
        <v>9539</v>
      </c>
      <c r="D2922" s="28" t="s">
        <v>4105</v>
      </c>
      <c r="E2922" s="28" t="s">
        <v>1203</v>
      </c>
      <c r="F2922" s="13">
        <v>34</v>
      </c>
      <c r="G2922" s="13">
        <v>-117</v>
      </c>
      <c r="H2922" s="13">
        <v>-5.8799997965494839</v>
      </c>
    </row>
    <row r="2923" spans="2:8" x14ac:dyDescent="0.3">
      <c r="B2923" t="s">
        <v>2734</v>
      </c>
      <c r="C2923" t="s">
        <v>2735</v>
      </c>
      <c r="D2923" s="28" t="s">
        <v>4105</v>
      </c>
      <c r="E2923" s="28" t="s">
        <v>2692</v>
      </c>
      <c r="F2923" s="13">
        <v>46.7</v>
      </c>
      <c r="G2923" s="13">
        <v>-90.7</v>
      </c>
      <c r="H2923" s="13">
        <v>-5.8799997965494804</v>
      </c>
    </row>
    <row r="2924" spans="2:8" x14ac:dyDescent="0.3">
      <c r="B2924" t="s">
        <v>7669</v>
      </c>
      <c r="C2924" t="s">
        <v>7670</v>
      </c>
      <c r="D2924" s="28" t="s">
        <v>4105</v>
      </c>
      <c r="E2924" s="28" t="s">
        <v>2617</v>
      </c>
      <c r="F2924" s="13">
        <v>47.9</v>
      </c>
      <c r="G2924" s="13">
        <v>-123.1</v>
      </c>
      <c r="H2924" s="13">
        <v>-5.8799997965494804</v>
      </c>
    </row>
    <row r="2925" spans="2:8" x14ac:dyDescent="0.3">
      <c r="B2925" t="s">
        <v>8638</v>
      </c>
      <c r="C2925" t="s">
        <v>8639</v>
      </c>
      <c r="D2925" s="28" t="s">
        <v>4105</v>
      </c>
      <c r="E2925" s="28" t="s">
        <v>1759</v>
      </c>
      <c r="F2925" s="13">
        <v>46.3</v>
      </c>
      <c r="G2925" s="13">
        <v>-86.9</v>
      </c>
      <c r="H2925" s="13">
        <v>-5.8799997965494804</v>
      </c>
    </row>
    <row r="2926" spans="2:8" x14ac:dyDescent="0.3">
      <c r="B2926" t="s">
        <v>8381</v>
      </c>
      <c r="C2926" t="s">
        <v>8382</v>
      </c>
      <c r="D2926" s="28" t="s">
        <v>4105</v>
      </c>
      <c r="E2926" s="28" t="s">
        <v>1515</v>
      </c>
      <c r="F2926" s="13">
        <v>40.700000000000003</v>
      </c>
      <c r="G2926" s="13">
        <v>-93.3</v>
      </c>
      <c r="H2926" s="13">
        <v>-5.8799997965494768</v>
      </c>
    </row>
    <row r="2927" spans="2:8" x14ac:dyDescent="0.3">
      <c r="B2927" t="s">
        <v>401</v>
      </c>
      <c r="C2927" t="s">
        <v>1648</v>
      </c>
      <c r="D2927" s="28" t="s">
        <v>4105</v>
      </c>
      <c r="E2927" s="28" t="s">
        <v>1636</v>
      </c>
      <c r="F2927" s="13">
        <v>37.1</v>
      </c>
      <c r="G2927" s="13">
        <v>-94.8</v>
      </c>
      <c r="H2927" s="13">
        <v>-5.8799997965494768</v>
      </c>
    </row>
    <row r="2928" spans="2:8" x14ac:dyDescent="0.3">
      <c r="B2928" t="s">
        <v>2094</v>
      </c>
      <c r="C2928" t="s">
        <v>2095</v>
      </c>
      <c r="D2928" s="28" t="s">
        <v>4105</v>
      </c>
      <c r="E2928" s="28" t="s">
        <v>2096</v>
      </c>
      <c r="F2928" s="13">
        <v>32.700000000000003</v>
      </c>
      <c r="G2928" s="13">
        <v>-104.3</v>
      </c>
      <c r="H2928" s="13">
        <v>-5.8799997965494768</v>
      </c>
    </row>
    <row r="2929" spans="2:8" x14ac:dyDescent="0.3">
      <c r="B2929" t="s">
        <v>8274</v>
      </c>
      <c r="C2929" t="s">
        <v>8275</v>
      </c>
      <c r="D2929" s="28" t="s">
        <v>4105</v>
      </c>
      <c r="E2929" s="28" t="s">
        <v>1203</v>
      </c>
      <c r="F2929" s="13">
        <v>33.5</v>
      </c>
      <c r="G2929" s="13">
        <v>-117.2</v>
      </c>
      <c r="H2929" s="13">
        <v>-5.8799997965494768</v>
      </c>
    </row>
    <row r="2930" spans="2:8" x14ac:dyDescent="0.3">
      <c r="B2930" t="s">
        <v>7418</v>
      </c>
      <c r="C2930" t="s">
        <v>7419</v>
      </c>
      <c r="D2930" s="28" t="s">
        <v>4105</v>
      </c>
      <c r="E2930" s="28" t="s">
        <v>2617</v>
      </c>
      <c r="F2930" s="13">
        <v>48.8</v>
      </c>
      <c r="G2930" s="13">
        <v>-121.7</v>
      </c>
      <c r="H2930" s="13">
        <v>-5.8799997965494768</v>
      </c>
    </row>
    <row r="2931" spans="2:8" x14ac:dyDescent="0.3">
      <c r="B2931" t="s">
        <v>8932</v>
      </c>
      <c r="C2931" t="s">
        <v>8933</v>
      </c>
      <c r="D2931" s="28" t="s">
        <v>4105</v>
      </c>
      <c r="E2931" s="28" t="s">
        <v>1203</v>
      </c>
      <c r="F2931" s="13">
        <v>37.200000000000003</v>
      </c>
      <c r="G2931" s="13">
        <v>-119.5</v>
      </c>
      <c r="H2931" s="13">
        <v>-5.8200022379557339</v>
      </c>
    </row>
    <row r="2932" spans="2:8" x14ac:dyDescent="0.3">
      <c r="B2932" t="s">
        <v>8397</v>
      </c>
      <c r="C2932" t="s">
        <v>8398</v>
      </c>
      <c r="D2932" s="28" t="s">
        <v>4105</v>
      </c>
      <c r="E2932" s="28" t="s">
        <v>1203</v>
      </c>
      <c r="F2932" s="13">
        <v>39.6</v>
      </c>
      <c r="G2932" s="13">
        <v>-123.3</v>
      </c>
      <c r="H2932" s="13">
        <v>-5.8200022379557339</v>
      </c>
    </row>
    <row r="2933" spans="2:8" x14ac:dyDescent="0.3">
      <c r="B2933" t="s">
        <v>9249</v>
      </c>
      <c r="C2933" t="s">
        <v>9250</v>
      </c>
      <c r="D2933" s="28" t="s">
        <v>4105</v>
      </c>
      <c r="E2933" s="28" t="s">
        <v>364</v>
      </c>
      <c r="F2933" s="13">
        <v>30.7</v>
      </c>
      <c r="G2933" s="13">
        <v>-99.1</v>
      </c>
      <c r="H2933" s="13">
        <v>-5.8200022379557339</v>
      </c>
    </row>
    <row r="2934" spans="2:8" x14ac:dyDescent="0.3">
      <c r="B2934" t="s">
        <v>9010</v>
      </c>
      <c r="C2934" t="s">
        <v>9011</v>
      </c>
      <c r="D2934" s="28" t="s">
        <v>4105</v>
      </c>
      <c r="E2934" s="28" t="s">
        <v>364</v>
      </c>
      <c r="F2934" s="13">
        <v>32.700000000000003</v>
      </c>
      <c r="G2934" s="13">
        <v>-96.2</v>
      </c>
      <c r="H2934" s="13">
        <v>-5.8200022379557339</v>
      </c>
    </row>
    <row r="2935" spans="2:8" x14ac:dyDescent="0.3">
      <c r="B2935" t="s">
        <v>7219</v>
      </c>
      <c r="C2935" t="s">
        <v>7220</v>
      </c>
      <c r="D2935" s="28" t="s">
        <v>4105</v>
      </c>
      <c r="E2935" s="28" t="s">
        <v>2279</v>
      </c>
      <c r="F2935" s="13">
        <v>44.5</v>
      </c>
      <c r="G2935" s="13">
        <v>-122</v>
      </c>
      <c r="H2935" s="13">
        <v>-5.8200022379557304</v>
      </c>
    </row>
    <row r="2936" spans="2:8" x14ac:dyDescent="0.3">
      <c r="B2936" t="s">
        <v>8794</v>
      </c>
      <c r="C2936" t="s">
        <v>8795</v>
      </c>
      <c r="D2936" s="28" t="s">
        <v>4105</v>
      </c>
      <c r="E2936" s="28" t="s">
        <v>2279</v>
      </c>
      <c r="F2936" s="13">
        <v>43.6</v>
      </c>
      <c r="G2936" s="13">
        <v>-122.2</v>
      </c>
      <c r="H2936" s="13">
        <v>-5.8200022379557268</v>
      </c>
    </row>
    <row r="2937" spans="2:8" x14ac:dyDescent="0.3">
      <c r="B2937" t="s">
        <v>8467</v>
      </c>
      <c r="C2937" t="s">
        <v>8468</v>
      </c>
      <c r="D2937" s="28" t="s">
        <v>4105</v>
      </c>
      <c r="E2937" s="28" t="s">
        <v>2279</v>
      </c>
      <c r="F2937" s="13">
        <v>42.7</v>
      </c>
      <c r="G2937" s="13">
        <v>-123.2</v>
      </c>
      <c r="H2937" s="13">
        <v>-5.8200022379557268</v>
      </c>
    </row>
    <row r="2938" spans="2:8" x14ac:dyDescent="0.3">
      <c r="B2938" t="s">
        <v>2987</v>
      </c>
      <c r="C2938" t="s">
        <v>2988</v>
      </c>
      <c r="D2938" s="28" t="s">
        <v>4105</v>
      </c>
      <c r="E2938" s="28" t="s">
        <v>1878</v>
      </c>
      <c r="F2938" s="13">
        <v>37.200000000000003</v>
      </c>
      <c r="G2938" s="13">
        <v>-93.4</v>
      </c>
      <c r="H2938" s="13">
        <v>-5.8200022379557268</v>
      </c>
    </row>
    <row r="2939" spans="2:8" x14ac:dyDescent="0.3">
      <c r="B2939" t="s">
        <v>8910</v>
      </c>
      <c r="C2939" t="s">
        <v>8911</v>
      </c>
      <c r="D2939" s="28" t="s">
        <v>4105</v>
      </c>
      <c r="E2939" s="28" t="s">
        <v>1203</v>
      </c>
      <c r="F2939" s="13">
        <v>38.4</v>
      </c>
      <c r="G2939" s="13">
        <v>-120.3</v>
      </c>
      <c r="H2939" s="13">
        <v>-5.8199971516927036</v>
      </c>
    </row>
    <row r="2940" spans="2:8" x14ac:dyDescent="0.3">
      <c r="B2940" t="s">
        <v>8364</v>
      </c>
      <c r="C2940" t="s">
        <v>8365</v>
      </c>
      <c r="D2940" s="28" t="s">
        <v>4105</v>
      </c>
      <c r="E2940" s="28" t="s">
        <v>2279</v>
      </c>
      <c r="F2940" s="13">
        <v>42.5</v>
      </c>
      <c r="G2940" s="13">
        <v>-123.1</v>
      </c>
      <c r="H2940" s="13">
        <v>-5.7600021362304688</v>
      </c>
    </row>
    <row r="2941" spans="2:8" x14ac:dyDescent="0.3">
      <c r="B2941" t="s">
        <v>9289</v>
      </c>
      <c r="C2941" t="s">
        <v>9290</v>
      </c>
      <c r="D2941" s="28" t="s">
        <v>4105</v>
      </c>
      <c r="E2941" s="28" t="s">
        <v>1878</v>
      </c>
      <c r="F2941" s="13">
        <v>36.9</v>
      </c>
      <c r="G2941" s="13">
        <v>-94.3</v>
      </c>
      <c r="H2941" s="13">
        <v>-5.7599995930989607</v>
      </c>
    </row>
    <row r="2942" spans="2:8" x14ac:dyDescent="0.3">
      <c r="B2942" t="s">
        <v>1935</v>
      </c>
      <c r="C2942" t="s">
        <v>1936</v>
      </c>
      <c r="D2942" s="28" t="s">
        <v>4105</v>
      </c>
      <c r="E2942" s="28" t="s">
        <v>1878</v>
      </c>
      <c r="F2942" s="13">
        <v>38.9</v>
      </c>
      <c r="G2942" s="13">
        <v>-93.4</v>
      </c>
      <c r="H2942" s="13">
        <v>-5.7599995930989607</v>
      </c>
    </row>
    <row r="2943" spans="2:8" x14ac:dyDescent="0.3">
      <c r="B2943" t="s">
        <v>8356</v>
      </c>
      <c r="C2943" t="s">
        <v>8357</v>
      </c>
      <c r="D2943" s="28" t="s">
        <v>1203</v>
      </c>
      <c r="E2943" s="28" t="s">
        <v>1061</v>
      </c>
      <c r="F2943" s="13">
        <v>52.1</v>
      </c>
      <c r="G2943" s="13">
        <v>-124.1</v>
      </c>
      <c r="H2943" s="13">
        <v>-5.7599995930989589</v>
      </c>
    </row>
    <row r="2944" spans="2:8" x14ac:dyDescent="0.3">
      <c r="B2944" t="s">
        <v>2693</v>
      </c>
      <c r="C2944" t="s">
        <v>2694</v>
      </c>
      <c r="D2944" s="28" t="s">
        <v>4105</v>
      </c>
      <c r="E2944" s="28" t="s">
        <v>2692</v>
      </c>
      <c r="F2944" s="13">
        <v>44.2</v>
      </c>
      <c r="G2944" s="13">
        <v>-88.4</v>
      </c>
      <c r="H2944" s="13">
        <v>-5.7599995930989571</v>
      </c>
    </row>
    <row r="2945" spans="2:8" x14ac:dyDescent="0.3">
      <c r="B2945" t="s">
        <v>8078</v>
      </c>
      <c r="C2945" t="s">
        <v>8079</v>
      </c>
      <c r="D2945" s="28" t="s">
        <v>4105</v>
      </c>
      <c r="E2945" s="28" t="s">
        <v>2692</v>
      </c>
      <c r="F2945" s="13">
        <v>43.7</v>
      </c>
      <c r="G2945" s="13">
        <v>-87.8</v>
      </c>
      <c r="H2945" s="13">
        <v>-5.7599995930989571</v>
      </c>
    </row>
    <row r="2946" spans="2:8" x14ac:dyDescent="0.3">
      <c r="B2946" t="s">
        <v>1062</v>
      </c>
      <c r="C2946" t="s">
        <v>1063</v>
      </c>
      <c r="D2946" s="28" t="s">
        <v>1203</v>
      </c>
      <c r="E2946" s="28" t="s">
        <v>1061</v>
      </c>
      <c r="F2946" s="13">
        <v>49.7</v>
      </c>
      <c r="G2946" s="13">
        <v>-124.9</v>
      </c>
      <c r="H2946" s="13">
        <v>-5.7599995930989536</v>
      </c>
    </row>
    <row r="2947" spans="2:8" x14ac:dyDescent="0.3">
      <c r="B2947" t="s">
        <v>730</v>
      </c>
      <c r="C2947" t="s">
        <v>731</v>
      </c>
      <c r="D2947" s="28" t="s">
        <v>4105</v>
      </c>
      <c r="E2947" s="28" t="s">
        <v>364</v>
      </c>
      <c r="F2947" s="13">
        <v>32.9</v>
      </c>
      <c r="G2947" s="13">
        <v>-97</v>
      </c>
      <c r="H2947" s="13">
        <v>-5.7599945068359375</v>
      </c>
    </row>
    <row r="2948" spans="2:8" x14ac:dyDescent="0.3">
      <c r="B2948" t="s">
        <v>3887</v>
      </c>
      <c r="C2948" t="s">
        <v>3888</v>
      </c>
      <c r="D2948" s="28" t="s">
        <v>4105</v>
      </c>
      <c r="E2948" s="28" t="s">
        <v>2692</v>
      </c>
      <c r="F2948" s="13">
        <v>42.9</v>
      </c>
      <c r="G2948" s="13">
        <v>-89.2</v>
      </c>
      <c r="H2948" s="13">
        <v>-5.7000020345052107</v>
      </c>
    </row>
    <row r="2949" spans="2:8" x14ac:dyDescent="0.3">
      <c r="B2949" t="s">
        <v>8366</v>
      </c>
      <c r="C2949" t="s">
        <v>8367</v>
      </c>
      <c r="D2949" s="28" t="s">
        <v>4105</v>
      </c>
      <c r="E2949" s="28" t="s">
        <v>1812</v>
      </c>
      <c r="F2949" s="13">
        <v>46.9</v>
      </c>
      <c r="G2949" s="13">
        <v>-92.8</v>
      </c>
      <c r="H2949" s="13">
        <v>-5.7000020345052071</v>
      </c>
    </row>
    <row r="2950" spans="2:8" x14ac:dyDescent="0.3">
      <c r="B2950" t="s">
        <v>8546</v>
      </c>
      <c r="C2950" t="s">
        <v>8547</v>
      </c>
      <c r="D2950" s="28" t="s">
        <v>1203</v>
      </c>
      <c r="E2950" s="28" t="s">
        <v>1061</v>
      </c>
      <c r="F2950" s="13">
        <v>50.1</v>
      </c>
      <c r="G2950" s="13">
        <v>-125.2</v>
      </c>
      <c r="H2950" s="13">
        <v>-5.6999994913737027</v>
      </c>
    </row>
    <row r="2951" spans="2:8" x14ac:dyDescent="0.3">
      <c r="B2951" t="s">
        <v>8766</v>
      </c>
      <c r="C2951" t="s">
        <v>8767</v>
      </c>
      <c r="D2951" s="28" t="s">
        <v>4105</v>
      </c>
      <c r="E2951" s="28" t="s">
        <v>1812</v>
      </c>
      <c r="F2951" s="13">
        <v>46.4</v>
      </c>
      <c r="G2951" s="13">
        <v>-94.1</v>
      </c>
      <c r="H2951" s="13">
        <v>-5.6999994913736991</v>
      </c>
    </row>
    <row r="2952" spans="2:8" x14ac:dyDescent="0.3">
      <c r="B2952" t="s">
        <v>3612</v>
      </c>
      <c r="C2952" t="s">
        <v>3613</v>
      </c>
      <c r="D2952" s="28" t="s">
        <v>4105</v>
      </c>
      <c r="E2952" s="28" t="s">
        <v>1405</v>
      </c>
      <c r="F2952" s="13">
        <v>40.6</v>
      </c>
      <c r="G2952" s="13">
        <v>-90.4</v>
      </c>
      <c r="H2952" s="13">
        <v>-5.6999994913736955</v>
      </c>
    </row>
    <row r="2953" spans="2:8" x14ac:dyDescent="0.3">
      <c r="B2953" t="s">
        <v>2109</v>
      </c>
      <c r="C2953" t="s">
        <v>2110</v>
      </c>
      <c r="D2953" s="28" t="s">
        <v>4105</v>
      </c>
      <c r="E2953" s="28" t="s">
        <v>2096</v>
      </c>
      <c r="F2953" s="13">
        <v>34.5</v>
      </c>
      <c r="G2953" s="13">
        <v>-106.2</v>
      </c>
      <c r="H2953" s="13">
        <v>-5.6999994913736955</v>
      </c>
    </row>
    <row r="2954" spans="2:8" x14ac:dyDescent="0.3">
      <c r="B2954" t="s">
        <v>7345</v>
      </c>
      <c r="C2954" t="s">
        <v>7346</v>
      </c>
      <c r="D2954" s="28" t="s">
        <v>4105</v>
      </c>
      <c r="E2954" s="28" t="s">
        <v>2692</v>
      </c>
      <c r="F2954" s="13">
        <v>42.7</v>
      </c>
      <c r="G2954" s="13">
        <v>-87.8</v>
      </c>
      <c r="H2954" s="13">
        <v>-5.6999994913736955</v>
      </c>
    </row>
    <row r="2955" spans="2:8" x14ac:dyDescent="0.3">
      <c r="B2955" t="s">
        <v>736</v>
      </c>
      <c r="C2955" t="s">
        <v>737</v>
      </c>
      <c r="D2955" s="28" t="s">
        <v>4105</v>
      </c>
      <c r="E2955" s="28" t="s">
        <v>364</v>
      </c>
      <c r="F2955" s="13">
        <v>30</v>
      </c>
      <c r="G2955" s="13">
        <v>-99.1</v>
      </c>
      <c r="H2955" s="13">
        <v>-5.6999969482421875</v>
      </c>
    </row>
    <row r="2956" spans="2:8" x14ac:dyDescent="0.3">
      <c r="B2956" t="s">
        <v>8120</v>
      </c>
      <c r="C2956" t="s">
        <v>8121</v>
      </c>
      <c r="D2956" s="28" t="s">
        <v>4105</v>
      </c>
      <c r="E2956" s="28" t="s">
        <v>1160</v>
      </c>
      <c r="F2956" s="13">
        <v>33</v>
      </c>
      <c r="G2956" s="13">
        <v>-109.9</v>
      </c>
      <c r="H2956" s="13">
        <v>-5.6400044759114607</v>
      </c>
    </row>
    <row r="2957" spans="2:8" x14ac:dyDescent="0.3">
      <c r="B2957" t="s">
        <v>3901</v>
      </c>
      <c r="C2957" t="s">
        <v>3902</v>
      </c>
      <c r="D2957" s="28" t="s">
        <v>4105</v>
      </c>
      <c r="E2957" s="28" t="s">
        <v>364</v>
      </c>
      <c r="F2957" s="13">
        <v>27.6</v>
      </c>
      <c r="G2957" s="13">
        <v>-97.2</v>
      </c>
      <c r="H2957" s="13">
        <v>-5.6400044759114607</v>
      </c>
    </row>
    <row r="2958" spans="2:8" x14ac:dyDescent="0.3">
      <c r="B2958" t="s">
        <v>8298</v>
      </c>
      <c r="C2958" t="s">
        <v>8299</v>
      </c>
      <c r="D2958" s="28" t="s">
        <v>4105</v>
      </c>
      <c r="E2958" s="28" t="s">
        <v>1812</v>
      </c>
      <c r="F2958" s="13">
        <v>47.6</v>
      </c>
      <c r="G2958" s="13">
        <v>-92.2</v>
      </c>
      <c r="H2958" s="13">
        <v>-5.6400019327799455</v>
      </c>
    </row>
    <row r="2959" spans="2:8" x14ac:dyDescent="0.3">
      <c r="B2959" t="s">
        <v>8681</v>
      </c>
      <c r="C2959" t="s">
        <v>8682</v>
      </c>
      <c r="D2959" s="28" t="s">
        <v>1203</v>
      </c>
      <c r="E2959" s="28" t="s">
        <v>1061</v>
      </c>
      <c r="F2959" s="13">
        <v>48.9</v>
      </c>
      <c r="G2959" s="13">
        <v>-123.5</v>
      </c>
      <c r="H2959" s="13">
        <v>-5.6399993896484375</v>
      </c>
    </row>
    <row r="2960" spans="2:8" x14ac:dyDescent="0.3">
      <c r="B2960" t="s">
        <v>8750</v>
      </c>
      <c r="C2960" t="s">
        <v>8751</v>
      </c>
      <c r="D2960" s="28" t="s">
        <v>4105</v>
      </c>
      <c r="E2960" s="28" t="s">
        <v>1878</v>
      </c>
      <c r="F2960" s="13">
        <v>39.700000000000003</v>
      </c>
      <c r="G2960" s="13">
        <v>-94.2</v>
      </c>
      <c r="H2960" s="13">
        <v>-5.6399993896484375</v>
      </c>
    </row>
    <row r="2961" spans="2:8" x14ac:dyDescent="0.3">
      <c r="B2961" t="s">
        <v>7099</v>
      </c>
      <c r="C2961" t="s">
        <v>7100</v>
      </c>
      <c r="D2961" s="28" t="s">
        <v>4105</v>
      </c>
      <c r="E2961" s="28" t="s">
        <v>1203</v>
      </c>
      <c r="F2961" s="13">
        <v>34.5</v>
      </c>
      <c r="G2961" s="13">
        <v>-119.7</v>
      </c>
      <c r="H2961" s="13">
        <v>-5.6399993896484375</v>
      </c>
    </row>
    <row r="2962" spans="2:8" x14ac:dyDescent="0.3">
      <c r="B2962" t="s">
        <v>8250</v>
      </c>
      <c r="C2962" t="s">
        <v>8251</v>
      </c>
      <c r="D2962" s="28" t="s">
        <v>4105</v>
      </c>
      <c r="E2962" s="28" t="s">
        <v>1203</v>
      </c>
      <c r="F2962" s="13">
        <v>34.200000000000003</v>
      </c>
      <c r="G2962" s="13">
        <v>-118.3</v>
      </c>
      <c r="H2962" s="13">
        <v>-5.6399993896484375</v>
      </c>
    </row>
    <row r="2963" spans="2:8" x14ac:dyDescent="0.3">
      <c r="B2963" t="s">
        <v>8473</v>
      </c>
      <c r="C2963" t="s">
        <v>8474</v>
      </c>
      <c r="D2963" s="28" t="s">
        <v>4105</v>
      </c>
      <c r="E2963" s="28" t="s">
        <v>1203</v>
      </c>
      <c r="F2963" s="13">
        <v>39.1</v>
      </c>
      <c r="G2963" s="13">
        <v>-120.8</v>
      </c>
      <c r="H2963" s="13">
        <v>-5.6399993896484375</v>
      </c>
    </row>
    <row r="2964" spans="2:8" x14ac:dyDescent="0.3">
      <c r="B2964" t="s">
        <v>3689</v>
      </c>
      <c r="C2964" t="s">
        <v>3690</v>
      </c>
      <c r="D2964" s="28" t="s">
        <v>4105</v>
      </c>
      <c r="E2964" s="28" t="s">
        <v>1812</v>
      </c>
      <c r="F2964" s="13">
        <v>44.6</v>
      </c>
      <c r="G2964" s="13">
        <v>-92.6</v>
      </c>
      <c r="H2964" s="13">
        <v>-5.5800018310546875</v>
      </c>
    </row>
    <row r="2965" spans="2:8" x14ac:dyDescent="0.3">
      <c r="B2965" t="s">
        <v>1879</v>
      </c>
      <c r="C2965" t="s">
        <v>1880</v>
      </c>
      <c r="D2965" s="28" t="s">
        <v>4105</v>
      </c>
      <c r="E2965" s="28" t="s">
        <v>1878</v>
      </c>
      <c r="F2965" s="13">
        <v>38.1</v>
      </c>
      <c r="G2965" s="13">
        <v>-94</v>
      </c>
      <c r="H2965" s="13">
        <v>-5.5800018310546875</v>
      </c>
    </row>
    <row r="2966" spans="2:8" x14ac:dyDescent="0.3">
      <c r="B2966" t="s">
        <v>7389</v>
      </c>
      <c r="C2966" t="s">
        <v>7390</v>
      </c>
      <c r="D2966" s="28" t="s">
        <v>4105</v>
      </c>
      <c r="E2966" s="28" t="s">
        <v>1203</v>
      </c>
      <c r="F2966" s="13">
        <v>37.6</v>
      </c>
      <c r="G2966" s="13">
        <v>-122.1</v>
      </c>
      <c r="H2966" s="13">
        <v>-5.5800018310546875</v>
      </c>
    </row>
    <row r="2967" spans="2:8" x14ac:dyDescent="0.3">
      <c r="B2967" t="s">
        <v>7890</v>
      </c>
      <c r="C2967" t="s">
        <v>7891</v>
      </c>
      <c r="D2967" s="28" t="s">
        <v>4105</v>
      </c>
      <c r="E2967" s="28" t="s">
        <v>1203</v>
      </c>
      <c r="F2967" s="13">
        <v>36.4</v>
      </c>
      <c r="G2967" s="13">
        <v>-121.7</v>
      </c>
      <c r="H2967" s="13">
        <v>-5.5799992879231795</v>
      </c>
    </row>
    <row r="2968" spans="2:8" x14ac:dyDescent="0.3">
      <c r="B2968" t="s">
        <v>8784</v>
      </c>
      <c r="C2968" t="s">
        <v>8785</v>
      </c>
      <c r="D2968" s="28" t="s">
        <v>4105</v>
      </c>
      <c r="E2968" s="28" t="s">
        <v>2279</v>
      </c>
      <c r="F2968" s="13">
        <v>42</v>
      </c>
      <c r="G2968" s="13">
        <v>-123.3</v>
      </c>
      <c r="H2968" s="13">
        <v>-5.5799992879231759</v>
      </c>
    </row>
    <row r="2969" spans="2:8" x14ac:dyDescent="0.3">
      <c r="B2969" t="s">
        <v>3096</v>
      </c>
      <c r="C2969" t="s">
        <v>3097</v>
      </c>
      <c r="D2969" s="28" t="s">
        <v>4105</v>
      </c>
      <c r="E2969" s="28" t="s">
        <v>2692</v>
      </c>
      <c r="F2969" s="13">
        <v>43.8</v>
      </c>
      <c r="G2969" s="13">
        <v>-91.2</v>
      </c>
      <c r="H2969" s="13">
        <v>-5.5799992879231759</v>
      </c>
    </row>
    <row r="2970" spans="2:8" x14ac:dyDescent="0.3">
      <c r="B2970" t="s">
        <v>1224</v>
      </c>
      <c r="C2970" t="s">
        <v>1225</v>
      </c>
      <c r="D2970" s="28" t="s">
        <v>4105</v>
      </c>
      <c r="E2970" s="28" t="s">
        <v>1203</v>
      </c>
      <c r="F2970" s="13">
        <v>37.299999999999997</v>
      </c>
      <c r="G2970" s="13">
        <v>-121.6</v>
      </c>
      <c r="H2970" s="13">
        <v>-5.5200042724609375</v>
      </c>
    </row>
    <row r="2971" spans="2:8" x14ac:dyDescent="0.3">
      <c r="B2971" t="s">
        <v>2788</v>
      </c>
      <c r="C2971" t="s">
        <v>2789</v>
      </c>
      <c r="D2971" s="28" t="s">
        <v>4105</v>
      </c>
      <c r="E2971" s="28" t="s">
        <v>2692</v>
      </c>
      <c r="F2971" s="13">
        <v>45.7</v>
      </c>
      <c r="G2971" s="13">
        <v>-89.8</v>
      </c>
      <c r="H2971" s="13">
        <v>-5.5200017293294259</v>
      </c>
    </row>
    <row r="2972" spans="2:8" x14ac:dyDescent="0.3">
      <c r="B2972" t="s">
        <v>8976</v>
      </c>
      <c r="C2972" t="s">
        <v>8977</v>
      </c>
      <c r="D2972" s="28" t="s">
        <v>4105</v>
      </c>
      <c r="E2972" s="28" t="s">
        <v>1405</v>
      </c>
      <c r="F2972" s="13">
        <v>42.3</v>
      </c>
      <c r="G2972" s="13">
        <v>-90.2</v>
      </c>
      <c r="H2972" s="13">
        <v>-5.5199991861979179</v>
      </c>
    </row>
    <row r="2973" spans="2:8" x14ac:dyDescent="0.3">
      <c r="B2973" t="s">
        <v>9039</v>
      </c>
      <c r="C2973" t="s">
        <v>9040</v>
      </c>
      <c r="D2973" s="28" t="s">
        <v>4105</v>
      </c>
      <c r="E2973" s="28" t="s">
        <v>1203</v>
      </c>
      <c r="F2973" s="13">
        <v>37.700000000000003</v>
      </c>
      <c r="G2973" s="13">
        <v>-119.8</v>
      </c>
      <c r="H2973" s="13">
        <v>-5.5199991861979143</v>
      </c>
    </row>
    <row r="2974" spans="2:8" x14ac:dyDescent="0.3">
      <c r="B2974" t="s">
        <v>8661</v>
      </c>
      <c r="C2974" t="s">
        <v>8662</v>
      </c>
      <c r="D2974" s="28" t="s">
        <v>4105</v>
      </c>
      <c r="E2974" s="28" t="s">
        <v>1203</v>
      </c>
      <c r="F2974" s="13">
        <v>33.200000000000003</v>
      </c>
      <c r="G2974" s="13">
        <v>-117</v>
      </c>
      <c r="H2974" s="13">
        <v>-5.5199991861979143</v>
      </c>
    </row>
    <row r="2975" spans="2:8" x14ac:dyDescent="0.3">
      <c r="B2975" t="s">
        <v>454</v>
      </c>
      <c r="C2975" t="s">
        <v>455</v>
      </c>
      <c r="D2975" s="28" t="s">
        <v>4105</v>
      </c>
      <c r="E2975" s="28" t="s">
        <v>364</v>
      </c>
      <c r="F2975" s="13">
        <v>30.1</v>
      </c>
      <c r="G2975" s="13">
        <v>-97.6</v>
      </c>
      <c r="H2975" s="13">
        <v>-5.5199991861979143</v>
      </c>
    </row>
    <row r="2976" spans="2:8" x14ac:dyDescent="0.3">
      <c r="B2976" t="s">
        <v>9232</v>
      </c>
      <c r="C2976" t="s">
        <v>1024</v>
      </c>
      <c r="D2976" s="28" t="s">
        <v>1203</v>
      </c>
      <c r="E2976" s="28" t="s">
        <v>1130</v>
      </c>
      <c r="F2976" s="13">
        <v>44.7</v>
      </c>
      <c r="G2976" s="13">
        <v>-63.9</v>
      </c>
      <c r="H2976" s="13">
        <v>-5.4600016276041679</v>
      </c>
    </row>
    <row r="2977" spans="2:8" x14ac:dyDescent="0.3">
      <c r="B2977" t="s">
        <v>9076</v>
      </c>
      <c r="C2977" t="s">
        <v>9077</v>
      </c>
      <c r="D2977" s="28" t="s">
        <v>4105</v>
      </c>
      <c r="E2977" s="28" t="s">
        <v>2692</v>
      </c>
      <c r="F2977" s="13">
        <v>43.2</v>
      </c>
      <c r="G2977" s="13">
        <v>-90.1</v>
      </c>
      <c r="H2977" s="13">
        <v>-5.4600016276041679</v>
      </c>
    </row>
    <row r="2978" spans="2:8" x14ac:dyDescent="0.3">
      <c r="B2978" t="s">
        <v>8134</v>
      </c>
      <c r="C2978" t="s">
        <v>8135</v>
      </c>
      <c r="D2978" s="28" t="s">
        <v>1203</v>
      </c>
      <c r="E2978" s="28" t="s">
        <v>1061</v>
      </c>
      <c r="F2978" s="13">
        <v>49.6</v>
      </c>
      <c r="G2978" s="13">
        <v>-126.6</v>
      </c>
      <c r="H2978" s="13">
        <v>-5.4600016276041643</v>
      </c>
    </row>
    <row r="2979" spans="2:8" x14ac:dyDescent="0.3">
      <c r="B2979" t="s">
        <v>6118</v>
      </c>
      <c r="C2979" t="s">
        <v>8755</v>
      </c>
      <c r="D2979" s="28" t="s">
        <v>4105</v>
      </c>
      <c r="E2979" s="28" t="s">
        <v>1878</v>
      </c>
      <c r="F2979" s="13">
        <v>40</v>
      </c>
      <c r="G2979" s="13">
        <v>-93.6</v>
      </c>
      <c r="H2979" s="13">
        <v>-5.4600016276041643</v>
      </c>
    </row>
    <row r="2980" spans="2:8" x14ac:dyDescent="0.3">
      <c r="B2980" t="s">
        <v>8238</v>
      </c>
      <c r="C2980" t="s">
        <v>8239</v>
      </c>
      <c r="D2980" s="28" t="s">
        <v>4105</v>
      </c>
      <c r="E2980" s="28" t="s">
        <v>1160</v>
      </c>
      <c r="F2980" s="13">
        <v>34.799999999999997</v>
      </c>
      <c r="G2980" s="13">
        <v>-111.6</v>
      </c>
      <c r="H2980" s="13">
        <v>-5.4599990844726563</v>
      </c>
    </row>
    <row r="2981" spans="2:8" x14ac:dyDescent="0.3">
      <c r="B2981" t="s">
        <v>3100</v>
      </c>
      <c r="C2981" t="s">
        <v>3101</v>
      </c>
      <c r="D2981" s="28" t="s">
        <v>4105</v>
      </c>
      <c r="E2981" s="28" t="s">
        <v>1405</v>
      </c>
      <c r="F2981" s="13">
        <v>41.4</v>
      </c>
      <c r="G2981" s="13">
        <v>-90.5</v>
      </c>
      <c r="H2981" s="13">
        <v>-5.4599990844726563</v>
      </c>
    </row>
    <row r="2982" spans="2:8" x14ac:dyDescent="0.3">
      <c r="B2982" t="s">
        <v>3650</v>
      </c>
      <c r="C2982" t="s">
        <v>3651</v>
      </c>
      <c r="D2982" s="28" t="s">
        <v>4105</v>
      </c>
      <c r="E2982" s="28" t="s">
        <v>1636</v>
      </c>
      <c r="F2982" s="13">
        <v>38.6</v>
      </c>
      <c r="G2982" s="13">
        <v>-95.5</v>
      </c>
      <c r="H2982" s="13">
        <v>-5.4599965413411411</v>
      </c>
    </row>
    <row r="2983" spans="2:8" x14ac:dyDescent="0.3">
      <c r="B2983" t="s">
        <v>9090</v>
      </c>
      <c r="C2983" t="s">
        <v>9091</v>
      </c>
      <c r="D2983" s="28" t="s">
        <v>4105</v>
      </c>
      <c r="E2983" s="28" t="s">
        <v>1203</v>
      </c>
      <c r="F2983" s="13">
        <v>33.6</v>
      </c>
      <c r="G2983" s="13">
        <v>-117.4</v>
      </c>
      <c r="H2983" s="13">
        <v>-5.4599965413411411</v>
      </c>
    </row>
    <row r="2984" spans="2:8" x14ac:dyDescent="0.3">
      <c r="B2984" t="s">
        <v>1226</v>
      </c>
      <c r="C2984" t="s">
        <v>1227</v>
      </c>
      <c r="D2984" s="28" t="s">
        <v>4105</v>
      </c>
      <c r="E2984" s="28" t="s">
        <v>1203</v>
      </c>
      <c r="F2984" s="13">
        <v>38.200000000000003</v>
      </c>
      <c r="G2984" s="13">
        <v>-122.2</v>
      </c>
      <c r="H2984" s="13">
        <v>-5.4000040690104214</v>
      </c>
    </row>
    <row r="2985" spans="2:8" x14ac:dyDescent="0.3">
      <c r="B2985" t="s">
        <v>1911</v>
      </c>
      <c r="C2985" t="s">
        <v>1912</v>
      </c>
      <c r="D2985" s="28" t="s">
        <v>4105</v>
      </c>
      <c r="E2985" s="28" t="s">
        <v>1878</v>
      </c>
      <c r="F2985" s="13">
        <v>37.299999999999997</v>
      </c>
      <c r="G2985" s="13">
        <v>-93.9</v>
      </c>
      <c r="H2985" s="13">
        <v>-5.4000015258789063</v>
      </c>
    </row>
    <row r="2986" spans="2:8" x14ac:dyDescent="0.3">
      <c r="B2986" t="s">
        <v>8379</v>
      </c>
      <c r="C2986" t="s">
        <v>8380</v>
      </c>
      <c r="D2986" s="28" t="s">
        <v>4105</v>
      </c>
      <c r="E2986" s="28" t="s">
        <v>2692</v>
      </c>
      <c r="F2986" s="13">
        <v>44.3</v>
      </c>
      <c r="G2986" s="13">
        <v>-89.8</v>
      </c>
      <c r="H2986" s="13">
        <v>-5.4000015258789027</v>
      </c>
    </row>
    <row r="2987" spans="2:8" x14ac:dyDescent="0.3">
      <c r="B2987" t="s">
        <v>8579</v>
      </c>
      <c r="C2987" t="s">
        <v>8580</v>
      </c>
      <c r="D2987" s="28" t="s">
        <v>1203</v>
      </c>
      <c r="E2987" s="28" t="s">
        <v>1061</v>
      </c>
      <c r="F2987" s="13">
        <v>49.3</v>
      </c>
      <c r="G2987" s="13">
        <v>-123.2</v>
      </c>
      <c r="H2987" s="13">
        <v>-5.3999989827473982</v>
      </c>
    </row>
    <row r="2988" spans="2:8" x14ac:dyDescent="0.3">
      <c r="B2988" t="s">
        <v>8194</v>
      </c>
      <c r="C2988" t="s">
        <v>8195</v>
      </c>
      <c r="D2988" s="28" t="s">
        <v>4105</v>
      </c>
      <c r="E2988" s="28" t="s">
        <v>1203</v>
      </c>
      <c r="F2988" s="13">
        <v>35.5</v>
      </c>
      <c r="G2988" s="13">
        <v>-119.3</v>
      </c>
      <c r="H2988" s="13">
        <v>-5.3999989827473982</v>
      </c>
    </row>
    <row r="2989" spans="2:8" x14ac:dyDescent="0.3">
      <c r="B2989" t="s">
        <v>9110</v>
      </c>
      <c r="C2989" t="s">
        <v>9111</v>
      </c>
      <c r="D2989" s="28" t="s">
        <v>4105</v>
      </c>
      <c r="E2989" s="28" t="s">
        <v>2692</v>
      </c>
      <c r="F2989" s="13">
        <v>43.2</v>
      </c>
      <c r="G2989" s="13">
        <v>-88.1</v>
      </c>
      <c r="H2989" s="13">
        <v>-5.3999989827473982</v>
      </c>
    </row>
    <row r="2990" spans="2:8" x14ac:dyDescent="0.3">
      <c r="B2990" t="s">
        <v>8989</v>
      </c>
      <c r="C2990" t="s">
        <v>8990</v>
      </c>
      <c r="D2990" s="28" t="s">
        <v>4105</v>
      </c>
      <c r="E2990" s="28" t="s">
        <v>1203</v>
      </c>
      <c r="F2990" s="13">
        <v>36.9</v>
      </c>
      <c r="G2990" s="13">
        <v>-119.1</v>
      </c>
      <c r="H2990" s="13">
        <v>-5.3999989827473982</v>
      </c>
    </row>
    <row r="2991" spans="2:8" x14ac:dyDescent="0.3">
      <c r="B2991" t="s">
        <v>8370</v>
      </c>
      <c r="C2991" t="s">
        <v>8371</v>
      </c>
      <c r="D2991" s="28" t="s">
        <v>4105</v>
      </c>
      <c r="E2991" s="28" t="s">
        <v>1203</v>
      </c>
      <c r="F2991" s="13">
        <v>39.299999999999997</v>
      </c>
      <c r="G2991" s="13">
        <v>-121.1</v>
      </c>
      <c r="H2991" s="13">
        <v>-5.3999989827473982</v>
      </c>
    </row>
    <row r="2992" spans="2:8" x14ac:dyDescent="0.3">
      <c r="B2992" t="s">
        <v>7912</v>
      </c>
      <c r="C2992" t="s">
        <v>7913</v>
      </c>
      <c r="D2992" s="28" t="s">
        <v>1203</v>
      </c>
      <c r="E2992" s="28" t="s">
        <v>1124</v>
      </c>
      <c r="F2992" s="13">
        <v>50.4</v>
      </c>
      <c r="G2992" s="13">
        <v>-59.6</v>
      </c>
      <c r="H2992" s="13">
        <v>-5.3999989827473946</v>
      </c>
    </row>
    <row r="2993" spans="2:8" x14ac:dyDescent="0.3">
      <c r="B2993" t="s">
        <v>8571</v>
      </c>
      <c r="C2993" t="s">
        <v>8572</v>
      </c>
      <c r="D2993" s="28" t="s">
        <v>4105</v>
      </c>
      <c r="E2993" s="28" t="s">
        <v>1203</v>
      </c>
      <c r="F2993" s="13">
        <v>36.700000000000003</v>
      </c>
      <c r="G2993" s="13">
        <v>-119.7</v>
      </c>
      <c r="H2993" s="13">
        <v>-5.3999989827473911</v>
      </c>
    </row>
    <row r="2994" spans="2:8" x14ac:dyDescent="0.3">
      <c r="B2994" t="s">
        <v>8045</v>
      </c>
      <c r="C2994" t="s">
        <v>8046</v>
      </c>
      <c r="D2994" s="28" t="s">
        <v>4105</v>
      </c>
      <c r="E2994" s="28" t="s">
        <v>1203</v>
      </c>
      <c r="F2994" s="13">
        <v>37.9</v>
      </c>
      <c r="G2994" s="13">
        <v>-122.1</v>
      </c>
      <c r="H2994" s="13">
        <v>-5.3999989827473911</v>
      </c>
    </row>
    <row r="2995" spans="2:8" x14ac:dyDescent="0.3">
      <c r="B2995" t="s">
        <v>7826</v>
      </c>
      <c r="C2995" t="s">
        <v>7827</v>
      </c>
      <c r="D2995" s="28" t="s">
        <v>4105</v>
      </c>
      <c r="E2995" s="28" t="s">
        <v>1203</v>
      </c>
      <c r="F2995" s="13">
        <v>34.1</v>
      </c>
      <c r="G2995" s="13">
        <v>-116.9</v>
      </c>
      <c r="H2995" s="13">
        <v>-5.3999989827473911</v>
      </c>
    </row>
    <row r="2996" spans="2:8" x14ac:dyDescent="0.3">
      <c r="B2996" t="s">
        <v>8350</v>
      </c>
      <c r="C2996" t="s">
        <v>8351</v>
      </c>
      <c r="D2996" s="28" t="s">
        <v>4105</v>
      </c>
      <c r="E2996" s="28" t="s">
        <v>1203</v>
      </c>
      <c r="F2996" s="13">
        <v>39.200000000000003</v>
      </c>
      <c r="G2996" s="13">
        <v>-121</v>
      </c>
      <c r="H2996" s="13">
        <v>-5.399996439615883</v>
      </c>
    </row>
    <row r="2997" spans="2:8" x14ac:dyDescent="0.3">
      <c r="B2997" t="s">
        <v>2968</v>
      </c>
      <c r="C2997" t="s">
        <v>2969</v>
      </c>
      <c r="D2997" s="28" t="s">
        <v>4105</v>
      </c>
      <c r="E2997" s="28" t="s">
        <v>368</v>
      </c>
      <c r="F2997" s="13">
        <v>36.200000000000003</v>
      </c>
      <c r="G2997" s="13">
        <v>-93.1</v>
      </c>
      <c r="H2997" s="13">
        <v>-5.3400014241536482</v>
      </c>
    </row>
    <row r="2998" spans="2:8" x14ac:dyDescent="0.3">
      <c r="B2998" t="s">
        <v>6947</v>
      </c>
      <c r="C2998" t="s">
        <v>6948</v>
      </c>
      <c r="D2998" s="28" t="s">
        <v>1203</v>
      </c>
      <c r="E2998" s="28" t="s">
        <v>1061</v>
      </c>
      <c r="F2998" s="13">
        <v>54.4</v>
      </c>
      <c r="G2998" s="13">
        <v>-128.5</v>
      </c>
      <c r="H2998" s="13">
        <v>-5.3400014241536446</v>
      </c>
    </row>
    <row r="2999" spans="2:8" x14ac:dyDescent="0.3">
      <c r="B2999" t="s">
        <v>9880</v>
      </c>
      <c r="C2999" t="s">
        <v>9881</v>
      </c>
      <c r="D2999" s="28" t="s">
        <v>4105</v>
      </c>
      <c r="E2999" s="28" t="s">
        <v>364</v>
      </c>
      <c r="F2999" s="13">
        <v>29.8</v>
      </c>
      <c r="G2999" s="13">
        <v>-99.2</v>
      </c>
      <c r="H2999" s="13">
        <v>-5.3400014241536411</v>
      </c>
    </row>
    <row r="3000" spans="2:8" x14ac:dyDescent="0.3">
      <c r="B3000" t="s">
        <v>9153</v>
      </c>
      <c r="C3000" t="s">
        <v>9154</v>
      </c>
      <c r="D3000" s="28" t="s">
        <v>4105</v>
      </c>
      <c r="E3000" s="28" t="s">
        <v>1203</v>
      </c>
      <c r="F3000" s="13">
        <v>36.299999999999997</v>
      </c>
      <c r="G3000" s="13">
        <v>-120.5</v>
      </c>
      <c r="H3000" s="13">
        <v>-5.3400014241536411</v>
      </c>
    </row>
    <row r="3001" spans="2:8" x14ac:dyDescent="0.3">
      <c r="B3001" t="s">
        <v>8268</v>
      </c>
      <c r="C3001" t="s">
        <v>8269</v>
      </c>
      <c r="D3001" s="28" t="s">
        <v>1203</v>
      </c>
      <c r="E3001" s="28" t="s">
        <v>1116</v>
      </c>
      <c r="F3001" s="13">
        <v>48.7</v>
      </c>
      <c r="G3001" s="13">
        <v>-91.6</v>
      </c>
      <c r="H3001" s="13">
        <v>-5.3399988810221366</v>
      </c>
    </row>
    <row r="3002" spans="2:8" x14ac:dyDescent="0.3">
      <c r="B3002" t="s">
        <v>8847</v>
      </c>
      <c r="C3002" t="s">
        <v>8848</v>
      </c>
      <c r="D3002" s="28" t="s">
        <v>1203</v>
      </c>
      <c r="E3002" s="28" t="s">
        <v>1112</v>
      </c>
      <c r="F3002" s="13">
        <v>53.9</v>
      </c>
      <c r="G3002" s="13">
        <v>-97.8</v>
      </c>
      <c r="H3002" s="13">
        <v>-5.339998881022133</v>
      </c>
    </row>
    <row r="3003" spans="2:8" x14ac:dyDescent="0.3">
      <c r="B3003" t="s">
        <v>2363</v>
      </c>
      <c r="C3003" t="s">
        <v>8731</v>
      </c>
      <c r="D3003" s="28" t="s">
        <v>4105</v>
      </c>
      <c r="E3003" s="28" t="s">
        <v>2692</v>
      </c>
      <c r="F3003" s="13">
        <v>42.6</v>
      </c>
      <c r="G3003" s="13">
        <v>-90.1</v>
      </c>
      <c r="H3003" s="13">
        <v>-5.339998881022133</v>
      </c>
    </row>
    <row r="3004" spans="2:8" x14ac:dyDescent="0.3">
      <c r="B3004" t="s">
        <v>8857</v>
      </c>
      <c r="C3004" t="s">
        <v>8858</v>
      </c>
      <c r="D3004" s="28" t="s">
        <v>4105</v>
      </c>
      <c r="E3004" s="28" t="s">
        <v>1405</v>
      </c>
      <c r="F3004" s="13">
        <v>41.7</v>
      </c>
      <c r="G3004" s="13">
        <v>-87.7</v>
      </c>
      <c r="H3004" s="13">
        <v>-5.339998881022133</v>
      </c>
    </row>
    <row r="3005" spans="2:8" x14ac:dyDescent="0.3">
      <c r="B3005" t="s">
        <v>9222</v>
      </c>
      <c r="C3005" t="s">
        <v>9223</v>
      </c>
      <c r="D3005" s="28" t="s">
        <v>4105</v>
      </c>
      <c r="E3005" s="28" t="s">
        <v>1203</v>
      </c>
      <c r="F3005" s="13">
        <v>36</v>
      </c>
      <c r="G3005" s="13">
        <v>-120</v>
      </c>
      <c r="H3005" s="13">
        <v>-5.339996337890625</v>
      </c>
    </row>
    <row r="3006" spans="2:8" x14ac:dyDescent="0.3">
      <c r="B3006" t="s">
        <v>8861</v>
      </c>
      <c r="C3006" t="s">
        <v>8862</v>
      </c>
      <c r="D3006" s="28" t="s">
        <v>4105</v>
      </c>
      <c r="E3006" s="28" t="s">
        <v>1203</v>
      </c>
      <c r="F3006" s="13">
        <v>37</v>
      </c>
      <c r="G3006" s="13">
        <v>-119.3</v>
      </c>
      <c r="H3006" s="13">
        <v>-5.339996337890625</v>
      </c>
    </row>
    <row r="3007" spans="2:8" x14ac:dyDescent="0.3">
      <c r="B3007" t="s">
        <v>1129</v>
      </c>
      <c r="C3007" t="s">
        <v>1042</v>
      </c>
      <c r="D3007" s="28" t="s">
        <v>1203</v>
      </c>
      <c r="E3007" s="28" t="s">
        <v>1130</v>
      </c>
      <c r="F3007" s="13">
        <v>44.9</v>
      </c>
      <c r="G3007" s="13">
        <v>-64.900000000000006</v>
      </c>
      <c r="H3007" s="13">
        <v>-5.2800038655598982</v>
      </c>
    </row>
    <row r="3008" spans="2:8" x14ac:dyDescent="0.3">
      <c r="B3008" t="s">
        <v>8835</v>
      </c>
      <c r="C3008" t="s">
        <v>8836</v>
      </c>
      <c r="D3008" s="28" t="s">
        <v>4105</v>
      </c>
      <c r="E3008" s="28" t="s">
        <v>366</v>
      </c>
      <c r="F3008" s="13">
        <v>35.700000000000003</v>
      </c>
      <c r="G3008" s="13">
        <v>-95.3</v>
      </c>
      <c r="H3008" s="13">
        <v>-5.2800038655598982</v>
      </c>
    </row>
    <row r="3009" spans="2:8" x14ac:dyDescent="0.3">
      <c r="B3009" t="s">
        <v>7539</v>
      </c>
      <c r="C3009" t="s">
        <v>7540</v>
      </c>
      <c r="D3009" s="28" t="s">
        <v>4105</v>
      </c>
      <c r="E3009" s="28" t="s">
        <v>1203</v>
      </c>
      <c r="F3009" s="13">
        <v>33.4</v>
      </c>
      <c r="G3009" s="13">
        <v>-117.1</v>
      </c>
      <c r="H3009" s="13">
        <v>-5.2800038655598982</v>
      </c>
    </row>
    <row r="3010" spans="2:8" x14ac:dyDescent="0.3">
      <c r="B3010" t="s">
        <v>1696</v>
      </c>
      <c r="C3010" t="s">
        <v>1697</v>
      </c>
      <c r="D3010" s="28" t="s">
        <v>4105</v>
      </c>
      <c r="E3010" s="28" t="s">
        <v>1636</v>
      </c>
      <c r="F3010" s="13">
        <v>37.1</v>
      </c>
      <c r="G3010" s="13">
        <v>-96.1</v>
      </c>
      <c r="H3010" s="13">
        <v>-5.2800013224283902</v>
      </c>
    </row>
    <row r="3011" spans="2:8" x14ac:dyDescent="0.3">
      <c r="B3011" t="s">
        <v>8216</v>
      </c>
      <c r="C3011" t="s">
        <v>8217</v>
      </c>
      <c r="D3011" s="28" t="s">
        <v>4105</v>
      </c>
      <c r="E3011" s="28" t="s">
        <v>2692</v>
      </c>
      <c r="F3011" s="13">
        <v>43.7</v>
      </c>
      <c r="G3011" s="13">
        <v>-88.4</v>
      </c>
      <c r="H3011" s="13">
        <v>-5.2800013224283866</v>
      </c>
    </row>
    <row r="3012" spans="2:8" x14ac:dyDescent="0.3">
      <c r="B3012" t="s">
        <v>8882</v>
      </c>
      <c r="C3012" t="s">
        <v>8883</v>
      </c>
      <c r="D3012" s="28" t="s">
        <v>4105</v>
      </c>
      <c r="E3012" s="28" t="s">
        <v>1203</v>
      </c>
      <c r="F3012" s="13">
        <v>39</v>
      </c>
      <c r="G3012" s="13">
        <v>-120.4</v>
      </c>
      <c r="H3012" s="13">
        <v>-5.280001322428383</v>
      </c>
    </row>
    <row r="3013" spans="2:8" x14ac:dyDescent="0.3">
      <c r="B3013" t="s">
        <v>8533</v>
      </c>
      <c r="C3013" t="s">
        <v>8534</v>
      </c>
      <c r="D3013" s="28" t="s">
        <v>1203</v>
      </c>
      <c r="E3013" s="28" t="s">
        <v>1133</v>
      </c>
      <c r="F3013" s="13">
        <v>48.8</v>
      </c>
      <c r="G3013" s="13">
        <v>-56.5</v>
      </c>
      <c r="H3013" s="13">
        <v>-5.279998779296875</v>
      </c>
    </row>
    <row r="3014" spans="2:8" x14ac:dyDescent="0.3">
      <c r="B3014" t="s">
        <v>9183</v>
      </c>
      <c r="C3014" t="s">
        <v>9184</v>
      </c>
      <c r="D3014" s="28" t="s">
        <v>4105</v>
      </c>
      <c r="E3014" s="28" t="s">
        <v>1203</v>
      </c>
      <c r="F3014" s="13">
        <v>36.1</v>
      </c>
      <c r="G3014" s="13">
        <v>-118.7</v>
      </c>
      <c r="H3014" s="13">
        <v>-5.279998779296875</v>
      </c>
    </row>
    <row r="3015" spans="2:8" x14ac:dyDescent="0.3">
      <c r="B3015" t="s">
        <v>9319</v>
      </c>
      <c r="C3015" t="s">
        <v>9320</v>
      </c>
      <c r="D3015" s="28" t="s">
        <v>4105</v>
      </c>
      <c r="E3015" s="28" t="s">
        <v>1203</v>
      </c>
      <c r="F3015" s="13">
        <v>41.1</v>
      </c>
      <c r="G3015" s="13">
        <v>-122.6</v>
      </c>
      <c r="H3015" s="13">
        <v>-5.220003763834633</v>
      </c>
    </row>
    <row r="3016" spans="2:8" x14ac:dyDescent="0.3">
      <c r="B3016" t="s">
        <v>8252</v>
      </c>
      <c r="C3016" t="s">
        <v>8253</v>
      </c>
      <c r="D3016" s="28" t="s">
        <v>1203</v>
      </c>
      <c r="E3016" s="28" t="s">
        <v>1061</v>
      </c>
      <c r="F3016" s="13">
        <v>50.5</v>
      </c>
      <c r="G3016" s="13">
        <v>-127.6</v>
      </c>
      <c r="H3016" s="13">
        <v>-5.220001220703125</v>
      </c>
    </row>
    <row r="3017" spans="2:8" x14ac:dyDescent="0.3">
      <c r="B3017" t="s">
        <v>7229</v>
      </c>
      <c r="C3017" t="s">
        <v>7230</v>
      </c>
      <c r="D3017" s="28" t="s">
        <v>4105</v>
      </c>
      <c r="E3017" s="28" t="s">
        <v>1203</v>
      </c>
      <c r="F3017" s="13">
        <v>35.299999999999997</v>
      </c>
      <c r="G3017" s="13">
        <v>-120.6</v>
      </c>
      <c r="H3017" s="13">
        <v>-5.220001220703125</v>
      </c>
    </row>
    <row r="3018" spans="2:8" x14ac:dyDescent="0.3">
      <c r="B3018" t="s">
        <v>3685</v>
      </c>
      <c r="C3018" t="s">
        <v>3686</v>
      </c>
      <c r="D3018" s="28" t="s">
        <v>4105</v>
      </c>
      <c r="E3018" s="28" t="s">
        <v>1812</v>
      </c>
      <c r="F3018" s="13">
        <v>44.7</v>
      </c>
      <c r="G3018" s="13">
        <v>-92.8</v>
      </c>
      <c r="H3018" s="13">
        <v>-5.220001220703125</v>
      </c>
    </row>
    <row r="3019" spans="2:8" x14ac:dyDescent="0.3">
      <c r="B3019" t="s">
        <v>1885</v>
      </c>
      <c r="C3019" t="s">
        <v>1886</v>
      </c>
      <c r="D3019" s="28" t="s">
        <v>4105</v>
      </c>
      <c r="E3019" s="28" t="s">
        <v>1878</v>
      </c>
      <c r="F3019" s="13">
        <v>38.200000000000003</v>
      </c>
      <c r="G3019" s="13">
        <v>-94.4</v>
      </c>
      <c r="H3019" s="13">
        <v>-5.220001220703125</v>
      </c>
    </row>
    <row r="3020" spans="2:8" x14ac:dyDescent="0.3">
      <c r="B3020" t="s">
        <v>7000</v>
      </c>
      <c r="C3020" t="s">
        <v>7001</v>
      </c>
      <c r="D3020" s="28" t="s">
        <v>1203</v>
      </c>
      <c r="E3020" s="28" t="s">
        <v>1133</v>
      </c>
      <c r="F3020" s="13">
        <v>49.9</v>
      </c>
      <c r="G3020" s="13">
        <v>-57.7</v>
      </c>
      <c r="H3020" s="13">
        <v>-5.2200012207031214</v>
      </c>
    </row>
    <row r="3021" spans="2:8" x14ac:dyDescent="0.3">
      <c r="B3021" t="s">
        <v>8430</v>
      </c>
      <c r="C3021" t="s">
        <v>8431</v>
      </c>
      <c r="D3021" s="28" t="s">
        <v>1203</v>
      </c>
      <c r="E3021" s="28" t="s">
        <v>1116</v>
      </c>
      <c r="F3021" s="13">
        <v>48.3</v>
      </c>
      <c r="G3021" s="13">
        <v>-89.3</v>
      </c>
      <c r="H3021" s="13">
        <v>-5.2199986775716134</v>
      </c>
    </row>
    <row r="3022" spans="2:8" x14ac:dyDescent="0.3">
      <c r="B3022" t="s">
        <v>3200</v>
      </c>
      <c r="C3022" t="s">
        <v>3201</v>
      </c>
      <c r="D3022" s="28" t="s">
        <v>4105</v>
      </c>
      <c r="E3022" s="28" t="s">
        <v>1160</v>
      </c>
      <c r="F3022" s="13">
        <v>33.4</v>
      </c>
      <c r="G3022" s="13">
        <v>-112</v>
      </c>
      <c r="H3022" s="13">
        <v>-5.2199961344401018</v>
      </c>
    </row>
    <row r="3023" spans="2:8" x14ac:dyDescent="0.3">
      <c r="B3023" t="s">
        <v>9382</v>
      </c>
      <c r="C3023" t="s">
        <v>9383</v>
      </c>
      <c r="D3023" s="28" t="s">
        <v>4105</v>
      </c>
      <c r="E3023" s="28" t="s">
        <v>368</v>
      </c>
      <c r="F3023" s="13">
        <v>36.200000000000003</v>
      </c>
      <c r="G3023" s="13">
        <v>-94.3</v>
      </c>
      <c r="H3023" s="13">
        <v>-5.1600011189778598</v>
      </c>
    </row>
    <row r="3024" spans="2:8" x14ac:dyDescent="0.3">
      <c r="B3024" t="s">
        <v>1937</v>
      </c>
      <c r="C3024" t="s">
        <v>1938</v>
      </c>
      <c r="D3024" s="28" t="s">
        <v>4105</v>
      </c>
      <c r="E3024" s="28" t="s">
        <v>1878</v>
      </c>
      <c r="F3024" s="13">
        <v>39.299999999999997</v>
      </c>
      <c r="G3024" s="13">
        <v>-91.4</v>
      </c>
      <c r="H3024" s="13">
        <v>-5.1599985758463518</v>
      </c>
    </row>
    <row r="3025" spans="2:8" x14ac:dyDescent="0.3">
      <c r="B3025" t="s">
        <v>3228</v>
      </c>
      <c r="C3025" t="s">
        <v>3229</v>
      </c>
      <c r="D3025" s="28" t="s">
        <v>4105</v>
      </c>
      <c r="E3025" s="28" t="s">
        <v>1203</v>
      </c>
      <c r="F3025" s="13">
        <v>34.799999999999997</v>
      </c>
      <c r="G3025" s="13">
        <v>-120.4</v>
      </c>
      <c r="H3025" s="13">
        <v>-5.100006103515625</v>
      </c>
    </row>
    <row r="3026" spans="2:8" x14ac:dyDescent="0.3">
      <c r="B3026" t="s">
        <v>604</v>
      </c>
      <c r="C3026" t="s">
        <v>605</v>
      </c>
      <c r="D3026" s="28" t="s">
        <v>4105</v>
      </c>
      <c r="E3026" s="28" t="s">
        <v>364</v>
      </c>
      <c r="F3026" s="13">
        <v>30.3</v>
      </c>
      <c r="G3026" s="13">
        <v>-98.4</v>
      </c>
      <c r="H3026" s="13">
        <v>-5.1000010172526089</v>
      </c>
    </row>
    <row r="3027" spans="2:8" x14ac:dyDescent="0.3">
      <c r="B3027" t="s">
        <v>7880</v>
      </c>
      <c r="C3027" t="s">
        <v>7881</v>
      </c>
      <c r="D3027" s="28" t="s">
        <v>4105</v>
      </c>
      <c r="E3027" s="28" t="s">
        <v>1405</v>
      </c>
      <c r="F3027" s="13">
        <v>42.4</v>
      </c>
      <c r="G3027" s="13">
        <v>-87.8</v>
      </c>
      <c r="H3027" s="13">
        <v>-5.1000010172526089</v>
      </c>
    </row>
    <row r="3028" spans="2:8" x14ac:dyDescent="0.3">
      <c r="B3028" t="s">
        <v>8792</v>
      </c>
      <c r="C3028" t="s">
        <v>8793</v>
      </c>
      <c r="D3028" s="28" t="s">
        <v>1203</v>
      </c>
      <c r="E3028" s="28" t="s">
        <v>1061</v>
      </c>
      <c r="F3028" s="13">
        <v>49.2</v>
      </c>
      <c r="G3028" s="13">
        <v>-122.8</v>
      </c>
      <c r="H3028" s="13">
        <v>-5.1000010172526018</v>
      </c>
    </row>
    <row r="3029" spans="2:8" x14ac:dyDescent="0.3">
      <c r="B3029" t="s">
        <v>6687</v>
      </c>
      <c r="C3029" t="s">
        <v>6688</v>
      </c>
      <c r="D3029" s="28" t="s">
        <v>4105</v>
      </c>
      <c r="E3029" s="28" t="s">
        <v>1203</v>
      </c>
      <c r="F3029" s="13">
        <v>33.200000000000003</v>
      </c>
      <c r="G3029" s="13">
        <v>-116.4</v>
      </c>
      <c r="H3029" s="13">
        <v>-5.1000010172526018</v>
      </c>
    </row>
    <row r="3030" spans="2:8" x14ac:dyDescent="0.3">
      <c r="B3030" t="s">
        <v>9257</v>
      </c>
      <c r="C3030" t="s">
        <v>9258</v>
      </c>
      <c r="D3030" s="28" t="s">
        <v>4105</v>
      </c>
      <c r="E3030" s="28" t="s">
        <v>1759</v>
      </c>
      <c r="F3030" s="13">
        <v>44.9</v>
      </c>
      <c r="G3030" s="13">
        <v>-85.5</v>
      </c>
      <c r="H3030" s="13">
        <v>-5.1000010172526018</v>
      </c>
    </row>
    <row r="3031" spans="2:8" x14ac:dyDescent="0.3">
      <c r="B3031" t="s">
        <v>9335</v>
      </c>
      <c r="C3031" t="s">
        <v>9336</v>
      </c>
      <c r="D3031" s="28" t="s">
        <v>4105</v>
      </c>
      <c r="E3031" s="28" t="s">
        <v>1203</v>
      </c>
      <c r="F3031" s="13">
        <v>37.200000000000003</v>
      </c>
      <c r="G3031" s="13">
        <v>-121.9</v>
      </c>
      <c r="H3031" s="13">
        <v>-5.1000010172526018</v>
      </c>
    </row>
    <row r="3032" spans="2:8" x14ac:dyDescent="0.3">
      <c r="B3032" t="s">
        <v>9476</v>
      </c>
      <c r="C3032" t="s">
        <v>9477</v>
      </c>
      <c r="D3032" s="28" t="s">
        <v>4105</v>
      </c>
      <c r="E3032" s="28" t="s">
        <v>364</v>
      </c>
      <c r="F3032" s="13">
        <v>31.2</v>
      </c>
      <c r="G3032" s="13">
        <v>-98.7</v>
      </c>
      <c r="H3032" s="13">
        <v>-5.0999959309895857</v>
      </c>
    </row>
    <row r="3033" spans="2:8" x14ac:dyDescent="0.3">
      <c r="B3033" t="s">
        <v>8595</v>
      </c>
      <c r="C3033" t="s">
        <v>8596</v>
      </c>
      <c r="D3033" s="28" t="s">
        <v>4105</v>
      </c>
      <c r="E3033" s="28" t="s">
        <v>1203</v>
      </c>
      <c r="F3033" s="13">
        <v>34.1</v>
      </c>
      <c r="G3033" s="13">
        <v>-117.7</v>
      </c>
      <c r="H3033" s="13">
        <v>-5.0400034586588518</v>
      </c>
    </row>
    <row r="3034" spans="2:8" x14ac:dyDescent="0.3">
      <c r="B3034" t="s">
        <v>8753</v>
      </c>
      <c r="C3034" t="s">
        <v>8754</v>
      </c>
      <c r="D3034" s="28" t="s">
        <v>1203</v>
      </c>
      <c r="E3034" s="28" t="s">
        <v>1116</v>
      </c>
      <c r="F3034" s="13">
        <v>48.7</v>
      </c>
      <c r="G3034" s="13">
        <v>-92.6</v>
      </c>
      <c r="H3034" s="13">
        <v>-5.0400009155273438</v>
      </c>
    </row>
    <row r="3035" spans="2:8" x14ac:dyDescent="0.3">
      <c r="B3035" t="s">
        <v>1246</v>
      </c>
      <c r="C3035" t="s">
        <v>1247</v>
      </c>
      <c r="D3035" s="28" t="s">
        <v>4105</v>
      </c>
      <c r="E3035" s="28" t="s">
        <v>1203</v>
      </c>
      <c r="F3035" s="13">
        <v>39.5</v>
      </c>
      <c r="G3035" s="13">
        <v>-122.5</v>
      </c>
      <c r="H3035" s="13">
        <v>-5.0400009155273438</v>
      </c>
    </row>
    <row r="3036" spans="2:8" x14ac:dyDescent="0.3">
      <c r="B3036" t="s">
        <v>8218</v>
      </c>
      <c r="C3036" t="s">
        <v>8219</v>
      </c>
      <c r="D3036" s="28" t="s">
        <v>4105</v>
      </c>
      <c r="E3036" s="28" t="s">
        <v>1812</v>
      </c>
      <c r="F3036" s="13">
        <v>47.9</v>
      </c>
      <c r="G3036" s="13">
        <v>-89.6</v>
      </c>
      <c r="H3036" s="13">
        <v>-5.0400009155273438</v>
      </c>
    </row>
    <row r="3037" spans="2:8" x14ac:dyDescent="0.3">
      <c r="B3037" t="s">
        <v>1640</v>
      </c>
      <c r="C3037" t="s">
        <v>2701</v>
      </c>
      <c r="D3037" s="28" t="s">
        <v>4105</v>
      </c>
      <c r="E3037" s="28" t="s">
        <v>2692</v>
      </c>
      <c r="F3037" s="13">
        <v>42.5</v>
      </c>
      <c r="G3037" s="13">
        <v>-89</v>
      </c>
      <c r="H3037" s="13">
        <v>-5.0400009155273438</v>
      </c>
    </row>
    <row r="3038" spans="2:8" x14ac:dyDescent="0.3">
      <c r="B3038" t="s">
        <v>7026</v>
      </c>
      <c r="C3038" t="s">
        <v>7027</v>
      </c>
      <c r="D3038" s="28" t="s">
        <v>4105</v>
      </c>
      <c r="E3038" s="28" t="s">
        <v>1203</v>
      </c>
      <c r="F3038" s="13">
        <v>37.6</v>
      </c>
      <c r="G3038" s="13">
        <v>-121.8</v>
      </c>
      <c r="H3038" s="13">
        <v>-5.0399983723958357</v>
      </c>
    </row>
    <row r="3039" spans="2:8" x14ac:dyDescent="0.3">
      <c r="B3039" t="s">
        <v>3393</v>
      </c>
      <c r="C3039" t="s">
        <v>3394</v>
      </c>
      <c r="D3039" s="28" t="s">
        <v>4105</v>
      </c>
      <c r="E3039" s="28" t="s">
        <v>1160</v>
      </c>
      <c r="F3039" s="13">
        <v>31.4</v>
      </c>
      <c r="G3039" s="13">
        <v>-109.6</v>
      </c>
      <c r="H3039" s="13">
        <v>-5.0399983723958357</v>
      </c>
    </row>
    <row r="3040" spans="2:8" x14ac:dyDescent="0.3">
      <c r="B3040" t="s">
        <v>8874</v>
      </c>
      <c r="C3040" t="s">
        <v>8875</v>
      </c>
      <c r="D3040" s="28" t="s">
        <v>4105</v>
      </c>
      <c r="E3040" s="28" t="s">
        <v>1636</v>
      </c>
      <c r="F3040" s="13">
        <v>38.200000000000003</v>
      </c>
      <c r="G3040" s="13">
        <v>-95.7</v>
      </c>
      <c r="H3040" s="13">
        <v>-5.0399983723958286</v>
      </c>
    </row>
    <row r="3041" spans="2:8" x14ac:dyDescent="0.3">
      <c r="B3041" t="s">
        <v>8605</v>
      </c>
      <c r="C3041" t="s">
        <v>8606</v>
      </c>
      <c r="D3041" s="28" t="s">
        <v>4105</v>
      </c>
      <c r="E3041" s="28" t="s">
        <v>1203</v>
      </c>
      <c r="F3041" s="13">
        <v>33.9</v>
      </c>
      <c r="G3041" s="13">
        <v>-116.9</v>
      </c>
      <c r="H3041" s="13">
        <v>-5.0399983723958286</v>
      </c>
    </row>
    <row r="3042" spans="2:8" x14ac:dyDescent="0.3">
      <c r="B3042" t="s">
        <v>7573</v>
      </c>
      <c r="C3042" t="s">
        <v>7574</v>
      </c>
      <c r="D3042" s="28" t="s">
        <v>4105</v>
      </c>
      <c r="E3042" s="28" t="s">
        <v>2096</v>
      </c>
      <c r="F3042" s="13">
        <v>33.200000000000003</v>
      </c>
      <c r="G3042" s="13">
        <v>-107.2</v>
      </c>
      <c r="H3042" s="13">
        <v>-5.0399983723958286</v>
      </c>
    </row>
    <row r="3043" spans="2:8" x14ac:dyDescent="0.3">
      <c r="B3043" t="s">
        <v>8985</v>
      </c>
      <c r="C3043" t="s">
        <v>8986</v>
      </c>
      <c r="D3043" s="28" t="s">
        <v>4105</v>
      </c>
      <c r="E3043" s="28" t="s">
        <v>366</v>
      </c>
      <c r="F3043" s="13">
        <v>34.6</v>
      </c>
      <c r="G3043" s="13">
        <v>-96.3</v>
      </c>
      <c r="H3043" s="13">
        <v>-4.9800008138020857</v>
      </c>
    </row>
    <row r="3044" spans="2:8" x14ac:dyDescent="0.3">
      <c r="B3044" t="s">
        <v>9159</v>
      </c>
      <c r="C3044" t="s">
        <v>9160</v>
      </c>
      <c r="D3044" s="28" t="s">
        <v>4105</v>
      </c>
      <c r="E3044" s="28" t="s">
        <v>1203</v>
      </c>
      <c r="F3044" s="13">
        <v>40</v>
      </c>
      <c r="G3044" s="13">
        <v>-120.9</v>
      </c>
      <c r="H3044" s="13">
        <v>-4.9800008138020857</v>
      </c>
    </row>
    <row r="3045" spans="2:8" x14ac:dyDescent="0.3">
      <c r="B3045" t="s">
        <v>8740</v>
      </c>
      <c r="C3045" t="s">
        <v>8741</v>
      </c>
      <c r="D3045" s="28" t="s">
        <v>1203</v>
      </c>
      <c r="E3045" s="28" t="s">
        <v>1133</v>
      </c>
      <c r="F3045" s="13">
        <v>48.9</v>
      </c>
      <c r="G3045" s="13">
        <v>-56</v>
      </c>
      <c r="H3045" s="13">
        <v>-4.9800008138020821</v>
      </c>
    </row>
    <row r="3046" spans="2:8" x14ac:dyDescent="0.3">
      <c r="B3046" t="s">
        <v>1252</v>
      </c>
      <c r="C3046" t="s">
        <v>1253</v>
      </c>
      <c r="D3046" s="28" t="s">
        <v>4105</v>
      </c>
      <c r="E3046" s="28" t="s">
        <v>1203</v>
      </c>
      <c r="F3046" s="13">
        <v>36.299999999999997</v>
      </c>
      <c r="G3046" s="13">
        <v>-119.2</v>
      </c>
      <c r="H3046" s="13">
        <v>-4.9800008138020786</v>
      </c>
    </row>
    <row r="3047" spans="2:8" x14ac:dyDescent="0.3">
      <c r="B3047" t="s">
        <v>9277</v>
      </c>
      <c r="C3047" t="s">
        <v>9278</v>
      </c>
      <c r="D3047" s="28" t="s">
        <v>4105</v>
      </c>
      <c r="E3047" s="28" t="s">
        <v>1203</v>
      </c>
      <c r="F3047" s="13">
        <v>33.4</v>
      </c>
      <c r="G3047" s="13">
        <v>-117.4</v>
      </c>
      <c r="H3047" s="13">
        <v>-4.9800008138020786</v>
      </c>
    </row>
    <row r="3048" spans="2:8" x14ac:dyDescent="0.3">
      <c r="B3048" t="s">
        <v>8876</v>
      </c>
      <c r="C3048" t="s">
        <v>8877</v>
      </c>
      <c r="D3048" s="28" t="s">
        <v>4105</v>
      </c>
      <c r="E3048" s="28" t="s">
        <v>1203</v>
      </c>
      <c r="F3048" s="13">
        <v>34</v>
      </c>
      <c r="G3048" s="13">
        <v>-116.5</v>
      </c>
      <c r="H3048" s="13">
        <v>-4.9799957275390625</v>
      </c>
    </row>
    <row r="3049" spans="2:8" x14ac:dyDescent="0.3">
      <c r="B3049" t="s">
        <v>9157</v>
      </c>
      <c r="C3049" t="s">
        <v>9158</v>
      </c>
      <c r="D3049" s="28" t="s">
        <v>4105</v>
      </c>
      <c r="E3049" s="28" t="s">
        <v>1203</v>
      </c>
      <c r="F3049" s="13">
        <v>37</v>
      </c>
      <c r="G3049" s="13">
        <v>-121</v>
      </c>
      <c r="H3049" s="13">
        <v>-4.9799957275390625</v>
      </c>
    </row>
    <row r="3050" spans="2:8" x14ac:dyDescent="0.3">
      <c r="B3050" t="s">
        <v>7039</v>
      </c>
      <c r="C3050" t="s">
        <v>7040</v>
      </c>
      <c r="D3050" s="28" t="s">
        <v>4105</v>
      </c>
      <c r="E3050" s="28" t="s">
        <v>1203</v>
      </c>
      <c r="F3050" s="13">
        <v>32.700000000000003</v>
      </c>
      <c r="G3050" s="13">
        <v>-116.4</v>
      </c>
      <c r="H3050" s="13">
        <v>-4.9200032552083357</v>
      </c>
    </row>
    <row r="3051" spans="2:8" x14ac:dyDescent="0.3">
      <c r="B3051" t="s">
        <v>7183</v>
      </c>
      <c r="C3051" t="s">
        <v>7184</v>
      </c>
      <c r="D3051" s="28" t="s">
        <v>4105</v>
      </c>
      <c r="E3051" s="28" t="s">
        <v>1203</v>
      </c>
      <c r="F3051" s="13">
        <v>32.799999999999997</v>
      </c>
      <c r="G3051" s="13">
        <v>-117.1</v>
      </c>
      <c r="H3051" s="13">
        <v>-4.9200032552083357</v>
      </c>
    </row>
    <row r="3052" spans="2:8" x14ac:dyDescent="0.3">
      <c r="B3052" t="s">
        <v>8709</v>
      </c>
      <c r="C3052" t="s">
        <v>8710</v>
      </c>
      <c r="D3052" s="28" t="s">
        <v>1203</v>
      </c>
      <c r="E3052" s="28" t="s">
        <v>1061</v>
      </c>
      <c r="F3052" s="13">
        <v>49.3</v>
      </c>
      <c r="G3052" s="13">
        <v>-123.2</v>
      </c>
      <c r="H3052" s="13">
        <v>-4.9200032552083286</v>
      </c>
    </row>
    <row r="3053" spans="2:8" x14ac:dyDescent="0.3">
      <c r="B3053" t="s">
        <v>7659</v>
      </c>
      <c r="C3053" t="s">
        <v>7660</v>
      </c>
      <c r="D3053" s="28" t="s">
        <v>4105</v>
      </c>
      <c r="E3053" s="28" t="s">
        <v>1160</v>
      </c>
      <c r="F3053" s="13">
        <v>31.9</v>
      </c>
      <c r="G3053" s="13">
        <v>-109.2</v>
      </c>
      <c r="H3053" s="13">
        <v>-4.9200007120768277</v>
      </c>
    </row>
    <row r="3054" spans="2:8" x14ac:dyDescent="0.3">
      <c r="B3054" t="s">
        <v>8591</v>
      </c>
      <c r="C3054" t="s">
        <v>8592</v>
      </c>
      <c r="D3054" s="28" t="s">
        <v>4105</v>
      </c>
      <c r="E3054" s="28" t="s">
        <v>1160</v>
      </c>
      <c r="F3054" s="13">
        <v>34</v>
      </c>
      <c r="G3054" s="13">
        <v>-110.9</v>
      </c>
      <c r="H3054" s="13">
        <v>-4.9200007120768241</v>
      </c>
    </row>
    <row r="3055" spans="2:8" x14ac:dyDescent="0.3">
      <c r="B3055" t="s">
        <v>8823</v>
      </c>
      <c r="C3055" t="s">
        <v>8824</v>
      </c>
      <c r="D3055" s="28" t="s">
        <v>1203</v>
      </c>
      <c r="E3055" s="28" t="s">
        <v>1112</v>
      </c>
      <c r="F3055" s="13">
        <v>50.5</v>
      </c>
      <c r="G3055" s="13">
        <v>-98</v>
      </c>
      <c r="H3055" s="13">
        <v>-4.9200007120768205</v>
      </c>
    </row>
    <row r="3056" spans="2:8" x14ac:dyDescent="0.3">
      <c r="B3056" t="s">
        <v>6292</v>
      </c>
      <c r="C3056" t="s">
        <v>6293</v>
      </c>
      <c r="D3056" s="28" t="s">
        <v>4105</v>
      </c>
      <c r="E3056" s="28" t="s">
        <v>1160</v>
      </c>
      <c r="F3056" s="13">
        <v>32.200000000000003</v>
      </c>
      <c r="G3056" s="13">
        <v>-109.2</v>
      </c>
      <c r="H3056" s="13">
        <v>-4.9200007120768205</v>
      </c>
    </row>
    <row r="3057" spans="2:8" x14ac:dyDescent="0.3">
      <c r="B3057" t="s">
        <v>3489</v>
      </c>
      <c r="C3057" t="s">
        <v>3490</v>
      </c>
      <c r="D3057" s="28" t="s">
        <v>4105</v>
      </c>
      <c r="E3057" s="28" t="s">
        <v>1405</v>
      </c>
      <c r="F3057" s="13">
        <v>42.1</v>
      </c>
      <c r="G3057" s="13">
        <v>-89</v>
      </c>
      <c r="H3057" s="13">
        <v>-4.9200007120768205</v>
      </c>
    </row>
    <row r="3058" spans="2:8" x14ac:dyDescent="0.3">
      <c r="B3058" t="s">
        <v>8465</v>
      </c>
      <c r="C3058" t="s">
        <v>8466</v>
      </c>
      <c r="D3058" s="28" t="s">
        <v>1203</v>
      </c>
      <c r="E3058" s="28" t="s">
        <v>3526</v>
      </c>
      <c r="F3058" s="13">
        <v>60.8</v>
      </c>
      <c r="G3058" s="13">
        <v>-115.7</v>
      </c>
      <c r="H3058" s="13">
        <v>-4.9199994405110683</v>
      </c>
    </row>
    <row r="3059" spans="2:8" x14ac:dyDescent="0.3">
      <c r="B3059" t="s">
        <v>9508</v>
      </c>
      <c r="C3059" t="s">
        <v>9509</v>
      </c>
      <c r="D3059" s="28" t="s">
        <v>4105</v>
      </c>
      <c r="E3059" s="28" t="s">
        <v>1759</v>
      </c>
      <c r="F3059" s="13">
        <v>46.8</v>
      </c>
      <c r="G3059" s="13">
        <v>-89.1</v>
      </c>
      <c r="H3059" s="13">
        <v>-4.9199981689453161</v>
      </c>
    </row>
    <row r="3060" spans="2:8" x14ac:dyDescent="0.3">
      <c r="B3060" t="s">
        <v>2784</v>
      </c>
      <c r="C3060" t="s">
        <v>2785</v>
      </c>
      <c r="D3060" s="28" t="s">
        <v>4105</v>
      </c>
      <c r="E3060" s="28" t="s">
        <v>2692</v>
      </c>
      <c r="F3060" s="13">
        <v>44.3</v>
      </c>
      <c r="G3060" s="13">
        <v>-89</v>
      </c>
      <c r="H3060" s="13">
        <v>-4.9199981689453161</v>
      </c>
    </row>
    <row r="3061" spans="2:8" x14ac:dyDescent="0.3">
      <c r="B3061" t="s">
        <v>8326</v>
      </c>
      <c r="C3061" t="s">
        <v>8327</v>
      </c>
      <c r="D3061" s="28" t="s">
        <v>1203</v>
      </c>
      <c r="E3061" s="28" t="s">
        <v>1116</v>
      </c>
      <c r="F3061" s="13">
        <v>49</v>
      </c>
      <c r="G3061" s="13">
        <v>-90.4</v>
      </c>
      <c r="H3061" s="13">
        <v>-4.9199981689453125</v>
      </c>
    </row>
    <row r="3062" spans="2:8" x14ac:dyDescent="0.3">
      <c r="B3062" t="s">
        <v>1848</v>
      </c>
      <c r="C3062" t="s">
        <v>1849</v>
      </c>
      <c r="D3062" s="28" t="s">
        <v>4105</v>
      </c>
      <c r="E3062" s="28" t="s">
        <v>1812</v>
      </c>
      <c r="F3062" s="13">
        <v>46.4</v>
      </c>
      <c r="G3062" s="13">
        <v>-92.7</v>
      </c>
      <c r="H3062" s="13">
        <v>-4.8600031534830705</v>
      </c>
    </row>
    <row r="3063" spans="2:8" x14ac:dyDescent="0.3">
      <c r="B3063" t="s">
        <v>8432</v>
      </c>
      <c r="C3063" t="s">
        <v>8433</v>
      </c>
      <c r="D3063" s="28" t="s">
        <v>1203</v>
      </c>
      <c r="E3063" s="28" t="s">
        <v>1061</v>
      </c>
      <c r="F3063" s="13">
        <v>54</v>
      </c>
      <c r="G3063" s="13">
        <v>-124</v>
      </c>
      <c r="H3063" s="13">
        <v>-4.8600006103515625</v>
      </c>
    </row>
    <row r="3064" spans="2:8" x14ac:dyDescent="0.3">
      <c r="B3064" t="s">
        <v>8039</v>
      </c>
      <c r="C3064" t="s">
        <v>8040</v>
      </c>
      <c r="D3064" s="28" t="s">
        <v>4105</v>
      </c>
      <c r="E3064" s="28" t="s">
        <v>1203</v>
      </c>
      <c r="F3064" s="13">
        <v>34.1</v>
      </c>
      <c r="G3064" s="13">
        <v>-118.1</v>
      </c>
      <c r="H3064" s="13">
        <v>-4.8600006103515625</v>
      </c>
    </row>
    <row r="3065" spans="2:8" x14ac:dyDescent="0.3">
      <c r="B3065" t="s">
        <v>1242</v>
      </c>
      <c r="C3065" t="s">
        <v>1243</v>
      </c>
      <c r="D3065" s="28" t="s">
        <v>4105</v>
      </c>
      <c r="E3065" s="28" t="s">
        <v>1203</v>
      </c>
      <c r="F3065" s="13">
        <v>36.9</v>
      </c>
      <c r="G3065" s="13">
        <v>-121.9</v>
      </c>
      <c r="H3065" s="13">
        <v>-4.8600006103515625</v>
      </c>
    </row>
    <row r="3066" spans="2:8" x14ac:dyDescent="0.3">
      <c r="B3066" t="s">
        <v>8918</v>
      </c>
      <c r="C3066" t="s">
        <v>8919</v>
      </c>
      <c r="D3066" s="28" t="s">
        <v>4105</v>
      </c>
      <c r="E3066" s="28" t="s">
        <v>1878</v>
      </c>
      <c r="F3066" s="13">
        <v>36.799999999999997</v>
      </c>
      <c r="G3066" s="13">
        <v>-93.9</v>
      </c>
      <c r="H3066" s="13">
        <v>-4.8600006103515625</v>
      </c>
    </row>
    <row r="3067" spans="2:8" x14ac:dyDescent="0.3">
      <c r="B3067" t="s">
        <v>2768</v>
      </c>
      <c r="C3067" t="s">
        <v>2769</v>
      </c>
      <c r="D3067" s="28" t="s">
        <v>4105</v>
      </c>
      <c r="E3067" s="28" t="s">
        <v>2692</v>
      </c>
      <c r="F3067" s="13">
        <v>44.7</v>
      </c>
      <c r="G3067" s="13">
        <v>-88.6</v>
      </c>
      <c r="H3067" s="13">
        <v>-4.8600006103515625</v>
      </c>
    </row>
    <row r="3068" spans="2:8" x14ac:dyDescent="0.3">
      <c r="B3068" t="s">
        <v>9205</v>
      </c>
      <c r="C3068" t="s">
        <v>9206</v>
      </c>
      <c r="D3068" s="28" t="s">
        <v>4105</v>
      </c>
      <c r="E3068" s="28" t="s">
        <v>1203</v>
      </c>
      <c r="F3068" s="13">
        <v>40.700000000000003</v>
      </c>
      <c r="G3068" s="13">
        <v>-122.8</v>
      </c>
      <c r="H3068" s="13">
        <v>-4.8600006103515625</v>
      </c>
    </row>
    <row r="3069" spans="2:8" x14ac:dyDescent="0.3">
      <c r="B3069" t="s">
        <v>8812</v>
      </c>
      <c r="C3069" t="s">
        <v>8813</v>
      </c>
      <c r="D3069" s="28" t="s">
        <v>4105</v>
      </c>
      <c r="E3069" s="28" t="s">
        <v>2692</v>
      </c>
      <c r="F3069" s="13">
        <v>44</v>
      </c>
      <c r="G3069" s="13">
        <v>-90.1</v>
      </c>
      <c r="H3069" s="13">
        <v>-4.8600006103515625</v>
      </c>
    </row>
    <row r="3070" spans="2:8" x14ac:dyDescent="0.3">
      <c r="B3070" t="s">
        <v>1915</v>
      </c>
      <c r="C3070" t="s">
        <v>1916</v>
      </c>
      <c r="D3070" s="28" t="s">
        <v>4105</v>
      </c>
      <c r="E3070" s="28" t="s">
        <v>1878</v>
      </c>
      <c r="F3070" s="13">
        <v>40.299999999999997</v>
      </c>
      <c r="G3070" s="13">
        <v>-94.8</v>
      </c>
      <c r="H3070" s="13">
        <v>-4.8599980672200509</v>
      </c>
    </row>
    <row r="3071" spans="2:8" x14ac:dyDescent="0.3">
      <c r="B3071" t="s">
        <v>9143</v>
      </c>
      <c r="C3071" t="s">
        <v>9144</v>
      </c>
      <c r="D3071" s="28" t="s">
        <v>4105</v>
      </c>
      <c r="E3071" s="28" t="s">
        <v>1878</v>
      </c>
      <c r="F3071" s="13">
        <v>37.6</v>
      </c>
      <c r="G3071" s="13">
        <v>-92.6</v>
      </c>
      <c r="H3071" s="13">
        <v>-4.8599980672200473</v>
      </c>
    </row>
    <row r="3072" spans="2:8" x14ac:dyDescent="0.3">
      <c r="B3072" t="s">
        <v>2786</v>
      </c>
      <c r="C3072" t="s">
        <v>2787</v>
      </c>
      <c r="D3072" s="28" t="s">
        <v>4105</v>
      </c>
      <c r="E3072" s="28" t="s">
        <v>2692</v>
      </c>
      <c r="F3072" s="13">
        <v>42.8</v>
      </c>
      <c r="G3072" s="13">
        <v>-88.7</v>
      </c>
      <c r="H3072" s="13">
        <v>-4.8000030517578161</v>
      </c>
    </row>
    <row r="3073" spans="2:8" x14ac:dyDescent="0.3">
      <c r="B3073" t="s">
        <v>495</v>
      </c>
      <c r="C3073" t="s">
        <v>496</v>
      </c>
      <c r="D3073" s="28" t="s">
        <v>4105</v>
      </c>
      <c r="E3073" s="28" t="s">
        <v>364</v>
      </c>
      <c r="F3073" s="13">
        <v>30.2</v>
      </c>
      <c r="G3073" s="13">
        <v>-97.9</v>
      </c>
      <c r="H3073" s="13">
        <v>-4.8000030517578125</v>
      </c>
    </row>
    <row r="3074" spans="2:8" x14ac:dyDescent="0.3">
      <c r="B3074" t="s">
        <v>1917</v>
      </c>
      <c r="C3074" t="s">
        <v>1918</v>
      </c>
      <c r="D3074" s="28" t="s">
        <v>4105</v>
      </c>
      <c r="E3074" s="28" t="s">
        <v>1878</v>
      </c>
      <c r="F3074" s="13">
        <v>37.799999999999997</v>
      </c>
      <c r="G3074" s="13">
        <v>-94.3</v>
      </c>
      <c r="H3074" s="13">
        <v>-4.8000005086263045</v>
      </c>
    </row>
    <row r="3075" spans="2:8" x14ac:dyDescent="0.3">
      <c r="B3075" t="s">
        <v>9251</v>
      </c>
      <c r="C3075" t="s">
        <v>9252</v>
      </c>
      <c r="D3075" s="28" t="s">
        <v>4105</v>
      </c>
      <c r="E3075" s="28" t="s">
        <v>2692</v>
      </c>
      <c r="F3075" s="13">
        <v>45</v>
      </c>
      <c r="G3075" s="13">
        <v>-87.7</v>
      </c>
      <c r="H3075" s="13">
        <v>-4.8000005086263045</v>
      </c>
    </row>
    <row r="3076" spans="2:8" x14ac:dyDescent="0.3">
      <c r="B3076" t="s">
        <v>8991</v>
      </c>
      <c r="C3076" t="s">
        <v>8992</v>
      </c>
      <c r="D3076" s="28" t="s">
        <v>1203</v>
      </c>
      <c r="E3076" s="28" t="s">
        <v>1112</v>
      </c>
      <c r="F3076" s="13">
        <v>56.8</v>
      </c>
      <c r="G3076" s="13">
        <v>-101</v>
      </c>
      <c r="H3076" s="13">
        <v>-4.8000005086263027</v>
      </c>
    </row>
    <row r="3077" spans="2:8" x14ac:dyDescent="0.3">
      <c r="B3077" t="s">
        <v>8974</v>
      </c>
      <c r="C3077" t="s">
        <v>8975</v>
      </c>
      <c r="D3077" s="28" t="s">
        <v>1203</v>
      </c>
      <c r="E3077" s="28" t="s">
        <v>1133</v>
      </c>
      <c r="F3077" s="13">
        <v>49.3</v>
      </c>
      <c r="G3077" s="13">
        <v>-57.4</v>
      </c>
      <c r="H3077" s="13">
        <v>-4.8000005086263009</v>
      </c>
    </row>
    <row r="3078" spans="2:8" x14ac:dyDescent="0.3">
      <c r="B3078" t="s">
        <v>9130</v>
      </c>
      <c r="C3078" t="s">
        <v>9131</v>
      </c>
      <c r="D3078" s="28" t="s">
        <v>4105</v>
      </c>
      <c r="E3078" s="28" t="s">
        <v>1405</v>
      </c>
      <c r="F3078" s="13">
        <v>39.6</v>
      </c>
      <c r="G3078" s="13">
        <v>-90.8</v>
      </c>
      <c r="H3078" s="13">
        <v>-4.7999979654947893</v>
      </c>
    </row>
    <row r="3079" spans="2:8" x14ac:dyDescent="0.3">
      <c r="B3079" t="s">
        <v>1913</v>
      </c>
      <c r="C3079" t="s">
        <v>1914</v>
      </c>
      <c r="D3079" s="28" t="s">
        <v>4105</v>
      </c>
      <c r="E3079" s="28" t="s">
        <v>1878</v>
      </c>
      <c r="F3079" s="13">
        <v>37.299999999999997</v>
      </c>
      <c r="G3079" s="13">
        <v>-92.9</v>
      </c>
      <c r="H3079" s="13">
        <v>-4.7999979654947893</v>
      </c>
    </row>
    <row r="3080" spans="2:8" x14ac:dyDescent="0.3">
      <c r="B3080" t="s">
        <v>8796</v>
      </c>
      <c r="C3080" t="s">
        <v>8797</v>
      </c>
      <c r="D3080" s="28" t="s">
        <v>4105</v>
      </c>
      <c r="E3080" s="28" t="s">
        <v>1878</v>
      </c>
      <c r="F3080" s="13">
        <v>38.700000000000003</v>
      </c>
      <c r="G3080" s="13">
        <v>-93.8</v>
      </c>
      <c r="H3080" s="13">
        <v>-4.7999979654947893</v>
      </c>
    </row>
    <row r="3081" spans="2:8" x14ac:dyDescent="0.3">
      <c r="B3081" t="s">
        <v>9265</v>
      </c>
      <c r="C3081" t="s">
        <v>9266</v>
      </c>
      <c r="D3081" s="28" t="s">
        <v>4105</v>
      </c>
      <c r="E3081" s="28" t="s">
        <v>364</v>
      </c>
      <c r="F3081" s="13">
        <v>33</v>
      </c>
      <c r="G3081" s="13">
        <v>-96.1</v>
      </c>
      <c r="H3081" s="13">
        <v>-4.7999979654947893</v>
      </c>
    </row>
    <row r="3082" spans="2:8" x14ac:dyDescent="0.3">
      <c r="B3082" t="s">
        <v>3441</v>
      </c>
      <c r="C3082" t="s">
        <v>3442</v>
      </c>
      <c r="D3082" s="28" t="s">
        <v>4105</v>
      </c>
      <c r="E3082" s="28" t="s">
        <v>1405</v>
      </c>
      <c r="F3082" s="13">
        <v>39.799999999999997</v>
      </c>
      <c r="G3082" s="13">
        <v>-89.6</v>
      </c>
      <c r="H3082" s="13">
        <v>-4.7999979654947893</v>
      </c>
    </row>
    <row r="3083" spans="2:8" x14ac:dyDescent="0.3">
      <c r="B3083" t="s">
        <v>1550</v>
      </c>
      <c r="C3083" t="s">
        <v>1551</v>
      </c>
      <c r="D3083" s="28" t="s">
        <v>4105</v>
      </c>
      <c r="E3083" s="28" t="s">
        <v>1515</v>
      </c>
      <c r="F3083" s="13">
        <v>43.3</v>
      </c>
      <c r="G3083" s="13">
        <v>-91.7</v>
      </c>
      <c r="H3083" s="13">
        <v>-4.7400029500325545</v>
      </c>
    </row>
    <row r="3084" spans="2:8" x14ac:dyDescent="0.3">
      <c r="B3084" t="s">
        <v>2758</v>
      </c>
      <c r="C3084" t="s">
        <v>2759</v>
      </c>
      <c r="D3084" s="28" t="s">
        <v>4105</v>
      </c>
      <c r="E3084" s="28" t="s">
        <v>2692</v>
      </c>
      <c r="F3084" s="13">
        <v>43.5</v>
      </c>
      <c r="G3084" s="13">
        <v>-89.4</v>
      </c>
      <c r="H3084" s="13">
        <v>-4.7400004069010429</v>
      </c>
    </row>
    <row r="3085" spans="2:8" x14ac:dyDescent="0.3">
      <c r="B3085" t="s">
        <v>9080</v>
      </c>
      <c r="C3085" t="s">
        <v>9081</v>
      </c>
      <c r="D3085" s="28" t="s">
        <v>1203</v>
      </c>
      <c r="E3085" s="28" t="s">
        <v>1061</v>
      </c>
      <c r="F3085" s="13">
        <v>48.8</v>
      </c>
      <c r="G3085" s="13">
        <v>-123.5</v>
      </c>
      <c r="H3085" s="13">
        <v>-4.7400004069010393</v>
      </c>
    </row>
    <row r="3086" spans="2:8" x14ac:dyDescent="0.3">
      <c r="B3086" t="s">
        <v>2261</v>
      </c>
      <c r="C3086" t="s">
        <v>8805</v>
      </c>
      <c r="D3086" s="28" t="s">
        <v>4105</v>
      </c>
      <c r="E3086" s="28" t="s">
        <v>1878</v>
      </c>
      <c r="F3086" s="13">
        <v>39.200000000000003</v>
      </c>
      <c r="G3086" s="13">
        <v>-93.5</v>
      </c>
      <c r="H3086" s="13">
        <v>-4.7399978637695313</v>
      </c>
    </row>
    <row r="3087" spans="2:8" x14ac:dyDescent="0.3">
      <c r="B3087" t="s">
        <v>8707</v>
      </c>
      <c r="C3087" t="s">
        <v>8708</v>
      </c>
      <c r="D3087" s="28" t="s">
        <v>4105</v>
      </c>
      <c r="E3087" s="28" t="s">
        <v>1759</v>
      </c>
      <c r="F3087" s="13">
        <v>46.4</v>
      </c>
      <c r="G3087" s="13">
        <v>-86.6</v>
      </c>
      <c r="H3087" s="13">
        <v>-4.7399978637695277</v>
      </c>
    </row>
    <row r="3088" spans="2:8" x14ac:dyDescent="0.3">
      <c r="B3088" t="s">
        <v>8658</v>
      </c>
      <c r="C3088" t="s">
        <v>1035</v>
      </c>
      <c r="D3088" s="28" t="s">
        <v>1203</v>
      </c>
      <c r="E3088" s="28" t="s">
        <v>1130</v>
      </c>
      <c r="F3088" s="13">
        <v>45</v>
      </c>
      <c r="G3088" s="13">
        <v>-64.400000000000006</v>
      </c>
      <c r="H3088" s="13">
        <v>-4.6800003051757813</v>
      </c>
    </row>
    <row r="3089" spans="2:8" x14ac:dyDescent="0.3">
      <c r="B3089" t="s">
        <v>1584</v>
      </c>
      <c r="C3089" t="s">
        <v>9022</v>
      </c>
      <c r="D3089" s="28" t="s">
        <v>4105</v>
      </c>
      <c r="E3089" s="28" t="s">
        <v>1405</v>
      </c>
      <c r="F3089" s="13">
        <v>40.9</v>
      </c>
      <c r="G3089" s="13">
        <v>-90.2</v>
      </c>
      <c r="H3089" s="13">
        <v>-4.6800003051757813</v>
      </c>
    </row>
    <row r="3090" spans="2:8" x14ac:dyDescent="0.3">
      <c r="B3090" t="s">
        <v>3748</v>
      </c>
      <c r="C3090" t="s">
        <v>3749</v>
      </c>
      <c r="D3090" s="28" t="s">
        <v>4105</v>
      </c>
      <c r="E3090" s="28" t="s">
        <v>2096</v>
      </c>
      <c r="F3090" s="13">
        <v>32.299999999999997</v>
      </c>
      <c r="G3090" s="13">
        <v>-104.2</v>
      </c>
      <c r="H3090" s="13">
        <v>-4.6800003051757813</v>
      </c>
    </row>
    <row r="3091" spans="2:8" x14ac:dyDescent="0.3">
      <c r="B3091" t="s">
        <v>8964</v>
      </c>
      <c r="C3091" t="s">
        <v>8965</v>
      </c>
      <c r="D3091" s="28" t="s">
        <v>4105</v>
      </c>
      <c r="E3091" s="28" t="s">
        <v>1203</v>
      </c>
      <c r="F3091" s="13">
        <v>36.200000000000003</v>
      </c>
      <c r="G3091" s="13">
        <v>-121.4</v>
      </c>
      <c r="H3091" s="13">
        <v>-4.6799977620442732</v>
      </c>
    </row>
    <row r="3092" spans="2:8" x14ac:dyDescent="0.3">
      <c r="B3092" t="s">
        <v>2103</v>
      </c>
      <c r="C3092" t="s">
        <v>9204</v>
      </c>
      <c r="D3092" s="28" t="s">
        <v>4105</v>
      </c>
      <c r="E3092" s="28" t="s">
        <v>2230</v>
      </c>
      <c r="F3092" s="13">
        <v>39.200000000000003</v>
      </c>
      <c r="G3092" s="13">
        <v>-83.6</v>
      </c>
      <c r="H3092" s="13">
        <v>-4.6799977620442661</v>
      </c>
    </row>
    <row r="3093" spans="2:8" x14ac:dyDescent="0.3">
      <c r="B3093" t="s">
        <v>2103</v>
      </c>
      <c r="C3093" t="s">
        <v>9125</v>
      </c>
      <c r="D3093" s="28" t="s">
        <v>4105</v>
      </c>
      <c r="E3093" s="28" t="s">
        <v>364</v>
      </c>
      <c r="F3093" s="13">
        <v>32</v>
      </c>
      <c r="G3093" s="13">
        <v>-97.1</v>
      </c>
      <c r="H3093" s="13">
        <v>-4.6799977620442661</v>
      </c>
    </row>
    <row r="3094" spans="2:8" x14ac:dyDescent="0.3">
      <c r="B3094" t="s">
        <v>7988</v>
      </c>
      <c r="C3094" t="s">
        <v>7989</v>
      </c>
      <c r="D3094" s="28" t="s">
        <v>4105</v>
      </c>
      <c r="E3094" s="28" t="s">
        <v>1160</v>
      </c>
      <c r="F3094" s="13">
        <v>31.9</v>
      </c>
      <c r="G3094" s="13">
        <v>-111.8</v>
      </c>
      <c r="H3094" s="13">
        <v>-4.6200052897135393</v>
      </c>
    </row>
    <row r="3095" spans="2:8" x14ac:dyDescent="0.3">
      <c r="B3095" t="s">
        <v>1430</v>
      </c>
      <c r="C3095" t="s">
        <v>1431</v>
      </c>
      <c r="D3095" s="28" t="s">
        <v>4105</v>
      </c>
      <c r="E3095" s="28" t="s">
        <v>1405</v>
      </c>
      <c r="F3095" s="13">
        <v>40.5</v>
      </c>
      <c r="G3095" s="13">
        <v>-90.9</v>
      </c>
      <c r="H3095" s="13">
        <v>-4.6200027465820313</v>
      </c>
    </row>
    <row r="3096" spans="2:8" x14ac:dyDescent="0.3">
      <c r="B3096" t="s">
        <v>2025</v>
      </c>
      <c r="C3096" t="s">
        <v>6200</v>
      </c>
      <c r="D3096" s="28" t="s">
        <v>4105</v>
      </c>
      <c r="E3096" s="28" t="s">
        <v>1203</v>
      </c>
      <c r="F3096" s="13">
        <v>37.5</v>
      </c>
      <c r="G3096" s="13">
        <v>-122</v>
      </c>
      <c r="H3096" s="13">
        <v>-4.6200002034505232</v>
      </c>
    </row>
    <row r="3097" spans="2:8" x14ac:dyDescent="0.3">
      <c r="B3097" t="s">
        <v>592</v>
      </c>
      <c r="C3097" t="s">
        <v>593</v>
      </c>
      <c r="D3097" s="28" t="s">
        <v>4105</v>
      </c>
      <c r="E3097" s="28" t="s">
        <v>364</v>
      </c>
      <c r="F3097" s="13">
        <v>28.4</v>
      </c>
      <c r="G3097" s="13">
        <v>-98.2</v>
      </c>
      <c r="H3097" s="13">
        <v>-4.6200002034505232</v>
      </c>
    </row>
    <row r="3098" spans="2:8" x14ac:dyDescent="0.3">
      <c r="B3098" t="s">
        <v>9062</v>
      </c>
      <c r="C3098" t="s">
        <v>9063</v>
      </c>
      <c r="D3098" s="28" t="s">
        <v>4105</v>
      </c>
      <c r="E3098" s="28" t="s">
        <v>1203</v>
      </c>
      <c r="F3098" s="13">
        <v>38</v>
      </c>
      <c r="G3098" s="13">
        <v>-120.2</v>
      </c>
      <c r="H3098" s="13">
        <v>-4.6200002034505232</v>
      </c>
    </row>
    <row r="3099" spans="2:8" x14ac:dyDescent="0.3">
      <c r="B3099" t="s">
        <v>7848</v>
      </c>
      <c r="C3099" t="s">
        <v>7849</v>
      </c>
      <c r="D3099" s="28" t="s">
        <v>1203</v>
      </c>
      <c r="E3099" s="28" t="s">
        <v>1061</v>
      </c>
      <c r="F3099" s="13">
        <v>54.5</v>
      </c>
      <c r="G3099" s="13">
        <v>-128.6</v>
      </c>
      <c r="H3099" s="13">
        <v>-4.6200002034505196</v>
      </c>
    </row>
    <row r="3100" spans="2:8" x14ac:dyDescent="0.3">
      <c r="B3100" t="s">
        <v>8878</v>
      </c>
      <c r="C3100" t="s">
        <v>8879</v>
      </c>
      <c r="D3100" s="28" t="s">
        <v>4105</v>
      </c>
      <c r="E3100" s="28" t="s">
        <v>1878</v>
      </c>
      <c r="F3100" s="13">
        <v>38.6</v>
      </c>
      <c r="G3100" s="13">
        <v>-92.5</v>
      </c>
      <c r="H3100" s="13">
        <v>-4.6200002034505161</v>
      </c>
    </row>
    <row r="3101" spans="2:8" x14ac:dyDescent="0.3">
      <c r="B3101" t="s">
        <v>8523</v>
      </c>
      <c r="C3101" t="s">
        <v>8524</v>
      </c>
      <c r="D3101" s="28" t="s">
        <v>4105</v>
      </c>
      <c r="E3101" s="28" t="s">
        <v>2692</v>
      </c>
      <c r="F3101" s="13">
        <v>43.7</v>
      </c>
      <c r="G3101" s="13">
        <v>-87.7</v>
      </c>
      <c r="H3101" s="13">
        <v>-4.6200002034505161</v>
      </c>
    </row>
    <row r="3102" spans="2:8" x14ac:dyDescent="0.3">
      <c r="B3102" t="s">
        <v>2704</v>
      </c>
      <c r="C3102" t="s">
        <v>2705</v>
      </c>
      <c r="D3102" s="28" t="s">
        <v>4105</v>
      </c>
      <c r="E3102" s="28" t="s">
        <v>2692</v>
      </c>
      <c r="F3102" s="13">
        <v>42.6</v>
      </c>
      <c r="G3102" s="13">
        <v>-89.3</v>
      </c>
      <c r="H3102" s="13">
        <v>-4.6199976603190116</v>
      </c>
    </row>
    <row r="3103" spans="2:8" x14ac:dyDescent="0.3">
      <c r="B3103" t="s">
        <v>9048</v>
      </c>
      <c r="C3103" t="s">
        <v>9049</v>
      </c>
      <c r="D3103" s="28" t="s">
        <v>4105</v>
      </c>
      <c r="E3103" s="28" t="s">
        <v>1260</v>
      </c>
      <c r="F3103" s="13">
        <v>37.1</v>
      </c>
      <c r="G3103" s="13">
        <v>-103.2</v>
      </c>
      <c r="H3103" s="13">
        <v>-4.619997660319008</v>
      </c>
    </row>
    <row r="3104" spans="2:8" x14ac:dyDescent="0.3">
      <c r="B3104" t="s">
        <v>8833</v>
      </c>
      <c r="C3104" t="s">
        <v>8834</v>
      </c>
      <c r="D3104" s="28" t="s">
        <v>4105</v>
      </c>
      <c r="E3104" s="28" t="s">
        <v>1878</v>
      </c>
      <c r="F3104" s="13">
        <v>39.6</v>
      </c>
      <c r="G3104" s="13">
        <v>-91.7</v>
      </c>
      <c r="H3104" s="13">
        <v>-4.619997660319008</v>
      </c>
    </row>
    <row r="3105" spans="2:8" x14ac:dyDescent="0.3">
      <c r="B3105" t="s">
        <v>8983</v>
      </c>
      <c r="C3105" t="s">
        <v>8984</v>
      </c>
      <c r="D3105" s="28" t="s">
        <v>4105</v>
      </c>
      <c r="E3105" s="28" t="s">
        <v>1878</v>
      </c>
      <c r="F3105" s="13">
        <v>38.1</v>
      </c>
      <c r="G3105" s="13">
        <v>-91.7</v>
      </c>
      <c r="H3105" s="13">
        <v>-4.619997660319008</v>
      </c>
    </row>
    <row r="3106" spans="2:8" x14ac:dyDescent="0.3">
      <c r="B3106" t="s">
        <v>7922</v>
      </c>
      <c r="C3106" t="s">
        <v>7923</v>
      </c>
      <c r="D3106" s="28" t="s">
        <v>1203</v>
      </c>
      <c r="E3106" s="28" t="s">
        <v>1061</v>
      </c>
      <c r="F3106" s="13">
        <v>48.7</v>
      </c>
      <c r="G3106" s="13">
        <v>-123</v>
      </c>
      <c r="H3106" s="13">
        <v>-4.5600026448567732</v>
      </c>
    </row>
    <row r="3107" spans="2:8" x14ac:dyDescent="0.3">
      <c r="B3107" t="s">
        <v>8872</v>
      </c>
      <c r="C3107" t="s">
        <v>8873</v>
      </c>
      <c r="D3107" s="28" t="s">
        <v>4105</v>
      </c>
      <c r="E3107" s="28" t="s">
        <v>1160</v>
      </c>
      <c r="F3107" s="13">
        <v>31.4</v>
      </c>
      <c r="G3107" s="13">
        <v>-110.2</v>
      </c>
      <c r="H3107" s="13">
        <v>-4.5600026448567732</v>
      </c>
    </row>
    <row r="3108" spans="2:8" x14ac:dyDescent="0.3">
      <c r="B3108" t="s">
        <v>5536</v>
      </c>
      <c r="C3108" t="s">
        <v>9134</v>
      </c>
      <c r="D3108" s="28" t="s">
        <v>4105</v>
      </c>
      <c r="E3108" s="28" t="s">
        <v>2692</v>
      </c>
      <c r="F3108" s="13">
        <v>42.6</v>
      </c>
      <c r="G3108" s="13">
        <v>-89</v>
      </c>
      <c r="H3108" s="13">
        <v>-4.560000101725258</v>
      </c>
    </row>
    <row r="3109" spans="2:8" x14ac:dyDescent="0.3">
      <c r="B3109" t="s">
        <v>8896</v>
      </c>
      <c r="C3109" t="s">
        <v>8897</v>
      </c>
      <c r="D3109" s="28" t="s">
        <v>4105</v>
      </c>
      <c r="E3109" s="28" t="s">
        <v>2692</v>
      </c>
      <c r="F3109" s="13">
        <v>45.1</v>
      </c>
      <c r="G3109" s="13">
        <v>-89.1</v>
      </c>
      <c r="H3109" s="13">
        <v>-4.560000101725258</v>
      </c>
    </row>
    <row r="3110" spans="2:8" x14ac:dyDescent="0.3">
      <c r="B3110" t="s">
        <v>8642</v>
      </c>
      <c r="C3110" t="s">
        <v>8643</v>
      </c>
      <c r="D3110" s="28" t="s">
        <v>1203</v>
      </c>
      <c r="E3110" s="28" t="s">
        <v>1061</v>
      </c>
      <c r="F3110" s="13">
        <v>59.4</v>
      </c>
      <c r="G3110" s="13">
        <v>-136.30000000000001</v>
      </c>
      <c r="H3110" s="13">
        <v>-4.55999755859375</v>
      </c>
    </row>
    <row r="3111" spans="2:8" x14ac:dyDescent="0.3">
      <c r="B3111" t="s">
        <v>9564</v>
      </c>
      <c r="C3111" t="s">
        <v>9565</v>
      </c>
      <c r="D3111" s="28" t="s">
        <v>4105</v>
      </c>
      <c r="E3111" s="28" t="s">
        <v>1203</v>
      </c>
      <c r="F3111" s="13">
        <v>35.1</v>
      </c>
      <c r="G3111" s="13">
        <v>-120</v>
      </c>
      <c r="H3111" s="13">
        <v>-4.55999755859375</v>
      </c>
    </row>
    <row r="3112" spans="2:8" x14ac:dyDescent="0.3">
      <c r="B3112" t="s">
        <v>9239</v>
      </c>
      <c r="C3112" t="s">
        <v>9240</v>
      </c>
      <c r="D3112" s="28" t="s">
        <v>4105</v>
      </c>
      <c r="E3112" s="28" t="s">
        <v>1203</v>
      </c>
      <c r="F3112" s="13">
        <v>36.299999999999997</v>
      </c>
      <c r="G3112" s="13">
        <v>-120.8</v>
      </c>
      <c r="H3112" s="13">
        <v>-4.55999755859375</v>
      </c>
    </row>
    <row r="3113" spans="2:8" x14ac:dyDescent="0.3">
      <c r="B3113" t="s">
        <v>7400</v>
      </c>
      <c r="C3113" t="s">
        <v>7401</v>
      </c>
      <c r="D3113" s="28" t="s">
        <v>4105</v>
      </c>
      <c r="E3113" s="28" t="s">
        <v>1203</v>
      </c>
      <c r="F3113" s="13">
        <v>33.1</v>
      </c>
      <c r="G3113" s="13">
        <v>-117.2</v>
      </c>
      <c r="H3113" s="13">
        <v>-4.55999755859375</v>
      </c>
    </row>
    <row r="3114" spans="2:8" x14ac:dyDescent="0.3">
      <c r="B3114" t="s">
        <v>507</v>
      </c>
      <c r="C3114" t="s">
        <v>508</v>
      </c>
      <c r="D3114" s="28" t="s">
        <v>4105</v>
      </c>
      <c r="E3114" s="28" t="s">
        <v>364</v>
      </c>
      <c r="F3114" s="13">
        <v>30.7</v>
      </c>
      <c r="G3114" s="13">
        <v>-97.3</v>
      </c>
      <c r="H3114" s="13">
        <v>-4.5000050862630161</v>
      </c>
    </row>
    <row r="3115" spans="2:8" x14ac:dyDescent="0.3">
      <c r="B3115" t="s">
        <v>8208</v>
      </c>
      <c r="C3115" t="s">
        <v>8209</v>
      </c>
      <c r="D3115" s="28" t="s">
        <v>1203</v>
      </c>
      <c r="E3115" s="28" t="s">
        <v>1061</v>
      </c>
      <c r="F3115" s="13">
        <v>55.2</v>
      </c>
      <c r="G3115" s="13">
        <v>-127.1</v>
      </c>
      <c r="H3115" s="13">
        <v>-4.500002543131508</v>
      </c>
    </row>
    <row r="3116" spans="2:8" x14ac:dyDescent="0.3">
      <c r="B3116" t="s">
        <v>1076</v>
      </c>
      <c r="C3116" t="s">
        <v>1077</v>
      </c>
      <c r="D3116" s="28" t="s">
        <v>1203</v>
      </c>
      <c r="E3116" s="28" t="s">
        <v>1061</v>
      </c>
      <c r="F3116" s="13">
        <v>54</v>
      </c>
      <c r="G3116" s="13">
        <v>-128.6</v>
      </c>
      <c r="H3116" s="13">
        <v>-4.5000000000000036</v>
      </c>
    </row>
    <row r="3117" spans="2:8" x14ac:dyDescent="0.3">
      <c r="B3117" t="s">
        <v>1220</v>
      </c>
      <c r="C3117" t="s">
        <v>1221</v>
      </c>
      <c r="D3117" s="28" t="s">
        <v>4105</v>
      </c>
      <c r="E3117" s="28" t="s">
        <v>1203</v>
      </c>
      <c r="F3117" s="13">
        <v>36.299999999999997</v>
      </c>
      <c r="G3117" s="13">
        <v>-119</v>
      </c>
      <c r="H3117" s="13">
        <v>-4.5</v>
      </c>
    </row>
    <row r="3118" spans="2:8" x14ac:dyDescent="0.3">
      <c r="B3118" t="s">
        <v>1228</v>
      </c>
      <c r="C3118" t="s">
        <v>1229</v>
      </c>
      <c r="D3118" s="28" t="s">
        <v>4105</v>
      </c>
      <c r="E3118" s="28" t="s">
        <v>1203</v>
      </c>
      <c r="F3118" s="13">
        <v>39.200000000000003</v>
      </c>
      <c r="G3118" s="13">
        <v>-121</v>
      </c>
      <c r="H3118" s="13">
        <v>-4.5</v>
      </c>
    </row>
    <row r="3119" spans="2:8" x14ac:dyDescent="0.3">
      <c r="B3119" t="s">
        <v>9267</v>
      </c>
      <c r="C3119" t="s">
        <v>9268</v>
      </c>
      <c r="D3119" s="28" t="s">
        <v>4105</v>
      </c>
      <c r="E3119" s="28" t="s">
        <v>1405</v>
      </c>
      <c r="F3119" s="13">
        <v>41.6</v>
      </c>
      <c r="G3119" s="13">
        <v>-88</v>
      </c>
      <c r="H3119" s="13">
        <v>-4.5</v>
      </c>
    </row>
    <row r="3120" spans="2:8" x14ac:dyDescent="0.3">
      <c r="B3120" t="s">
        <v>2726</v>
      </c>
      <c r="C3120" t="s">
        <v>2727</v>
      </c>
      <c r="D3120" s="28" t="s">
        <v>4105</v>
      </c>
      <c r="E3120" s="28" t="s">
        <v>2692</v>
      </c>
      <c r="F3120" s="13">
        <v>42.5</v>
      </c>
      <c r="G3120" s="13">
        <v>-87.8</v>
      </c>
      <c r="H3120" s="13">
        <v>-4.5</v>
      </c>
    </row>
    <row r="3121" spans="2:8" x14ac:dyDescent="0.3">
      <c r="B3121" t="s">
        <v>8993</v>
      </c>
      <c r="C3121" t="s">
        <v>8994</v>
      </c>
      <c r="D3121" s="28" t="s">
        <v>4105</v>
      </c>
      <c r="E3121" s="28" t="s">
        <v>2692</v>
      </c>
      <c r="F3121" s="13">
        <v>45.6</v>
      </c>
      <c r="G3121" s="13">
        <v>-89.3</v>
      </c>
      <c r="H3121" s="13">
        <v>-4.5</v>
      </c>
    </row>
    <row r="3122" spans="2:8" x14ac:dyDescent="0.3">
      <c r="B3122" t="s">
        <v>9409</v>
      </c>
      <c r="C3122" t="s">
        <v>9410</v>
      </c>
      <c r="D3122" s="28" t="s">
        <v>4105</v>
      </c>
      <c r="E3122" s="28" t="s">
        <v>1203</v>
      </c>
      <c r="F3122" s="13">
        <v>34.1</v>
      </c>
      <c r="G3122" s="13">
        <v>-117.9</v>
      </c>
      <c r="H3122" s="13">
        <v>-4.5</v>
      </c>
    </row>
    <row r="3123" spans="2:8" x14ac:dyDescent="0.3">
      <c r="B3123" t="s">
        <v>1894</v>
      </c>
      <c r="C3123" t="s">
        <v>1895</v>
      </c>
      <c r="D3123" s="28" t="s">
        <v>4105</v>
      </c>
      <c r="E3123" s="28" t="s">
        <v>1878</v>
      </c>
      <c r="F3123" s="13">
        <v>38.299999999999997</v>
      </c>
      <c r="G3123" s="13">
        <v>-92.5</v>
      </c>
      <c r="H3123" s="13">
        <v>-4.4999974568684848</v>
      </c>
    </row>
    <row r="3124" spans="2:8" x14ac:dyDescent="0.3">
      <c r="B3124" t="s">
        <v>664</v>
      </c>
      <c r="C3124" t="s">
        <v>665</v>
      </c>
      <c r="D3124" s="28" t="s">
        <v>4105</v>
      </c>
      <c r="E3124" s="28" t="s">
        <v>364</v>
      </c>
      <c r="F3124" s="13">
        <v>29.5</v>
      </c>
      <c r="G3124" s="13">
        <v>-98.4</v>
      </c>
      <c r="H3124" s="13">
        <v>-4.44000244140625</v>
      </c>
    </row>
    <row r="3125" spans="2:8" x14ac:dyDescent="0.3">
      <c r="B3125" t="s">
        <v>9100</v>
      </c>
      <c r="C3125" t="s">
        <v>9101</v>
      </c>
      <c r="D3125" s="28" t="s">
        <v>4105</v>
      </c>
      <c r="E3125" s="28" t="s">
        <v>1160</v>
      </c>
      <c r="F3125" s="13">
        <v>34.200000000000003</v>
      </c>
      <c r="G3125" s="13">
        <v>-111.3</v>
      </c>
      <c r="H3125" s="13">
        <v>-4.4399998982747348</v>
      </c>
    </row>
    <row r="3126" spans="2:8" x14ac:dyDescent="0.3">
      <c r="B3126" t="s">
        <v>1546</v>
      </c>
      <c r="C3126" t="s">
        <v>1547</v>
      </c>
      <c r="D3126" s="28" t="s">
        <v>4105</v>
      </c>
      <c r="E3126" s="28" t="s">
        <v>1515</v>
      </c>
      <c r="F3126" s="13">
        <v>41.7</v>
      </c>
      <c r="G3126" s="13">
        <v>-90.2</v>
      </c>
      <c r="H3126" s="13">
        <v>-4.4399973551432339</v>
      </c>
    </row>
    <row r="3127" spans="2:8" x14ac:dyDescent="0.3">
      <c r="B3127" t="s">
        <v>1464</v>
      </c>
      <c r="C3127" t="s">
        <v>8997</v>
      </c>
      <c r="D3127" s="28" t="s">
        <v>4105</v>
      </c>
      <c r="E3127" s="28" t="s">
        <v>1878</v>
      </c>
      <c r="F3127" s="13">
        <v>38.5</v>
      </c>
      <c r="G3127" s="13">
        <v>-93.5</v>
      </c>
      <c r="H3127" s="13">
        <v>-4.4399973551432268</v>
      </c>
    </row>
    <row r="3128" spans="2:8" x14ac:dyDescent="0.3">
      <c r="B3128" t="s">
        <v>2827</v>
      </c>
      <c r="C3128" t="s">
        <v>2828</v>
      </c>
      <c r="D3128" s="28" t="s">
        <v>4105</v>
      </c>
      <c r="E3128" s="28" t="s">
        <v>1203</v>
      </c>
      <c r="F3128" s="13">
        <v>33.799999999999997</v>
      </c>
      <c r="G3128" s="13">
        <v>-118.3</v>
      </c>
      <c r="H3128" s="13">
        <v>-4.4399973551432268</v>
      </c>
    </row>
    <row r="3129" spans="2:8" x14ac:dyDescent="0.3">
      <c r="B3129" t="s">
        <v>9114</v>
      </c>
      <c r="C3129" t="s">
        <v>9115</v>
      </c>
      <c r="D3129" s="28" t="s">
        <v>4105</v>
      </c>
      <c r="E3129" s="28" t="s">
        <v>1203</v>
      </c>
      <c r="F3129" s="13">
        <v>33.4</v>
      </c>
      <c r="G3129" s="13">
        <v>-118.4</v>
      </c>
      <c r="H3129" s="13">
        <v>-4.4399973551432268</v>
      </c>
    </row>
    <row r="3130" spans="2:8" x14ac:dyDescent="0.3">
      <c r="B3130" t="s">
        <v>8644</v>
      </c>
      <c r="C3130" t="s">
        <v>8645</v>
      </c>
      <c r="D3130" s="28" t="s">
        <v>4105</v>
      </c>
      <c r="E3130" s="28" t="s">
        <v>1405</v>
      </c>
      <c r="F3130" s="13">
        <v>41.8</v>
      </c>
      <c r="G3130" s="13">
        <v>-88.8</v>
      </c>
      <c r="H3130" s="13">
        <v>-4.4399973551432268</v>
      </c>
    </row>
    <row r="3131" spans="2:8" x14ac:dyDescent="0.3">
      <c r="B3131" t="s">
        <v>9122</v>
      </c>
      <c r="C3131" t="s">
        <v>9123</v>
      </c>
      <c r="D3131" s="28" t="s">
        <v>4105</v>
      </c>
      <c r="E3131" s="28" t="s">
        <v>1203</v>
      </c>
      <c r="F3131" s="13">
        <v>38.9</v>
      </c>
      <c r="G3131" s="13">
        <v>-120.6</v>
      </c>
      <c r="H3131" s="13">
        <v>-4.3800048828125</v>
      </c>
    </row>
    <row r="3132" spans="2:8" x14ac:dyDescent="0.3">
      <c r="B3132" t="s">
        <v>9000</v>
      </c>
      <c r="C3132" t="s">
        <v>9001</v>
      </c>
      <c r="D3132" s="28" t="s">
        <v>4105</v>
      </c>
      <c r="E3132" s="28" t="s">
        <v>364</v>
      </c>
      <c r="F3132" s="13">
        <v>30.5</v>
      </c>
      <c r="G3132" s="13">
        <v>-103.8</v>
      </c>
      <c r="H3132" s="13">
        <v>-4.380002339680992</v>
      </c>
    </row>
    <row r="3133" spans="2:8" x14ac:dyDescent="0.3">
      <c r="B3133" t="s">
        <v>9404</v>
      </c>
      <c r="C3133" t="s">
        <v>9405</v>
      </c>
      <c r="D3133" s="28" t="s">
        <v>4105</v>
      </c>
      <c r="E3133" s="28" t="s">
        <v>1878</v>
      </c>
      <c r="F3133" s="13">
        <v>36.6</v>
      </c>
      <c r="G3133" s="13">
        <v>-93.8</v>
      </c>
      <c r="H3133" s="13">
        <v>-4.3799997965494839</v>
      </c>
    </row>
    <row r="3134" spans="2:8" x14ac:dyDescent="0.3">
      <c r="B3134" t="s">
        <v>2724</v>
      </c>
      <c r="C3134" t="s">
        <v>2725</v>
      </c>
      <c r="D3134" s="28" t="s">
        <v>4105</v>
      </c>
      <c r="E3134" s="28" t="s">
        <v>2692</v>
      </c>
      <c r="F3134" s="13">
        <v>43.3</v>
      </c>
      <c r="G3134" s="13">
        <v>-88.4</v>
      </c>
      <c r="H3134" s="13">
        <v>-4.3799997965494804</v>
      </c>
    </row>
    <row r="3135" spans="2:8" x14ac:dyDescent="0.3">
      <c r="B3135" t="s">
        <v>8904</v>
      </c>
      <c r="C3135" t="s">
        <v>8905</v>
      </c>
      <c r="D3135" s="28" t="s">
        <v>4105</v>
      </c>
      <c r="E3135" s="28" t="s">
        <v>1759</v>
      </c>
      <c r="F3135" s="13">
        <v>46.2</v>
      </c>
      <c r="G3135" s="13">
        <v>-84.5</v>
      </c>
      <c r="H3135" s="13">
        <v>-4.3799997965494804</v>
      </c>
    </row>
    <row r="3136" spans="2:8" x14ac:dyDescent="0.3">
      <c r="B3136" t="s">
        <v>3571</v>
      </c>
      <c r="C3136" t="s">
        <v>3572</v>
      </c>
      <c r="D3136" s="28" t="s">
        <v>4105</v>
      </c>
      <c r="E3136" s="28" t="s">
        <v>1203</v>
      </c>
      <c r="F3136" s="13">
        <v>38.9</v>
      </c>
      <c r="G3136" s="13">
        <v>-120.8</v>
      </c>
      <c r="H3136" s="13">
        <v>-4.3799997965494768</v>
      </c>
    </row>
    <row r="3137" spans="2:8" x14ac:dyDescent="0.3">
      <c r="B3137" t="s">
        <v>8956</v>
      </c>
      <c r="C3137" t="s">
        <v>8957</v>
      </c>
      <c r="D3137" s="28" t="s">
        <v>4105</v>
      </c>
      <c r="E3137" s="28" t="s">
        <v>1878</v>
      </c>
      <c r="F3137" s="13">
        <v>39.700000000000003</v>
      </c>
      <c r="G3137" s="13">
        <v>-94</v>
      </c>
      <c r="H3137" s="13">
        <v>-4.3799997965494768</v>
      </c>
    </row>
    <row r="3138" spans="2:8" x14ac:dyDescent="0.3">
      <c r="B3138" t="s">
        <v>2754</v>
      </c>
      <c r="C3138" t="s">
        <v>2755</v>
      </c>
      <c r="D3138" s="28" t="s">
        <v>4105</v>
      </c>
      <c r="E3138" s="28" t="s">
        <v>2692</v>
      </c>
      <c r="F3138" s="13">
        <v>43.1</v>
      </c>
      <c r="G3138" s="13">
        <v>-88.5</v>
      </c>
      <c r="H3138" s="13">
        <v>-4.3799997965494768</v>
      </c>
    </row>
    <row r="3139" spans="2:8" x14ac:dyDescent="0.3">
      <c r="B3139" t="s">
        <v>9151</v>
      </c>
      <c r="C3139" t="s">
        <v>9152</v>
      </c>
      <c r="D3139" s="28" t="s">
        <v>4105</v>
      </c>
      <c r="E3139" s="28" t="s">
        <v>1203</v>
      </c>
      <c r="F3139" s="13">
        <v>36.799999999999997</v>
      </c>
      <c r="G3139" s="13">
        <v>-119.4</v>
      </c>
      <c r="H3139" s="13">
        <v>-4.3799997965494768</v>
      </c>
    </row>
    <row r="3140" spans="2:8" x14ac:dyDescent="0.3">
      <c r="B3140" t="s">
        <v>8825</v>
      </c>
      <c r="C3140" t="s">
        <v>8826</v>
      </c>
      <c r="D3140" s="28" t="s">
        <v>1203</v>
      </c>
      <c r="E3140" s="28" t="s">
        <v>1133</v>
      </c>
      <c r="F3140" s="13">
        <v>46.9</v>
      </c>
      <c r="G3140" s="13">
        <v>-55.3</v>
      </c>
      <c r="H3140" s="13">
        <v>-4.3200022379557268</v>
      </c>
    </row>
    <row r="3141" spans="2:8" x14ac:dyDescent="0.3">
      <c r="B3141" t="s">
        <v>9169</v>
      </c>
      <c r="C3141" t="s">
        <v>9170</v>
      </c>
      <c r="D3141" s="28" t="s">
        <v>4105</v>
      </c>
      <c r="E3141" s="28" t="s">
        <v>1878</v>
      </c>
      <c r="F3141" s="13">
        <v>37.200000000000003</v>
      </c>
      <c r="G3141" s="13">
        <v>-93.5</v>
      </c>
      <c r="H3141" s="13">
        <v>-4.3200022379557268</v>
      </c>
    </row>
    <row r="3142" spans="2:8" x14ac:dyDescent="0.3">
      <c r="B3142" t="s">
        <v>7736</v>
      </c>
      <c r="C3142" t="s">
        <v>7737</v>
      </c>
      <c r="D3142" s="28" t="s">
        <v>4105</v>
      </c>
      <c r="E3142" s="28" t="s">
        <v>2096</v>
      </c>
      <c r="F3142" s="13">
        <v>34.299999999999997</v>
      </c>
      <c r="G3142" s="13">
        <v>-108.4</v>
      </c>
      <c r="H3142" s="13">
        <v>-4.3200022379557268</v>
      </c>
    </row>
    <row r="3143" spans="2:8" x14ac:dyDescent="0.3">
      <c r="B3143" t="s">
        <v>672</v>
      </c>
      <c r="C3143" t="s">
        <v>2984</v>
      </c>
      <c r="D3143" s="28" t="s">
        <v>4105</v>
      </c>
      <c r="E3143" s="28" t="s">
        <v>1878</v>
      </c>
      <c r="F3143" s="13">
        <v>39.1</v>
      </c>
      <c r="G3143" s="13">
        <v>-93.2</v>
      </c>
      <c r="H3143" s="13">
        <v>-4.3200022379557268</v>
      </c>
    </row>
    <row r="3144" spans="2:8" x14ac:dyDescent="0.3">
      <c r="B3144" t="s">
        <v>9534</v>
      </c>
      <c r="C3144" t="s">
        <v>9535</v>
      </c>
      <c r="D3144" s="28" t="s">
        <v>4105</v>
      </c>
      <c r="E3144" s="28" t="s">
        <v>1160</v>
      </c>
      <c r="F3144" s="13">
        <v>35.200000000000003</v>
      </c>
      <c r="G3144" s="13">
        <v>-111.7</v>
      </c>
      <c r="H3144" s="13">
        <v>-4.3200009663899763</v>
      </c>
    </row>
    <row r="3145" spans="2:8" x14ac:dyDescent="0.3">
      <c r="B3145" t="s">
        <v>2267</v>
      </c>
      <c r="C3145" t="s">
        <v>2268</v>
      </c>
      <c r="D3145" s="28" t="s">
        <v>4105</v>
      </c>
      <c r="E3145" s="28" t="s">
        <v>366</v>
      </c>
      <c r="F3145" s="13">
        <v>36.299999999999997</v>
      </c>
      <c r="G3145" s="13">
        <v>-95.5</v>
      </c>
      <c r="H3145" s="13">
        <v>-4.3199996948242188</v>
      </c>
    </row>
    <row r="3146" spans="2:8" x14ac:dyDescent="0.3">
      <c r="B3146" t="s">
        <v>2527</v>
      </c>
      <c r="C3146" t="s">
        <v>2528</v>
      </c>
      <c r="D3146" s="28" t="s">
        <v>4105</v>
      </c>
      <c r="E3146" s="28" t="s">
        <v>2526</v>
      </c>
      <c r="F3146" s="13">
        <v>37.200000000000003</v>
      </c>
      <c r="G3146" s="13">
        <v>-109.5</v>
      </c>
      <c r="H3146" s="13">
        <v>-4.3199996948242188</v>
      </c>
    </row>
    <row r="3147" spans="2:8" x14ac:dyDescent="0.3">
      <c r="B3147" t="s">
        <v>7233</v>
      </c>
      <c r="C3147" t="s">
        <v>7234</v>
      </c>
      <c r="D3147" s="28" t="s">
        <v>4105</v>
      </c>
      <c r="E3147" s="28" t="s">
        <v>1160</v>
      </c>
      <c r="F3147" s="13">
        <v>34.700000000000003</v>
      </c>
      <c r="G3147" s="13">
        <v>-113.6</v>
      </c>
      <c r="H3147" s="13">
        <v>-4.3199971516927107</v>
      </c>
    </row>
    <row r="3148" spans="2:8" x14ac:dyDescent="0.3">
      <c r="B3148" t="s">
        <v>8529</v>
      </c>
      <c r="C3148" t="s">
        <v>8530</v>
      </c>
      <c r="D3148" s="28" t="s">
        <v>1203</v>
      </c>
      <c r="E3148" s="28" t="s">
        <v>1130</v>
      </c>
      <c r="F3148" s="13">
        <v>45.7</v>
      </c>
      <c r="G3148" s="13">
        <v>-64.2</v>
      </c>
      <c r="H3148" s="13">
        <v>-4.3199971516927071</v>
      </c>
    </row>
    <row r="3149" spans="2:8" x14ac:dyDescent="0.3">
      <c r="B3149" t="s">
        <v>1890</v>
      </c>
      <c r="C3149" t="s">
        <v>1891</v>
      </c>
      <c r="D3149" s="28" t="s">
        <v>4105</v>
      </c>
      <c r="E3149" s="28" t="s">
        <v>1878</v>
      </c>
      <c r="F3149" s="13">
        <v>38.299999999999997</v>
      </c>
      <c r="G3149" s="13">
        <v>-93.7</v>
      </c>
      <c r="H3149" s="13">
        <v>-4.2599995930989607</v>
      </c>
    </row>
    <row r="3150" spans="2:8" x14ac:dyDescent="0.3">
      <c r="B3150" t="s">
        <v>3708</v>
      </c>
      <c r="C3150" t="s">
        <v>3709</v>
      </c>
      <c r="D3150" s="28" t="s">
        <v>4105</v>
      </c>
      <c r="E3150" s="28" t="s">
        <v>1878</v>
      </c>
      <c r="F3150" s="13">
        <v>37.9</v>
      </c>
      <c r="G3150" s="13">
        <v>-91.7</v>
      </c>
      <c r="H3150" s="13">
        <v>-4.2599995930989607</v>
      </c>
    </row>
    <row r="3151" spans="2:8" x14ac:dyDescent="0.3">
      <c r="B3151" t="s">
        <v>650</v>
      </c>
      <c r="C3151" t="s">
        <v>651</v>
      </c>
      <c r="D3151" s="28" t="s">
        <v>4105</v>
      </c>
      <c r="E3151" s="28" t="s">
        <v>364</v>
      </c>
      <c r="F3151" s="13">
        <v>28.4</v>
      </c>
      <c r="G3151" s="13">
        <v>-98.3</v>
      </c>
      <c r="H3151" s="13">
        <v>-4.2599995930989607</v>
      </c>
    </row>
    <row r="3152" spans="2:8" x14ac:dyDescent="0.3">
      <c r="B3152" t="s">
        <v>793</v>
      </c>
      <c r="C3152" t="s">
        <v>794</v>
      </c>
      <c r="D3152" s="28" t="s">
        <v>4105</v>
      </c>
      <c r="E3152" s="28" t="s">
        <v>364</v>
      </c>
      <c r="F3152" s="13">
        <v>29.1</v>
      </c>
      <c r="G3152" s="13">
        <v>-102.9</v>
      </c>
      <c r="H3152" s="13">
        <v>-4.2599995930989607</v>
      </c>
    </row>
    <row r="3153" spans="2:8" x14ac:dyDescent="0.3">
      <c r="B3153" t="s">
        <v>9088</v>
      </c>
      <c r="C3153" t="s">
        <v>9089</v>
      </c>
      <c r="D3153" s="28" t="s">
        <v>4105</v>
      </c>
      <c r="E3153" s="28" t="s">
        <v>1203</v>
      </c>
      <c r="F3153" s="13">
        <v>35</v>
      </c>
      <c r="G3153" s="13">
        <v>-119.7</v>
      </c>
      <c r="H3153" s="13">
        <v>-4.2599995930989607</v>
      </c>
    </row>
    <row r="3154" spans="2:8" x14ac:dyDescent="0.3">
      <c r="B3154" t="s">
        <v>6466</v>
      </c>
      <c r="C3154" t="s">
        <v>6467</v>
      </c>
      <c r="D3154" s="28" t="s">
        <v>4105</v>
      </c>
      <c r="E3154" s="28" t="s">
        <v>1203</v>
      </c>
      <c r="F3154" s="13">
        <v>33.9</v>
      </c>
      <c r="G3154" s="13">
        <v>-117.6</v>
      </c>
      <c r="H3154" s="13">
        <v>-4.2599995930989607</v>
      </c>
    </row>
    <row r="3155" spans="2:8" x14ac:dyDescent="0.3">
      <c r="B3155" t="s">
        <v>9195</v>
      </c>
      <c r="C3155" t="s">
        <v>9196</v>
      </c>
      <c r="D3155" s="28" t="s">
        <v>4105</v>
      </c>
      <c r="E3155" s="28" t="s">
        <v>364</v>
      </c>
      <c r="F3155" s="13">
        <v>32</v>
      </c>
      <c r="G3155" s="13">
        <v>-96.3</v>
      </c>
      <c r="H3155" s="13">
        <v>-4.2599995930989607</v>
      </c>
    </row>
    <row r="3156" spans="2:8" x14ac:dyDescent="0.3">
      <c r="B3156" t="s">
        <v>7770</v>
      </c>
      <c r="C3156" t="s">
        <v>7771</v>
      </c>
      <c r="D3156" s="28" t="s">
        <v>4105</v>
      </c>
      <c r="E3156" s="28" t="s">
        <v>2617</v>
      </c>
      <c r="F3156" s="13">
        <v>47.8</v>
      </c>
      <c r="G3156" s="13">
        <v>-123</v>
      </c>
      <c r="H3156" s="13">
        <v>-4.2599995930989571</v>
      </c>
    </row>
    <row r="3157" spans="2:8" x14ac:dyDescent="0.3">
      <c r="B3157" t="s">
        <v>8718</v>
      </c>
      <c r="C3157" t="s">
        <v>1051</v>
      </c>
      <c r="D3157" s="28" t="s">
        <v>1203</v>
      </c>
      <c r="E3157" s="28" t="s">
        <v>1130</v>
      </c>
      <c r="F3157" s="13">
        <v>45.4</v>
      </c>
      <c r="G3157" s="13">
        <v>-64.3</v>
      </c>
      <c r="H3157" s="13">
        <v>-4.2599970499674491</v>
      </c>
    </row>
    <row r="3158" spans="2:8" x14ac:dyDescent="0.3">
      <c r="B3158" t="s">
        <v>1418</v>
      </c>
      <c r="C3158" t="s">
        <v>1419</v>
      </c>
      <c r="D3158" s="28" t="s">
        <v>4105</v>
      </c>
      <c r="E3158" s="28" t="s">
        <v>1405</v>
      </c>
      <c r="F3158" s="13">
        <v>41.8</v>
      </c>
      <c r="G3158" s="13">
        <v>-90.1</v>
      </c>
      <c r="H3158" s="13">
        <v>-4.2599970499674455</v>
      </c>
    </row>
    <row r="3159" spans="2:8" x14ac:dyDescent="0.3">
      <c r="B3159" t="s">
        <v>3403</v>
      </c>
      <c r="C3159" t="s">
        <v>3404</v>
      </c>
      <c r="D3159" s="28" t="s">
        <v>4105</v>
      </c>
      <c r="E3159" s="28" t="s">
        <v>1203</v>
      </c>
      <c r="F3159" s="13">
        <v>32.700000000000003</v>
      </c>
      <c r="G3159" s="13">
        <v>-117.2</v>
      </c>
      <c r="H3159" s="13">
        <v>-4.2599945068359375</v>
      </c>
    </row>
    <row r="3160" spans="2:8" x14ac:dyDescent="0.3">
      <c r="B3160" t="s">
        <v>1931</v>
      </c>
      <c r="C3160" t="s">
        <v>1932</v>
      </c>
      <c r="D3160" s="28" t="s">
        <v>4105</v>
      </c>
      <c r="E3160" s="28" t="s">
        <v>1878</v>
      </c>
      <c r="F3160" s="13">
        <v>38.6</v>
      </c>
      <c r="G3160" s="13">
        <v>-93.2</v>
      </c>
      <c r="H3160" s="13">
        <v>-4.2000020345052107</v>
      </c>
    </row>
    <row r="3161" spans="2:8" x14ac:dyDescent="0.3">
      <c r="B3161" t="s">
        <v>7055</v>
      </c>
      <c r="C3161" t="s">
        <v>7056</v>
      </c>
      <c r="D3161" s="28" t="s">
        <v>4105</v>
      </c>
      <c r="E3161" s="28" t="s">
        <v>1203</v>
      </c>
      <c r="F3161" s="13">
        <v>32.6</v>
      </c>
      <c r="G3161" s="13">
        <v>-116.6</v>
      </c>
      <c r="H3161" s="13">
        <v>-4.2000020345052107</v>
      </c>
    </row>
    <row r="3162" spans="2:8" x14ac:dyDescent="0.3">
      <c r="B3162" t="s">
        <v>8845</v>
      </c>
      <c r="C3162" t="s">
        <v>8846</v>
      </c>
      <c r="D3162" s="28" t="s">
        <v>4105</v>
      </c>
      <c r="E3162" s="28" t="s">
        <v>1759</v>
      </c>
      <c r="F3162" s="13">
        <v>46.6</v>
      </c>
      <c r="G3162" s="13">
        <v>-88.3</v>
      </c>
      <c r="H3162" s="13">
        <v>-4.2000020345052071</v>
      </c>
    </row>
    <row r="3163" spans="2:8" x14ac:dyDescent="0.3">
      <c r="B3163" t="s">
        <v>9241</v>
      </c>
      <c r="C3163" t="s">
        <v>9242</v>
      </c>
      <c r="D3163" s="28" t="s">
        <v>4105</v>
      </c>
      <c r="E3163" s="28" t="s">
        <v>1878</v>
      </c>
      <c r="F3163" s="13">
        <v>36.6</v>
      </c>
      <c r="G3163" s="13">
        <v>-94.4</v>
      </c>
      <c r="H3163" s="13">
        <v>-4.2000020345052036</v>
      </c>
    </row>
    <row r="3164" spans="2:8" x14ac:dyDescent="0.3">
      <c r="B3164" t="s">
        <v>770</v>
      </c>
      <c r="C3164" t="s">
        <v>3840</v>
      </c>
      <c r="D3164" s="28" t="s">
        <v>4105</v>
      </c>
      <c r="E3164" s="28" t="s">
        <v>364</v>
      </c>
      <c r="F3164" s="13">
        <v>32.1</v>
      </c>
      <c r="G3164" s="13">
        <v>-95.8</v>
      </c>
      <c r="H3164" s="13">
        <v>-4.2000020345052036</v>
      </c>
    </row>
    <row r="3165" spans="2:8" x14ac:dyDescent="0.3">
      <c r="B3165" t="s">
        <v>8399</v>
      </c>
      <c r="C3165" t="s">
        <v>8400</v>
      </c>
      <c r="D3165" s="28" t="s">
        <v>4105</v>
      </c>
      <c r="E3165" s="28" t="s">
        <v>1203</v>
      </c>
      <c r="F3165" s="13">
        <v>34.4</v>
      </c>
      <c r="G3165" s="13">
        <v>-119.8</v>
      </c>
      <c r="H3165" s="13">
        <v>-4.2000020345052036</v>
      </c>
    </row>
    <row r="3166" spans="2:8" x14ac:dyDescent="0.3">
      <c r="B3166" t="s">
        <v>9068</v>
      </c>
      <c r="C3166" t="s">
        <v>9069</v>
      </c>
      <c r="D3166" s="28" t="s">
        <v>1203</v>
      </c>
      <c r="E3166" s="28" t="s">
        <v>3526</v>
      </c>
      <c r="F3166" s="13">
        <v>62.4</v>
      </c>
      <c r="G3166" s="13">
        <v>-114.4</v>
      </c>
      <c r="H3166" s="13">
        <v>-4.2000007629394531</v>
      </c>
    </row>
    <row r="3167" spans="2:8" x14ac:dyDescent="0.3">
      <c r="B3167" t="s">
        <v>3706</v>
      </c>
      <c r="C3167" t="s">
        <v>3707</v>
      </c>
      <c r="D3167" s="28" t="s">
        <v>4105</v>
      </c>
      <c r="E3167" s="28" t="s">
        <v>1878</v>
      </c>
      <c r="F3167" s="13">
        <v>39.4</v>
      </c>
      <c r="G3167" s="13">
        <v>-92.4</v>
      </c>
      <c r="H3167" s="13">
        <v>-4.1999994913736955</v>
      </c>
    </row>
    <row r="3168" spans="2:8" x14ac:dyDescent="0.3">
      <c r="B3168" t="s">
        <v>2780</v>
      </c>
      <c r="C3168" t="s">
        <v>2781</v>
      </c>
      <c r="D3168" s="28" t="s">
        <v>4105</v>
      </c>
      <c r="E3168" s="28" t="s">
        <v>2692</v>
      </c>
      <c r="F3168" s="13">
        <v>45.3</v>
      </c>
      <c r="G3168" s="13">
        <v>-86.8</v>
      </c>
      <c r="H3168" s="13">
        <v>-4.1999994913736955</v>
      </c>
    </row>
    <row r="3169" spans="2:8" x14ac:dyDescent="0.3">
      <c r="B3169" t="s">
        <v>2477</v>
      </c>
      <c r="C3169" t="s">
        <v>2478</v>
      </c>
      <c r="D3169" s="28" t="s">
        <v>4105</v>
      </c>
      <c r="E3169" s="28" t="s">
        <v>364</v>
      </c>
      <c r="F3169" s="13">
        <v>33.6</v>
      </c>
      <c r="G3169" s="13">
        <v>-96.1</v>
      </c>
      <c r="H3169" s="13">
        <v>-4.1999969482421875</v>
      </c>
    </row>
    <row r="3170" spans="2:8" x14ac:dyDescent="0.3">
      <c r="B3170" t="s">
        <v>484</v>
      </c>
      <c r="C3170" t="s">
        <v>485</v>
      </c>
      <c r="D3170" s="28" t="s">
        <v>4105</v>
      </c>
      <c r="E3170" s="28" t="s">
        <v>364</v>
      </c>
      <c r="F3170" s="13">
        <v>29.8</v>
      </c>
      <c r="G3170" s="13">
        <v>-98.1</v>
      </c>
      <c r="H3170" s="13">
        <v>-4.1999969482421875</v>
      </c>
    </row>
    <row r="3171" spans="2:8" x14ac:dyDescent="0.3">
      <c r="B3171" t="s">
        <v>9802</v>
      </c>
      <c r="C3171" t="s">
        <v>9803</v>
      </c>
      <c r="D3171" s="28" t="s">
        <v>4105</v>
      </c>
      <c r="E3171" s="28" t="s">
        <v>364</v>
      </c>
      <c r="F3171" s="13">
        <v>30</v>
      </c>
      <c r="G3171" s="13">
        <v>-102.2</v>
      </c>
      <c r="H3171" s="13">
        <v>-4.1999969482421875</v>
      </c>
    </row>
    <row r="3172" spans="2:8" x14ac:dyDescent="0.3">
      <c r="B3172" t="s">
        <v>3693</v>
      </c>
      <c r="C3172" t="s">
        <v>3694</v>
      </c>
      <c r="D3172" s="28" t="s">
        <v>4105</v>
      </c>
      <c r="E3172" s="28" t="s">
        <v>1812</v>
      </c>
      <c r="F3172" s="13">
        <v>44</v>
      </c>
      <c r="G3172" s="13">
        <v>-91.6</v>
      </c>
      <c r="H3172" s="13">
        <v>-4.1399993896484411</v>
      </c>
    </row>
    <row r="3173" spans="2:8" x14ac:dyDescent="0.3">
      <c r="B3173" t="s">
        <v>8829</v>
      </c>
      <c r="C3173" t="s">
        <v>8830</v>
      </c>
      <c r="D3173" s="28" t="s">
        <v>4105</v>
      </c>
      <c r="E3173" s="28" t="s">
        <v>2692</v>
      </c>
      <c r="F3173" s="13">
        <v>43.4</v>
      </c>
      <c r="G3173" s="13">
        <v>-88.6</v>
      </c>
      <c r="H3173" s="13">
        <v>-4.1399993896484411</v>
      </c>
    </row>
    <row r="3174" spans="2:8" x14ac:dyDescent="0.3">
      <c r="B3174" t="s">
        <v>7159</v>
      </c>
      <c r="C3174" t="s">
        <v>7160</v>
      </c>
      <c r="D3174" s="28" t="s">
        <v>4105</v>
      </c>
      <c r="E3174" s="28" t="s">
        <v>1203</v>
      </c>
      <c r="F3174" s="13">
        <v>38.5</v>
      </c>
      <c r="G3174" s="13">
        <v>-121.9</v>
      </c>
      <c r="H3174" s="13">
        <v>-4.1399993896484375</v>
      </c>
    </row>
    <row r="3175" spans="2:8" x14ac:dyDescent="0.3">
      <c r="B3175" t="s">
        <v>2756</v>
      </c>
      <c r="C3175" t="s">
        <v>2757</v>
      </c>
      <c r="D3175" s="28" t="s">
        <v>4105</v>
      </c>
      <c r="E3175" s="28" t="s">
        <v>2692</v>
      </c>
      <c r="F3175" s="13">
        <v>44</v>
      </c>
      <c r="G3175" s="13">
        <v>-88.5</v>
      </c>
      <c r="H3175" s="13">
        <v>-4.1399993896484375</v>
      </c>
    </row>
    <row r="3176" spans="2:8" x14ac:dyDescent="0.3">
      <c r="B3176" t="s">
        <v>7537</v>
      </c>
      <c r="C3176" t="s">
        <v>7538</v>
      </c>
      <c r="D3176" s="28" t="s">
        <v>4105</v>
      </c>
      <c r="E3176" s="28" t="s">
        <v>1203</v>
      </c>
      <c r="F3176" s="13">
        <v>34.4</v>
      </c>
      <c r="G3176" s="13">
        <v>-118.6</v>
      </c>
      <c r="H3176" s="13">
        <v>-4.1399993896484375</v>
      </c>
    </row>
    <row r="3177" spans="2:8" x14ac:dyDescent="0.3">
      <c r="B3177" t="s">
        <v>8648</v>
      </c>
      <c r="C3177" t="s">
        <v>8649</v>
      </c>
      <c r="D3177" s="28" t="s">
        <v>4105</v>
      </c>
      <c r="E3177" s="28" t="s">
        <v>1203</v>
      </c>
      <c r="F3177" s="13">
        <v>37.799999999999997</v>
      </c>
      <c r="G3177" s="13">
        <v>-122.2</v>
      </c>
      <c r="H3177" s="13">
        <v>-4.1399993896484375</v>
      </c>
    </row>
    <row r="3178" spans="2:8" x14ac:dyDescent="0.3">
      <c r="B3178" t="s">
        <v>9682</v>
      </c>
      <c r="C3178" t="s">
        <v>9683</v>
      </c>
      <c r="D3178" s="28" t="s">
        <v>4105</v>
      </c>
      <c r="E3178" s="28" t="s">
        <v>1160</v>
      </c>
      <c r="F3178" s="13">
        <v>33.9</v>
      </c>
      <c r="G3178" s="13">
        <v>-109.1</v>
      </c>
      <c r="H3178" s="13">
        <v>-4.1399993896484375</v>
      </c>
    </row>
    <row r="3179" spans="2:8" x14ac:dyDescent="0.3">
      <c r="B3179" t="s">
        <v>9043</v>
      </c>
      <c r="C3179" t="s">
        <v>1056</v>
      </c>
      <c r="D3179" s="28" t="s">
        <v>1203</v>
      </c>
      <c r="E3179" s="28" t="s">
        <v>1130</v>
      </c>
      <c r="F3179" s="13">
        <v>44.4</v>
      </c>
      <c r="G3179" s="13">
        <v>-65.2</v>
      </c>
      <c r="H3179" s="13">
        <v>-4.1399993896484339</v>
      </c>
    </row>
    <row r="3180" spans="2:8" x14ac:dyDescent="0.3">
      <c r="B3180" t="s">
        <v>9526</v>
      </c>
      <c r="C3180" t="s">
        <v>9527</v>
      </c>
      <c r="D3180" s="28" t="s">
        <v>4105</v>
      </c>
      <c r="E3180" s="28" t="s">
        <v>1759</v>
      </c>
      <c r="F3180" s="13">
        <v>46.4</v>
      </c>
      <c r="G3180" s="13">
        <v>-87.8</v>
      </c>
      <c r="H3180" s="13">
        <v>-4.0800018310546875</v>
      </c>
    </row>
    <row r="3181" spans="2:8" x14ac:dyDescent="0.3">
      <c r="B3181" t="s">
        <v>8898</v>
      </c>
      <c r="C3181" t="s">
        <v>8899</v>
      </c>
      <c r="D3181" s="28" t="s">
        <v>4105</v>
      </c>
      <c r="E3181" s="28" t="s">
        <v>1203</v>
      </c>
      <c r="F3181" s="13">
        <v>34.299999999999997</v>
      </c>
      <c r="G3181" s="13">
        <v>-117</v>
      </c>
      <c r="H3181" s="13">
        <v>-4.0800018310546875</v>
      </c>
    </row>
    <row r="3182" spans="2:8" x14ac:dyDescent="0.3">
      <c r="B3182" t="s">
        <v>2697</v>
      </c>
      <c r="C3182" t="s">
        <v>2698</v>
      </c>
      <c r="D3182" s="28" t="s">
        <v>4105</v>
      </c>
      <c r="E3182" s="28" t="s">
        <v>2692</v>
      </c>
      <c r="F3182" s="13">
        <v>43.4</v>
      </c>
      <c r="G3182" s="13">
        <v>-89.7</v>
      </c>
      <c r="H3182" s="13">
        <v>-4.0800018310546839</v>
      </c>
    </row>
    <row r="3183" spans="2:8" x14ac:dyDescent="0.3">
      <c r="B3183" t="s">
        <v>8902</v>
      </c>
      <c r="C3183" t="s">
        <v>8903</v>
      </c>
      <c r="D3183" s="28" t="s">
        <v>4105</v>
      </c>
      <c r="E3183" s="28" t="s">
        <v>1203</v>
      </c>
      <c r="F3183" s="13">
        <v>36.299999999999997</v>
      </c>
      <c r="G3183" s="13">
        <v>-119.6</v>
      </c>
      <c r="H3183" s="13">
        <v>-4.0799967447916643</v>
      </c>
    </row>
    <row r="3184" spans="2:8" x14ac:dyDescent="0.3">
      <c r="B3184" t="s">
        <v>8890</v>
      </c>
      <c r="C3184" t="s">
        <v>8891</v>
      </c>
      <c r="D3184" s="28" t="s">
        <v>1203</v>
      </c>
      <c r="E3184" s="28" t="s">
        <v>1061</v>
      </c>
      <c r="F3184" s="13">
        <v>49.2</v>
      </c>
      <c r="G3184" s="13">
        <v>-123.8</v>
      </c>
      <c r="H3184" s="13">
        <v>-4.0200042724609375</v>
      </c>
    </row>
    <row r="3185" spans="2:8" x14ac:dyDescent="0.3">
      <c r="B3185" t="s">
        <v>3455</v>
      </c>
      <c r="C3185" t="s">
        <v>3456</v>
      </c>
      <c r="D3185" s="28" t="s">
        <v>4105</v>
      </c>
      <c r="E3185" s="28" t="s">
        <v>368</v>
      </c>
      <c r="F3185" s="13">
        <v>36</v>
      </c>
      <c r="G3185" s="13">
        <v>-94.1</v>
      </c>
      <c r="H3185" s="13">
        <v>-4.0200042724609375</v>
      </c>
    </row>
    <row r="3186" spans="2:8" x14ac:dyDescent="0.3">
      <c r="B3186" t="s">
        <v>9006</v>
      </c>
      <c r="C3186" t="s">
        <v>9007</v>
      </c>
      <c r="D3186" s="28" t="s">
        <v>4105</v>
      </c>
      <c r="E3186" s="28" t="s">
        <v>2279</v>
      </c>
      <c r="F3186" s="13">
        <v>42.2</v>
      </c>
      <c r="G3186" s="13">
        <v>-122.3</v>
      </c>
      <c r="H3186" s="13">
        <v>-4.0199991861979179</v>
      </c>
    </row>
    <row r="3187" spans="2:8" x14ac:dyDescent="0.3">
      <c r="B3187" t="s">
        <v>9149</v>
      </c>
      <c r="C3187" t="s">
        <v>9150</v>
      </c>
      <c r="D3187" s="28" t="s">
        <v>1203</v>
      </c>
      <c r="E3187" s="28" t="s">
        <v>1116</v>
      </c>
      <c r="F3187" s="13">
        <v>43.1</v>
      </c>
      <c r="G3187" s="13">
        <v>-80.7</v>
      </c>
      <c r="H3187" s="13">
        <v>-4.0199991861979143</v>
      </c>
    </row>
    <row r="3188" spans="2:8" x14ac:dyDescent="0.3">
      <c r="B3188" t="s">
        <v>7446</v>
      </c>
      <c r="C3188" t="s">
        <v>7447</v>
      </c>
      <c r="D3188" s="28" t="s">
        <v>1203</v>
      </c>
      <c r="E3188" s="28" t="s">
        <v>12130</v>
      </c>
      <c r="F3188" s="13">
        <v>44.7</v>
      </c>
      <c r="G3188" s="13">
        <v>-66.8</v>
      </c>
      <c r="H3188" s="13">
        <v>-4.0199991861979143</v>
      </c>
    </row>
    <row r="3189" spans="2:8" x14ac:dyDescent="0.3">
      <c r="B3189" t="s">
        <v>9317</v>
      </c>
      <c r="C3189" t="s">
        <v>9318</v>
      </c>
      <c r="D3189" s="28" t="s">
        <v>4105</v>
      </c>
      <c r="E3189" s="28" t="s">
        <v>1405</v>
      </c>
      <c r="F3189" s="13">
        <v>40.5</v>
      </c>
      <c r="G3189" s="13">
        <v>-90.4</v>
      </c>
      <c r="H3189" s="13">
        <v>-4.0199991861979143</v>
      </c>
    </row>
    <row r="3190" spans="2:8" x14ac:dyDescent="0.3">
      <c r="B3190" t="s">
        <v>9638</v>
      </c>
      <c r="C3190" t="s">
        <v>9639</v>
      </c>
      <c r="D3190" s="28" t="s">
        <v>4105</v>
      </c>
      <c r="E3190" s="28" t="s">
        <v>364</v>
      </c>
      <c r="F3190" s="13">
        <v>28.4</v>
      </c>
      <c r="G3190" s="13">
        <v>-99.8</v>
      </c>
      <c r="H3190" s="13">
        <v>-4.0199991861979143</v>
      </c>
    </row>
    <row r="3191" spans="2:8" x14ac:dyDescent="0.3">
      <c r="B3191" t="s">
        <v>9247</v>
      </c>
      <c r="C3191" t="s">
        <v>9248</v>
      </c>
      <c r="D3191" s="28" t="s">
        <v>4105</v>
      </c>
      <c r="E3191" s="28" t="s">
        <v>1203</v>
      </c>
      <c r="F3191" s="13">
        <v>37.799999999999997</v>
      </c>
      <c r="G3191" s="13">
        <v>-122</v>
      </c>
      <c r="H3191" s="13">
        <v>-4.0199991861979143</v>
      </c>
    </row>
    <row r="3192" spans="2:8" x14ac:dyDescent="0.3">
      <c r="B3192" t="s">
        <v>8930</v>
      </c>
      <c r="C3192" t="s">
        <v>8931</v>
      </c>
      <c r="D3192" s="28" t="s">
        <v>4105</v>
      </c>
      <c r="E3192" s="28" t="s">
        <v>2279</v>
      </c>
      <c r="F3192" s="13">
        <v>42.7</v>
      </c>
      <c r="G3192" s="13">
        <v>-124</v>
      </c>
      <c r="H3192" s="13">
        <v>-4.0199991861979143</v>
      </c>
    </row>
    <row r="3193" spans="2:8" x14ac:dyDescent="0.3">
      <c r="B3193" t="s">
        <v>8262</v>
      </c>
      <c r="C3193" t="s">
        <v>8263</v>
      </c>
      <c r="D3193" s="28" t="s">
        <v>4105</v>
      </c>
      <c r="E3193" s="28" t="s">
        <v>2692</v>
      </c>
      <c r="F3193" s="13">
        <v>42.5</v>
      </c>
      <c r="G3193" s="13">
        <v>-87.9</v>
      </c>
      <c r="H3193" s="13">
        <v>-4.0199991861979143</v>
      </c>
    </row>
    <row r="3194" spans="2:8" x14ac:dyDescent="0.3">
      <c r="B3194" t="s">
        <v>1883</v>
      </c>
      <c r="C3194" t="s">
        <v>1884</v>
      </c>
      <c r="D3194" s="28" t="s">
        <v>4105</v>
      </c>
      <c r="E3194" s="28" t="s">
        <v>1878</v>
      </c>
      <c r="F3194" s="13">
        <v>37.6</v>
      </c>
      <c r="G3194" s="13">
        <v>-93.3</v>
      </c>
      <c r="H3194" s="13">
        <v>-3.9600016276041714</v>
      </c>
    </row>
    <row r="3195" spans="2:8" x14ac:dyDescent="0.3">
      <c r="B3195" t="s">
        <v>1927</v>
      </c>
      <c r="C3195" t="s">
        <v>1928</v>
      </c>
      <c r="D3195" s="28" t="s">
        <v>4105</v>
      </c>
      <c r="E3195" s="28" t="s">
        <v>1878</v>
      </c>
      <c r="F3195" s="13">
        <v>39.4</v>
      </c>
      <c r="G3195" s="13">
        <v>-92.8</v>
      </c>
      <c r="H3195" s="13">
        <v>-3.9600016276041714</v>
      </c>
    </row>
    <row r="3196" spans="2:8" x14ac:dyDescent="0.3">
      <c r="B3196" t="s">
        <v>2762</v>
      </c>
      <c r="C3196" t="s">
        <v>2763</v>
      </c>
      <c r="D3196" s="28" t="s">
        <v>4105</v>
      </c>
      <c r="E3196" s="28" t="s">
        <v>2692</v>
      </c>
      <c r="F3196" s="13">
        <v>42.7</v>
      </c>
      <c r="G3196" s="13">
        <v>-87.7</v>
      </c>
      <c r="H3196" s="13">
        <v>-3.9600016276041714</v>
      </c>
    </row>
    <row r="3197" spans="2:8" x14ac:dyDescent="0.3">
      <c r="B3197" t="s">
        <v>9046</v>
      </c>
      <c r="C3197" t="s">
        <v>9047</v>
      </c>
      <c r="D3197" s="28" t="s">
        <v>4105</v>
      </c>
      <c r="E3197" s="28" t="s">
        <v>1203</v>
      </c>
      <c r="F3197" s="13">
        <v>37.9</v>
      </c>
      <c r="G3197" s="13">
        <v>-122.6</v>
      </c>
      <c r="H3197" s="13">
        <v>-3.9600016276041714</v>
      </c>
    </row>
    <row r="3198" spans="2:8" x14ac:dyDescent="0.3">
      <c r="B3198" t="s">
        <v>3082</v>
      </c>
      <c r="C3198" t="s">
        <v>3083</v>
      </c>
      <c r="D3198" s="28" t="s">
        <v>4105</v>
      </c>
      <c r="E3198" s="28" t="s">
        <v>2692</v>
      </c>
      <c r="F3198" s="13">
        <v>44.4</v>
      </c>
      <c r="G3198" s="13">
        <v>-88.1</v>
      </c>
      <c r="H3198" s="13">
        <v>-3.9600016276041679</v>
      </c>
    </row>
    <row r="3199" spans="2:8" x14ac:dyDescent="0.3">
      <c r="B3199" t="s">
        <v>2117</v>
      </c>
      <c r="C3199" t="s">
        <v>2118</v>
      </c>
      <c r="D3199" s="28" t="s">
        <v>4105</v>
      </c>
      <c r="E3199" s="28" t="s">
        <v>2096</v>
      </c>
      <c r="F3199" s="13">
        <v>32.700000000000003</v>
      </c>
      <c r="G3199" s="13">
        <v>-108.7</v>
      </c>
      <c r="H3199" s="13">
        <v>-3.9600016276041643</v>
      </c>
    </row>
    <row r="3200" spans="2:8" x14ac:dyDescent="0.3">
      <c r="B3200" t="s">
        <v>9031</v>
      </c>
      <c r="C3200" t="s">
        <v>9032</v>
      </c>
      <c r="D3200" s="28" t="s">
        <v>4105</v>
      </c>
      <c r="E3200" s="28" t="s">
        <v>1160</v>
      </c>
      <c r="F3200" s="13">
        <v>32.700000000000003</v>
      </c>
      <c r="G3200" s="13">
        <v>-109.9</v>
      </c>
      <c r="H3200" s="13">
        <v>-3.9599990844726563</v>
      </c>
    </row>
    <row r="3201" spans="2:8" x14ac:dyDescent="0.3">
      <c r="B3201" t="s">
        <v>3622</v>
      </c>
      <c r="C3201" t="s">
        <v>3623</v>
      </c>
      <c r="D3201" s="28" t="s">
        <v>4105</v>
      </c>
      <c r="E3201" s="28" t="s">
        <v>1405</v>
      </c>
      <c r="F3201" s="13">
        <v>40.799999999999997</v>
      </c>
      <c r="G3201" s="13">
        <v>-91</v>
      </c>
      <c r="H3201" s="13">
        <v>-3.9000040690104214</v>
      </c>
    </row>
    <row r="3202" spans="2:8" x14ac:dyDescent="0.3">
      <c r="B3202" t="s">
        <v>8801</v>
      </c>
      <c r="C3202" t="s">
        <v>8802</v>
      </c>
      <c r="D3202" s="28" t="s">
        <v>1203</v>
      </c>
      <c r="E3202" s="28" t="s">
        <v>1061</v>
      </c>
      <c r="F3202" s="13">
        <v>54.3</v>
      </c>
      <c r="G3202" s="13">
        <v>-125.9</v>
      </c>
      <c r="H3202" s="13">
        <v>-3.8999989827473982</v>
      </c>
    </row>
    <row r="3203" spans="2:8" x14ac:dyDescent="0.3">
      <c r="B3203" t="s">
        <v>429</v>
      </c>
      <c r="C3203" t="s">
        <v>430</v>
      </c>
      <c r="D3203" s="28" t="s">
        <v>4105</v>
      </c>
      <c r="E3203" s="28" t="s">
        <v>364</v>
      </c>
      <c r="F3203" s="13">
        <v>29.2</v>
      </c>
      <c r="G3203" s="13">
        <v>-97.1</v>
      </c>
      <c r="H3203" s="13">
        <v>-3.8999989827473982</v>
      </c>
    </row>
    <row r="3204" spans="2:8" x14ac:dyDescent="0.3">
      <c r="B3204" t="s">
        <v>2750</v>
      </c>
      <c r="C3204" t="s">
        <v>2751</v>
      </c>
      <c r="D3204" s="28" t="s">
        <v>4105</v>
      </c>
      <c r="E3204" s="28" t="s">
        <v>2692</v>
      </c>
      <c r="F3204" s="13">
        <v>43.7</v>
      </c>
      <c r="G3204" s="13">
        <v>-89.3</v>
      </c>
      <c r="H3204" s="13">
        <v>-3.8999989827473982</v>
      </c>
    </row>
    <row r="3205" spans="2:8" x14ac:dyDescent="0.3">
      <c r="B3205" t="s">
        <v>9438</v>
      </c>
      <c r="C3205" t="s">
        <v>9439</v>
      </c>
      <c r="D3205" s="28" t="s">
        <v>4105</v>
      </c>
      <c r="E3205" s="28" t="s">
        <v>1160</v>
      </c>
      <c r="F3205" s="13">
        <v>35</v>
      </c>
      <c r="G3205" s="13">
        <v>-111.8</v>
      </c>
      <c r="H3205" s="13">
        <v>-3.8999989827473982</v>
      </c>
    </row>
    <row r="3206" spans="2:8" x14ac:dyDescent="0.3">
      <c r="B3206" t="s">
        <v>8725</v>
      </c>
      <c r="C3206" t="s">
        <v>8726</v>
      </c>
      <c r="D3206" s="28" t="s">
        <v>4105</v>
      </c>
      <c r="E3206" s="28" t="s">
        <v>1812</v>
      </c>
      <c r="F3206" s="13">
        <v>48.1</v>
      </c>
      <c r="G3206" s="13">
        <v>-90.8</v>
      </c>
      <c r="H3206" s="13">
        <v>-3.8999989827473946</v>
      </c>
    </row>
    <row r="3207" spans="2:8" x14ac:dyDescent="0.3">
      <c r="B3207" t="s">
        <v>9396</v>
      </c>
      <c r="C3207" t="s">
        <v>9397</v>
      </c>
      <c r="D3207" s="28" t="s">
        <v>4105</v>
      </c>
      <c r="E3207" s="28" t="s">
        <v>1203</v>
      </c>
      <c r="F3207" s="13">
        <v>36.700000000000003</v>
      </c>
      <c r="G3207" s="13">
        <v>-120.7</v>
      </c>
      <c r="H3207" s="13">
        <v>-3.8999989827473911</v>
      </c>
    </row>
    <row r="3208" spans="2:8" x14ac:dyDescent="0.3">
      <c r="B3208" t="s">
        <v>7549</v>
      </c>
      <c r="C3208" t="s">
        <v>7550</v>
      </c>
      <c r="D3208" s="28" t="s">
        <v>4105</v>
      </c>
      <c r="E3208" s="28" t="s">
        <v>1203</v>
      </c>
      <c r="F3208" s="13">
        <v>34</v>
      </c>
      <c r="G3208" s="13">
        <v>-118.4</v>
      </c>
      <c r="H3208" s="13">
        <v>-3.8999989827473911</v>
      </c>
    </row>
    <row r="3209" spans="2:8" x14ac:dyDescent="0.3">
      <c r="B3209" t="s">
        <v>7633</v>
      </c>
      <c r="C3209" t="s">
        <v>7634</v>
      </c>
      <c r="D3209" s="28" t="s">
        <v>4105</v>
      </c>
      <c r="E3209" s="28" t="s">
        <v>1160</v>
      </c>
      <c r="F3209" s="13">
        <v>31.5</v>
      </c>
      <c r="G3209" s="13">
        <v>-110.2</v>
      </c>
      <c r="H3209" s="13">
        <v>-3.8400039672851563</v>
      </c>
    </row>
    <row r="3210" spans="2:8" x14ac:dyDescent="0.3">
      <c r="B3210" t="s">
        <v>1887</v>
      </c>
      <c r="C3210" t="s">
        <v>1888</v>
      </c>
      <c r="D3210" s="28" t="s">
        <v>4105</v>
      </c>
      <c r="E3210" s="28" t="s">
        <v>1878</v>
      </c>
      <c r="F3210" s="13">
        <v>40.1</v>
      </c>
      <c r="G3210" s="13">
        <v>-91.5</v>
      </c>
      <c r="H3210" s="13">
        <v>-3.8400014241536482</v>
      </c>
    </row>
    <row r="3211" spans="2:8" x14ac:dyDescent="0.3">
      <c r="B3211" t="s">
        <v>9171</v>
      </c>
      <c r="C3211" t="s">
        <v>9172</v>
      </c>
      <c r="D3211" s="28" t="s">
        <v>4105</v>
      </c>
      <c r="E3211" s="28" t="s">
        <v>1203</v>
      </c>
      <c r="F3211" s="13">
        <v>34.1</v>
      </c>
      <c r="G3211" s="13">
        <v>-118.7</v>
      </c>
      <c r="H3211" s="13">
        <v>-3.8400014241536482</v>
      </c>
    </row>
    <row r="3212" spans="2:8" x14ac:dyDescent="0.3">
      <c r="B3212" t="s">
        <v>3056</v>
      </c>
      <c r="C3212" t="s">
        <v>3057</v>
      </c>
      <c r="D3212" s="28" t="s">
        <v>4105</v>
      </c>
      <c r="E3212" s="28" t="s">
        <v>2692</v>
      </c>
      <c r="F3212" s="13">
        <v>42.9</v>
      </c>
      <c r="G3212" s="13">
        <v>-87.9</v>
      </c>
      <c r="H3212" s="13">
        <v>-3.8400014241536482</v>
      </c>
    </row>
    <row r="3213" spans="2:8" x14ac:dyDescent="0.3">
      <c r="B3213" t="s">
        <v>7625</v>
      </c>
      <c r="C3213" t="s">
        <v>7626</v>
      </c>
      <c r="D3213" s="28" t="s">
        <v>4105</v>
      </c>
      <c r="E3213" s="28" t="s">
        <v>1160</v>
      </c>
      <c r="F3213" s="13">
        <v>33.299999999999997</v>
      </c>
      <c r="G3213" s="13">
        <v>-110.7</v>
      </c>
      <c r="H3213" s="13">
        <v>-3.8400014241536411</v>
      </c>
    </row>
    <row r="3214" spans="2:8" x14ac:dyDescent="0.3">
      <c r="B3214" t="s">
        <v>3889</v>
      </c>
      <c r="C3214" t="s">
        <v>3890</v>
      </c>
      <c r="D3214" s="28" t="s">
        <v>4105</v>
      </c>
      <c r="E3214" s="28" t="s">
        <v>2692</v>
      </c>
      <c r="F3214" s="13">
        <v>42.6</v>
      </c>
      <c r="G3214" s="13">
        <v>-88</v>
      </c>
      <c r="H3214" s="13">
        <v>-3.839998881022133</v>
      </c>
    </row>
    <row r="3215" spans="2:8" x14ac:dyDescent="0.3">
      <c r="B3215" t="s">
        <v>9060</v>
      </c>
      <c r="C3215" t="s">
        <v>9061</v>
      </c>
      <c r="D3215" s="28" t="s">
        <v>1203</v>
      </c>
      <c r="E3215" s="28" t="s">
        <v>1061</v>
      </c>
      <c r="F3215" s="13">
        <v>48.7</v>
      </c>
      <c r="G3215" s="13">
        <v>-125.2</v>
      </c>
      <c r="H3215" s="13">
        <v>-3.7800013224283902</v>
      </c>
    </row>
    <row r="3216" spans="2:8" x14ac:dyDescent="0.3">
      <c r="B3216" t="s">
        <v>8569</v>
      </c>
      <c r="C3216" t="s">
        <v>8570</v>
      </c>
      <c r="D3216" s="28" t="s">
        <v>4105</v>
      </c>
      <c r="E3216" s="28" t="s">
        <v>1203</v>
      </c>
      <c r="F3216" s="13">
        <v>38.700000000000003</v>
      </c>
      <c r="G3216" s="13">
        <v>-122.1</v>
      </c>
      <c r="H3216" s="13">
        <v>-3.780001322428383</v>
      </c>
    </row>
    <row r="3217" spans="2:8" x14ac:dyDescent="0.3">
      <c r="B3217" t="s">
        <v>3687</v>
      </c>
      <c r="C3217" t="s">
        <v>3688</v>
      </c>
      <c r="D3217" s="28" t="s">
        <v>4105</v>
      </c>
      <c r="E3217" s="28" t="s">
        <v>1812</v>
      </c>
      <c r="F3217" s="13">
        <v>46.3</v>
      </c>
      <c r="G3217" s="13">
        <v>-93.5</v>
      </c>
      <c r="H3217" s="13">
        <v>-3.779998779296875</v>
      </c>
    </row>
    <row r="3218" spans="2:8" x14ac:dyDescent="0.3">
      <c r="B3218" t="s">
        <v>2718</v>
      </c>
      <c r="C3218" t="s">
        <v>2719</v>
      </c>
      <c r="D3218" s="28" t="s">
        <v>4105</v>
      </c>
      <c r="E3218" s="28" t="s">
        <v>2692</v>
      </c>
      <c r="F3218" s="13">
        <v>42.9</v>
      </c>
      <c r="G3218" s="13">
        <v>-88.8</v>
      </c>
      <c r="H3218" s="13">
        <v>-3.779998779296875</v>
      </c>
    </row>
    <row r="3219" spans="2:8" x14ac:dyDescent="0.3">
      <c r="B3219" t="s">
        <v>8831</v>
      </c>
      <c r="C3219" t="s">
        <v>8832</v>
      </c>
      <c r="D3219" s="28" t="s">
        <v>4105</v>
      </c>
      <c r="E3219" s="28" t="s">
        <v>1203</v>
      </c>
      <c r="F3219" s="13">
        <v>38.799999999999997</v>
      </c>
      <c r="G3219" s="13">
        <v>-122.4</v>
      </c>
      <c r="H3219" s="13">
        <v>-3.779998779296875</v>
      </c>
    </row>
    <row r="3220" spans="2:8" x14ac:dyDescent="0.3">
      <c r="B3220" t="s">
        <v>9185</v>
      </c>
      <c r="C3220" t="s">
        <v>9186</v>
      </c>
      <c r="D3220" s="28" t="s">
        <v>4105</v>
      </c>
      <c r="E3220" s="28" t="s">
        <v>1203</v>
      </c>
      <c r="F3220" s="13">
        <v>36.5</v>
      </c>
      <c r="G3220" s="13">
        <v>-118.9</v>
      </c>
      <c r="H3220" s="13">
        <v>-3.779998779296875</v>
      </c>
    </row>
    <row r="3221" spans="2:8" x14ac:dyDescent="0.3">
      <c r="B3221" t="s">
        <v>8723</v>
      </c>
      <c r="C3221" t="s">
        <v>8724</v>
      </c>
      <c r="D3221" s="28" t="s">
        <v>4105</v>
      </c>
      <c r="E3221" s="28" t="s">
        <v>1203</v>
      </c>
      <c r="F3221" s="13">
        <v>33.799999999999997</v>
      </c>
      <c r="G3221" s="13">
        <v>-117.9</v>
      </c>
      <c r="H3221" s="13">
        <v>-3.779998779296875</v>
      </c>
    </row>
    <row r="3222" spans="2:8" x14ac:dyDescent="0.3">
      <c r="B3222" t="s">
        <v>1206</v>
      </c>
      <c r="C3222" t="s">
        <v>1207</v>
      </c>
      <c r="D3222" s="28" t="s">
        <v>4105</v>
      </c>
      <c r="E3222" s="28" t="s">
        <v>1203</v>
      </c>
      <c r="F3222" s="13">
        <v>32.6</v>
      </c>
      <c r="G3222" s="13">
        <v>-116.4</v>
      </c>
      <c r="H3222" s="13">
        <v>-3.720001220703125</v>
      </c>
    </row>
    <row r="3223" spans="2:8" x14ac:dyDescent="0.3">
      <c r="B3223" t="s">
        <v>1428</v>
      </c>
      <c r="C3223" t="s">
        <v>1429</v>
      </c>
      <c r="D3223" s="28" t="s">
        <v>4105</v>
      </c>
      <c r="E3223" s="28" t="s">
        <v>1405</v>
      </c>
      <c r="F3223" s="13">
        <v>41.2</v>
      </c>
      <c r="G3223" s="13">
        <v>-89.8</v>
      </c>
      <c r="H3223" s="13">
        <v>-3.720001220703125</v>
      </c>
    </row>
    <row r="3224" spans="2:8" x14ac:dyDescent="0.3">
      <c r="B3224" t="s">
        <v>9492</v>
      </c>
      <c r="C3224" t="s">
        <v>9493</v>
      </c>
      <c r="D3224" s="28" t="s">
        <v>4105</v>
      </c>
      <c r="E3224" s="28" t="s">
        <v>2096</v>
      </c>
      <c r="F3224" s="13">
        <v>33.299999999999997</v>
      </c>
      <c r="G3224" s="13">
        <v>-107.8</v>
      </c>
      <c r="H3224" s="13">
        <v>-3.720001220703125</v>
      </c>
    </row>
    <row r="3225" spans="2:8" x14ac:dyDescent="0.3">
      <c r="B3225" t="s">
        <v>3409</v>
      </c>
      <c r="C3225" t="s">
        <v>3410</v>
      </c>
      <c r="D3225" s="28" t="s">
        <v>4105</v>
      </c>
      <c r="E3225" s="28" t="s">
        <v>1203</v>
      </c>
      <c r="F3225" s="13">
        <v>36.700000000000003</v>
      </c>
      <c r="G3225" s="13">
        <v>-119.7</v>
      </c>
      <c r="H3225" s="13">
        <v>-3.720001220703125</v>
      </c>
    </row>
    <row r="3226" spans="2:8" x14ac:dyDescent="0.3">
      <c r="B3226" t="s">
        <v>9187</v>
      </c>
      <c r="C3226" t="s">
        <v>9188</v>
      </c>
      <c r="D3226" s="28" t="s">
        <v>4105</v>
      </c>
      <c r="E3226" s="28" t="s">
        <v>2820</v>
      </c>
      <c r="F3226" s="13">
        <v>55.5</v>
      </c>
      <c r="G3226" s="13">
        <v>-133</v>
      </c>
      <c r="H3226" s="13">
        <v>-3.719998677571617</v>
      </c>
    </row>
    <row r="3227" spans="2:8" x14ac:dyDescent="0.3">
      <c r="B3227" t="s">
        <v>6134</v>
      </c>
      <c r="C3227" t="s">
        <v>6135</v>
      </c>
      <c r="D3227" s="28" t="s">
        <v>4105</v>
      </c>
      <c r="E3227" s="28" t="s">
        <v>1203</v>
      </c>
      <c r="F3227" s="13">
        <v>34.200000000000003</v>
      </c>
      <c r="G3227" s="13">
        <v>-119</v>
      </c>
      <c r="H3227" s="13">
        <v>-3.7199961344401018</v>
      </c>
    </row>
    <row r="3228" spans="2:8" x14ac:dyDescent="0.3">
      <c r="B3228" t="s">
        <v>9350</v>
      </c>
      <c r="C3228" t="s">
        <v>9351</v>
      </c>
      <c r="D3228" s="28" t="s">
        <v>4105</v>
      </c>
      <c r="E3228" s="28" t="s">
        <v>1405</v>
      </c>
      <c r="F3228" s="13">
        <v>39.4</v>
      </c>
      <c r="G3228" s="13">
        <v>-90.3</v>
      </c>
      <c r="H3228" s="13">
        <v>-3.660003662109375</v>
      </c>
    </row>
    <row r="3229" spans="2:8" x14ac:dyDescent="0.3">
      <c r="B3229" t="s">
        <v>2772</v>
      </c>
      <c r="C3229" t="s">
        <v>2773</v>
      </c>
      <c r="D3229" s="28" t="s">
        <v>4105</v>
      </c>
      <c r="E3229" s="28" t="s">
        <v>2692</v>
      </c>
      <c r="F3229" s="13">
        <v>44.8</v>
      </c>
      <c r="G3229" s="13">
        <v>-87.3</v>
      </c>
      <c r="H3229" s="13">
        <v>-3.660001118977867</v>
      </c>
    </row>
    <row r="3230" spans="2:8" x14ac:dyDescent="0.3">
      <c r="B3230" t="s">
        <v>7034</v>
      </c>
      <c r="C3230" t="s">
        <v>7035</v>
      </c>
      <c r="D3230" s="28" t="s">
        <v>4105</v>
      </c>
      <c r="E3230" s="28" t="s">
        <v>1203</v>
      </c>
      <c r="F3230" s="13">
        <v>34.5</v>
      </c>
      <c r="G3230" s="13">
        <v>-119.1</v>
      </c>
      <c r="H3230" s="13">
        <v>-3.660001118977867</v>
      </c>
    </row>
    <row r="3231" spans="2:8" x14ac:dyDescent="0.3">
      <c r="B3231" t="s">
        <v>433</v>
      </c>
      <c r="C3231" t="s">
        <v>434</v>
      </c>
      <c r="D3231" s="28" t="s">
        <v>4105</v>
      </c>
      <c r="E3231" s="28" t="s">
        <v>364</v>
      </c>
      <c r="F3231" s="13">
        <v>29.2</v>
      </c>
      <c r="G3231" s="13">
        <v>-97.7</v>
      </c>
      <c r="H3231" s="13">
        <v>-3.6599985758463589</v>
      </c>
    </row>
    <row r="3232" spans="2:8" x14ac:dyDescent="0.3">
      <c r="B3232" t="s">
        <v>10576</v>
      </c>
      <c r="C3232" t="s">
        <v>10577</v>
      </c>
      <c r="D3232" s="28" t="s">
        <v>4105</v>
      </c>
      <c r="E3232" s="28" t="s">
        <v>1160</v>
      </c>
      <c r="F3232" s="13">
        <v>33.9</v>
      </c>
      <c r="G3232" s="13">
        <v>-109.5</v>
      </c>
      <c r="H3232" s="13">
        <v>-3.6599985758463554</v>
      </c>
    </row>
    <row r="3233" spans="2:8" x14ac:dyDescent="0.3">
      <c r="B3233" t="s">
        <v>8946</v>
      </c>
      <c r="C3233" t="s">
        <v>8947</v>
      </c>
      <c r="D3233" s="28" t="s">
        <v>1203</v>
      </c>
      <c r="E3233" s="28" t="s">
        <v>1116</v>
      </c>
      <c r="F3233" s="13">
        <v>48.3</v>
      </c>
      <c r="G3233" s="13">
        <v>-89.1</v>
      </c>
      <c r="H3233" s="13">
        <v>-3.6599985758463518</v>
      </c>
    </row>
    <row r="3234" spans="2:8" x14ac:dyDescent="0.3">
      <c r="B3234" t="s">
        <v>9211</v>
      </c>
      <c r="C3234" t="s">
        <v>9212</v>
      </c>
      <c r="D3234" s="28" t="s">
        <v>4105</v>
      </c>
      <c r="E3234" s="28" t="s">
        <v>1203</v>
      </c>
      <c r="F3234" s="13">
        <v>36.200000000000003</v>
      </c>
      <c r="G3234" s="13">
        <v>-121.7</v>
      </c>
      <c r="H3234" s="13">
        <v>-3.6599985758463518</v>
      </c>
    </row>
    <row r="3235" spans="2:8" x14ac:dyDescent="0.3">
      <c r="B3235" t="s">
        <v>3614</v>
      </c>
      <c r="C3235" t="s">
        <v>3615</v>
      </c>
      <c r="D3235" s="28" t="s">
        <v>4105</v>
      </c>
      <c r="E3235" s="28" t="s">
        <v>1405</v>
      </c>
      <c r="F3235" s="13">
        <v>40.299999999999997</v>
      </c>
      <c r="G3235" s="13">
        <v>-91.1</v>
      </c>
      <c r="H3235" s="13">
        <v>-3.6599985758463518</v>
      </c>
    </row>
    <row r="3236" spans="2:8" x14ac:dyDescent="0.3">
      <c r="B3236" t="s">
        <v>3710</v>
      </c>
      <c r="C3236" t="s">
        <v>3711</v>
      </c>
      <c r="D3236" s="28" t="s">
        <v>4105</v>
      </c>
      <c r="E3236" s="28" t="s">
        <v>1878</v>
      </c>
      <c r="F3236" s="13">
        <v>39.6</v>
      </c>
      <c r="G3236" s="13">
        <v>-92</v>
      </c>
      <c r="H3236" s="13">
        <v>-3.6599985758463518</v>
      </c>
    </row>
    <row r="3237" spans="2:8" x14ac:dyDescent="0.3">
      <c r="B3237" t="s">
        <v>2522</v>
      </c>
      <c r="C3237" t="s">
        <v>2523</v>
      </c>
      <c r="D3237" s="28" t="s">
        <v>4105</v>
      </c>
      <c r="E3237" s="28" t="s">
        <v>364</v>
      </c>
      <c r="F3237" s="13">
        <v>32.700000000000003</v>
      </c>
      <c r="G3237" s="13">
        <v>-96</v>
      </c>
      <c r="H3237" s="13">
        <v>-3.6599985758463518</v>
      </c>
    </row>
    <row r="3238" spans="2:8" x14ac:dyDescent="0.3">
      <c r="B3238" t="s">
        <v>8567</v>
      </c>
      <c r="C3238" t="s">
        <v>8568</v>
      </c>
      <c r="D3238" s="28" t="s">
        <v>4105</v>
      </c>
      <c r="E3238" s="28" t="s">
        <v>2692</v>
      </c>
      <c r="F3238" s="13">
        <v>44.5</v>
      </c>
      <c r="G3238" s="13">
        <v>-88</v>
      </c>
      <c r="H3238" s="13">
        <v>-3.6599985758463518</v>
      </c>
    </row>
    <row r="3239" spans="2:8" x14ac:dyDescent="0.3">
      <c r="B3239" t="s">
        <v>9362</v>
      </c>
      <c r="C3239" t="s">
        <v>9363</v>
      </c>
      <c r="D3239" s="28" t="s">
        <v>4105</v>
      </c>
      <c r="E3239" s="28" t="s">
        <v>1203</v>
      </c>
      <c r="F3239" s="13">
        <v>33.6</v>
      </c>
      <c r="G3239" s="13">
        <v>-116.7</v>
      </c>
      <c r="H3239" s="13">
        <v>-3.6599985758463518</v>
      </c>
    </row>
    <row r="3240" spans="2:8" x14ac:dyDescent="0.3">
      <c r="B3240" t="s">
        <v>9918</v>
      </c>
      <c r="C3240" t="s">
        <v>9919</v>
      </c>
      <c r="D3240" s="28" t="s">
        <v>4105</v>
      </c>
      <c r="E3240" s="28" t="s">
        <v>364</v>
      </c>
      <c r="F3240" s="13">
        <v>29.3</v>
      </c>
      <c r="G3240" s="13">
        <v>-99.1</v>
      </c>
      <c r="H3240" s="13">
        <v>-3.6599985758463518</v>
      </c>
    </row>
    <row r="3241" spans="2:8" x14ac:dyDescent="0.3">
      <c r="B3241" t="s">
        <v>9181</v>
      </c>
      <c r="C3241" t="s">
        <v>9182</v>
      </c>
      <c r="D3241" s="28" t="s">
        <v>1203</v>
      </c>
      <c r="E3241" s="28" t="s">
        <v>1130</v>
      </c>
      <c r="F3241" s="13">
        <v>45.6</v>
      </c>
      <c r="G3241" s="13">
        <v>-61.6</v>
      </c>
      <c r="H3241" s="13">
        <v>-3.6000010172526018</v>
      </c>
    </row>
    <row r="3242" spans="2:8" x14ac:dyDescent="0.3">
      <c r="B3242" t="s">
        <v>1495</v>
      </c>
      <c r="C3242" t="s">
        <v>1496</v>
      </c>
      <c r="D3242" s="28" t="s">
        <v>4105</v>
      </c>
      <c r="E3242" s="28" t="s">
        <v>1468</v>
      </c>
      <c r="F3242" s="13">
        <v>39.700000000000003</v>
      </c>
      <c r="G3242" s="13">
        <v>-87.2</v>
      </c>
      <c r="H3242" s="13">
        <v>-3.5999984741210938</v>
      </c>
    </row>
    <row r="3243" spans="2:8" x14ac:dyDescent="0.3">
      <c r="B3243" t="s">
        <v>9245</v>
      </c>
      <c r="C3243" t="s">
        <v>9246</v>
      </c>
      <c r="D3243" s="28" t="s">
        <v>4105</v>
      </c>
      <c r="E3243" s="28" t="s">
        <v>1203</v>
      </c>
      <c r="F3243" s="13">
        <v>39.200000000000003</v>
      </c>
      <c r="G3243" s="13">
        <v>-122.8</v>
      </c>
      <c r="H3243" s="13">
        <v>-3.5999959309895857</v>
      </c>
    </row>
    <row r="3244" spans="2:8" x14ac:dyDescent="0.3">
      <c r="B3244" t="s">
        <v>8979</v>
      </c>
      <c r="C3244" t="s">
        <v>8980</v>
      </c>
      <c r="D3244" s="28" t="s">
        <v>4105</v>
      </c>
      <c r="E3244" s="28" t="s">
        <v>1160</v>
      </c>
      <c r="F3244" s="13">
        <v>32.4</v>
      </c>
      <c r="G3244" s="13">
        <v>-110.7</v>
      </c>
      <c r="H3244" s="13">
        <v>-3.5400034586588589</v>
      </c>
    </row>
    <row r="3245" spans="2:8" x14ac:dyDescent="0.3">
      <c r="B3245" t="s">
        <v>9814</v>
      </c>
      <c r="C3245" t="s">
        <v>9815</v>
      </c>
      <c r="D3245" s="28" t="s">
        <v>4105</v>
      </c>
      <c r="E3245" s="28" t="s">
        <v>1203</v>
      </c>
      <c r="F3245" s="13">
        <v>34.200000000000003</v>
      </c>
      <c r="G3245" s="13">
        <v>-116.8</v>
      </c>
      <c r="H3245" s="13">
        <v>-3.5400034586588518</v>
      </c>
    </row>
    <row r="3246" spans="2:8" x14ac:dyDescent="0.3">
      <c r="B3246" t="s">
        <v>9269</v>
      </c>
      <c r="C3246" t="s">
        <v>9270</v>
      </c>
      <c r="D3246" s="28" t="s">
        <v>4105</v>
      </c>
      <c r="E3246" s="28" t="s">
        <v>1405</v>
      </c>
      <c r="F3246" s="13">
        <v>42.1</v>
      </c>
      <c r="G3246" s="13">
        <v>-88.1</v>
      </c>
      <c r="H3246" s="13">
        <v>-3.5400009155273438</v>
      </c>
    </row>
    <row r="3247" spans="2:8" x14ac:dyDescent="0.3">
      <c r="B3247" t="s">
        <v>9504</v>
      </c>
      <c r="C3247" t="s">
        <v>9505</v>
      </c>
      <c r="D3247" s="28" t="s">
        <v>4105</v>
      </c>
      <c r="E3247" s="28" t="s">
        <v>1878</v>
      </c>
      <c r="F3247" s="13">
        <v>36.799999999999997</v>
      </c>
      <c r="G3247" s="13">
        <v>-92.5</v>
      </c>
      <c r="H3247" s="13">
        <v>-3.5400009155273438</v>
      </c>
    </row>
    <row r="3248" spans="2:8" x14ac:dyDescent="0.3">
      <c r="B3248" t="s">
        <v>2706</v>
      </c>
      <c r="C3248" t="s">
        <v>2707</v>
      </c>
      <c r="D3248" s="28" t="s">
        <v>4105</v>
      </c>
      <c r="E3248" s="28" t="s">
        <v>2692</v>
      </c>
      <c r="F3248" s="13">
        <v>42.6</v>
      </c>
      <c r="G3248" s="13">
        <v>-88.2</v>
      </c>
      <c r="H3248" s="13">
        <v>-3.5400009155273402</v>
      </c>
    </row>
    <row r="3249" spans="2:8" x14ac:dyDescent="0.3">
      <c r="B3249" t="s">
        <v>3062</v>
      </c>
      <c r="C3249" t="s">
        <v>3063</v>
      </c>
      <c r="D3249" s="28" t="s">
        <v>4105</v>
      </c>
      <c r="E3249" s="28" t="s">
        <v>1405</v>
      </c>
      <c r="F3249" s="13">
        <v>40.6</v>
      </c>
      <c r="G3249" s="13">
        <v>-89.6</v>
      </c>
      <c r="H3249" s="13">
        <v>-3.5399983723958357</v>
      </c>
    </row>
    <row r="3250" spans="2:8" x14ac:dyDescent="0.3">
      <c r="B3250" t="s">
        <v>9402</v>
      </c>
      <c r="C3250" t="s">
        <v>9403</v>
      </c>
      <c r="D3250" s="28" t="s">
        <v>1203</v>
      </c>
      <c r="E3250" s="28" t="s">
        <v>1061</v>
      </c>
      <c r="F3250" s="13">
        <v>48.9</v>
      </c>
      <c r="G3250" s="13">
        <v>-123.7</v>
      </c>
      <c r="H3250" s="13">
        <v>-3.5399983723958286</v>
      </c>
    </row>
    <row r="3251" spans="2:8" x14ac:dyDescent="0.3">
      <c r="B3251" t="s">
        <v>1216</v>
      </c>
      <c r="C3251" t="s">
        <v>1217</v>
      </c>
      <c r="D3251" s="28" t="s">
        <v>4105</v>
      </c>
      <c r="E3251" s="28" t="s">
        <v>1203</v>
      </c>
      <c r="F3251" s="13">
        <v>37.4</v>
      </c>
      <c r="G3251" s="13">
        <v>-122.4</v>
      </c>
      <c r="H3251" s="13">
        <v>-3.5399983723958286</v>
      </c>
    </row>
    <row r="3252" spans="2:8" x14ac:dyDescent="0.3">
      <c r="B3252" t="s">
        <v>1452</v>
      </c>
      <c r="C3252" t="s">
        <v>1453</v>
      </c>
      <c r="D3252" s="28" t="s">
        <v>4105</v>
      </c>
      <c r="E3252" s="28" t="s">
        <v>1405</v>
      </c>
      <c r="F3252" s="13">
        <v>41.4</v>
      </c>
      <c r="G3252" s="13">
        <v>-87.6</v>
      </c>
      <c r="H3252" s="13">
        <v>-3.5399983723958286</v>
      </c>
    </row>
    <row r="3253" spans="2:8" x14ac:dyDescent="0.3">
      <c r="B3253" t="s">
        <v>9082</v>
      </c>
      <c r="C3253" t="s">
        <v>9083</v>
      </c>
      <c r="D3253" s="28" t="s">
        <v>4105</v>
      </c>
      <c r="E3253" s="28" t="s">
        <v>1878</v>
      </c>
      <c r="F3253" s="13">
        <v>38.9</v>
      </c>
      <c r="G3253" s="13">
        <v>-92.8</v>
      </c>
      <c r="H3253" s="13">
        <v>-3.5399983723958286</v>
      </c>
    </row>
    <row r="3254" spans="2:8" x14ac:dyDescent="0.3">
      <c r="B3254" t="s">
        <v>8870</v>
      </c>
      <c r="C3254" t="s">
        <v>8871</v>
      </c>
      <c r="D3254" s="28" t="s">
        <v>4105</v>
      </c>
      <c r="E3254" s="28" t="s">
        <v>1203</v>
      </c>
      <c r="F3254" s="13">
        <v>38</v>
      </c>
      <c r="G3254" s="13">
        <v>-122.5</v>
      </c>
      <c r="H3254" s="13">
        <v>-3.5399983723958286</v>
      </c>
    </row>
    <row r="3255" spans="2:8" x14ac:dyDescent="0.3">
      <c r="B3255" t="s">
        <v>9311</v>
      </c>
      <c r="C3255" t="s">
        <v>9312</v>
      </c>
      <c r="D3255" s="28" t="s">
        <v>4105</v>
      </c>
      <c r="E3255" s="28" t="s">
        <v>1405</v>
      </c>
      <c r="F3255" s="13">
        <v>41.8</v>
      </c>
      <c r="G3255" s="13">
        <v>-89.5</v>
      </c>
      <c r="H3255" s="13">
        <v>-3.4800008138020857</v>
      </c>
    </row>
    <row r="3256" spans="2:8" x14ac:dyDescent="0.3">
      <c r="B3256" t="s">
        <v>8981</v>
      </c>
      <c r="C3256" t="s">
        <v>8982</v>
      </c>
      <c r="D3256" s="28" t="s">
        <v>4105</v>
      </c>
      <c r="E3256" s="28" t="s">
        <v>1878</v>
      </c>
      <c r="F3256" s="13">
        <v>39.700000000000003</v>
      </c>
      <c r="G3256" s="13">
        <v>-92.5</v>
      </c>
      <c r="H3256" s="13">
        <v>-3.4800008138020857</v>
      </c>
    </row>
    <row r="3257" spans="2:8" x14ac:dyDescent="0.3">
      <c r="B3257" t="s">
        <v>9427</v>
      </c>
      <c r="C3257" t="s">
        <v>9428</v>
      </c>
      <c r="D3257" s="28" t="s">
        <v>4105</v>
      </c>
      <c r="E3257" s="28" t="s">
        <v>1405</v>
      </c>
      <c r="F3257" s="13">
        <v>42.3</v>
      </c>
      <c r="G3257" s="13">
        <v>-88.2</v>
      </c>
      <c r="H3257" s="13">
        <v>-3.4799982706705705</v>
      </c>
    </row>
    <row r="3258" spans="2:8" x14ac:dyDescent="0.3">
      <c r="B3258" t="s">
        <v>9900</v>
      </c>
      <c r="C3258" t="s">
        <v>9901</v>
      </c>
      <c r="D3258" s="28" t="s">
        <v>4105</v>
      </c>
      <c r="E3258" s="28" t="s">
        <v>1160</v>
      </c>
      <c r="F3258" s="13">
        <v>33.6</v>
      </c>
      <c r="G3258" s="13">
        <v>-109.3</v>
      </c>
      <c r="H3258" s="13">
        <v>-3.4799982706705705</v>
      </c>
    </row>
    <row r="3259" spans="2:8" x14ac:dyDescent="0.3">
      <c r="B3259" t="s">
        <v>7708</v>
      </c>
      <c r="C3259" t="s">
        <v>7709</v>
      </c>
      <c r="D3259" s="28" t="s">
        <v>4105</v>
      </c>
      <c r="E3259" s="28" t="s">
        <v>1203</v>
      </c>
      <c r="F3259" s="13">
        <v>37.299999999999997</v>
      </c>
      <c r="G3259" s="13">
        <v>-122.2</v>
      </c>
      <c r="H3259" s="13">
        <v>-3.4200032552083286</v>
      </c>
    </row>
    <row r="3260" spans="2:8" x14ac:dyDescent="0.3">
      <c r="B3260" t="s">
        <v>8673</v>
      </c>
      <c r="C3260" t="s">
        <v>8674</v>
      </c>
      <c r="D3260" s="28" t="s">
        <v>1203</v>
      </c>
      <c r="E3260" s="28" t="s">
        <v>1130</v>
      </c>
      <c r="F3260" s="13">
        <v>45</v>
      </c>
      <c r="G3260" s="13">
        <v>-64.599999999999994</v>
      </c>
      <c r="H3260" s="13">
        <v>-3.4200007120768205</v>
      </c>
    </row>
    <row r="3261" spans="2:8" x14ac:dyDescent="0.3">
      <c r="B3261" t="s">
        <v>9173</v>
      </c>
      <c r="C3261" t="s">
        <v>9174</v>
      </c>
      <c r="D3261" s="28" t="s">
        <v>4105</v>
      </c>
      <c r="E3261" s="28" t="s">
        <v>1878</v>
      </c>
      <c r="F3261" s="13">
        <v>38.200000000000003</v>
      </c>
      <c r="G3261" s="13">
        <v>-92.6</v>
      </c>
      <c r="H3261" s="13">
        <v>-3.4200007120768205</v>
      </c>
    </row>
    <row r="3262" spans="2:8" x14ac:dyDescent="0.3">
      <c r="B3262" t="s">
        <v>8818</v>
      </c>
      <c r="C3262" t="s">
        <v>8819</v>
      </c>
      <c r="D3262" s="28" t="s">
        <v>1203</v>
      </c>
      <c r="E3262" s="28" t="s">
        <v>1061</v>
      </c>
      <c r="F3262" s="13">
        <v>55.3</v>
      </c>
      <c r="G3262" s="13">
        <v>-123.1</v>
      </c>
      <c r="H3262" s="13">
        <v>-3.4199981689453125</v>
      </c>
    </row>
    <row r="3263" spans="2:8" x14ac:dyDescent="0.3">
      <c r="B3263" t="s">
        <v>3580</v>
      </c>
      <c r="C3263" t="s">
        <v>3581</v>
      </c>
      <c r="D3263" s="28" t="s">
        <v>4105</v>
      </c>
      <c r="E3263" s="28" t="s">
        <v>1203</v>
      </c>
      <c r="F3263" s="13">
        <v>37.700000000000003</v>
      </c>
      <c r="G3263" s="13">
        <v>-121.5</v>
      </c>
      <c r="H3263" s="13">
        <v>-3.4199981689453125</v>
      </c>
    </row>
    <row r="3264" spans="2:8" x14ac:dyDescent="0.3">
      <c r="B3264" t="s">
        <v>734</v>
      </c>
      <c r="C3264" t="s">
        <v>735</v>
      </c>
      <c r="D3264" s="28" t="s">
        <v>4105</v>
      </c>
      <c r="E3264" s="28" t="s">
        <v>364</v>
      </c>
      <c r="F3264" s="13">
        <v>33.200000000000003</v>
      </c>
      <c r="G3264" s="13">
        <v>-97.6</v>
      </c>
      <c r="H3264" s="13">
        <v>-3.4199930826822964</v>
      </c>
    </row>
    <row r="3265" spans="2:8" x14ac:dyDescent="0.3">
      <c r="B3265" t="s">
        <v>9530</v>
      </c>
      <c r="C3265" t="s">
        <v>9531</v>
      </c>
      <c r="D3265" s="28" t="s">
        <v>4105</v>
      </c>
      <c r="E3265" s="28" t="s">
        <v>1203</v>
      </c>
      <c r="F3265" s="13">
        <v>33.799999999999997</v>
      </c>
      <c r="G3265" s="13">
        <v>-117.7</v>
      </c>
      <c r="H3265" s="13">
        <v>-3.4199930826822964</v>
      </c>
    </row>
    <row r="3266" spans="2:8" x14ac:dyDescent="0.3">
      <c r="B3266" t="s">
        <v>9230</v>
      </c>
      <c r="C3266" t="s">
        <v>9231</v>
      </c>
      <c r="D3266" s="28" t="s">
        <v>1203</v>
      </c>
      <c r="E3266" s="28" t="s">
        <v>1061</v>
      </c>
      <c r="F3266" s="13">
        <v>49.4</v>
      </c>
      <c r="G3266" s="13">
        <v>-123.3</v>
      </c>
      <c r="H3266" s="13">
        <v>-3.3600056966145857</v>
      </c>
    </row>
    <row r="3267" spans="2:8" x14ac:dyDescent="0.3">
      <c r="B3267" t="s">
        <v>9354</v>
      </c>
      <c r="C3267" t="s">
        <v>9355</v>
      </c>
      <c r="D3267" s="28" t="s">
        <v>1203</v>
      </c>
      <c r="E3267" s="28" t="s">
        <v>1130</v>
      </c>
      <c r="F3267" s="13">
        <v>46.5</v>
      </c>
      <c r="G3267" s="13">
        <v>-61</v>
      </c>
      <c r="H3267" s="13">
        <v>-3.3600006103515625</v>
      </c>
    </row>
    <row r="3268" spans="2:8" x14ac:dyDescent="0.3">
      <c r="B3268" t="s">
        <v>1923</v>
      </c>
      <c r="C3268" t="s">
        <v>1924</v>
      </c>
      <c r="D3268" s="28" t="s">
        <v>4105</v>
      </c>
      <c r="E3268" s="28" t="s">
        <v>1878</v>
      </c>
      <c r="F3268" s="13">
        <v>37.9</v>
      </c>
      <c r="G3268" s="13">
        <v>-93.3</v>
      </c>
      <c r="H3268" s="13">
        <v>-3.3600006103515625</v>
      </c>
    </row>
    <row r="3269" spans="2:8" x14ac:dyDescent="0.3">
      <c r="B3269" t="s">
        <v>711</v>
      </c>
      <c r="C3269" t="s">
        <v>712</v>
      </c>
      <c r="D3269" s="28" t="s">
        <v>4105</v>
      </c>
      <c r="E3269" s="28" t="s">
        <v>364</v>
      </c>
      <c r="F3269" s="13">
        <v>28.9</v>
      </c>
      <c r="G3269" s="13">
        <v>-98.4</v>
      </c>
      <c r="H3269" s="13">
        <v>-3.3600006103515625</v>
      </c>
    </row>
    <row r="3270" spans="2:8" x14ac:dyDescent="0.3">
      <c r="B3270" t="s">
        <v>9086</v>
      </c>
      <c r="C3270" t="s">
        <v>9087</v>
      </c>
      <c r="D3270" s="28" t="s">
        <v>4105</v>
      </c>
      <c r="E3270" s="28" t="s">
        <v>1203</v>
      </c>
      <c r="F3270" s="13">
        <v>37.1</v>
      </c>
      <c r="G3270" s="13">
        <v>-122.1</v>
      </c>
      <c r="H3270" s="13">
        <v>-3.3600006103515625</v>
      </c>
    </row>
    <row r="3271" spans="2:8" x14ac:dyDescent="0.3">
      <c r="B3271" t="s">
        <v>9609</v>
      </c>
      <c r="C3271" t="s">
        <v>9610</v>
      </c>
      <c r="D3271" s="28" t="s">
        <v>1203</v>
      </c>
      <c r="E3271" s="28" t="s">
        <v>1116</v>
      </c>
      <c r="F3271" s="13">
        <v>46.4</v>
      </c>
      <c r="G3271" s="13">
        <v>-84.5</v>
      </c>
      <c r="H3271" s="13">
        <v>-3.3599980672200509</v>
      </c>
    </row>
    <row r="3272" spans="2:8" x14ac:dyDescent="0.3">
      <c r="B3272" t="s">
        <v>2483</v>
      </c>
      <c r="C3272" t="s">
        <v>2484</v>
      </c>
      <c r="D3272" s="28" t="s">
        <v>4105</v>
      </c>
      <c r="E3272" s="28" t="s">
        <v>364</v>
      </c>
      <c r="F3272" s="13">
        <v>32.1</v>
      </c>
      <c r="G3272" s="13">
        <v>-96.4</v>
      </c>
      <c r="H3272" s="13">
        <v>-3.3599955240885393</v>
      </c>
    </row>
    <row r="3273" spans="2:8" x14ac:dyDescent="0.3">
      <c r="B3273" t="s">
        <v>9468</v>
      </c>
      <c r="C3273" t="s">
        <v>9469</v>
      </c>
      <c r="D3273" s="28" t="s">
        <v>1203</v>
      </c>
      <c r="E3273" s="28" t="s">
        <v>1130</v>
      </c>
      <c r="F3273" s="13">
        <v>44.7</v>
      </c>
      <c r="G3273" s="13">
        <v>-63.8</v>
      </c>
      <c r="H3273" s="13">
        <v>-3.3000030517578125</v>
      </c>
    </row>
    <row r="3274" spans="2:8" x14ac:dyDescent="0.3">
      <c r="B3274" t="s">
        <v>2736</v>
      </c>
      <c r="C3274" t="s">
        <v>2737</v>
      </c>
      <c r="D3274" s="28" t="s">
        <v>4105</v>
      </c>
      <c r="E3274" s="28" t="s">
        <v>2692</v>
      </c>
      <c r="F3274" s="13">
        <v>44</v>
      </c>
      <c r="G3274" s="13">
        <v>-87.6</v>
      </c>
      <c r="H3274" s="13">
        <v>-3.3000030517578125</v>
      </c>
    </row>
    <row r="3275" spans="2:8" x14ac:dyDescent="0.3">
      <c r="B3275" t="s">
        <v>8859</v>
      </c>
      <c r="C3275" t="s">
        <v>8860</v>
      </c>
      <c r="D3275" s="28" t="s">
        <v>4105</v>
      </c>
      <c r="E3275" s="28" t="s">
        <v>1405</v>
      </c>
      <c r="F3275" s="13">
        <v>42.1</v>
      </c>
      <c r="G3275" s="13">
        <v>-87.9</v>
      </c>
      <c r="H3275" s="13">
        <v>-3.3000030517578125</v>
      </c>
    </row>
    <row r="3276" spans="2:8" x14ac:dyDescent="0.3">
      <c r="B3276" t="s">
        <v>8497</v>
      </c>
      <c r="C3276" t="s">
        <v>8498</v>
      </c>
      <c r="D3276" s="28" t="s">
        <v>1203</v>
      </c>
      <c r="E3276" s="28" t="s">
        <v>1061</v>
      </c>
      <c r="F3276" s="13">
        <v>54.4</v>
      </c>
      <c r="G3276" s="13">
        <v>-126.6</v>
      </c>
      <c r="H3276" s="13">
        <v>-3.3000005086263045</v>
      </c>
    </row>
    <row r="3277" spans="2:8" x14ac:dyDescent="0.3">
      <c r="B3277" t="s">
        <v>9104</v>
      </c>
      <c r="C3277" t="s">
        <v>9105</v>
      </c>
      <c r="D3277" s="28" t="s">
        <v>4105</v>
      </c>
      <c r="E3277" s="28" t="s">
        <v>1878</v>
      </c>
      <c r="F3277" s="13">
        <v>39.299999999999997</v>
      </c>
      <c r="G3277" s="13">
        <v>-94.3</v>
      </c>
      <c r="H3277" s="13">
        <v>-3.3000005086262973</v>
      </c>
    </row>
    <row r="3278" spans="2:8" x14ac:dyDescent="0.3">
      <c r="B3278" t="s">
        <v>9261</v>
      </c>
      <c r="C3278" t="s">
        <v>9262</v>
      </c>
      <c r="D3278" s="28" t="s">
        <v>4105</v>
      </c>
      <c r="E3278" s="28" t="s">
        <v>1759</v>
      </c>
      <c r="F3278" s="13">
        <v>44.8</v>
      </c>
      <c r="G3278" s="13">
        <v>-86</v>
      </c>
      <c r="H3278" s="13">
        <v>-3.3000005086262973</v>
      </c>
    </row>
    <row r="3279" spans="2:8" x14ac:dyDescent="0.3">
      <c r="B3279" t="s">
        <v>9358</v>
      </c>
      <c r="C3279" t="s">
        <v>9359</v>
      </c>
      <c r="D3279" s="28" t="s">
        <v>4105</v>
      </c>
      <c r="E3279" s="28" t="s">
        <v>1878</v>
      </c>
      <c r="F3279" s="13">
        <v>38.5</v>
      </c>
      <c r="G3279" s="13">
        <v>-92.1</v>
      </c>
      <c r="H3279" s="13">
        <v>-3.2999979654947893</v>
      </c>
    </row>
    <row r="3280" spans="2:8" x14ac:dyDescent="0.3">
      <c r="B3280" t="s">
        <v>795</v>
      </c>
      <c r="C3280" t="s">
        <v>796</v>
      </c>
      <c r="D3280" s="28" t="s">
        <v>4105</v>
      </c>
      <c r="E3280" s="28" t="s">
        <v>366</v>
      </c>
      <c r="F3280" s="13">
        <v>34.200000000000003</v>
      </c>
      <c r="G3280" s="13">
        <v>-95.7</v>
      </c>
      <c r="H3280" s="13">
        <v>-3.2400029500325545</v>
      </c>
    </row>
    <row r="3281" spans="2:8" x14ac:dyDescent="0.3">
      <c r="B3281" t="s">
        <v>8900</v>
      </c>
      <c r="C3281" t="s">
        <v>8901</v>
      </c>
      <c r="D3281" s="28" t="s">
        <v>1203</v>
      </c>
      <c r="E3281" s="28" t="s">
        <v>3526</v>
      </c>
      <c r="F3281" s="13">
        <v>61.3</v>
      </c>
      <c r="G3281" s="13">
        <v>-117.6</v>
      </c>
      <c r="H3281" s="13">
        <v>-3.2400016784667969</v>
      </c>
    </row>
    <row r="3282" spans="2:8" x14ac:dyDescent="0.3">
      <c r="B3282" t="s">
        <v>9191</v>
      </c>
      <c r="C3282" t="s">
        <v>9192</v>
      </c>
      <c r="D3282" s="28" t="s">
        <v>4105</v>
      </c>
      <c r="E3282" s="28" t="s">
        <v>1878</v>
      </c>
      <c r="F3282" s="13">
        <v>39.299999999999997</v>
      </c>
      <c r="G3282" s="13">
        <v>-91.1</v>
      </c>
      <c r="H3282" s="13">
        <v>-3.2400004069010464</v>
      </c>
    </row>
    <row r="3283" spans="2:8" x14ac:dyDescent="0.3">
      <c r="B3283" t="s">
        <v>8944</v>
      </c>
      <c r="C3283" t="s">
        <v>8945</v>
      </c>
      <c r="D3283" s="28" t="s">
        <v>4105</v>
      </c>
      <c r="E3283" s="28" t="s">
        <v>2279</v>
      </c>
      <c r="F3283" s="13">
        <v>42.3</v>
      </c>
      <c r="G3283" s="13">
        <v>-122.3</v>
      </c>
      <c r="H3283" s="13">
        <v>-3.2400004069010429</v>
      </c>
    </row>
    <row r="3284" spans="2:8" x14ac:dyDescent="0.3">
      <c r="B3284" t="s">
        <v>3567</v>
      </c>
      <c r="C3284" t="s">
        <v>3568</v>
      </c>
      <c r="D3284" s="28" t="s">
        <v>4105</v>
      </c>
      <c r="E3284" s="28" t="s">
        <v>1203</v>
      </c>
      <c r="F3284" s="13">
        <v>34</v>
      </c>
      <c r="G3284" s="13">
        <v>-118.4</v>
      </c>
      <c r="H3284" s="13">
        <v>-3.2400004069010393</v>
      </c>
    </row>
    <row r="3285" spans="2:8" x14ac:dyDescent="0.3">
      <c r="B3285" t="s">
        <v>1796</v>
      </c>
      <c r="C3285" t="s">
        <v>1797</v>
      </c>
      <c r="D3285" s="28" t="s">
        <v>4105</v>
      </c>
      <c r="E3285" s="28" t="s">
        <v>1759</v>
      </c>
      <c r="F3285" s="13">
        <v>45.4</v>
      </c>
      <c r="G3285" s="13">
        <v>-84.2</v>
      </c>
      <c r="H3285" s="13">
        <v>-3.2400004069010393</v>
      </c>
    </row>
    <row r="3286" spans="2:8" x14ac:dyDescent="0.3">
      <c r="B3286" t="s">
        <v>9368</v>
      </c>
      <c r="C3286" t="s">
        <v>9369</v>
      </c>
      <c r="D3286" s="28" t="s">
        <v>4105</v>
      </c>
      <c r="E3286" s="28" t="s">
        <v>1878</v>
      </c>
      <c r="F3286" s="13">
        <v>37</v>
      </c>
      <c r="G3286" s="13">
        <v>-92.7</v>
      </c>
      <c r="H3286" s="13">
        <v>-3.2400004069010393</v>
      </c>
    </row>
    <row r="3287" spans="2:8" x14ac:dyDescent="0.3">
      <c r="B3287" t="s">
        <v>9303</v>
      </c>
      <c r="C3287" t="s">
        <v>9304</v>
      </c>
      <c r="D3287" s="28" t="s">
        <v>4105</v>
      </c>
      <c r="E3287" s="28" t="s">
        <v>1203</v>
      </c>
      <c r="F3287" s="13">
        <v>39.299999999999997</v>
      </c>
      <c r="G3287" s="13">
        <v>-120.8</v>
      </c>
      <c r="H3287" s="13">
        <v>-3.2400004069010393</v>
      </c>
    </row>
    <row r="3288" spans="2:8" x14ac:dyDescent="0.3">
      <c r="B3288" t="s">
        <v>9394</v>
      </c>
      <c r="C3288" t="s">
        <v>9395</v>
      </c>
      <c r="D3288" s="28" t="s">
        <v>4105</v>
      </c>
      <c r="E3288" s="28" t="s">
        <v>1759</v>
      </c>
      <c r="F3288" s="13">
        <v>47.1</v>
      </c>
      <c r="G3288" s="13">
        <v>-88.4</v>
      </c>
      <c r="H3288" s="13">
        <v>-3.2400004069010393</v>
      </c>
    </row>
    <row r="3289" spans="2:8" x14ac:dyDescent="0.3">
      <c r="B3289" t="s">
        <v>9020</v>
      </c>
      <c r="C3289" t="s">
        <v>9021</v>
      </c>
      <c r="D3289" s="28" t="s">
        <v>4105</v>
      </c>
      <c r="E3289" s="28" t="s">
        <v>2096</v>
      </c>
      <c r="F3289" s="13">
        <v>33.299999999999997</v>
      </c>
      <c r="G3289" s="13">
        <v>-108.7</v>
      </c>
      <c r="H3289" s="13">
        <v>-3.2399978637695313</v>
      </c>
    </row>
    <row r="3290" spans="2:8" x14ac:dyDescent="0.3">
      <c r="B3290" t="s">
        <v>9824</v>
      </c>
      <c r="C3290" t="s">
        <v>9825</v>
      </c>
      <c r="D3290" s="28" t="s">
        <v>4105</v>
      </c>
      <c r="E3290" s="28" t="s">
        <v>1160</v>
      </c>
      <c r="F3290" s="13">
        <v>33.9</v>
      </c>
      <c r="G3290" s="13">
        <v>-109.4</v>
      </c>
      <c r="H3290" s="13">
        <v>-3.2399978637695313</v>
      </c>
    </row>
    <row r="3291" spans="2:8" x14ac:dyDescent="0.3">
      <c r="B3291" t="s">
        <v>9161</v>
      </c>
      <c r="C3291" t="s">
        <v>9162</v>
      </c>
      <c r="D3291" s="28" t="s">
        <v>4105</v>
      </c>
      <c r="E3291" s="28" t="s">
        <v>1759</v>
      </c>
      <c r="F3291" s="13">
        <v>47.4</v>
      </c>
      <c r="G3291" s="13">
        <v>-87.8</v>
      </c>
      <c r="H3291" s="13">
        <v>-3.2399978637695313</v>
      </c>
    </row>
    <row r="3292" spans="2:8" x14ac:dyDescent="0.3">
      <c r="B3292" t="s">
        <v>9584</v>
      </c>
      <c r="C3292" t="s">
        <v>9585</v>
      </c>
      <c r="D3292" s="28" t="s">
        <v>4105</v>
      </c>
      <c r="E3292" s="28" t="s">
        <v>1203</v>
      </c>
      <c r="F3292" s="13">
        <v>38.9</v>
      </c>
      <c r="G3292" s="13">
        <v>-122.7</v>
      </c>
      <c r="H3292" s="13">
        <v>-3.1800028483072893</v>
      </c>
    </row>
    <row r="3293" spans="2:8" x14ac:dyDescent="0.3">
      <c r="B3293" t="s">
        <v>9179</v>
      </c>
      <c r="C3293" t="s">
        <v>9180</v>
      </c>
      <c r="D3293" s="28" t="s">
        <v>1203</v>
      </c>
      <c r="E3293" s="28" t="s">
        <v>1116</v>
      </c>
      <c r="F3293" s="13">
        <v>51.4</v>
      </c>
      <c r="G3293" s="13">
        <v>-90.2</v>
      </c>
      <c r="H3293" s="13">
        <v>-3.1800003051757813</v>
      </c>
    </row>
    <row r="3294" spans="2:8" x14ac:dyDescent="0.3">
      <c r="B3294" t="s">
        <v>1900</v>
      </c>
      <c r="C3294" t="s">
        <v>1901</v>
      </c>
      <c r="D3294" s="28" t="s">
        <v>4105</v>
      </c>
      <c r="E3294" s="28" t="s">
        <v>1878</v>
      </c>
      <c r="F3294" s="13">
        <v>38.4</v>
      </c>
      <c r="G3294" s="13">
        <v>-91.7</v>
      </c>
      <c r="H3294" s="13">
        <v>-3.1800003051757813</v>
      </c>
    </row>
    <row r="3295" spans="2:8" x14ac:dyDescent="0.3">
      <c r="B3295" t="s">
        <v>6518</v>
      </c>
      <c r="C3295" t="s">
        <v>9215</v>
      </c>
      <c r="D3295" s="28" t="s">
        <v>4105</v>
      </c>
      <c r="E3295" s="28" t="s">
        <v>364</v>
      </c>
      <c r="F3295" s="13">
        <v>30.5</v>
      </c>
      <c r="G3295" s="13">
        <v>-104.4</v>
      </c>
      <c r="H3295" s="13">
        <v>-3.1800003051757813</v>
      </c>
    </row>
    <row r="3296" spans="2:8" x14ac:dyDescent="0.3">
      <c r="B3296" t="s">
        <v>8667</v>
      </c>
      <c r="C3296" t="s">
        <v>8668</v>
      </c>
      <c r="D3296" s="28" t="s">
        <v>4105</v>
      </c>
      <c r="E3296" s="28" t="s">
        <v>1203</v>
      </c>
      <c r="F3296" s="13">
        <v>37.700000000000003</v>
      </c>
      <c r="G3296" s="13">
        <v>-122.1</v>
      </c>
      <c r="H3296" s="13">
        <v>-3.1799977620442732</v>
      </c>
    </row>
    <row r="3297" spans="2:8" x14ac:dyDescent="0.3">
      <c r="B3297" t="s">
        <v>9283</v>
      </c>
      <c r="C3297" t="s">
        <v>9284</v>
      </c>
      <c r="D3297" s="28" t="s">
        <v>4105</v>
      </c>
      <c r="E3297" s="28" t="s">
        <v>2096</v>
      </c>
      <c r="F3297" s="13">
        <v>32.9</v>
      </c>
      <c r="G3297" s="13">
        <v>-108.1</v>
      </c>
      <c r="H3297" s="13">
        <v>-3.1799977620442732</v>
      </c>
    </row>
    <row r="3298" spans="2:8" x14ac:dyDescent="0.3">
      <c r="B3298" t="s">
        <v>9207</v>
      </c>
      <c r="C3298" t="s">
        <v>9208</v>
      </c>
      <c r="D3298" s="28" t="s">
        <v>4105</v>
      </c>
      <c r="E3298" s="28" t="s">
        <v>1405</v>
      </c>
      <c r="F3298" s="13">
        <v>41.7</v>
      </c>
      <c r="G3298" s="13">
        <v>-88.4</v>
      </c>
      <c r="H3298" s="13">
        <v>-3.1799977620442732</v>
      </c>
    </row>
    <row r="3299" spans="2:8" x14ac:dyDescent="0.3">
      <c r="B3299" t="s">
        <v>7428</v>
      </c>
      <c r="C3299" t="s">
        <v>7429</v>
      </c>
      <c r="D3299" s="28" t="s">
        <v>4105</v>
      </c>
      <c r="E3299" s="28" t="s">
        <v>1203</v>
      </c>
      <c r="F3299" s="13">
        <v>38.4</v>
      </c>
      <c r="G3299" s="13">
        <v>-122.7</v>
      </c>
      <c r="H3299" s="13">
        <v>-3.1799977620442661</v>
      </c>
    </row>
    <row r="3300" spans="2:8" x14ac:dyDescent="0.3">
      <c r="B3300" t="s">
        <v>9464</v>
      </c>
      <c r="C3300" t="s">
        <v>9465</v>
      </c>
      <c r="D3300" s="28" t="s">
        <v>4105</v>
      </c>
      <c r="E3300" s="28" t="s">
        <v>1405</v>
      </c>
      <c r="F3300" s="13">
        <v>39.700000000000003</v>
      </c>
      <c r="G3300" s="13">
        <v>-90.2</v>
      </c>
      <c r="H3300" s="13">
        <v>-3.1200002034505232</v>
      </c>
    </row>
    <row r="3301" spans="2:8" x14ac:dyDescent="0.3">
      <c r="B3301" t="s">
        <v>9014</v>
      </c>
      <c r="C3301" t="s">
        <v>9015</v>
      </c>
      <c r="D3301" s="28" t="s">
        <v>4105</v>
      </c>
      <c r="E3301" s="28" t="s">
        <v>1203</v>
      </c>
      <c r="F3301" s="13">
        <v>39.799999999999997</v>
      </c>
      <c r="G3301" s="13">
        <v>-121.7</v>
      </c>
      <c r="H3301" s="13">
        <v>-3.1200002034505232</v>
      </c>
    </row>
    <row r="3302" spans="2:8" x14ac:dyDescent="0.3">
      <c r="B3302" t="s">
        <v>9002</v>
      </c>
      <c r="C3302" t="s">
        <v>9003</v>
      </c>
      <c r="D3302" s="28" t="s">
        <v>4105</v>
      </c>
      <c r="E3302" s="28" t="s">
        <v>1759</v>
      </c>
      <c r="F3302" s="13">
        <v>47.2</v>
      </c>
      <c r="G3302" s="13">
        <v>-88.4</v>
      </c>
      <c r="H3302" s="13">
        <v>-3.1200002034505196</v>
      </c>
    </row>
    <row r="3303" spans="2:8" x14ac:dyDescent="0.3">
      <c r="B3303" t="s">
        <v>9078</v>
      </c>
      <c r="C3303" t="s">
        <v>9079</v>
      </c>
      <c r="D3303" s="28" t="s">
        <v>4105</v>
      </c>
      <c r="E3303" s="28" t="s">
        <v>1878</v>
      </c>
      <c r="F3303" s="13">
        <v>38.799999999999997</v>
      </c>
      <c r="G3303" s="13">
        <v>-91.1</v>
      </c>
      <c r="H3303" s="13">
        <v>-3.119997660319008</v>
      </c>
    </row>
    <row r="3304" spans="2:8" x14ac:dyDescent="0.3">
      <c r="B3304" t="s">
        <v>9070</v>
      </c>
      <c r="C3304" t="s">
        <v>9071</v>
      </c>
      <c r="D3304" s="28" t="s">
        <v>4105</v>
      </c>
      <c r="E3304" s="28" t="s">
        <v>1405</v>
      </c>
      <c r="F3304" s="13">
        <v>41.9</v>
      </c>
      <c r="G3304" s="13">
        <v>-88.7</v>
      </c>
      <c r="H3304" s="13">
        <v>-3.060000101725258</v>
      </c>
    </row>
    <row r="3305" spans="2:8" x14ac:dyDescent="0.3">
      <c r="B3305" t="s">
        <v>9313</v>
      </c>
      <c r="C3305" t="s">
        <v>9314</v>
      </c>
      <c r="D3305" s="28" t="s">
        <v>4105</v>
      </c>
      <c r="E3305" s="28" t="s">
        <v>1405</v>
      </c>
      <c r="F3305" s="13">
        <v>39.9</v>
      </c>
      <c r="G3305" s="13">
        <v>-91.4</v>
      </c>
      <c r="H3305" s="13">
        <v>-3.060000101725258</v>
      </c>
    </row>
    <row r="3306" spans="2:8" x14ac:dyDescent="0.3">
      <c r="B3306" t="s">
        <v>3054</v>
      </c>
      <c r="C3306" t="s">
        <v>3055</v>
      </c>
      <c r="D3306" s="28" t="s">
        <v>4105</v>
      </c>
      <c r="E3306" s="28" t="s">
        <v>1759</v>
      </c>
      <c r="F3306" s="13">
        <v>46.5</v>
      </c>
      <c r="G3306" s="13">
        <v>-87.3</v>
      </c>
      <c r="H3306" s="13">
        <v>-3.060000101725258</v>
      </c>
    </row>
    <row r="3307" spans="2:8" x14ac:dyDescent="0.3">
      <c r="B3307" t="s">
        <v>9281</v>
      </c>
      <c r="C3307" t="s">
        <v>9282</v>
      </c>
      <c r="D3307" s="28" t="s">
        <v>4105</v>
      </c>
      <c r="E3307" s="28" t="s">
        <v>1878</v>
      </c>
      <c r="F3307" s="13">
        <v>39.299999999999997</v>
      </c>
      <c r="G3307" s="13">
        <v>-90.9</v>
      </c>
      <c r="H3307" s="13">
        <v>-3.05999755859375</v>
      </c>
    </row>
    <row r="3308" spans="2:8" x14ac:dyDescent="0.3">
      <c r="B3308" t="s">
        <v>9279</v>
      </c>
      <c r="C3308" t="s">
        <v>9280</v>
      </c>
      <c r="D3308" s="28" t="s">
        <v>4105</v>
      </c>
      <c r="E3308" s="28" t="s">
        <v>1203</v>
      </c>
      <c r="F3308" s="13">
        <v>37.200000000000003</v>
      </c>
      <c r="G3308" s="13">
        <v>-119.5</v>
      </c>
      <c r="H3308" s="13">
        <v>-3.0000025431315152</v>
      </c>
    </row>
    <row r="3309" spans="2:8" x14ac:dyDescent="0.3">
      <c r="B3309" t="s">
        <v>2699</v>
      </c>
      <c r="C3309" t="s">
        <v>2700</v>
      </c>
      <c r="D3309" s="28" t="s">
        <v>4105</v>
      </c>
      <c r="E3309" s="28" t="s">
        <v>2692</v>
      </c>
      <c r="F3309" s="13">
        <v>43.4</v>
      </c>
      <c r="G3309" s="13">
        <v>-88.8</v>
      </c>
      <c r="H3309" s="13">
        <v>-3.0000025431315116</v>
      </c>
    </row>
    <row r="3310" spans="2:8" x14ac:dyDescent="0.3">
      <c r="B3310" t="s">
        <v>9291</v>
      </c>
      <c r="C3310" t="s">
        <v>9292</v>
      </c>
      <c r="D3310" s="28" t="s">
        <v>1203</v>
      </c>
      <c r="E3310" s="28" t="s">
        <v>1061</v>
      </c>
      <c r="F3310" s="13">
        <v>48.3</v>
      </c>
      <c r="G3310" s="13">
        <v>-123.9</v>
      </c>
      <c r="H3310" s="13">
        <v>-3</v>
      </c>
    </row>
    <row r="3311" spans="2:8" x14ac:dyDescent="0.3">
      <c r="B3311" t="s">
        <v>9132</v>
      </c>
      <c r="C3311" t="s">
        <v>9133</v>
      </c>
      <c r="D3311" s="28" t="s">
        <v>4105</v>
      </c>
      <c r="E3311" s="28" t="s">
        <v>1878</v>
      </c>
      <c r="F3311" s="13">
        <v>37.6</v>
      </c>
      <c r="G3311" s="13">
        <v>-93.7</v>
      </c>
      <c r="H3311" s="13">
        <v>-3</v>
      </c>
    </row>
    <row r="3312" spans="2:8" x14ac:dyDescent="0.3">
      <c r="B3312" t="s">
        <v>8746</v>
      </c>
      <c r="C3312" t="s">
        <v>8747</v>
      </c>
      <c r="D3312" s="28" t="s">
        <v>4105</v>
      </c>
      <c r="E3312" s="28" t="s">
        <v>1203</v>
      </c>
      <c r="F3312" s="13">
        <v>36.4</v>
      </c>
      <c r="G3312" s="13">
        <v>-121.1</v>
      </c>
      <c r="H3312" s="13">
        <v>-3</v>
      </c>
    </row>
    <row r="3313" spans="2:8" x14ac:dyDescent="0.3">
      <c r="B3313" t="s">
        <v>2985</v>
      </c>
      <c r="C3313" t="s">
        <v>2986</v>
      </c>
      <c r="D3313" s="28" t="s">
        <v>4105</v>
      </c>
      <c r="E3313" s="28" t="s">
        <v>1878</v>
      </c>
      <c r="F3313" s="13">
        <v>38.700000000000003</v>
      </c>
      <c r="G3313" s="13">
        <v>-90.3</v>
      </c>
      <c r="H3313" s="13">
        <v>-3</v>
      </c>
    </row>
    <row r="3314" spans="2:8" x14ac:dyDescent="0.3">
      <c r="B3314" t="s">
        <v>9135</v>
      </c>
      <c r="C3314" t="s">
        <v>9136</v>
      </c>
      <c r="D3314" s="28" t="s">
        <v>4105</v>
      </c>
      <c r="E3314" s="28" t="s">
        <v>2692</v>
      </c>
      <c r="F3314" s="13">
        <v>43.5</v>
      </c>
      <c r="G3314" s="13">
        <v>-87.8</v>
      </c>
      <c r="H3314" s="13">
        <v>-2.9999974568684848</v>
      </c>
    </row>
    <row r="3315" spans="2:8" x14ac:dyDescent="0.3">
      <c r="B3315" t="s">
        <v>8693</v>
      </c>
      <c r="C3315" t="s">
        <v>8694</v>
      </c>
      <c r="D3315" s="28" t="s">
        <v>4105</v>
      </c>
      <c r="E3315" s="28" t="s">
        <v>1260</v>
      </c>
      <c r="F3315" s="13">
        <v>37.299999999999997</v>
      </c>
      <c r="G3315" s="13">
        <v>-107.5</v>
      </c>
      <c r="H3315" s="13">
        <v>-2.94000244140625</v>
      </c>
    </row>
    <row r="3316" spans="2:8" x14ac:dyDescent="0.3">
      <c r="B3316" t="s">
        <v>9617</v>
      </c>
      <c r="C3316" t="s">
        <v>9618</v>
      </c>
      <c r="D3316" s="28" t="s">
        <v>4105</v>
      </c>
      <c r="E3316" s="28" t="s">
        <v>1203</v>
      </c>
      <c r="F3316" s="13">
        <v>39.1</v>
      </c>
      <c r="G3316" s="13">
        <v>-123</v>
      </c>
      <c r="H3316" s="13">
        <v>-2.94000244140625</v>
      </c>
    </row>
    <row r="3317" spans="2:8" x14ac:dyDescent="0.3">
      <c r="B3317" t="s">
        <v>8868</v>
      </c>
      <c r="C3317" t="s">
        <v>8869</v>
      </c>
      <c r="D3317" s="28" t="s">
        <v>4105</v>
      </c>
      <c r="E3317" s="28" t="s">
        <v>2692</v>
      </c>
      <c r="F3317" s="13">
        <v>44.8</v>
      </c>
      <c r="G3317" s="13">
        <v>-88.9</v>
      </c>
      <c r="H3317" s="13">
        <v>-2.9399998982747384</v>
      </c>
    </row>
    <row r="3318" spans="2:8" x14ac:dyDescent="0.3">
      <c r="B3318" t="s">
        <v>1250</v>
      </c>
      <c r="C3318" t="s">
        <v>1251</v>
      </c>
      <c r="D3318" s="28" t="s">
        <v>4105</v>
      </c>
      <c r="E3318" s="28" t="s">
        <v>1203</v>
      </c>
      <c r="F3318" s="13">
        <v>34</v>
      </c>
      <c r="G3318" s="13">
        <v>-118.4</v>
      </c>
      <c r="H3318" s="13">
        <v>-2.9399973551432339</v>
      </c>
    </row>
    <row r="3319" spans="2:8" x14ac:dyDescent="0.3">
      <c r="B3319" t="s">
        <v>3555</v>
      </c>
      <c r="C3319" t="s">
        <v>3556</v>
      </c>
      <c r="D3319" s="28" t="s">
        <v>4105</v>
      </c>
      <c r="E3319" s="28" t="s">
        <v>1160</v>
      </c>
      <c r="F3319" s="13">
        <v>31.9</v>
      </c>
      <c r="G3319" s="13">
        <v>-111.3</v>
      </c>
      <c r="H3319" s="13">
        <v>-2.9399973551432268</v>
      </c>
    </row>
    <row r="3320" spans="2:8" x14ac:dyDescent="0.3">
      <c r="B3320" t="s">
        <v>3624</v>
      </c>
      <c r="C3320" t="s">
        <v>3625</v>
      </c>
      <c r="D3320" s="28" t="s">
        <v>4105</v>
      </c>
      <c r="E3320" s="28" t="s">
        <v>1405</v>
      </c>
      <c r="F3320" s="13">
        <v>41.5</v>
      </c>
      <c r="G3320" s="13">
        <v>-88.1</v>
      </c>
      <c r="H3320" s="13">
        <v>-2.9399973551432268</v>
      </c>
    </row>
    <row r="3321" spans="2:8" x14ac:dyDescent="0.3">
      <c r="B3321" t="s">
        <v>8780</v>
      </c>
      <c r="C3321" t="s">
        <v>8781</v>
      </c>
      <c r="D3321" s="28" t="s">
        <v>1203</v>
      </c>
      <c r="E3321" s="28" t="s">
        <v>1130</v>
      </c>
      <c r="F3321" s="13">
        <v>44.6</v>
      </c>
      <c r="G3321" s="13">
        <v>-63.5</v>
      </c>
      <c r="H3321" s="13">
        <v>-2.8799997965494839</v>
      </c>
    </row>
    <row r="3322" spans="2:8" x14ac:dyDescent="0.3">
      <c r="B3322" t="s">
        <v>3226</v>
      </c>
      <c r="C3322" t="s">
        <v>3227</v>
      </c>
      <c r="D3322" s="28" t="s">
        <v>4105</v>
      </c>
      <c r="E3322" s="28" t="s">
        <v>1203</v>
      </c>
      <c r="F3322" s="13">
        <v>37.700000000000003</v>
      </c>
      <c r="G3322" s="13">
        <v>-122.4</v>
      </c>
      <c r="H3322" s="13">
        <v>-2.8799997965494839</v>
      </c>
    </row>
    <row r="3323" spans="2:8" x14ac:dyDescent="0.3">
      <c r="B3323" t="s">
        <v>9016</v>
      </c>
      <c r="C3323" t="s">
        <v>9017</v>
      </c>
      <c r="D3323" s="28" t="s">
        <v>1203</v>
      </c>
      <c r="E3323" s="28" t="s">
        <v>3526</v>
      </c>
      <c r="F3323" s="13">
        <v>60</v>
      </c>
      <c r="G3323" s="13">
        <v>-111.9</v>
      </c>
      <c r="H3323" s="13">
        <v>-2.8799997965494804</v>
      </c>
    </row>
    <row r="3324" spans="2:8" x14ac:dyDescent="0.3">
      <c r="B3324" t="s">
        <v>519</v>
      </c>
      <c r="C3324" t="s">
        <v>520</v>
      </c>
      <c r="D3324" s="28" t="s">
        <v>4105</v>
      </c>
      <c r="E3324" s="28" t="s">
        <v>364</v>
      </c>
      <c r="F3324" s="13">
        <v>31.3</v>
      </c>
      <c r="G3324" s="13">
        <v>-95.4</v>
      </c>
      <c r="H3324" s="13">
        <v>-2.8799997965494768</v>
      </c>
    </row>
    <row r="3325" spans="2:8" x14ac:dyDescent="0.3">
      <c r="B3325" t="s">
        <v>9376</v>
      </c>
      <c r="C3325" t="s">
        <v>9377</v>
      </c>
      <c r="D3325" s="28" t="s">
        <v>4105</v>
      </c>
      <c r="E3325" s="28" t="s">
        <v>2692</v>
      </c>
      <c r="F3325" s="13">
        <v>42.5</v>
      </c>
      <c r="G3325" s="13">
        <v>-88.3</v>
      </c>
      <c r="H3325" s="13">
        <v>-2.8799997965494768</v>
      </c>
    </row>
    <row r="3326" spans="2:8" x14ac:dyDescent="0.3">
      <c r="B3326" t="s">
        <v>9502</v>
      </c>
      <c r="C3326" t="s">
        <v>9503</v>
      </c>
      <c r="D3326" s="28" t="s">
        <v>4105</v>
      </c>
      <c r="E3326" s="28" t="s">
        <v>364</v>
      </c>
      <c r="F3326" s="13">
        <v>29.6</v>
      </c>
      <c r="G3326" s="13">
        <v>-103.1</v>
      </c>
      <c r="H3326" s="13">
        <v>-2.8799947102864607</v>
      </c>
    </row>
    <row r="3327" spans="2:8" x14ac:dyDescent="0.3">
      <c r="B3327" t="s">
        <v>9514</v>
      </c>
      <c r="C3327" t="s">
        <v>9515</v>
      </c>
      <c r="D3327" s="28" t="s">
        <v>4105</v>
      </c>
      <c r="E3327" s="28" t="s">
        <v>1203</v>
      </c>
      <c r="F3327" s="13">
        <v>38.299999999999997</v>
      </c>
      <c r="G3327" s="13">
        <v>-120.6</v>
      </c>
      <c r="H3327" s="13">
        <v>-2.8200022379557339</v>
      </c>
    </row>
    <row r="3328" spans="2:8" x14ac:dyDescent="0.3">
      <c r="B3328" t="s">
        <v>3495</v>
      </c>
      <c r="C3328" t="s">
        <v>3496</v>
      </c>
      <c r="D3328" s="28" t="s">
        <v>4105</v>
      </c>
      <c r="E3328" s="28" t="s">
        <v>1405</v>
      </c>
      <c r="F3328" s="13">
        <v>41.9</v>
      </c>
      <c r="G3328" s="13">
        <v>-87.9</v>
      </c>
      <c r="H3328" s="13">
        <v>-2.8200022379557339</v>
      </c>
    </row>
    <row r="3329" spans="2:8" x14ac:dyDescent="0.3">
      <c r="B3329" t="s">
        <v>9259</v>
      </c>
      <c r="C3329" t="s">
        <v>9260</v>
      </c>
      <c r="D3329" s="28" t="s">
        <v>4105</v>
      </c>
      <c r="E3329" s="28" t="s">
        <v>1405</v>
      </c>
      <c r="F3329" s="13">
        <v>38.799999999999997</v>
      </c>
      <c r="G3329" s="13">
        <v>-90.1</v>
      </c>
      <c r="H3329" s="13">
        <v>-2.8199996948242188</v>
      </c>
    </row>
    <row r="3330" spans="2:8" x14ac:dyDescent="0.3">
      <c r="B3330" t="s">
        <v>9390</v>
      </c>
      <c r="C3330" t="s">
        <v>9391</v>
      </c>
      <c r="D3330" s="28" t="s">
        <v>4105</v>
      </c>
      <c r="E3330" s="28" t="s">
        <v>1759</v>
      </c>
      <c r="F3330" s="13">
        <v>46.3</v>
      </c>
      <c r="G3330" s="13">
        <v>-86.9</v>
      </c>
      <c r="H3330" s="13">
        <v>-2.8199996948242188</v>
      </c>
    </row>
    <row r="3331" spans="2:8" x14ac:dyDescent="0.3">
      <c r="B3331" t="s">
        <v>9634</v>
      </c>
      <c r="C3331" t="s">
        <v>9635</v>
      </c>
      <c r="D3331" s="28" t="s">
        <v>4105</v>
      </c>
      <c r="E3331" s="28" t="s">
        <v>364</v>
      </c>
      <c r="F3331" s="13">
        <v>30.5</v>
      </c>
      <c r="G3331" s="13">
        <v>-99.7</v>
      </c>
      <c r="H3331" s="13">
        <v>-2.8199971516927036</v>
      </c>
    </row>
    <row r="3332" spans="2:8" x14ac:dyDescent="0.3">
      <c r="B3332" t="s">
        <v>8420</v>
      </c>
      <c r="C3332" t="s">
        <v>8421</v>
      </c>
      <c r="D3332" s="28" t="s">
        <v>1203</v>
      </c>
      <c r="E3332" s="28" t="s">
        <v>1061</v>
      </c>
      <c r="F3332" s="13">
        <v>54.2</v>
      </c>
      <c r="G3332" s="13">
        <v>-130.4</v>
      </c>
      <c r="H3332" s="13">
        <v>-2.7599995930989607</v>
      </c>
    </row>
    <row r="3333" spans="2:8" x14ac:dyDescent="0.3">
      <c r="B3333" t="s">
        <v>9472</v>
      </c>
      <c r="C3333" t="s">
        <v>9473</v>
      </c>
      <c r="D3333" s="28" t="s">
        <v>4105</v>
      </c>
      <c r="E3333" s="28" t="s">
        <v>1878</v>
      </c>
      <c r="F3333" s="13">
        <v>37.1</v>
      </c>
      <c r="G3333" s="13">
        <v>-92.5</v>
      </c>
      <c r="H3333" s="13">
        <v>-2.7599995930989607</v>
      </c>
    </row>
    <row r="3334" spans="2:8" x14ac:dyDescent="0.3">
      <c r="B3334" t="s">
        <v>775</v>
      </c>
      <c r="C3334" t="s">
        <v>776</v>
      </c>
      <c r="D3334" s="28" t="s">
        <v>4105</v>
      </c>
      <c r="E3334" s="28" t="s">
        <v>364</v>
      </c>
      <c r="F3334" s="13">
        <v>29.3</v>
      </c>
      <c r="G3334" s="13">
        <v>-103.2</v>
      </c>
      <c r="H3334" s="13">
        <v>-2.7599995930989607</v>
      </c>
    </row>
    <row r="3335" spans="2:8" x14ac:dyDescent="0.3">
      <c r="B3335" t="s">
        <v>9562</v>
      </c>
      <c r="C3335" t="s">
        <v>9563</v>
      </c>
      <c r="D3335" s="28" t="s">
        <v>1203</v>
      </c>
      <c r="E3335" s="28" t="s">
        <v>3527</v>
      </c>
      <c r="F3335" s="13">
        <v>61.1</v>
      </c>
      <c r="G3335" s="13">
        <v>-100.8</v>
      </c>
      <c r="H3335" s="13">
        <v>-2.759999593098958</v>
      </c>
    </row>
    <row r="3336" spans="2:8" x14ac:dyDescent="0.3">
      <c r="B3336" t="s">
        <v>417</v>
      </c>
      <c r="C3336" t="s">
        <v>418</v>
      </c>
      <c r="D3336" s="28" t="s">
        <v>4105</v>
      </c>
      <c r="E3336" s="28" t="s">
        <v>364</v>
      </c>
      <c r="F3336" s="13">
        <v>30.5</v>
      </c>
      <c r="G3336" s="13">
        <v>-96.3</v>
      </c>
      <c r="H3336" s="13">
        <v>-2.7599995930989536</v>
      </c>
    </row>
    <row r="3337" spans="2:8" x14ac:dyDescent="0.3">
      <c r="B3337" t="s">
        <v>8170</v>
      </c>
      <c r="C3337" t="s">
        <v>8171</v>
      </c>
      <c r="D3337" s="28" t="s">
        <v>4105</v>
      </c>
      <c r="E3337" s="28" t="s">
        <v>1203</v>
      </c>
      <c r="F3337" s="13">
        <v>38</v>
      </c>
      <c r="G3337" s="13">
        <v>-122.7</v>
      </c>
      <c r="H3337" s="13">
        <v>-2.7000020345052107</v>
      </c>
    </row>
    <row r="3338" spans="2:8" x14ac:dyDescent="0.3">
      <c r="B3338" t="s">
        <v>8748</v>
      </c>
      <c r="C3338" t="s">
        <v>8749</v>
      </c>
      <c r="D3338" s="28" t="s">
        <v>1203</v>
      </c>
      <c r="E3338" s="28" t="s">
        <v>1061</v>
      </c>
      <c r="F3338" s="13">
        <v>51.6</v>
      </c>
      <c r="G3338" s="13">
        <v>-127.8</v>
      </c>
      <c r="H3338" s="13">
        <v>-2.6999994913736955</v>
      </c>
    </row>
    <row r="3339" spans="2:8" x14ac:dyDescent="0.3">
      <c r="B3339" t="s">
        <v>8354</v>
      </c>
      <c r="C3339" t="s">
        <v>8355</v>
      </c>
      <c r="D3339" s="28" t="s">
        <v>4105</v>
      </c>
      <c r="E3339" s="28" t="s">
        <v>2820</v>
      </c>
      <c r="F3339" s="13">
        <v>55</v>
      </c>
      <c r="G3339" s="13">
        <v>-131.5</v>
      </c>
      <c r="H3339" s="13">
        <v>-2.6999994913736955</v>
      </c>
    </row>
    <row r="3340" spans="2:8" x14ac:dyDescent="0.3">
      <c r="B3340" t="s">
        <v>9490</v>
      </c>
      <c r="C3340" t="s">
        <v>9491</v>
      </c>
      <c r="D3340" s="28" t="s">
        <v>4105</v>
      </c>
      <c r="E3340" s="28" t="s">
        <v>1759</v>
      </c>
      <c r="F3340" s="13">
        <v>44.3</v>
      </c>
      <c r="G3340" s="13">
        <v>-83.8</v>
      </c>
      <c r="H3340" s="13">
        <v>-2.6400019327799491</v>
      </c>
    </row>
    <row r="3341" spans="2:8" x14ac:dyDescent="0.3">
      <c r="B3341" t="s">
        <v>9346</v>
      </c>
      <c r="C3341" t="s">
        <v>9347</v>
      </c>
      <c r="D3341" s="28" t="s">
        <v>4105</v>
      </c>
      <c r="E3341" s="28" t="s">
        <v>1759</v>
      </c>
      <c r="F3341" s="13">
        <v>44.8</v>
      </c>
      <c r="G3341" s="13">
        <v>-85.8</v>
      </c>
      <c r="H3341" s="13">
        <v>-2.6399993896484375</v>
      </c>
    </row>
    <row r="3342" spans="2:8" x14ac:dyDescent="0.3">
      <c r="B3342" t="s">
        <v>9141</v>
      </c>
      <c r="C3342" t="s">
        <v>9142</v>
      </c>
      <c r="D3342" s="28" t="s">
        <v>4105</v>
      </c>
      <c r="E3342" s="28" t="s">
        <v>1203</v>
      </c>
      <c r="F3342" s="13">
        <v>36.299999999999997</v>
      </c>
      <c r="G3342" s="13">
        <v>-121.5</v>
      </c>
      <c r="H3342" s="13">
        <v>-2.6399993896484375</v>
      </c>
    </row>
    <row r="3343" spans="2:8" x14ac:dyDescent="0.3">
      <c r="B3343" t="s">
        <v>10604</v>
      </c>
      <c r="C3343" t="s">
        <v>10605</v>
      </c>
      <c r="D3343" s="28" t="s">
        <v>4105</v>
      </c>
      <c r="E3343" s="28" t="s">
        <v>364</v>
      </c>
      <c r="F3343" s="13">
        <v>26.2</v>
      </c>
      <c r="G3343" s="13">
        <v>-97.3</v>
      </c>
      <c r="H3343" s="13">
        <v>-2.6399993896484375</v>
      </c>
    </row>
    <row r="3344" spans="2:8" x14ac:dyDescent="0.3">
      <c r="B3344" t="s">
        <v>8142</v>
      </c>
      <c r="C3344" t="s">
        <v>8143</v>
      </c>
      <c r="D3344" s="28" t="s">
        <v>1203</v>
      </c>
      <c r="E3344" s="28" t="s">
        <v>1061</v>
      </c>
      <c r="F3344" s="13">
        <v>51.2</v>
      </c>
      <c r="G3344" s="13">
        <v>-127.8</v>
      </c>
      <c r="H3344" s="13">
        <v>-2.6399968465169223</v>
      </c>
    </row>
    <row r="3345" spans="2:8" x14ac:dyDescent="0.3">
      <c r="B3345" t="s">
        <v>9329</v>
      </c>
      <c r="C3345" t="s">
        <v>9330</v>
      </c>
      <c r="D3345" s="28" t="s">
        <v>4105</v>
      </c>
      <c r="E3345" s="28" t="s">
        <v>368</v>
      </c>
      <c r="F3345" s="13">
        <v>36.1</v>
      </c>
      <c r="G3345" s="13">
        <v>-94.1</v>
      </c>
      <c r="H3345" s="13">
        <v>-2.5800018310546875</v>
      </c>
    </row>
    <row r="3346" spans="2:8" x14ac:dyDescent="0.3">
      <c r="B3346" t="s">
        <v>9392</v>
      </c>
      <c r="C3346" t="s">
        <v>9393</v>
      </c>
      <c r="D3346" s="28" t="s">
        <v>4105</v>
      </c>
      <c r="E3346" s="28" t="s">
        <v>1405</v>
      </c>
      <c r="F3346" s="13">
        <v>41.2</v>
      </c>
      <c r="G3346" s="13">
        <v>-89.3</v>
      </c>
      <c r="H3346" s="13">
        <v>-2.5800018310546875</v>
      </c>
    </row>
    <row r="3347" spans="2:8" x14ac:dyDescent="0.3">
      <c r="B3347" t="s">
        <v>9484</v>
      </c>
      <c r="C3347" t="s">
        <v>9485</v>
      </c>
      <c r="D3347" s="28" t="s">
        <v>4105</v>
      </c>
      <c r="E3347" s="28" t="s">
        <v>1878</v>
      </c>
      <c r="F3347" s="13">
        <v>37.799999999999997</v>
      </c>
      <c r="G3347" s="13">
        <v>-92.2</v>
      </c>
      <c r="H3347" s="13">
        <v>-2.5800018310546875</v>
      </c>
    </row>
    <row r="3348" spans="2:8" x14ac:dyDescent="0.3">
      <c r="B3348" t="s">
        <v>9719</v>
      </c>
      <c r="C3348" t="s">
        <v>9720</v>
      </c>
      <c r="D3348" s="28" t="s">
        <v>1203</v>
      </c>
      <c r="E3348" s="28" t="s">
        <v>1133</v>
      </c>
      <c r="F3348" s="13">
        <v>47.6</v>
      </c>
      <c r="G3348" s="13">
        <v>-57.6</v>
      </c>
      <c r="H3348" s="13">
        <v>-2.5799992879231795</v>
      </c>
    </row>
    <row r="3349" spans="2:8" x14ac:dyDescent="0.3">
      <c r="B3349" t="s">
        <v>2752</v>
      </c>
      <c r="C3349" t="s">
        <v>2753</v>
      </c>
      <c r="D3349" s="28" t="s">
        <v>4105</v>
      </c>
      <c r="E3349" s="28" t="s">
        <v>2692</v>
      </c>
      <c r="F3349" s="13">
        <v>44.3</v>
      </c>
      <c r="G3349" s="13">
        <v>-88.7</v>
      </c>
      <c r="H3349" s="13">
        <v>-2.5799992879231795</v>
      </c>
    </row>
    <row r="3350" spans="2:8" x14ac:dyDescent="0.3">
      <c r="B3350" t="s">
        <v>1434</v>
      </c>
      <c r="C3350" t="s">
        <v>1435</v>
      </c>
      <c r="D3350" s="28" t="s">
        <v>4105</v>
      </c>
      <c r="E3350" s="28" t="s">
        <v>1405</v>
      </c>
      <c r="F3350" s="13">
        <v>40.9</v>
      </c>
      <c r="G3350" s="13">
        <v>-89</v>
      </c>
      <c r="H3350" s="13">
        <v>-2.5799992879231723</v>
      </c>
    </row>
    <row r="3351" spans="2:8" x14ac:dyDescent="0.3">
      <c r="B3351" t="s">
        <v>2738</v>
      </c>
      <c r="C3351" t="s">
        <v>2739</v>
      </c>
      <c r="D3351" s="28" t="s">
        <v>4105</v>
      </c>
      <c r="E3351" s="28" t="s">
        <v>2692</v>
      </c>
      <c r="F3351" s="13">
        <v>45</v>
      </c>
      <c r="G3351" s="13">
        <v>-87.6</v>
      </c>
      <c r="H3351" s="13">
        <v>-2.5799992879231723</v>
      </c>
    </row>
    <row r="3352" spans="2:8" x14ac:dyDescent="0.3">
      <c r="B3352" t="s">
        <v>8703</v>
      </c>
      <c r="C3352" t="s">
        <v>8704</v>
      </c>
      <c r="D3352" s="28" t="s">
        <v>4105</v>
      </c>
      <c r="E3352" s="28" t="s">
        <v>1203</v>
      </c>
      <c r="F3352" s="13">
        <v>33.5</v>
      </c>
      <c r="G3352" s="13">
        <v>-117.5</v>
      </c>
      <c r="H3352" s="13">
        <v>-2.5799967447916643</v>
      </c>
    </row>
    <row r="3353" spans="2:8" x14ac:dyDescent="0.3">
      <c r="B3353" t="s">
        <v>9165</v>
      </c>
      <c r="C3353" t="s">
        <v>9166</v>
      </c>
      <c r="D3353" s="28" t="s">
        <v>4105</v>
      </c>
      <c r="E3353" s="28" t="s">
        <v>1203</v>
      </c>
      <c r="F3353" s="13">
        <v>34.200000000000003</v>
      </c>
      <c r="G3353" s="13">
        <v>-117.7</v>
      </c>
      <c r="H3353" s="13">
        <v>-2.5200042724609375</v>
      </c>
    </row>
    <row r="3354" spans="2:8" x14ac:dyDescent="0.3">
      <c r="B3354" t="s">
        <v>6893</v>
      </c>
      <c r="C3354" t="s">
        <v>6894</v>
      </c>
      <c r="D3354" s="28" t="s">
        <v>4105</v>
      </c>
      <c r="E3354" s="28" t="s">
        <v>1203</v>
      </c>
      <c r="F3354" s="13">
        <v>32.6</v>
      </c>
      <c r="G3354" s="13">
        <v>-116.4</v>
      </c>
      <c r="H3354" s="13">
        <v>-2.5200017293294295</v>
      </c>
    </row>
    <row r="3355" spans="2:8" x14ac:dyDescent="0.3">
      <c r="B3355" t="s">
        <v>9372</v>
      </c>
      <c r="C3355" t="s">
        <v>9373</v>
      </c>
      <c r="D3355" s="28" t="s">
        <v>4105</v>
      </c>
      <c r="E3355" s="28" t="s">
        <v>1405</v>
      </c>
      <c r="F3355" s="13">
        <v>40.5</v>
      </c>
      <c r="G3355" s="13">
        <v>-88.9</v>
      </c>
      <c r="H3355" s="13">
        <v>-2.5199991861979214</v>
      </c>
    </row>
    <row r="3356" spans="2:8" x14ac:dyDescent="0.3">
      <c r="B3356" t="s">
        <v>9200</v>
      </c>
      <c r="C3356" t="s">
        <v>9201</v>
      </c>
      <c r="D3356" s="28" t="s">
        <v>1203</v>
      </c>
      <c r="E3356" s="28" t="s">
        <v>1061</v>
      </c>
      <c r="F3356" s="13">
        <v>49.3</v>
      </c>
      <c r="G3356" s="13">
        <v>-124.1</v>
      </c>
      <c r="H3356" s="13">
        <v>-2.5199991861979143</v>
      </c>
    </row>
    <row r="3357" spans="2:8" x14ac:dyDescent="0.3">
      <c r="B3357" t="s">
        <v>7916</v>
      </c>
      <c r="C3357" t="s">
        <v>7917</v>
      </c>
      <c r="D3357" s="28" t="s">
        <v>1203</v>
      </c>
      <c r="E3357" s="28" t="s">
        <v>1061</v>
      </c>
      <c r="F3357" s="13">
        <v>54</v>
      </c>
      <c r="G3357" s="13">
        <v>-128.69999999999999</v>
      </c>
      <c r="H3357" s="13">
        <v>-2.5199991861979143</v>
      </c>
    </row>
    <row r="3358" spans="2:8" x14ac:dyDescent="0.3">
      <c r="B3358" t="s">
        <v>9474</v>
      </c>
      <c r="C3358" t="s">
        <v>9475</v>
      </c>
      <c r="D3358" s="28" t="s">
        <v>4105</v>
      </c>
      <c r="E3358" s="28" t="s">
        <v>1405</v>
      </c>
      <c r="F3358" s="13">
        <v>41.3</v>
      </c>
      <c r="G3358" s="13">
        <v>-88.4</v>
      </c>
      <c r="H3358" s="13">
        <v>-2.5199991861979143</v>
      </c>
    </row>
    <row r="3359" spans="2:8" x14ac:dyDescent="0.3">
      <c r="B3359" t="s">
        <v>9570</v>
      </c>
      <c r="C3359" t="s">
        <v>9571</v>
      </c>
      <c r="D3359" s="28" t="s">
        <v>4105</v>
      </c>
      <c r="E3359" s="28" t="s">
        <v>1203</v>
      </c>
      <c r="F3359" s="13">
        <v>37.5</v>
      </c>
      <c r="G3359" s="13">
        <v>-121.8</v>
      </c>
      <c r="H3359" s="13">
        <v>-2.5199991861979143</v>
      </c>
    </row>
    <row r="3360" spans="2:8" x14ac:dyDescent="0.3">
      <c r="B3360" t="s">
        <v>8849</v>
      </c>
      <c r="C3360" t="s">
        <v>8850</v>
      </c>
      <c r="D3360" s="28" t="s">
        <v>4105</v>
      </c>
      <c r="E3360" s="28" t="s">
        <v>1203</v>
      </c>
      <c r="F3360" s="13">
        <v>34</v>
      </c>
      <c r="G3360" s="13">
        <v>-117.6</v>
      </c>
      <c r="H3360" s="13">
        <v>-2.5199991861979143</v>
      </c>
    </row>
    <row r="3361" spans="2:8" x14ac:dyDescent="0.3">
      <c r="B3361" t="s">
        <v>8593</v>
      </c>
      <c r="C3361" t="s">
        <v>8594</v>
      </c>
      <c r="D3361" s="28" t="s">
        <v>4105</v>
      </c>
      <c r="E3361" s="28" t="s">
        <v>1203</v>
      </c>
      <c r="F3361" s="13">
        <v>34.200000000000003</v>
      </c>
      <c r="G3361" s="13">
        <v>-118.3</v>
      </c>
      <c r="H3361" s="13">
        <v>-2.5199991861979143</v>
      </c>
    </row>
    <row r="3362" spans="2:8" x14ac:dyDescent="0.3">
      <c r="B3362" t="s">
        <v>3881</v>
      </c>
      <c r="C3362" t="s">
        <v>9408</v>
      </c>
      <c r="D3362" s="28" t="s">
        <v>4105</v>
      </c>
      <c r="E3362" s="28" t="s">
        <v>1405</v>
      </c>
      <c r="F3362" s="13">
        <v>41.3</v>
      </c>
      <c r="G3362" s="13">
        <v>-89.4</v>
      </c>
      <c r="H3362" s="13">
        <v>-2.4599990844726563</v>
      </c>
    </row>
    <row r="3363" spans="2:8" x14ac:dyDescent="0.3">
      <c r="B3363" t="s">
        <v>1929</v>
      </c>
      <c r="C3363" t="s">
        <v>1930</v>
      </c>
      <c r="D3363" s="28" t="s">
        <v>4105</v>
      </c>
      <c r="E3363" s="28" t="s">
        <v>1878</v>
      </c>
      <c r="F3363" s="13">
        <v>39.6</v>
      </c>
      <c r="G3363" s="13">
        <v>-91.2</v>
      </c>
      <c r="H3363" s="13">
        <v>-2.4599990844726563</v>
      </c>
    </row>
    <row r="3364" spans="2:8" x14ac:dyDescent="0.3">
      <c r="B3364" t="s">
        <v>9037</v>
      </c>
      <c r="C3364" t="s">
        <v>9038</v>
      </c>
      <c r="D3364" s="28" t="s">
        <v>4105</v>
      </c>
      <c r="E3364" s="28" t="s">
        <v>2279</v>
      </c>
      <c r="F3364" s="13">
        <v>42.2</v>
      </c>
      <c r="G3364" s="13">
        <v>-124</v>
      </c>
      <c r="H3364" s="13">
        <v>-2.4599965413411411</v>
      </c>
    </row>
    <row r="3365" spans="2:8" x14ac:dyDescent="0.3">
      <c r="B3365" t="s">
        <v>1240</v>
      </c>
      <c r="C3365" t="s">
        <v>1241</v>
      </c>
      <c r="D3365" s="28" t="s">
        <v>4105</v>
      </c>
      <c r="E3365" s="28" t="s">
        <v>1203</v>
      </c>
      <c r="F3365" s="13">
        <v>34.4</v>
      </c>
      <c r="G3365" s="13">
        <v>-119.6</v>
      </c>
      <c r="H3365" s="13">
        <v>-2.4000040690104214</v>
      </c>
    </row>
    <row r="3366" spans="2:8" x14ac:dyDescent="0.3">
      <c r="B3366" t="s">
        <v>8258</v>
      </c>
      <c r="C3366" t="s">
        <v>8259</v>
      </c>
      <c r="D3366" s="28" t="s">
        <v>1203</v>
      </c>
      <c r="E3366" s="28" t="s">
        <v>1061</v>
      </c>
      <c r="F3366" s="13">
        <v>55.6</v>
      </c>
      <c r="G3366" s="13">
        <v>-121.6</v>
      </c>
      <c r="H3366" s="13">
        <v>-2.4000015258789063</v>
      </c>
    </row>
    <row r="3367" spans="2:8" x14ac:dyDescent="0.3">
      <c r="B3367" t="s">
        <v>1244</v>
      </c>
      <c r="C3367" t="s">
        <v>1245</v>
      </c>
      <c r="D3367" s="28" t="s">
        <v>4105</v>
      </c>
      <c r="E3367" s="28" t="s">
        <v>1203</v>
      </c>
      <c r="F3367" s="13">
        <v>40.700000000000003</v>
      </c>
      <c r="G3367" s="13">
        <v>-122.4</v>
      </c>
      <c r="H3367" s="13">
        <v>-2.3999989827473982</v>
      </c>
    </row>
    <row r="3368" spans="2:8" x14ac:dyDescent="0.3">
      <c r="B3368" t="s">
        <v>1436</v>
      </c>
      <c r="C3368" t="s">
        <v>1437</v>
      </c>
      <c r="D3368" s="28" t="s">
        <v>4105</v>
      </c>
      <c r="E3368" s="28" t="s">
        <v>1405</v>
      </c>
      <c r="F3368" s="13">
        <v>42</v>
      </c>
      <c r="G3368" s="13">
        <v>-89.9</v>
      </c>
      <c r="H3368" s="13">
        <v>-2.3999989827473982</v>
      </c>
    </row>
    <row r="3369" spans="2:8" x14ac:dyDescent="0.3">
      <c r="B3369" t="s">
        <v>10596</v>
      </c>
      <c r="C3369" t="s">
        <v>10597</v>
      </c>
      <c r="D3369" s="28" t="s">
        <v>4105</v>
      </c>
      <c r="E3369" s="28" t="s">
        <v>364</v>
      </c>
      <c r="F3369" s="13">
        <v>26.1</v>
      </c>
      <c r="G3369" s="13">
        <v>-97.3</v>
      </c>
      <c r="H3369" s="13">
        <v>-2.3999989827473982</v>
      </c>
    </row>
    <row r="3370" spans="2:8" x14ac:dyDescent="0.3">
      <c r="B3370" t="s">
        <v>9321</v>
      </c>
      <c r="C3370" t="s">
        <v>9322</v>
      </c>
      <c r="D3370" s="28" t="s">
        <v>4105</v>
      </c>
      <c r="E3370" s="28" t="s">
        <v>1878</v>
      </c>
      <c r="F3370" s="13">
        <v>38.5</v>
      </c>
      <c r="G3370" s="13">
        <v>-92.1</v>
      </c>
      <c r="H3370" s="13">
        <v>-2.3999989827473911</v>
      </c>
    </row>
    <row r="3371" spans="2:8" x14ac:dyDescent="0.3">
      <c r="B3371" t="s">
        <v>9315</v>
      </c>
      <c r="C3371" t="s">
        <v>9316</v>
      </c>
      <c r="D3371" s="28" t="s">
        <v>4105</v>
      </c>
      <c r="E3371" s="28" t="s">
        <v>1759</v>
      </c>
      <c r="F3371" s="13">
        <v>45.9</v>
      </c>
      <c r="G3371" s="13">
        <v>-84.8</v>
      </c>
      <c r="H3371" s="13">
        <v>-2.399996439615883</v>
      </c>
    </row>
    <row r="3372" spans="2:8" x14ac:dyDescent="0.3">
      <c r="B3372" t="s">
        <v>9658</v>
      </c>
      <c r="C3372" t="s">
        <v>9659</v>
      </c>
      <c r="D3372" s="28" t="s">
        <v>4105</v>
      </c>
      <c r="E3372" s="28" t="s">
        <v>364</v>
      </c>
      <c r="F3372" s="13">
        <v>31.9</v>
      </c>
      <c r="G3372" s="13">
        <v>-104.8</v>
      </c>
      <c r="H3372" s="13">
        <v>-2.3400039672851563</v>
      </c>
    </row>
    <row r="3373" spans="2:8" x14ac:dyDescent="0.3">
      <c r="B3373" t="s">
        <v>8000</v>
      </c>
      <c r="C3373" t="s">
        <v>8001</v>
      </c>
      <c r="D3373" s="28" t="s">
        <v>4105</v>
      </c>
      <c r="E3373" s="28" t="s">
        <v>1203</v>
      </c>
      <c r="F3373" s="13">
        <v>33.9</v>
      </c>
      <c r="G3373" s="13">
        <v>-117.4</v>
      </c>
      <c r="H3373" s="13">
        <v>-2.3400014241536482</v>
      </c>
    </row>
    <row r="3374" spans="2:8" x14ac:dyDescent="0.3">
      <c r="B3374" t="s">
        <v>8286</v>
      </c>
      <c r="C3374" t="s">
        <v>8287</v>
      </c>
      <c r="D3374" s="28" t="s">
        <v>1203</v>
      </c>
      <c r="E3374" s="28" t="s">
        <v>1061</v>
      </c>
      <c r="F3374" s="13">
        <v>54.8</v>
      </c>
      <c r="G3374" s="13">
        <v>-127.1</v>
      </c>
      <c r="H3374" s="13">
        <v>-2.3400014241536446</v>
      </c>
    </row>
    <row r="3375" spans="2:8" x14ac:dyDescent="0.3">
      <c r="B3375" t="s">
        <v>8314</v>
      </c>
      <c r="C3375" t="s">
        <v>8315</v>
      </c>
      <c r="D3375" s="28" t="s">
        <v>4105</v>
      </c>
      <c r="E3375" s="28" t="s">
        <v>1203</v>
      </c>
      <c r="F3375" s="13">
        <v>34.200000000000003</v>
      </c>
      <c r="G3375" s="13">
        <v>-118.4</v>
      </c>
      <c r="H3375" s="13">
        <v>-2.3400014241536411</v>
      </c>
    </row>
    <row r="3376" spans="2:8" x14ac:dyDescent="0.3">
      <c r="B3376" t="s">
        <v>8972</v>
      </c>
      <c r="C3376" t="s">
        <v>8973</v>
      </c>
      <c r="D3376" s="28" t="s">
        <v>4105</v>
      </c>
      <c r="E3376" s="28" t="s">
        <v>1160</v>
      </c>
      <c r="F3376" s="13">
        <v>31.6</v>
      </c>
      <c r="G3376" s="13">
        <v>-110.4</v>
      </c>
      <c r="H3376" s="13">
        <v>-2.3400014241536411</v>
      </c>
    </row>
    <row r="3377" spans="2:8" x14ac:dyDescent="0.3">
      <c r="B3377" t="s">
        <v>1776</v>
      </c>
      <c r="C3377" t="s">
        <v>1777</v>
      </c>
      <c r="D3377" s="28" t="s">
        <v>4105</v>
      </c>
      <c r="E3377" s="28" t="s">
        <v>1759</v>
      </c>
      <c r="F3377" s="13">
        <v>45</v>
      </c>
      <c r="G3377" s="13">
        <v>-84.7</v>
      </c>
      <c r="H3377" s="13">
        <v>-2.3399988810221366</v>
      </c>
    </row>
    <row r="3378" spans="2:8" x14ac:dyDescent="0.3">
      <c r="B3378" t="s">
        <v>9512</v>
      </c>
      <c r="C3378" t="s">
        <v>9513</v>
      </c>
      <c r="D3378" s="28" t="s">
        <v>4105</v>
      </c>
      <c r="E3378" s="28" t="s">
        <v>364</v>
      </c>
      <c r="F3378" s="13">
        <v>29.1</v>
      </c>
      <c r="G3378" s="13">
        <v>-103.5</v>
      </c>
      <c r="H3378" s="13">
        <v>-2.339996337890625</v>
      </c>
    </row>
    <row r="3379" spans="2:8" x14ac:dyDescent="0.3">
      <c r="B3379" t="s">
        <v>1907</v>
      </c>
      <c r="C3379" t="s">
        <v>1908</v>
      </c>
      <c r="D3379" s="28" t="s">
        <v>4105</v>
      </c>
      <c r="E3379" s="28" t="s">
        <v>1878</v>
      </c>
      <c r="F3379" s="13">
        <v>37.5</v>
      </c>
      <c r="G3379" s="13">
        <v>-94.2</v>
      </c>
      <c r="H3379" s="13">
        <v>-2.2800038655598982</v>
      </c>
    </row>
    <row r="3380" spans="2:8" x14ac:dyDescent="0.3">
      <c r="B3380" t="s">
        <v>9691</v>
      </c>
      <c r="C3380" t="s">
        <v>9692</v>
      </c>
      <c r="D3380" s="28" t="s">
        <v>4105</v>
      </c>
      <c r="E3380" s="28" t="s">
        <v>1203</v>
      </c>
      <c r="F3380" s="13">
        <v>34</v>
      </c>
      <c r="G3380" s="13">
        <v>-118.6</v>
      </c>
      <c r="H3380" s="13">
        <v>-2.2800038655598982</v>
      </c>
    </row>
    <row r="3381" spans="2:8" x14ac:dyDescent="0.3">
      <c r="B3381" t="s">
        <v>9884</v>
      </c>
      <c r="C3381" t="s">
        <v>9885</v>
      </c>
      <c r="D3381" s="28" t="s">
        <v>4105</v>
      </c>
      <c r="E3381" s="28" t="s">
        <v>364</v>
      </c>
      <c r="F3381" s="13">
        <v>32.299999999999997</v>
      </c>
      <c r="G3381" s="13">
        <v>-95.4</v>
      </c>
      <c r="H3381" s="13">
        <v>-2.2800038655598982</v>
      </c>
    </row>
    <row r="3382" spans="2:8" x14ac:dyDescent="0.3">
      <c r="B3382" t="s">
        <v>9419</v>
      </c>
      <c r="C3382" t="s">
        <v>9420</v>
      </c>
      <c r="D3382" s="28" t="s">
        <v>4105</v>
      </c>
      <c r="E3382" s="28" t="s">
        <v>1878</v>
      </c>
      <c r="F3382" s="13">
        <v>37.799999999999997</v>
      </c>
      <c r="G3382" s="13">
        <v>-90.8</v>
      </c>
      <c r="H3382" s="13">
        <v>-2.280001322428383</v>
      </c>
    </row>
    <row r="3383" spans="2:8" x14ac:dyDescent="0.3">
      <c r="B3383" t="s">
        <v>7585</v>
      </c>
      <c r="C3383" t="s">
        <v>7586</v>
      </c>
      <c r="D3383" s="28" t="s">
        <v>4105</v>
      </c>
      <c r="E3383" s="28" t="s">
        <v>1203</v>
      </c>
      <c r="F3383" s="13">
        <v>38.4</v>
      </c>
      <c r="G3383" s="13">
        <v>-122</v>
      </c>
      <c r="H3383" s="13">
        <v>-2.279998779296875</v>
      </c>
    </row>
    <row r="3384" spans="2:8" x14ac:dyDescent="0.3">
      <c r="B3384" t="s">
        <v>1454</v>
      </c>
      <c r="C3384" t="s">
        <v>1455</v>
      </c>
      <c r="D3384" s="28" t="s">
        <v>4105</v>
      </c>
      <c r="E3384" s="28" t="s">
        <v>1405</v>
      </c>
      <c r="F3384" s="13">
        <v>41.6</v>
      </c>
      <c r="G3384" s="13">
        <v>-88.9</v>
      </c>
      <c r="H3384" s="13">
        <v>-2.279998779296875</v>
      </c>
    </row>
    <row r="3385" spans="2:8" x14ac:dyDescent="0.3">
      <c r="B3385" t="s">
        <v>2235</v>
      </c>
      <c r="C3385" t="s">
        <v>2236</v>
      </c>
      <c r="D3385" s="28" t="s">
        <v>4105</v>
      </c>
      <c r="E3385" s="28" t="s">
        <v>2230</v>
      </c>
      <c r="F3385" s="13">
        <v>41.5</v>
      </c>
      <c r="G3385" s="13">
        <v>-81.099999999999994</v>
      </c>
      <c r="H3385" s="13">
        <v>-2.279998779296875</v>
      </c>
    </row>
    <row r="3386" spans="2:8" x14ac:dyDescent="0.3">
      <c r="B3386" t="s">
        <v>3407</v>
      </c>
      <c r="C3386" t="s">
        <v>3408</v>
      </c>
      <c r="D3386" s="28" t="s">
        <v>4105</v>
      </c>
      <c r="E3386" s="28" t="s">
        <v>1203</v>
      </c>
      <c r="F3386" s="13">
        <v>34</v>
      </c>
      <c r="G3386" s="13">
        <v>-118.2</v>
      </c>
      <c r="H3386" s="13">
        <v>-2.2200063069661482</v>
      </c>
    </row>
    <row r="3387" spans="2:8" x14ac:dyDescent="0.3">
      <c r="B3387" t="s">
        <v>9528</v>
      </c>
      <c r="C3387" t="s">
        <v>9529</v>
      </c>
      <c r="D3387" s="28" t="s">
        <v>4105</v>
      </c>
      <c r="E3387" s="28" t="s">
        <v>1759</v>
      </c>
      <c r="F3387" s="13">
        <v>43.5</v>
      </c>
      <c r="G3387" s="13">
        <v>-84.5</v>
      </c>
      <c r="H3387" s="13">
        <v>-2.220001220703125</v>
      </c>
    </row>
    <row r="3388" spans="2:8" x14ac:dyDescent="0.3">
      <c r="B3388" t="s">
        <v>9096</v>
      </c>
      <c r="C3388" t="s">
        <v>9097</v>
      </c>
      <c r="D3388" s="28" t="s">
        <v>1203</v>
      </c>
      <c r="E3388" s="28" t="s">
        <v>1116</v>
      </c>
      <c r="F3388" s="13">
        <v>50.3</v>
      </c>
      <c r="G3388" s="13">
        <v>-88.9</v>
      </c>
      <c r="H3388" s="13">
        <v>-2.2199986775716134</v>
      </c>
    </row>
    <row r="3389" spans="2:8" x14ac:dyDescent="0.3">
      <c r="B3389" t="s">
        <v>3626</v>
      </c>
      <c r="C3389" t="s">
        <v>3627</v>
      </c>
      <c r="D3389" s="28" t="s">
        <v>4105</v>
      </c>
      <c r="E3389" s="28" t="s">
        <v>1405</v>
      </c>
      <c r="F3389" s="13">
        <v>41.3</v>
      </c>
      <c r="G3389" s="13">
        <v>-88.7</v>
      </c>
      <c r="H3389" s="13">
        <v>-2.2199986775716098</v>
      </c>
    </row>
    <row r="3390" spans="2:8" x14ac:dyDescent="0.3">
      <c r="B3390" t="s">
        <v>8342</v>
      </c>
      <c r="C3390" t="s">
        <v>8343</v>
      </c>
      <c r="D3390" s="28" t="s">
        <v>4105</v>
      </c>
      <c r="E3390" s="28" t="s">
        <v>1203</v>
      </c>
      <c r="F3390" s="13">
        <v>37.700000000000003</v>
      </c>
      <c r="G3390" s="13">
        <v>-122.2</v>
      </c>
      <c r="H3390" s="13">
        <v>-2.2199961344401018</v>
      </c>
    </row>
    <row r="3391" spans="2:8" x14ac:dyDescent="0.3">
      <c r="B3391" t="s">
        <v>1432</v>
      </c>
      <c r="C3391" t="s">
        <v>1433</v>
      </c>
      <c r="D3391" s="28" t="s">
        <v>4105</v>
      </c>
      <c r="E3391" s="28" t="s">
        <v>1405</v>
      </c>
      <c r="F3391" s="13">
        <v>40.1</v>
      </c>
      <c r="G3391" s="13">
        <v>-89.3</v>
      </c>
      <c r="H3391" s="13">
        <v>-2.1599985758463589</v>
      </c>
    </row>
    <row r="3392" spans="2:8" x14ac:dyDescent="0.3">
      <c r="B3392" t="s">
        <v>8820</v>
      </c>
      <c r="C3392" t="s">
        <v>8821</v>
      </c>
      <c r="D3392" s="28" t="s">
        <v>1203</v>
      </c>
      <c r="E3392" s="28" t="s">
        <v>1061</v>
      </c>
      <c r="F3392" s="13">
        <v>53.7</v>
      </c>
      <c r="G3392" s="13">
        <v>-126</v>
      </c>
      <c r="H3392" s="13">
        <v>-2.1599985758463554</v>
      </c>
    </row>
    <row r="3393" spans="2:8" x14ac:dyDescent="0.3">
      <c r="B3393" t="s">
        <v>7659</v>
      </c>
      <c r="C3393" t="s">
        <v>9574</v>
      </c>
      <c r="D3393" s="28" t="s">
        <v>4105</v>
      </c>
      <c r="E3393" s="28" t="s">
        <v>1759</v>
      </c>
      <c r="F3393" s="13">
        <v>46.6</v>
      </c>
      <c r="G3393" s="13">
        <v>-85</v>
      </c>
      <c r="H3393" s="13">
        <v>-2.1000035603841134</v>
      </c>
    </row>
    <row r="3394" spans="2:8" x14ac:dyDescent="0.3">
      <c r="B3394" t="s">
        <v>2473</v>
      </c>
      <c r="C3394" t="s">
        <v>2474</v>
      </c>
      <c r="D3394" s="28" t="s">
        <v>4105</v>
      </c>
      <c r="E3394" s="28" t="s">
        <v>364</v>
      </c>
      <c r="F3394" s="13">
        <v>30.3</v>
      </c>
      <c r="G3394" s="13">
        <v>-103.6</v>
      </c>
      <c r="H3394" s="13">
        <v>-2.1000010172526089</v>
      </c>
    </row>
    <row r="3395" spans="2:8" x14ac:dyDescent="0.3">
      <c r="B3395" t="s">
        <v>9406</v>
      </c>
      <c r="C3395" t="s">
        <v>9407</v>
      </c>
      <c r="D3395" s="28" t="s">
        <v>4105</v>
      </c>
      <c r="E3395" s="28" t="s">
        <v>1203</v>
      </c>
      <c r="F3395" s="13">
        <v>34.1</v>
      </c>
      <c r="G3395" s="13">
        <v>-118.4</v>
      </c>
      <c r="H3395" s="13">
        <v>-2.1000010172526018</v>
      </c>
    </row>
    <row r="3396" spans="2:8" x14ac:dyDescent="0.3">
      <c r="B3396" t="s">
        <v>3060</v>
      </c>
      <c r="C3396" t="s">
        <v>3061</v>
      </c>
      <c r="D3396" s="28" t="s">
        <v>4105</v>
      </c>
      <c r="E3396" s="28" t="s">
        <v>1759</v>
      </c>
      <c r="F3396" s="13">
        <v>45.5</v>
      </c>
      <c r="G3396" s="13">
        <v>-84.7</v>
      </c>
      <c r="H3396" s="13">
        <v>-2.1000010172526018</v>
      </c>
    </row>
    <row r="3397" spans="2:8" x14ac:dyDescent="0.3">
      <c r="B3397" t="s">
        <v>1424</v>
      </c>
      <c r="C3397" t="s">
        <v>1425</v>
      </c>
      <c r="D3397" s="28" t="s">
        <v>4105</v>
      </c>
      <c r="E3397" s="28" t="s">
        <v>1405</v>
      </c>
      <c r="F3397" s="13">
        <v>39.700000000000003</v>
      </c>
      <c r="G3397" s="13">
        <v>-90.1</v>
      </c>
      <c r="H3397" s="13">
        <v>-2.0400034586588518</v>
      </c>
    </row>
    <row r="3398" spans="2:8" x14ac:dyDescent="0.3">
      <c r="B3398" t="s">
        <v>9520</v>
      </c>
      <c r="C3398" t="s">
        <v>9521</v>
      </c>
      <c r="D3398" s="28" t="s">
        <v>1203</v>
      </c>
      <c r="E3398" s="28" t="s">
        <v>1061</v>
      </c>
      <c r="F3398" s="13">
        <v>52.1</v>
      </c>
      <c r="G3398" s="13">
        <v>-127.4</v>
      </c>
      <c r="H3398" s="13">
        <v>-2.0399983723958357</v>
      </c>
    </row>
    <row r="3399" spans="2:8" x14ac:dyDescent="0.3">
      <c r="B3399" t="s">
        <v>9064</v>
      </c>
      <c r="C3399" t="s">
        <v>9065</v>
      </c>
      <c r="D3399" s="28" t="s">
        <v>1203</v>
      </c>
      <c r="E3399" s="28" t="s">
        <v>1061</v>
      </c>
      <c r="F3399" s="13">
        <v>50.4</v>
      </c>
      <c r="G3399" s="13">
        <v>-126</v>
      </c>
      <c r="H3399" s="13">
        <v>-1.9800008138020857</v>
      </c>
    </row>
    <row r="3400" spans="2:8" x14ac:dyDescent="0.3">
      <c r="B3400" t="s">
        <v>1191</v>
      </c>
      <c r="C3400" t="s">
        <v>1192</v>
      </c>
      <c r="D3400" s="28" t="s">
        <v>4105</v>
      </c>
      <c r="E3400" s="28" t="s">
        <v>368</v>
      </c>
      <c r="F3400" s="13">
        <v>36.4</v>
      </c>
      <c r="G3400" s="13">
        <v>-92.9</v>
      </c>
      <c r="H3400" s="13">
        <v>-1.9800008138020857</v>
      </c>
    </row>
    <row r="3401" spans="2:8" x14ac:dyDescent="0.3">
      <c r="B3401" t="s">
        <v>1406</v>
      </c>
      <c r="C3401" t="s">
        <v>1407</v>
      </c>
      <c r="D3401" s="28" t="s">
        <v>4105</v>
      </c>
      <c r="E3401" s="28" t="s">
        <v>1405</v>
      </c>
      <c r="F3401" s="13">
        <v>41.7</v>
      </c>
      <c r="G3401" s="13">
        <v>-88.3</v>
      </c>
      <c r="H3401" s="13">
        <v>-1.9800008138020857</v>
      </c>
    </row>
    <row r="3402" spans="2:8" x14ac:dyDescent="0.3">
      <c r="B3402" t="s">
        <v>9532</v>
      </c>
      <c r="C3402" t="s">
        <v>9533</v>
      </c>
      <c r="D3402" s="28" t="s">
        <v>4105</v>
      </c>
      <c r="E3402" s="28" t="s">
        <v>1759</v>
      </c>
      <c r="F3402" s="13">
        <v>44.6</v>
      </c>
      <c r="G3402" s="13">
        <v>-84.1</v>
      </c>
      <c r="H3402" s="13">
        <v>-1.9800008138020821</v>
      </c>
    </row>
    <row r="3403" spans="2:8" x14ac:dyDescent="0.3">
      <c r="B3403" t="s">
        <v>8324</v>
      </c>
      <c r="C3403" t="s">
        <v>8325</v>
      </c>
      <c r="D3403" s="28" t="s">
        <v>4105</v>
      </c>
      <c r="E3403" s="28" t="s">
        <v>1203</v>
      </c>
      <c r="F3403" s="13">
        <v>37.4</v>
      </c>
      <c r="G3403" s="13">
        <v>-122.2</v>
      </c>
      <c r="H3403" s="13">
        <v>-1.9200032552083357</v>
      </c>
    </row>
    <row r="3404" spans="2:8" x14ac:dyDescent="0.3">
      <c r="B3404" t="s">
        <v>9448</v>
      </c>
      <c r="C3404" t="s">
        <v>9449</v>
      </c>
      <c r="D3404" s="28" t="s">
        <v>4105</v>
      </c>
      <c r="E3404" s="28" t="s">
        <v>1405</v>
      </c>
      <c r="F3404" s="13">
        <v>41.1</v>
      </c>
      <c r="G3404" s="13">
        <v>-90.1</v>
      </c>
      <c r="H3404" s="13">
        <v>-1.9200007120768205</v>
      </c>
    </row>
    <row r="3405" spans="2:8" x14ac:dyDescent="0.3">
      <c r="B3405" t="s">
        <v>1872</v>
      </c>
      <c r="C3405" t="s">
        <v>2119</v>
      </c>
      <c r="D3405" s="28" t="s">
        <v>4105</v>
      </c>
      <c r="E3405" s="28" t="s">
        <v>2096</v>
      </c>
      <c r="F3405" s="13">
        <v>32.200000000000003</v>
      </c>
      <c r="G3405" s="13">
        <v>-106.7</v>
      </c>
      <c r="H3405" s="13">
        <v>-1.9200007120768205</v>
      </c>
    </row>
    <row r="3406" spans="2:8" x14ac:dyDescent="0.3">
      <c r="B3406" t="s">
        <v>1426</v>
      </c>
      <c r="C3406" t="s">
        <v>1427</v>
      </c>
      <c r="D3406" s="28" t="s">
        <v>4105</v>
      </c>
      <c r="E3406" s="28" t="s">
        <v>1405</v>
      </c>
      <c r="F3406" s="13">
        <v>39.1</v>
      </c>
      <c r="G3406" s="13">
        <v>-90.3</v>
      </c>
      <c r="H3406" s="13">
        <v>-1.9199981689453125</v>
      </c>
    </row>
    <row r="3407" spans="2:8" x14ac:dyDescent="0.3">
      <c r="B3407" t="s">
        <v>9432</v>
      </c>
      <c r="C3407" t="s">
        <v>9433</v>
      </c>
      <c r="D3407" s="28" t="s">
        <v>4105</v>
      </c>
      <c r="E3407" s="28" t="s">
        <v>364</v>
      </c>
      <c r="F3407" s="13">
        <v>32.799999999999997</v>
      </c>
      <c r="G3407" s="13">
        <v>-95.8</v>
      </c>
      <c r="H3407" s="13">
        <v>-1.9199981689453125</v>
      </c>
    </row>
    <row r="3408" spans="2:8" x14ac:dyDescent="0.3">
      <c r="B3408" t="s">
        <v>3066</v>
      </c>
      <c r="C3408" t="s">
        <v>3067</v>
      </c>
      <c r="D3408" s="28" t="s">
        <v>4105</v>
      </c>
      <c r="E3408" s="28" t="s">
        <v>1759</v>
      </c>
      <c r="F3408" s="13">
        <v>46.4</v>
      </c>
      <c r="G3408" s="13">
        <v>-84.3</v>
      </c>
      <c r="H3408" s="13">
        <v>-1.9199981689453125</v>
      </c>
    </row>
    <row r="3409" spans="2:8" x14ac:dyDescent="0.3">
      <c r="B3409" t="s">
        <v>9434</v>
      </c>
      <c r="C3409" t="s">
        <v>9435</v>
      </c>
      <c r="D3409" s="28" t="s">
        <v>4105</v>
      </c>
      <c r="E3409" s="28" t="s">
        <v>1878</v>
      </c>
      <c r="F3409" s="13">
        <v>38.6</v>
      </c>
      <c r="G3409" s="13">
        <v>-90.6</v>
      </c>
      <c r="H3409" s="13">
        <v>-1.8600006103515625</v>
      </c>
    </row>
    <row r="3410" spans="2:8" x14ac:dyDescent="0.3">
      <c r="B3410" t="s">
        <v>9466</v>
      </c>
      <c r="C3410" t="s">
        <v>9467</v>
      </c>
      <c r="D3410" s="28" t="s">
        <v>4105</v>
      </c>
      <c r="E3410" s="28" t="s">
        <v>364</v>
      </c>
      <c r="F3410" s="13">
        <v>29.3</v>
      </c>
      <c r="G3410" s="13">
        <v>-103.2</v>
      </c>
      <c r="H3410" s="13">
        <v>-1.8600006103515625</v>
      </c>
    </row>
    <row r="3411" spans="2:8" x14ac:dyDescent="0.3">
      <c r="B3411" t="s">
        <v>3176</v>
      </c>
      <c r="C3411" t="s">
        <v>3177</v>
      </c>
      <c r="D3411" s="28" t="s">
        <v>4105</v>
      </c>
      <c r="E3411" s="28" t="s">
        <v>1203</v>
      </c>
      <c r="F3411" s="13">
        <v>33.799999999999997</v>
      </c>
      <c r="G3411" s="13">
        <v>-118.1</v>
      </c>
      <c r="H3411" s="13">
        <v>-1.8600006103515625</v>
      </c>
    </row>
    <row r="3412" spans="2:8" x14ac:dyDescent="0.3">
      <c r="B3412" t="s">
        <v>9285</v>
      </c>
      <c r="C3412" t="s">
        <v>9286</v>
      </c>
      <c r="D3412" s="28" t="s">
        <v>4105</v>
      </c>
      <c r="E3412" s="28" t="s">
        <v>1405</v>
      </c>
      <c r="F3412" s="13">
        <v>41.9</v>
      </c>
      <c r="G3412" s="13">
        <v>-88.2</v>
      </c>
      <c r="H3412" s="13">
        <v>-1.8600006103515625</v>
      </c>
    </row>
    <row r="3413" spans="2:8" x14ac:dyDescent="0.3">
      <c r="B3413" t="s">
        <v>9237</v>
      </c>
      <c r="C3413" t="s">
        <v>9238</v>
      </c>
      <c r="D3413" s="28" t="s">
        <v>4105</v>
      </c>
      <c r="E3413" s="28" t="s">
        <v>1759</v>
      </c>
      <c r="F3413" s="13">
        <v>42</v>
      </c>
      <c r="G3413" s="13">
        <v>-83.9</v>
      </c>
      <c r="H3413" s="13">
        <v>-1.8599980672200545</v>
      </c>
    </row>
    <row r="3414" spans="2:8" x14ac:dyDescent="0.3">
      <c r="B3414" t="s">
        <v>1482</v>
      </c>
      <c r="C3414" t="s">
        <v>1483</v>
      </c>
      <c r="D3414" s="28" t="s">
        <v>4105</v>
      </c>
      <c r="E3414" s="28" t="s">
        <v>1468</v>
      </c>
      <c r="F3414" s="13">
        <v>41.6</v>
      </c>
      <c r="G3414" s="13">
        <v>-86.7</v>
      </c>
      <c r="H3414" s="13">
        <v>-1.8599955240885393</v>
      </c>
    </row>
    <row r="3415" spans="2:8" x14ac:dyDescent="0.3">
      <c r="B3415" t="s">
        <v>3804</v>
      </c>
      <c r="C3415" t="s">
        <v>3805</v>
      </c>
      <c r="D3415" s="28" t="s">
        <v>4105</v>
      </c>
      <c r="E3415" s="28" t="s">
        <v>2319</v>
      </c>
      <c r="F3415" s="13">
        <v>40.799999999999997</v>
      </c>
      <c r="G3415" s="13">
        <v>-75.599999999999994</v>
      </c>
      <c r="H3415" s="13">
        <v>-1.8000030517578125</v>
      </c>
    </row>
    <row r="3416" spans="2:8" x14ac:dyDescent="0.3">
      <c r="B3416" t="s">
        <v>8884</v>
      </c>
      <c r="C3416" t="s">
        <v>8885</v>
      </c>
      <c r="D3416" s="28" t="s">
        <v>1203</v>
      </c>
      <c r="E3416" s="28" t="s">
        <v>1061</v>
      </c>
      <c r="F3416" s="13">
        <v>50.4</v>
      </c>
      <c r="G3416" s="13">
        <v>-128</v>
      </c>
      <c r="H3416" s="13">
        <v>-1.8000005086263045</v>
      </c>
    </row>
    <row r="3417" spans="2:8" x14ac:dyDescent="0.3">
      <c r="B3417" t="s">
        <v>9044</v>
      </c>
      <c r="C3417" t="s">
        <v>9045</v>
      </c>
      <c r="D3417" s="28" t="s">
        <v>1203</v>
      </c>
      <c r="E3417" s="28" t="s">
        <v>1133</v>
      </c>
      <c r="F3417" s="13">
        <v>49.7</v>
      </c>
      <c r="G3417" s="13">
        <v>-56.8</v>
      </c>
      <c r="H3417" s="13">
        <v>-1.8000005086263009</v>
      </c>
    </row>
    <row r="3418" spans="2:8" x14ac:dyDescent="0.3">
      <c r="B3418" t="s">
        <v>489</v>
      </c>
      <c r="C3418" t="s">
        <v>490</v>
      </c>
      <c r="D3418" s="28" t="s">
        <v>4105</v>
      </c>
      <c r="E3418" s="28" t="s">
        <v>365</v>
      </c>
      <c r="F3418" s="13">
        <v>31.3</v>
      </c>
      <c r="G3418" s="13">
        <v>-92.7</v>
      </c>
      <c r="H3418" s="13">
        <v>-1.7999979654947893</v>
      </c>
    </row>
    <row r="3419" spans="2:8" x14ac:dyDescent="0.3">
      <c r="B3419" t="s">
        <v>9622</v>
      </c>
      <c r="C3419" t="s">
        <v>9623</v>
      </c>
      <c r="D3419" s="28" t="s">
        <v>4105</v>
      </c>
      <c r="E3419" s="28" t="s">
        <v>1759</v>
      </c>
      <c r="F3419" s="13">
        <v>44.5</v>
      </c>
      <c r="G3419" s="13">
        <v>-85.3</v>
      </c>
      <c r="H3419" s="13">
        <v>-1.7999979654947893</v>
      </c>
    </row>
    <row r="3420" spans="2:8" x14ac:dyDescent="0.3">
      <c r="B3420" t="s">
        <v>9128</v>
      </c>
      <c r="C3420" t="s">
        <v>9129</v>
      </c>
      <c r="D3420" s="28" t="s">
        <v>4105</v>
      </c>
      <c r="E3420" s="28" t="s">
        <v>2692</v>
      </c>
      <c r="F3420" s="13">
        <v>44.4</v>
      </c>
      <c r="G3420" s="13">
        <v>-87.5</v>
      </c>
      <c r="H3420" s="13">
        <v>-1.7999979654947893</v>
      </c>
    </row>
    <row r="3421" spans="2:8" x14ac:dyDescent="0.3">
      <c r="B3421" t="s">
        <v>9442</v>
      </c>
      <c r="C3421" t="s">
        <v>9443</v>
      </c>
      <c r="D3421" s="28" t="s">
        <v>4105</v>
      </c>
      <c r="E3421" s="28" t="s">
        <v>852</v>
      </c>
      <c r="F3421" s="13">
        <v>32.200000000000003</v>
      </c>
      <c r="G3421" s="13">
        <v>-86.3</v>
      </c>
      <c r="H3421" s="13">
        <v>-1.7400054931640625</v>
      </c>
    </row>
    <row r="3422" spans="2:8" x14ac:dyDescent="0.3">
      <c r="B3422" t="s">
        <v>3616</v>
      </c>
      <c r="C3422" t="s">
        <v>3617</v>
      </c>
      <c r="D3422" s="28" t="s">
        <v>4105</v>
      </c>
      <c r="E3422" s="28" t="s">
        <v>1405</v>
      </c>
      <c r="F3422" s="13">
        <v>42</v>
      </c>
      <c r="G3422" s="13">
        <v>-88.2</v>
      </c>
      <c r="H3422" s="13">
        <v>-1.7400004069010393</v>
      </c>
    </row>
    <row r="3423" spans="2:8" x14ac:dyDescent="0.3">
      <c r="B3423" t="s">
        <v>1448</v>
      </c>
      <c r="C3423" t="s">
        <v>1449</v>
      </c>
      <c r="D3423" s="28" t="s">
        <v>4105</v>
      </c>
      <c r="E3423" s="28" t="s">
        <v>1405</v>
      </c>
      <c r="F3423" s="13">
        <v>39.299999999999997</v>
      </c>
      <c r="G3423" s="13">
        <v>-89</v>
      </c>
      <c r="H3423" s="13">
        <v>-1.7399978637695313</v>
      </c>
    </row>
    <row r="3424" spans="2:8" x14ac:dyDescent="0.3">
      <c r="B3424" t="s">
        <v>9854</v>
      </c>
      <c r="C3424" t="s">
        <v>9855</v>
      </c>
      <c r="D3424" s="28" t="s">
        <v>4105</v>
      </c>
      <c r="E3424" s="28" t="s">
        <v>2820</v>
      </c>
      <c r="F3424" s="13">
        <v>56.9</v>
      </c>
      <c r="G3424" s="13">
        <v>-133.6</v>
      </c>
      <c r="H3424" s="13">
        <v>-1.7399978637695313</v>
      </c>
    </row>
    <row r="3425" spans="2:8" x14ac:dyDescent="0.3">
      <c r="B3425" t="s">
        <v>421</v>
      </c>
      <c r="C3425" t="s">
        <v>422</v>
      </c>
      <c r="D3425" s="28" t="s">
        <v>4105</v>
      </c>
      <c r="E3425" s="28" t="s">
        <v>364</v>
      </c>
      <c r="F3425" s="13">
        <v>28.3</v>
      </c>
      <c r="G3425" s="13">
        <v>-96.8</v>
      </c>
      <c r="H3425" s="13">
        <v>-1.6800028483072964</v>
      </c>
    </row>
    <row r="3426" spans="2:8" x14ac:dyDescent="0.3">
      <c r="B3426" t="s">
        <v>9228</v>
      </c>
      <c r="C3426" t="s">
        <v>9229</v>
      </c>
      <c r="D3426" s="28" t="s">
        <v>1203</v>
      </c>
      <c r="E3426" s="28" t="s">
        <v>1116</v>
      </c>
      <c r="F3426" s="13">
        <v>47.3</v>
      </c>
      <c r="G3426" s="13">
        <v>-85.8</v>
      </c>
      <c r="H3426" s="13">
        <v>-1.6800028483072893</v>
      </c>
    </row>
    <row r="3427" spans="2:8" x14ac:dyDescent="0.3">
      <c r="B3427" t="s">
        <v>3196</v>
      </c>
      <c r="C3427" t="s">
        <v>3197</v>
      </c>
      <c r="D3427" s="28" t="s">
        <v>4105</v>
      </c>
      <c r="E3427" s="28" t="s">
        <v>1203</v>
      </c>
      <c r="F3427" s="13">
        <v>33.9</v>
      </c>
      <c r="G3427" s="13">
        <v>-118.3</v>
      </c>
      <c r="H3427" s="13">
        <v>-1.6800028483072893</v>
      </c>
    </row>
    <row r="3428" spans="2:8" x14ac:dyDescent="0.3">
      <c r="B3428" t="s">
        <v>9202</v>
      </c>
      <c r="C3428" t="s">
        <v>9203</v>
      </c>
      <c r="D3428" s="28" t="s">
        <v>1203</v>
      </c>
      <c r="E3428" s="28" t="s">
        <v>1061</v>
      </c>
      <c r="F3428" s="13">
        <v>48.4</v>
      </c>
      <c r="G3428" s="13">
        <v>-123.2</v>
      </c>
      <c r="H3428" s="13">
        <v>-1.6800003051757813</v>
      </c>
    </row>
    <row r="3429" spans="2:8" x14ac:dyDescent="0.3">
      <c r="B3429" t="s">
        <v>9740</v>
      </c>
      <c r="C3429" t="s">
        <v>9741</v>
      </c>
      <c r="D3429" s="28" t="s">
        <v>4105</v>
      </c>
      <c r="E3429" s="28" t="s">
        <v>368</v>
      </c>
      <c r="F3429" s="13">
        <v>36.299999999999997</v>
      </c>
      <c r="G3429" s="13">
        <v>-92.4</v>
      </c>
      <c r="H3429" s="13">
        <v>-1.6200052897135393</v>
      </c>
    </row>
    <row r="3430" spans="2:8" x14ac:dyDescent="0.3">
      <c r="B3430" t="s">
        <v>9309</v>
      </c>
      <c r="C3430" t="s">
        <v>9310</v>
      </c>
      <c r="D3430" s="28" t="s">
        <v>4105</v>
      </c>
      <c r="E3430" s="28" t="s">
        <v>1878</v>
      </c>
      <c r="F3430" s="13">
        <v>36.5</v>
      </c>
      <c r="G3430" s="13">
        <v>-94</v>
      </c>
      <c r="H3430" s="13">
        <v>-1.6200027465820313</v>
      </c>
    </row>
    <row r="3431" spans="2:8" x14ac:dyDescent="0.3">
      <c r="B3431" t="s">
        <v>678</v>
      </c>
      <c r="C3431" t="s">
        <v>679</v>
      </c>
      <c r="D3431" s="28" t="s">
        <v>4105</v>
      </c>
      <c r="E3431" s="28" t="s">
        <v>368</v>
      </c>
      <c r="F3431" s="13">
        <v>35.799999999999997</v>
      </c>
      <c r="G3431" s="13">
        <v>-91.7</v>
      </c>
      <c r="H3431" s="13">
        <v>-1.6200002034505161</v>
      </c>
    </row>
    <row r="3432" spans="2:8" x14ac:dyDescent="0.3">
      <c r="B3432" t="s">
        <v>9656</v>
      </c>
      <c r="C3432" t="s">
        <v>9657</v>
      </c>
      <c r="D3432" s="28" t="s">
        <v>4105</v>
      </c>
      <c r="E3432" s="28" t="s">
        <v>364</v>
      </c>
      <c r="F3432" s="13">
        <v>32.200000000000003</v>
      </c>
      <c r="G3432" s="13">
        <v>-95.7</v>
      </c>
      <c r="H3432" s="13">
        <v>-1.6200002034505161</v>
      </c>
    </row>
    <row r="3433" spans="2:8" x14ac:dyDescent="0.3">
      <c r="B3433" t="s">
        <v>9189</v>
      </c>
      <c r="C3433" t="s">
        <v>9190</v>
      </c>
      <c r="D3433" s="28" t="s">
        <v>1203</v>
      </c>
      <c r="E3433" s="28" t="s">
        <v>3527</v>
      </c>
      <c r="F3433" s="13">
        <v>65.099999999999994</v>
      </c>
      <c r="G3433" s="13">
        <v>-102.4</v>
      </c>
      <c r="H3433" s="13">
        <v>-1.619999885559082</v>
      </c>
    </row>
    <row r="3434" spans="2:8" x14ac:dyDescent="0.3">
      <c r="B3434" t="s">
        <v>9415</v>
      </c>
      <c r="C3434" t="s">
        <v>9416</v>
      </c>
      <c r="D3434" s="28" t="s">
        <v>4105</v>
      </c>
      <c r="E3434" s="28" t="s">
        <v>1878</v>
      </c>
      <c r="F3434" s="13">
        <v>37</v>
      </c>
      <c r="G3434" s="13">
        <v>-93.5</v>
      </c>
      <c r="H3434" s="13">
        <v>-1.619997660319008</v>
      </c>
    </row>
    <row r="3435" spans="2:8" x14ac:dyDescent="0.3">
      <c r="B3435" t="s">
        <v>8865</v>
      </c>
      <c r="C3435" t="s">
        <v>1034</v>
      </c>
      <c r="D3435" s="28" t="s">
        <v>1203</v>
      </c>
      <c r="E3435" s="28" t="s">
        <v>12130</v>
      </c>
      <c r="F3435" s="13">
        <v>46.4</v>
      </c>
      <c r="G3435" s="13">
        <v>-64.7</v>
      </c>
      <c r="H3435" s="13">
        <v>-1.5600026448567732</v>
      </c>
    </row>
    <row r="3436" spans="2:8" x14ac:dyDescent="0.3">
      <c r="B3436" t="s">
        <v>9480</v>
      </c>
      <c r="C3436" t="s">
        <v>9481</v>
      </c>
      <c r="D3436" s="28" t="s">
        <v>4105</v>
      </c>
      <c r="E3436" s="28" t="s">
        <v>1405</v>
      </c>
      <c r="F3436" s="13">
        <v>41.1</v>
      </c>
      <c r="G3436" s="13">
        <v>-88.4</v>
      </c>
      <c r="H3436" s="13">
        <v>-1.560000101725258</v>
      </c>
    </row>
    <row r="3437" spans="2:8" x14ac:dyDescent="0.3">
      <c r="B3437" t="s">
        <v>10129</v>
      </c>
      <c r="C3437" t="s">
        <v>10130</v>
      </c>
      <c r="D3437" s="28" t="s">
        <v>4105</v>
      </c>
      <c r="E3437" s="28" t="s">
        <v>1878</v>
      </c>
      <c r="F3437" s="13">
        <v>36.799999999999997</v>
      </c>
      <c r="G3437" s="13">
        <v>-89.6</v>
      </c>
      <c r="H3437" s="13">
        <v>-1.560000101725258</v>
      </c>
    </row>
    <row r="3438" spans="2:8" x14ac:dyDescent="0.3">
      <c r="B3438" t="s">
        <v>9374</v>
      </c>
      <c r="C3438" t="s">
        <v>9375</v>
      </c>
      <c r="D3438" s="28" t="s">
        <v>4105</v>
      </c>
      <c r="E3438" s="28" t="s">
        <v>2692</v>
      </c>
      <c r="F3438" s="13">
        <v>44.9</v>
      </c>
      <c r="G3438" s="13">
        <v>-88.3</v>
      </c>
      <c r="H3438" s="13">
        <v>-1.560000101725258</v>
      </c>
    </row>
    <row r="3439" spans="2:8" x14ac:dyDescent="0.3">
      <c r="B3439" t="s">
        <v>2960</v>
      </c>
      <c r="C3439" t="s">
        <v>2961</v>
      </c>
      <c r="D3439" s="28" t="s">
        <v>4105</v>
      </c>
      <c r="E3439" s="28" t="s">
        <v>368</v>
      </c>
      <c r="F3439" s="13">
        <v>35.299999999999997</v>
      </c>
      <c r="G3439" s="13">
        <v>-94.3</v>
      </c>
      <c r="H3439" s="13">
        <v>-1.55999755859375</v>
      </c>
    </row>
    <row r="3440" spans="2:8" x14ac:dyDescent="0.3">
      <c r="B3440" t="s">
        <v>9364</v>
      </c>
      <c r="C3440" t="s">
        <v>9365</v>
      </c>
      <c r="D3440" s="28" t="s">
        <v>1203</v>
      </c>
      <c r="E3440" s="28" t="s">
        <v>1116</v>
      </c>
      <c r="F3440" s="13">
        <v>49.1</v>
      </c>
      <c r="G3440" s="13">
        <v>-88.3</v>
      </c>
      <c r="H3440" s="13">
        <v>-1.5</v>
      </c>
    </row>
    <row r="3441" spans="2:8" x14ac:dyDescent="0.3">
      <c r="B3441" t="s">
        <v>817</v>
      </c>
      <c r="C3441" t="s">
        <v>818</v>
      </c>
      <c r="D3441" s="28" t="s">
        <v>4105</v>
      </c>
      <c r="E3441" s="28" t="s">
        <v>366</v>
      </c>
      <c r="F3441" s="13">
        <v>34.200000000000003</v>
      </c>
      <c r="G3441" s="13">
        <v>-95.6</v>
      </c>
      <c r="H3441" s="13">
        <v>-1.5</v>
      </c>
    </row>
    <row r="3442" spans="2:8" x14ac:dyDescent="0.3">
      <c r="B3442" t="s">
        <v>8483</v>
      </c>
      <c r="C3442" t="s">
        <v>8484</v>
      </c>
      <c r="D3442" s="28" t="s">
        <v>4105</v>
      </c>
      <c r="E3442" s="28" t="s">
        <v>1203</v>
      </c>
      <c r="F3442" s="13">
        <v>33.799999999999997</v>
      </c>
      <c r="G3442" s="13">
        <v>-117.8</v>
      </c>
      <c r="H3442" s="13">
        <v>-1.44000244140625</v>
      </c>
    </row>
    <row r="3443" spans="2:8" x14ac:dyDescent="0.3">
      <c r="B3443" t="s">
        <v>1462</v>
      </c>
      <c r="C3443" t="s">
        <v>1463</v>
      </c>
      <c r="D3443" s="28" t="s">
        <v>4105</v>
      </c>
      <c r="E3443" s="28" t="s">
        <v>1405</v>
      </c>
      <c r="F3443" s="13">
        <v>40</v>
      </c>
      <c r="G3443" s="13">
        <v>-88.2</v>
      </c>
      <c r="H3443" s="13">
        <v>-1.44000244140625</v>
      </c>
    </row>
    <row r="3444" spans="2:8" x14ac:dyDescent="0.3">
      <c r="B3444" t="s">
        <v>9209</v>
      </c>
      <c r="C3444" t="s">
        <v>9210</v>
      </c>
      <c r="D3444" s="28" t="s">
        <v>4105</v>
      </c>
      <c r="E3444" s="28" t="s">
        <v>2096</v>
      </c>
      <c r="F3444" s="13">
        <v>32.200000000000003</v>
      </c>
      <c r="G3444" s="13">
        <v>-107.7</v>
      </c>
      <c r="H3444" s="13">
        <v>-1.44000244140625</v>
      </c>
    </row>
    <row r="3445" spans="2:8" x14ac:dyDescent="0.3">
      <c r="B3445" t="s">
        <v>9102</v>
      </c>
      <c r="C3445" t="s">
        <v>9103</v>
      </c>
      <c r="D3445" s="28" t="s">
        <v>1203</v>
      </c>
      <c r="E3445" s="28" t="s">
        <v>3526</v>
      </c>
      <c r="F3445" s="13">
        <v>62.7</v>
      </c>
      <c r="G3445" s="13">
        <v>-109.1</v>
      </c>
      <c r="H3445" s="13">
        <v>-1.4400011698404942</v>
      </c>
    </row>
    <row r="3446" spans="2:8" x14ac:dyDescent="0.3">
      <c r="B3446" t="s">
        <v>9906</v>
      </c>
      <c r="C3446" t="s">
        <v>9907</v>
      </c>
      <c r="D3446" s="28" t="s">
        <v>4105</v>
      </c>
      <c r="E3446" s="28" t="s">
        <v>1759</v>
      </c>
      <c r="F3446" s="13">
        <v>46.1</v>
      </c>
      <c r="G3446" s="13">
        <v>-84.3</v>
      </c>
      <c r="H3446" s="13">
        <v>-1.4399998982747384</v>
      </c>
    </row>
    <row r="3447" spans="2:8" x14ac:dyDescent="0.3">
      <c r="B3447" t="s">
        <v>1792</v>
      </c>
      <c r="C3447" t="s">
        <v>1793</v>
      </c>
      <c r="D3447" s="28" t="s">
        <v>4105</v>
      </c>
      <c r="E3447" s="28" t="s">
        <v>1759</v>
      </c>
      <c r="F3447" s="13">
        <v>45.9</v>
      </c>
      <c r="G3447" s="13">
        <v>-86.2</v>
      </c>
      <c r="H3447" s="13">
        <v>-1.4399973551432339</v>
      </c>
    </row>
    <row r="3448" spans="2:8" x14ac:dyDescent="0.3">
      <c r="B3448" t="s">
        <v>9356</v>
      </c>
      <c r="C3448" t="s">
        <v>9357</v>
      </c>
      <c r="D3448" s="28" t="s">
        <v>4105</v>
      </c>
      <c r="E3448" s="28" t="s">
        <v>1405</v>
      </c>
      <c r="F3448" s="13">
        <v>39.799999999999997</v>
      </c>
      <c r="G3448" s="13">
        <v>-88.8</v>
      </c>
      <c r="H3448" s="13">
        <v>-1.4399973551432268</v>
      </c>
    </row>
    <row r="3449" spans="2:8" x14ac:dyDescent="0.3">
      <c r="B3449" t="s">
        <v>3140</v>
      </c>
      <c r="C3449" t="s">
        <v>3141</v>
      </c>
      <c r="D3449" s="28" t="s">
        <v>4105</v>
      </c>
      <c r="E3449" s="28" t="s">
        <v>3137</v>
      </c>
      <c r="F3449" s="13">
        <v>20.8</v>
      </c>
      <c r="G3449" s="13">
        <v>-156.4</v>
      </c>
      <c r="H3449" s="13">
        <v>-1.3799997965494839</v>
      </c>
    </row>
    <row r="3450" spans="2:8" x14ac:dyDescent="0.3">
      <c r="B3450" t="s">
        <v>9094</v>
      </c>
      <c r="C3450" t="s">
        <v>9095</v>
      </c>
      <c r="D3450" s="28" t="s">
        <v>4105</v>
      </c>
      <c r="E3450" s="28" t="s">
        <v>1203</v>
      </c>
      <c r="F3450" s="13">
        <v>33.6</v>
      </c>
      <c r="G3450" s="13">
        <v>-117.8</v>
      </c>
      <c r="H3450" s="13">
        <v>-1.3799997965494768</v>
      </c>
    </row>
    <row r="3451" spans="2:8" x14ac:dyDescent="0.3">
      <c r="B3451" t="s">
        <v>9648</v>
      </c>
      <c r="C3451" t="s">
        <v>9649</v>
      </c>
      <c r="D3451" s="28" t="s">
        <v>1203</v>
      </c>
      <c r="E3451" s="28" t="s">
        <v>1124</v>
      </c>
      <c r="F3451" s="13">
        <v>50.2</v>
      </c>
      <c r="G3451" s="13">
        <v>-64.2</v>
      </c>
      <c r="H3451" s="13">
        <v>-1.3199996948242188</v>
      </c>
    </row>
    <row r="3452" spans="2:8" x14ac:dyDescent="0.3">
      <c r="B3452" t="s">
        <v>612</v>
      </c>
      <c r="C3452" t="s">
        <v>613</v>
      </c>
      <c r="D3452" s="28" t="s">
        <v>4105</v>
      </c>
      <c r="E3452" s="28" t="s">
        <v>364</v>
      </c>
      <c r="F3452" s="13">
        <v>28</v>
      </c>
      <c r="G3452" s="13">
        <v>-97.8</v>
      </c>
      <c r="H3452" s="13">
        <v>-1.3199971516927107</v>
      </c>
    </row>
    <row r="3453" spans="2:8" x14ac:dyDescent="0.3">
      <c r="B3453" t="s">
        <v>1757</v>
      </c>
      <c r="C3453" t="s">
        <v>1758</v>
      </c>
      <c r="D3453" s="28" t="s">
        <v>4105</v>
      </c>
      <c r="E3453" s="28" t="s">
        <v>1759</v>
      </c>
      <c r="F3453" s="13">
        <v>42.2</v>
      </c>
      <c r="G3453" s="13">
        <v>-83.6</v>
      </c>
      <c r="H3453" s="13">
        <v>-1.2599995930989607</v>
      </c>
    </row>
    <row r="3454" spans="2:8" x14ac:dyDescent="0.3">
      <c r="B3454" t="s">
        <v>771</v>
      </c>
      <c r="C3454" t="s">
        <v>772</v>
      </c>
      <c r="D3454" s="28" t="s">
        <v>4105</v>
      </c>
      <c r="E3454" s="28" t="s">
        <v>364</v>
      </c>
      <c r="F3454" s="13">
        <v>33.1</v>
      </c>
      <c r="G3454" s="13">
        <v>-95.6</v>
      </c>
      <c r="H3454" s="13">
        <v>-1.2599995930989607</v>
      </c>
    </row>
    <row r="3455" spans="2:8" x14ac:dyDescent="0.3">
      <c r="B3455" t="s">
        <v>9764</v>
      </c>
      <c r="C3455" t="s">
        <v>9765</v>
      </c>
      <c r="D3455" s="28" t="s">
        <v>4105</v>
      </c>
      <c r="E3455" s="28" t="s">
        <v>1203</v>
      </c>
      <c r="F3455" s="13">
        <v>38.700000000000003</v>
      </c>
      <c r="G3455" s="13">
        <v>-122.9</v>
      </c>
      <c r="H3455" s="13">
        <v>-1.2599995930989607</v>
      </c>
    </row>
    <row r="3456" spans="2:8" x14ac:dyDescent="0.3">
      <c r="B3456" t="s">
        <v>9758</v>
      </c>
      <c r="C3456" t="s">
        <v>9759</v>
      </c>
      <c r="D3456" s="28" t="s">
        <v>4105</v>
      </c>
      <c r="E3456" s="28" t="s">
        <v>1160</v>
      </c>
      <c r="F3456" s="13">
        <v>33.700000000000003</v>
      </c>
      <c r="G3456" s="13">
        <v>-109.4</v>
      </c>
      <c r="H3456" s="13">
        <v>-1.2599995930989571</v>
      </c>
    </row>
    <row r="3457" spans="2:8" x14ac:dyDescent="0.3">
      <c r="B3457" t="s">
        <v>3620</v>
      </c>
      <c r="C3457" t="s">
        <v>9592</v>
      </c>
      <c r="D3457" s="28" t="s">
        <v>4105</v>
      </c>
      <c r="E3457" s="28" t="s">
        <v>1878</v>
      </c>
      <c r="F3457" s="13">
        <v>36.799999999999997</v>
      </c>
      <c r="G3457" s="13">
        <v>-93.4</v>
      </c>
      <c r="H3457" s="13">
        <v>-1.2599970499674455</v>
      </c>
    </row>
    <row r="3458" spans="2:8" x14ac:dyDescent="0.3">
      <c r="B3458" t="s">
        <v>857</v>
      </c>
      <c r="C3458" t="s">
        <v>858</v>
      </c>
      <c r="D3458" s="28" t="s">
        <v>4105</v>
      </c>
      <c r="E3458" s="28" t="s">
        <v>859</v>
      </c>
      <c r="F3458" s="13">
        <v>36.5</v>
      </c>
      <c r="G3458" s="13">
        <v>-87.3</v>
      </c>
      <c r="H3458" s="13">
        <v>-1.2000020345052107</v>
      </c>
    </row>
    <row r="3459" spans="2:8" x14ac:dyDescent="0.3">
      <c r="B3459" t="s">
        <v>9674</v>
      </c>
      <c r="C3459" t="s">
        <v>9675</v>
      </c>
      <c r="D3459" s="28" t="s">
        <v>4105</v>
      </c>
      <c r="E3459" s="28" t="s">
        <v>368</v>
      </c>
      <c r="F3459" s="13">
        <v>35.1</v>
      </c>
      <c r="G3459" s="13">
        <v>-93.8</v>
      </c>
      <c r="H3459" s="13">
        <v>-1.2000020345052107</v>
      </c>
    </row>
    <row r="3460" spans="2:8" x14ac:dyDescent="0.3">
      <c r="B3460" t="s">
        <v>10104</v>
      </c>
      <c r="C3460" t="s">
        <v>10105</v>
      </c>
      <c r="D3460" s="28" t="s">
        <v>4105</v>
      </c>
      <c r="E3460" s="28" t="s">
        <v>1759</v>
      </c>
      <c r="F3460" s="13">
        <v>46.4</v>
      </c>
      <c r="G3460" s="13">
        <v>-84.4</v>
      </c>
      <c r="H3460" s="13">
        <v>-1.1999994913736955</v>
      </c>
    </row>
    <row r="3461" spans="2:8" x14ac:dyDescent="0.3">
      <c r="B3461" t="s">
        <v>413</v>
      </c>
      <c r="C3461" t="s">
        <v>414</v>
      </c>
      <c r="D3461" s="28" t="s">
        <v>4105</v>
      </c>
      <c r="E3461" s="28" t="s">
        <v>364</v>
      </c>
      <c r="F3461" s="13">
        <v>30.1</v>
      </c>
      <c r="G3461" s="13">
        <v>-96.3</v>
      </c>
      <c r="H3461" s="13">
        <v>-1.1999969482421875</v>
      </c>
    </row>
    <row r="3462" spans="2:8" x14ac:dyDescent="0.3">
      <c r="B3462" t="s">
        <v>9699</v>
      </c>
      <c r="C3462" t="s">
        <v>9700</v>
      </c>
      <c r="D3462" s="28" t="s">
        <v>4105</v>
      </c>
      <c r="E3462" s="28" t="s">
        <v>1759</v>
      </c>
      <c r="F3462" s="13">
        <v>45.1</v>
      </c>
      <c r="G3462" s="13">
        <v>-85.1</v>
      </c>
      <c r="H3462" s="13">
        <v>-1.1400019327799455</v>
      </c>
    </row>
    <row r="3463" spans="2:8" x14ac:dyDescent="0.3">
      <c r="B3463" t="s">
        <v>9498</v>
      </c>
      <c r="C3463" t="s">
        <v>9499</v>
      </c>
      <c r="D3463" s="28" t="s">
        <v>4105</v>
      </c>
      <c r="E3463" s="28" t="s">
        <v>1759</v>
      </c>
      <c r="F3463" s="13">
        <v>43.3</v>
      </c>
      <c r="G3463" s="13">
        <v>-83.5</v>
      </c>
      <c r="H3463" s="13">
        <v>-1.1400019327799455</v>
      </c>
    </row>
    <row r="3464" spans="2:8" x14ac:dyDescent="0.3">
      <c r="B3464" t="s">
        <v>1210</v>
      </c>
      <c r="C3464" t="s">
        <v>1211</v>
      </c>
      <c r="D3464" s="28" t="s">
        <v>4105</v>
      </c>
      <c r="E3464" s="28" t="s">
        <v>1203</v>
      </c>
      <c r="F3464" s="13">
        <v>38.5</v>
      </c>
      <c r="G3464" s="13">
        <v>-121.7</v>
      </c>
      <c r="H3464" s="13">
        <v>-1.1399993896484375</v>
      </c>
    </row>
    <row r="3465" spans="2:8" x14ac:dyDescent="0.3">
      <c r="B3465" t="s">
        <v>9012</v>
      </c>
      <c r="C3465" t="s">
        <v>9013</v>
      </c>
      <c r="D3465" s="28" t="s">
        <v>4105</v>
      </c>
      <c r="E3465" s="28" t="s">
        <v>1203</v>
      </c>
      <c r="F3465" s="13">
        <v>33.9</v>
      </c>
      <c r="G3465" s="13">
        <v>-118.3</v>
      </c>
      <c r="H3465" s="13">
        <v>-1.1399993896484375</v>
      </c>
    </row>
    <row r="3466" spans="2:8" x14ac:dyDescent="0.3">
      <c r="B3466" t="s">
        <v>9384</v>
      </c>
      <c r="C3466" t="s">
        <v>9385</v>
      </c>
      <c r="D3466" s="28" t="s">
        <v>1203</v>
      </c>
      <c r="E3466" s="28" t="s">
        <v>1061</v>
      </c>
      <c r="F3466" s="13">
        <v>48.3</v>
      </c>
      <c r="G3466" s="13">
        <v>-123.5</v>
      </c>
      <c r="H3466" s="13">
        <v>-1.1399968465169295</v>
      </c>
    </row>
    <row r="3467" spans="2:8" x14ac:dyDescent="0.3">
      <c r="B3467" t="s">
        <v>10219</v>
      </c>
      <c r="C3467" t="s">
        <v>10220</v>
      </c>
      <c r="D3467" s="28" t="s">
        <v>4105</v>
      </c>
      <c r="E3467" s="28" t="s">
        <v>365</v>
      </c>
      <c r="F3467" s="13">
        <v>29.8</v>
      </c>
      <c r="G3467" s="13">
        <v>-93.4</v>
      </c>
      <c r="H3467" s="13">
        <v>-1.0800018310546875</v>
      </c>
    </row>
    <row r="3468" spans="2:8" x14ac:dyDescent="0.3">
      <c r="B3468" t="s">
        <v>9398</v>
      </c>
      <c r="C3468" t="s">
        <v>9399</v>
      </c>
      <c r="D3468" s="28" t="s">
        <v>4105</v>
      </c>
      <c r="E3468" s="28" t="s">
        <v>1878</v>
      </c>
      <c r="F3468" s="13">
        <v>38.6</v>
      </c>
      <c r="G3468" s="13">
        <v>-90.6</v>
      </c>
      <c r="H3468" s="13">
        <v>-1.0800018310546875</v>
      </c>
    </row>
    <row r="3469" spans="2:8" x14ac:dyDescent="0.3">
      <c r="B3469" t="s">
        <v>3487</v>
      </c>
      <c r="C3469" t="s">
        <v>3488</v>
      </c>
      <c r="D3469" s="28" t="s">
        <v>4105</v>
      </c>
      <c r="E3469" s="28" t="s">
        <v>1759</v>
      </c>
      <c r="F3469" s="13">
        <v>44.3</v>
      </c>
      <c r="G3469" s="13">
        <v>-84.6</v>
      </c>
      <c r="H3469" s="13">
        <v>-1.0800018310546875</v>
      </c>
    </row>
    <row r="3470" spans="2:8" x14ac:dyDescent="0.3">
      <c r="B3470" t="s">
        <v>728</v>
      </c>
      <c r="C3470" t="s">
        <v>729</v>
      </c>
      <c r="D3470" s="28" t="s">
        <v>4105</v>
      </c>
      <c r="E3470" s="28" t="s">
        <v>368</v>
      </c>
      <c r="F3470" s="13">
        <v>36.299999999999997</v>
      </c>
      <c r="G3470" s="13">
        <v>-92.3</v>
      </c>
      <c r="H3470" s="13">
        <v>-1.0799992879231795</v>
      </c>
    </row>
    <row r="3471" spans="2:8" x14ac:dyDescent="0.3">
      <c r="B3471" t="s">
        <v>1414</v>
      </c>
      <c r="C3471" t="s">
        <v>1415</v>
      </c>
      <c r="D3471" s="28" t="s">
        <v>4105</v>
      </c>
      <c r="E3471" s="28" t="s">
        <v>1405</v>
      </c>
      <c r="F3471" s="13">
        <v>39.799999999999997</v>
      </c>
      <c r="G3471" s="13">
        <v>-88.9</v>
      </c>
      <c r="H3471" s="13">
        <v>-1.0799992879231795</v>
      </c>
    </row>
    <row r="3472" spans="2:8" x14ac:dyDescent="0.3">
      <c r="B3472" t="s">
        <v>9072</v>
      </c>
      <c r="C3472" t="s">
        <v>9073</v>
      </c>
      <c r="D3472" s="28" t="s">
        <v>1203</v>
      </c>
      <c r="E3472" s="28" t="s">
        <v>12130</v>
      </c>
      <c r="F3472" s="13">
        <v>45.3</v>
      </c>
      <c r="G3472" s="13">
        <v>-65.8</v>
      </c>
      <c r="H3472" s="13">
        <v>-1.0799992879231723</v>
      </c>
    </row>
    <row r="3473" spans="2:8" x14ac:dyDescent="0.3">
      <c r="B3473" t="s">
        <v>3146</v>
      </c>
      <c r="C3473" t="s">
        <v>3147</v>
      </c>
      <c r="D3473" s="28" t="s">
        <v>4105</v>
      </c>
      <c r="E3473" s="28" t="s">
        <v>3137</v>
      </c>
      <c r="F3473" s="13">
        <v>21.9</v>
      </c>
      <c r="G3473" s="13">
        <v>-159.30000000000001</v>
      </c>
      <c r="H3473" s="13">
        <v>-1.0799967447916714</v>
      </c>
    </row>
    <row r="3474" spans="2:8" x14ac:dyDescent="0.3">
      <c r="B3474" t="s">
        <v>8799</v>
      </c>
      <c r="C3474" t="s">
        <v>8800</v>
      </c>
      <c r="D3474" s="28" t="s">
        <v>4105</v>
      </c>
      <c r="E3474" s="28" t="s">
        <v>3137</v>
      </c>
      <c r="F3474" s="13">
        <v>21.6</v>
      </c>
      <c r="G3474" s="13">
        <v>-157.9</v>
      </c>
      <c r="H3474" s="13">
        <v>-1.0799916585286553</v>
      </c>
    </row>
    <row r="3475" spans="2:8" x14ac:dyDescent="0.3">
      <c r="B3475" t="s">
        <v>666</v>
      </c>
      <c r="C3475" t="s">
        <v>667</v>
      </c>
      <c r="D3475" s="28" t="s">
        <v>4105</v>
      </c>
      <c r="E3475" s="28" t="s">
        <v>364</v>
      </c>
      <c r="F3475" s="13">
        <v>31.7</v>
      </c>
      <c r="G3475" s="13">
        <v>-95.6</v>
      </c>
      <c r="H3475" s="13">
        <v>-1.0200042724609375</v>
      </c>
    </row>
    <row r="3476" spans="2:8" x14ac:dyDescent="0.3">
      <c r="B3476" t="s">
        <v>1896</v>
      </c>
      <c r="C3476" t="s">
        <v>1897</v>
      </c>
      <c r="D3476" s="28" t="s">
        <v>4105</v>
      </c>
      <c r="E3476" s="28" t="s">
        <v>1878</v>
      </c>
      <c r="F3476" s="13">
        <v>37.700000000000003</v>
      </c>
      <c r="G3476" s="13">
        <v>-90.4</v>
      </c>
      <c r="H3476" s="13">
        <v>-1.0200017293294223</v>
      </c>
    </row>
    <row r="3477" spans="2:8" x14ac:dyDescent="0.3">
      <c r="B3477" t="s">
        <v>9253</v>
      </c>
      <c r="C3477" t="s">
        <v>9254</v>
      </c>
      <c r="D3477" s="28" t="s">
        <v>4105</v>
      </c>
      <c r="E3477" s="28" t="s">
        <v>1759</v>
      </c>
      <c r="F3477" s="13">
        <v>44</v>
      </c>
      <c r="G3477" s="13">
        <v>-82.9</v>
      </c>
      <c r="H3477" s="13">
        <v>-1.0199991861979143</v>
      </c>
    </row>
    <row r="3478" spans="2:8" x14ac:dyDescent="0.3">
      <c r="B3478" t="s">
        <v>9516</v>
      </c>
      <c r="C3478" t="s">
        <v>9517</v>
      </c>
      <c r="D3478" s="28" t="s">
        <v>4105</v>
      </c>
      <c r="E3478" s="28" t="s">
        <v>1878</v>
      </c>
      <c r="F3478" s="13">
        <v>38.4</v>
      </c>
      <c r="G3478" s="13">
        <v>-91.3</v>
      </c>
      <c r="H3478" s="13">
        <v>-1.0199991861979143</v>
      </c>
    </row>
    <row r="3479" spans="2:8" x14ac:dyDescent="0.3">
      <c r="B3479" t="s">
        <v>756</v>
      </c>
      <c r="C3479" t="s">
        <v>757</v>
      </c>
      <c r="D3479" s="28" t="s">
        <v>4105</v>
      </c>
      <c r="E3479" s="28" t="s">
        <v>364</v>
      </c>
      <c r="F3479" s="13">
        <v>31.9</v>
      </c>
      <c r="G3479" s="13">
        <v>-95.2</v>
      </c>
      <c r="H3479" s="13">
        <v>-1.0199991861979143</v>
      </c>
    </row>
    <row r="3480" spans="2:8" x14ac:dyDescent="0.3">
      <c r="B3480" t="s">
        <v>9337</v>
      </c>
      <c r="C3480" t="s">
        <v>1031</v>
      </c>
      <c r="D3480" s="28" t="s">
        <v>1203</v>
      </c>
      <c r="E3480" s="28" t="s">
        <v>1130</v>
      </c>
      <c r="F3480" s="13">
        <v>43.9</v>
      </c>
      <c r="G3480" s="13">
        <v>-64.599999999999994</v>
      </c>
      <c r="H3480" s="13">
        <v>-0.96000417073567945</v>
      </c>
    </row>
    <row r="3481" spans="2:8" x14ac:dyDescent="0.3">
      <c r="B3481" t="s">
        <v>9778</v>
      </c>
      <c r="C3481" t="s">
        <v>9779</v>
      </c>
      <c r="D3481" s="28" t="s">
        <v>4105</v>
      </c>
      <c r="E3481" s="28" t="s">
        <v>1759</v>
      </c>
      <c r="F3481" s="13">
        <v>42.7</v>
      </c>
      <c r="G3481" s="13">
        <v>-86</v>
      </c>
      <c r="H3481" s="13">
        <v>-0.9600016276041714</v>
      </c>
    </row>
    <row r="3482" spans="2:8" x14ac:dyDescent="0.3">
      <c r="B3482" t="s">
        <v>10217</v>
      </c>
      <c r="C3482" t="s">
        <v>10218</v>
      </c>
      <c r="D3482" s="28" t="s">
        <v>4105</v>
      </c>
      <c r="E3482" s="28" t="s">
        <v>1759</v>
      </c>
      <c r="F3482" s="13">
        <v>44.6</v>
      </c>
      <c r="G3482" s="13">
        <v>-84.1</v>
      </c>
      <c r="H3482" s="13">
        <v>-0.9600016276041643</v>
      </c>
    </row>
    <row r="3483" spans="2:8" x14ac:dyDescent="0.3">
      <c r="B3483" t="s">
        <v>3218</v>
      </c>
      <c r="C3483" t="s">
        <v>3219</v>
      </c>
      <c r="D3483" s="28" t="s">
        <v>4105</v>
      </c>
      <c r="E3483" s="28" t="s">
        <v>1203</v>
      </c>
      <c r="F3483" s="13">
        <v>37.6</v>
      </c>
      <c r="G3483" s="13">
        <v>-122.3</v>
      </c>
      <c r="H3483" s="13">
        <v>-0.9600016276041643</v>
      </c>
    </row>
    <row r="3484" spans="2:8" x14ac:dyDescent="0.3">
      <c r="B3484" t="s">
        <v>9898</v>
      </c>
      <c r="C3484" t="s">
        <v>9899</v>
      </c>
      <c r="D3484" s="28" t="s">
        <v>4105</v>
      </c>
      <c r="E3484" s="28" t="s">
        <v>1759</v>
      </c>
      <c r="F3484" s="13">
        <v>42.1</v>
      </c>
      <c r="G3484" s="13">
        <v>-86.4</v>
      </c>
      <c r="H3484" s="13">
        <v>-0.9600016276041643</v>
      </c>
    </row>
    <row r="3485" spans="2:8" x14ac:dyDescent="0.3">
      <c r="B3485" t="s">
        <v>3048</v>
      </c>
      <c r="C3485" t="s">
        <v>3049</v>
      </c>
      <c r="D3485" s="28" t="s">
        <v>4105</v>
      </c>
      <c r="E3485" s="28" t="s">
        <v>1759</v>
      </c>
      <c r="F3485" s="13">
        <v>43.9</v>
      </c>
      <c r="G3485" s="13">
        <v>-84.4</v>
      </c>
      <c r="H3485" s="13">
        <v>-0.95999908447265625</v>
      </c>
    </row>
    <row r="3486" spans="2:8" x14ac:dyDescent="0.3">
      <c r="B3486" t="s">
        <v>9177</v>
      </c>
      <c r="C3486" t="s">
        <v>9178</v>
      </c>
      <c r="D3486" s="28" t="s">
        <v>1203</v>
      </c>
      <c r="E3486" s="28" t="s">
        <v>1061</v>
      </c>
      <c r="F3486" s="13">
        <v>50.9</v>
      </c>
      <c r="G3486" s="13">
        <v>-127.6</v>
      </c>
      <c r="H3486" s="13">
        <v>-0.8999989827473982</v>
      </c>
    </row>
    <row r="3487" spans="2:8" x14ac:dyDescent="0.3">
      <c r="B3487" t="s">
        <v>393</v>
      </c>
      <c r="C3487" t="s">
        <v>394</v>
      </c>
      <c r="D3487" s="28" t="s">
        <v>4105</v>
      </c>
      <c r="E3487" s="28" t="s">
        <v>364</v>
      </c>
      <c r="F3487" s="13">
        <v>30.7</v>
      </c>
      <c r="G3487" s="13">
        <v>-95.5</v>
      </c>
      <c r="H3487" s="13">
        <v>-0.8999989827473982</v>
      </c>
    </row>
    <row r="3488" spans="2:8" x14ac:dyDescent="0.3">
      <c r="B3488" t="s">
        <v>8489</v>
      </c>
      <c r="C3488" t="s">
        <v>8490</v>
      </c>
      <c r="D3488" s="28" t="s">
        <v>4105</v>
      </c>
      <c r="E3488" s="28" t="s">
        <v>1203</v>
      </c>
      <c r="F3488" s="13">
        <v>34.200000000000003</v>
      </c>
      <c r="G3488" s="13">
        <v>-119.2</v>
      </c>
      <c r="H3488" s="13">
        <v>-0.8999989827473982</v>
      </c>
    </row>
    <row r="3489" spans="2:8" x14ac:dyDescent="0.3">
      <c r="B3489" t="s">
        <v>10368</v>
      </c>
      <c r="C3489" t="s">
        <v>10369</v>
      </c>
      <c r="D3489" s="28" t="s">
        <v>4105</v>
      </c>
      <c r="E3489" s="28" t="s">
        <v>364</v>
      </c>
      <c r="F3489" s="13">
        <v>29.7</v>
      </c>
      <c r="G3489" s="13">
        <v>-94.1</v>
      </c>
      <c r="H3489" s="13">
        <v>-0.8999989827473911</v>
      </c>
    </row>
    <row r="3490" spans="2:8" x14ac:dyDescent="0.3">
      <c r="B3490" t="s">
        <v>3138</v>
      </c>
      <c r="C3490" t="s">
        <v>3139</v>
      </c>
      <c r="D3490" s="28" t="s">
        <v>4105</v>
      </c>
      <c r="E3490" s="28" t="s">
        <v>364</v>
      </c>
      <c r="F3490" s="13">
        <v>29.3</v>
      </c>
      <c r="G3490" s="13">
        <v>-100.9</v>
      </c>
      <c r="H3490" s="13">
        <v>-0.8400065104166643</v>
      </c>
    </row>
    <row r="3491" spans="2:8" x14ac:dyDescent="0.3">
      <c r="B3491" t="s">
        <v>9255</v>
      </c>
      <c r="C3491" t="s">
        <v>9256</v>
      </c>
      <c r="D3491" s="28" t="s">
        <v>1203</v>
      </c>
      <c r="E3491" s="28" t="s">
        <v>1133</v>
      </c>
      <c r="F3491" s="13">
        <v>48.9</v>
      </c>
      <c r="G3491" s="13">
        <v>-54.5</v>
      </c>
      <c r="H3491" s="13">
        <v>-0.8400039672851598</v>
      </c>
    </row>
    <row r="3492" spans="2:8" x14ac:dyDescent="0.3">
      <c r="B3492" t="s">
        <v>1800</v>
      </c>
      <c r="C3492" t="s">
        <v>1801</v>
      </c>
      <c r="D3492" s="28" t="s">
        <v>4105</v>
      </c>
      <c r="E3492" s="28" t="s">
        <v>1759</v>
      </c>
      <c r="F3492" s="13">
        <v>45.3</v>
      </c>
      <c r="G3492" s="13">
        <v>-84.9</v>
      </c>
      <c r="H3492" s="13">
        <v>-0.8400014241536482</v>
      </c>
    </row>
    <row r="3493" spans="2:8" x14ac:dyDescent="0.3">
      <c r="B3493" t="s">
        <v>9137</v>
      </c>
      <c r="C3493" t="s">
        <v>9138</v>
      </c>
      <c r="D3493" s="28" t="s">
        <v>1203</v>
      </c>
      <c r="E3493" s="28" t="s">
        <v>3548</v>
      </c>
      <c r="F3493" s="13">
        <v>46.4</v>
      </c>
      <c r="G3493" s="13">
        <v>-63</v>
      </c>
      <c r="H3493" s="13">
        <v>-0.83999888102214015</v>
      </c>
    </row>
    <row r="3494" spans="2:8" x14ac:dyDescent="0.3">
      <c r="B3494" t="s">
        <v>9522</v>
      </c>
      <c r="C3494" t="s">
        <v>9523</v>
      </c>
      <c r="D3494" s="28" t="s">
        <v>4105</v>
      </c>
      <c r="E3494" s="28" t="s">
        <v>1405</v>
      </c>
      <c r="F3494" s="13">
        <v>40.4</v>
      </c>
      <c r="G3494" s="13">
        <v>-87.6</v>
      </c>
      <c r="H3494" s="13">
        <v>-0.83999888102213305</v>
      </c>
    </row>
    <row r="3495" spans="2:8" x14ac:dyDescent="0.3">
      <c r="B3495" t="s">
        <v>3669</v>
      </c>
      <c r="C3495" t="s">
        <v>3670</v>
      </c>
      <c r="D3495" s="28" t="s">
        <v>4105</v>
      </c>
      <c r="E3495" s="28" t="s">
        <v>1759</v>
      </c>
      <c r="F3495" s="13">
        <v>43.4</v>
      </c>
      <c r="G3495" s="13">
        <v>-83.3</v>
      </c>
      <c r="H3495" s="13">
        <v>-0.83999888102213305</v>
      </c>
    </row>
    <row r="3496" spans="2:8" x14ac:dyDescent="0.3">
      <c r="B3496" t="s">
        <v>9678</v>
      </c>
      <c r="C3496" t="s">
        <v>9679</v>
      </c>
      <c r="D3496" s="28" t="s">
        <v>4105</v>
      </c>
      <c r="E3496" s="28" t="s">
        <v>1203</v>
      </c>
      <c r="F3496" s="13">
        <v>39.4</v>
      </c>
      <c r="G3496" s="13">
        <v>-121.2</v>
      </c>
      <c r="H3496" s="13">
        <v>-0.83999888102213305</v>
      </c>
    </row>
    <row r="3497" spans="2:8" x14ac:dyDescent="0.3">
      <c r="B3497" t="s">
        <v>8578</v>
      </c>
      <c r="C3497" t="s">
        <v>1044</v>
      </c>
      <c r="D3497" s="28" t="s">
        <v>1203</v>
      </c>
      <c r="E3497" s="28" t="s">
        <v>3548</v>
      </c>
      <c r="F3497" s="13">
        <v>46.4</v>
      </c>
      <c r="G3497" s="13">
        <v>-63.8</v>
      </c>
      <c r="H3497" s="13">
        <v>-0.78000132242838305</v>
      </c>
    </row>
    <row r="3498" spans="2:8" x14ac:dyDescent="0.3">
      <c r="B3498" t="s">
        <v>9440</v>
      </c>
      <c r="C3498" t="s">
        <v>9441</v>
      </c>
      <c r="D3498" s="28" t="s">
        <v>1203</v>
      </c>
      <c r="E3498" s="28" t="s">
        <v>1133</v>
      </c>
      <c r="F3498" s="13">
        <v>48.9</v>
      </c>
      <c r="G3498" s="13">
        <v>-54.5</v>
      </c>
      <c r="H3498" s="13">
        <v>-0.78000132242838305</v>
      </c>
    </row>
    <row r="3499" spans="2:8" x14ac:dyDescent="0.3">
      <c r="B3499" t="s">
        <v>2257</v>
      </c>
      <c r="C3499" t="s">
        <v>2258</v>
      </c>
      <c r="D3499" s="28" t="s">
        <v>4105</v>
      </c>
      <c r="E3499" s="28" t="s">
        <v>2230</v>
      </c>
      <c r="F3499" s="13">
        <v>41.2</v>
      </c>
      <c r="G3499" s="13">
        <v>-80.8</v>
      </c>
      <c r="H3499" s="13">
        <v>-0.779998779296875</v>
      </c>
    </row>
    <row r="3500" spans="2:8" x14ac:dyDescent="0.3">
      <c r="B3500" t="s">
        <v>1197</v>
      </c>
      <c r="C3500" t="s">
        <v>1198</v>
      </c>
      <c r="D3500" s="28" t="s">
        <v>4105</v>
      </c>
      <c r="E3500" s="28" t="s">
        <v>368</v>
      </c>
      <c r="F3500" s="13">
        <v>35.299999999999997</v>
      </c>
      <c r="G3500" s="13">
        <v>-93.6</v>
      </c>
      <c r="H3500" s="13">
        <v>-0.7200063069661482</v>
      </c>
    </row>
    <row r="3501" spans="2:8" x14ac:dyDescent="0.3">
      <c r="B3501" t="s">
        <v>9116</v>
      </c>
      <c r="C3501" t="s">
        <v>9117</v>
      </c>
      <c r="D3501" s="28" t="s">
        <v>1203</v>
      </c>
      <c r="E3501" s="28" t="s">
        <v>1061</v>
      </c>
      <c r="F3501" s="13">
        <v>54.5</v>
      </c>
      <c r="G3501" s="13">
        <v>-130.69999999999999</v>
      </c>
      <c r="H3501" s="13">
        <v>-0.720001220703125</v>
      </c>
    </row>
    <row r="3502" spans="2:8" x14ac:dyDescent="0.3">
      <c r="B3502" t="s">
        <v>9582</v>
      </c>
      <c r="C3502" t="s">
        <v>9583</v>
      </c>
      <c r="D3502" s="28" t="s">
        <v>1203</v>
      </c>
      <c r="E3502" s="28" t="s">
        <v>1130</v>
      </c>
      <c r="F3502" s="13">
        <v>45.3</v>
      </c>
      <c r="G3502" s="13">
        <v>-60.9</v>
      </c>
      <c r="H3502" s="13">
        <v>-0.720001220703125</v>
      </c>
    </row>
    <row r="3503" spans="2:8" x14ac:dyDescent="0.3">
      <c r="B3503" t="s">
        <v>3673</v>
      </c>
      <c r="C3503" t="s">
        <v>3674</v>
      </c>
      <c r="D3503" s="28" t="s">
        <v>4105</v>
      </c>
      <c r="E3503" s="28" t="s">
        <v>1759</v>
      </c>
      <c r="F3503" s="13">
        <v>44.7</v>
      </c>
      <c r="G3503" s="13">
        <v>-85.1</v>
      </c>
      <c r="H3503" s="13">
        <v>-0.720001220703125</v>
      </c>
    </row>
    <row r="3504" spans="2:8" x14ac:dyDescent="0.3">
      <c r="B3504" t="s">
        <v>10028</v>
      </c>
      <c r="C3504" t="s">
        <v>10029</v>
      </c>
      <c r="D3504" s="28" t="s">
        <v>4105</v>
      </c>
      <c r="E3504" s="28" t="s">
        <v>364</v>
      </c>
      <c r="F3504" s="13">
        <v>27.5</v>
      </c>
      <c r="G3504" s="13">
        <v>-98.4</v>
      </c>
      <c r="H3504" s="13">
        <v>-0.720001220703125</v>
      </c>
    </row>
    <row r="3505" spans="2:8" x14ac:dyDescent="0.3">
      <c r="B3505" t="s">
        <v>10000</v>
      </c>
      <c r="C3505" t="s">
        <v>10001</v>
      </c>
      <c r="D3505" s="28" t="s">
        <v>4105</v>
      </c>
      <c r="E3505" s="28" t="s">
        <v>1759</v>
      </c>
      <c r="F3505" s="13">
        <v>45</v>
      </c>
      <c r="G3505" s="13">
        <v>-84.7</v>
      </c>
      <c r="H3505" s="13">
        <v>-0.720001220703125</v>
      </c>
    </row>
    <row r="3506" spans="2:8" x14ac:dyDescent="0.3">
      <c r="B3506" t="s">
        <v>688</v>
      </c>
      <c r="C3506" t="s">
        <v>689</v>
      </c>
      <c r="D3506" s="28" t="s">
        <v>4105</v>
      </c>
      <c r="E3506" s="28" t="s">
        <v>364</v>
      </c>
      <c r="F3506" s="13">
        <v>31.7</v>
      </c>
      <c r="G3506" s="13">
        <v>-95.7</v>
      </c>
      <c r="H3506" s="13">
        <v>-0.720001220703125</v>
      </c>
    </row>
    <row r="3507" spans="2:8" x14ac:dyDescent="0.3">
      <c r="B3507" t="s">
        <v>9074</v>
      </c>
      <c r="C3507" t="s">
        <v>9075</v>
      </c>
      <c r="D3507" s="28" t="s">
        <v>1203</v>
      </c>
      <c r="E3507" s="28" t="s">
        <v>3527</v>
      </c>
      <c r="F3507" s="13">
        <v>68.599999999999994</v>
      </c>
      <c r="G3507" s="13">
        <v>-95.8</v>
      </c>
      <c r="H3507" s="13">
        <v>-0.72000010808308923</v>
      </c>
    </row>
    <row r="3508" spans="2:8" x14ac:dyDescent="0.3">
      <c r="B3508" t="s">
        <v>438</v>
      </c>
      <c r="C3508" t="s">
        <v>439</v>
      </c>
      <c r="D3508" s="28" t="s">
        <v>4105</v>
      </c>
      <c r="E3508" s="28" t="s">
        <v>364</v>
      </c>
      <c r="F3508" s="13">
        <v>28.8</v>
      </c>
      <c r="G3508" s="13">
        <v>-96.9</v>
      </c>
      <c r="H3508" s="13">
        <v>-0.7199961344401018</v>
      </c>
    </row>
    <row r="3509" spans="2:8" x14ac:dyDescent="0.3">
      <c r="B3509" t="s">
        <v>9676</v>
      </c>
      <c r="C3509" t="s">
        <v>9677</v>
      </c>
      <c r="D3509" s="28" t="s">
        <v>4105</v>
      </c>
      <c r="E3509" s="28" t="s">
        <v>368</v>
      </c>
      <c r="F3509" s="13">
        <v>35.5</v>
      </c>
      <c r="G3509" s="13">
        <v>-93.8</v>
      </c>
      <c r="H3509" s="13">
        <v>-0.660003662109375</v>
      </c>
    </row>
    <row r="3510" spans="2:8" x14ac:dyDescent="0.3">
      <c r="B3510" t="s">
        <v>9746</v>
      </c>
      <c r="C3510" t="s">
        <v>9747</v>
      </c>
      <c r="D3510" s="28" t="s">
        <v>4105</v>
      </c>
      <c r="E3510" s="28" t="s">
        <v>1203</v>
      </c>
      <c r="F3510" s="13">
        <v>34.4</v>
      </c>
      <c r="G3510" s="13">
        <v>-119.6</v>
      </c>
      <c r="H3510" s="13">
        <v>-0.660003662109375</v>
      </c>
    </row>
    <row r="3511" spans="2:8" x14ac:dyDescent="0.3">
      <c r="B3511" t="s">
        <v>9295</v>
      </c>
      <c r="C3511" t="s">
        <v>9296</v>
      </c>
      <c r="D3511" s="28" t="s">
        <v>1203</v>
      </c>
      <c r="E3511" s="28" t="s">
        <v>3548</v>
      </c>
      <c r="F3511" s="13">
        <v>46.3</v>
      </c>
      <c r="G3511" s="13">
        <v>-63.1</v>
      </c>
      <c r="H3511" s="13">
        <v>-0.66000111897786695</v>
      </c>
    </row>
    <row r="3512" spans="2:8" x14ac:dyDescent="0.3">
      <c r="B3512" t="s">
        <v>2265</v>
      </c>
      <c r="C3512" t="s">
        <v>2266</v>
      </c>
      <c r="D3512" s="28" t="s">
        <v>4105</v>
      </c>
      <c r="E3512" s="28" t="s">
        <v>2230</v>
      </c>
      <c r="F3512" s="13">
        <v>40.700000000000003</v>
      </c>
      <c r="G3512" s="13">
        <v>-81.900000000000006</v>
      </c>
      <c r="H3512" s="13">
        <v>-0.66000111897786695</v>
      </c>
    </row>
    <row r="3513" spans="2:8" x14ac:dyDescent="0.3">
      <c r="B3513" t="s">
        <v>9632</v>
      </c>
      <c r="C3513" t="s">
        <v>9633</v>
      </c>
      <c r="D3513" s="28" t="s">
        <v>4105</v>
      </c>
      <c r="E3513" s="28" t="s">
        <v>2230</v>
      </c>
      <c r="F3513" s="13">
        <v>40.200000000000003</v>
      </c>
      <c r="G3513" s="13">
        <v>-82.6</v>
      </c>
      <c r="H3513" s="13">
        <v>-0.6599985758463589</v>
      </c>
    </row>
    <row r="3514" spans="2:8" x14ac:dyDescent="0.3">
      <c r="B3514" t="s">
        <v>3343</v>
      </c>
      <c r="C3514" t="s">
        <v>3344</v>
      </c>
      <c r="D3514" s="28" t="s">
        <v>4105</v>
      </c>
      <c r="E3514" s="28" t="s">
        <v>2820</v>
      </c>
      <c r="F3514" s="13">
        <v>55.3</v>
      </c>
      <c r="G3514" s="13">
        <v>-131.69999999999999</v>
      </c>
      <c r="H3514" s="13">
        <v>-0.6599985758463518</v>
      </c>
    </row>
    <row r="3515" spans="2:8" x14ac:dyDescent="0.3">
      <c r="B3515" t="s">
        <v>9590</v>
      </c>
      <c r="C3515" t="s">
        <v>9591</v>
      </c>
      <c r="D3515" s="28" t="s">
        <v>1203</v>
      </c>
      <c r="E3515" s="28" t="s">
        <v>1061</v>
      </c>
      <c r="F3515" s="13">
        <v>49.1</v>
      </c>
      <c r="G3515" s="13">
        <v>-123.3</v>
      </c>
      <c r="H3515" s="13">
        <v>-0.65999603271484375</v>
      </c>
    </row>
    <row r="3516" spans="2:8" x14ac:dyDescent="0.3">
      <c r="B3516" t="s">
        <v>10323</v>
      </c>
      <c r="C3516" t="s">
        <v>10324</v>
      </c>
      <c r="D3516" s="28" t="s">
        <v>4105</v>
      </c>
      <c r="E3516" s="28" t="s">
        <v>364</v>
      </c>
      <c r="F3516" s="13">
        <v>29.2</v>
      </c>
      <c r="G3516" s="13">
        <v>-103.3</v>
      </c>
      <c r="H3516" s="13">
        <v>-0.6599934895833357</v>
      </c>
    </row>
    <row r="3517" spans="2:8" x14ac:dyDescent="0.3">
      <c r="B3517" t="s">
        <v>10408</v>
      </c>
      <c r="C3517" t="s">
        <v>10409</v>
      </c>
      <c r="D3517" s="28" t="s">
        <v>1203</v>
      </c>
      <c r="E3517" s="28" t="s">
        <v>1061</v>
      </c>
      <c r="F3517" s="13">
        <v>52.2</v>
      </c>
      <c r="G3517" s="13">
        <v>-128.69999999999999</v>
      </c>
      <c r="H3517" s="13">
        <v>-0.6000010172526089</v>
      </c>
    </row>
    <row r="3518" spans="2:8" x14ac:dyDescent="0.3">
      <c r="B3518" t="s">
        <v>8995</v>
      </c>
      <c r="C3518" t="s">
        <v>8996</v>
      </c>
      <c r="D3518" s="28" t="s">
        <v>4105</v>
      </c>
      <c r="E3518" s="28" t="s">
        <v>1203</v>
      </c>
      <c r="F3518" s="13">
        <v>34.4</v>
      </c>
      <c r="G3518" s="13">
        <v>-118.5</v>
      </c>
      <c r="H3518" s="13">
        <v>-0.6000010172526089</v>
      </c>
    </row>
    <row r="3519" spans="2:8" x14ac:dyDescent="0.3">
      <c r="B3519" t="s">
        <v>10245</v>
      </c>
      <c r="C3519" t="s">
        <v>10246</v>
      </c>
      <c r="D3519" s="28" t="s">
        <v>4105</v>
      </c>
      <c r="E3519" s="28" t="s">
        <v>364</v>
      </c>
      <c r="F3519" s="13">
        <v>28.3</v>
      </c>
      <c r="G3519" s="13">
        <v>-98.1</v>
      </c>
      <c r="H3519" s="13">
        <v>-0.6000010172526089</v>
      </c>
    </row>
    <row r="3520" spans="2:8" x14ac:dyDescent="0.3">
      <c r="B3520" t="s">
        <v>1786</v>
      </c>
      <c r="C3520" t="s">
        <v>1787</v>
      </c>
      <c r="D3520" s="28" t="s">
        <v>4105</v>
      </c>
      <c r="E3520" s="28" t="s">
        <v>1759</v>
      </c>
      <c r="F3520" s="13">
        <v>44.3</v>
      </c>
      <c r="G3520" s="13">
        <v>-85.2</v>
      </c>
      <c r="H3520" s="13">
        <v>-0.6000010172526018</v>
      </c>
    </row>
    <row r="3521" spans="2:8" x14ac:dyDescent="0.3">
      <c r="B3521" t="s">
        <v>2336</v>
      </c>
      <c r="C3521" t="s">
        <v>2337</v>
      </c>
      <c r="D3521" s="28" t="s">
        <v>4105</v>
      </c>
      <c r="E3521" s="28" t="s">
        <v>2319</v>
      </c>
      <c r="F3521" s="13">
        <v>41</v>
      </c>
      <c r="G3521" s="13">
        <v>-80</v>
      </c>
      <c r="H3521" s="13">
        <v>-0.6000010172526018</v>
      </c>
    </row>
    <row r="3522" spans="2:8" x14ac:dyDescent="0.3">
      <c r="B3522" t="s">
        <v>744</v>
      </c>
      <c r="C3522" t="s">
        <v>745</v>
      </c>
      <c r="D3522" s="28" t="s">
        <v>4105</v>
      </c>
      <c r="E3522" s="28" t="s">
        <v>368</v>
      </c>
      <c r="F3522" s="13">
        <v>34.799999999999997</v>
      </c>
      <c r="G3522" s="13">
        <v>-92.2</v>
      </c>
      <c r="H3522" s="13">
        <v>-0.6000010172526018</v>
      </c>
    </row>
    <row r="3523" spans="2:8" x14ac:dyDescent="0.3">
      <c r="B3523" t="s">
        <v>9601</v>
      </c>
      <c r="C3523" t="s">
        <v>9602</v>
      </c>
      <c r="D3523" s="28" t="s">
        <v>4105</v>
      </c>
      <c r="E3523" s="28" t="s">
        <v>1405</v>
      </c>
      <c r="F3523" s="13">
        <v>40</v>
      </c>
      <c r="G3523" s="13">
        <v>-88.2</v>
      </c>
      <c r="H3523" s="13">
        <v>-0.5400034586588589</v>
      </c>
    </row>
    <row r="3524" spans="2:8" x14ac:dyDescent="0.3">
      <c r="B3524" t="s">
        <v>3520</v>
      </c>
      <c r="C3524" t="s">
        <v>3521</v>
      </c>
      <c r="D3524" s="28" t="s">
        <v>1203</v>
      </c>
      <c r="E3524" s="28" t="s">
        <v>1061</v>
      </c>
      <c r="F3524" s="13">
        <v>53.5</v>
      </c>
      <c r="G3524" s="13">
        <v>-130.6</v>
      </c>
      <c r="H3524" s="13">
        <v>-0.5400034586588518</v>
      </c>
    </row>
    <row r="3525" spans="2:8" x14ac:dyDescent="0.3">
      <c r="B3525" t="s">
        <v>10265</v>
      </c>
      <c r="C3525" t="s">
        <v>10266</v>
      </c>
      <c r="D3525" s="28" t="s">
        <v>4105</v>
      </c>
      <c r="E3525" s="28" t="s">
        <v>364</v>
      </c>
      <c r="F3525" s="13">
        <v>26.8</v>
      </c>
      <c r="G3525" s="13">
        <v>-97.7</v>
      </c>
      <c r="H3525" s="13">
        <v>-0.5400034586588518</v>
      </c>
    </row>
    <row r="3526" spans="2:8" x14ac:dyDescent="0.3">
      <c r="B3526" t="s">
        <v>9323</v>
      </c>
      <c r="C3526" t="s">
        <v>9324</v>
      </c>
      <c r="D3526" s="28" t="s">
        <v>4105</v>
      </c>
      <c r="E3526" s="28" t="s">
        <v>1160</v>
      </c>
      <c r="F3526" s="13">
        <v>31.4</v>
      </c>
      <c r="G3526" s="13">
        <v>-110.8</v>
      </c>
      <c r="H3526" s="13">
        <v>-0.54000091552734375</v>
      </c>
    </row>
    <row r="3527" spans="2:8" x14ac:dyDescent="0.3">
      <c r="B3527" t="s">
        <v>10072</v>
      </c>
      <c r="C3527" t="s">
        <v>10073</v>
      </c>
      <c r="D3527" s="28" t="s">
        <v>1203</v>
      </c>
      <c r="E3527" s="28" t="s">
        <v>1116</v>
      </c>
      <c r="F3527" s="13">
        <v>46.6</v>
      </c>
      <c r="G3527" s="13">
        <v>-80.8</v>
      </c>
      <c r="H3527" s="13">
        <v>-0.5400009155273402</v>
      </c>
    </row>
    <row r="3528" spans="2:8" x14ac:dyDescent="0.3">
      <c r="B3528" t="s">
        <v>9366</v>
      </c>
      <c r="C3528" t="s">
        <v>9367</v>
      </c>
      <c r="D3528" s="28" t="s">
        <v>1203</v>
      </c>
      <c r="E3528" s="28" t="s">
        <v>1133</v>
      </c>
      <c r="F3528" s="13">
        <v>49.6</v>
      </c>
      <c r="G3528" s="13">
        <v>-54.8</v>
      </c>
      <c r="H3528" s="13">
        <v>-0.5399983723958357</v>
      </c>
    </row>
    <row r="3529" spans="2:8" x14ac:dyDescent="0.3">
      <c r="B3529" t="s">
        <v>9556</v>
      </c>
      <c r="C3529" t="s">
        <v>9557</v>
      </c>
      <c r="D3529" s="28" t="s">
        <v>4105</v>
      </c>
      <c r="E3529" s="28" t="s">
        <v>1203</v>
      </c>
      <c r="F3529" s="13">
        <v>39.5</v>
      </c>
      <c r="G3529" s="13">
        <v>-122.3</v>
      </c>
      <c r="H3529" s="13">
        <v>-0.5399983723958357</v>
      </c>
    </row>
    <row r="3530" spans="2:8" x14ac:dyDescent="0.3">
      <c r="B3530" t="s">
        <v>486</v>
      </c>
      <c r="C3530" t="s">
        <v>487</v>
      </c>
      <c r="D3530" s="28" t="s">
        <v>4105</v>
      </c>
      <c r="E3530" s="28" t="s">
        <v>365</v>
      </c>
      <c r="F3530" s="13">
        <v>29.4</v>
      </c>
      <c r="G3530" s="13">
        <v>-90.3</v>
      </c>
      <c r="H3530" s="13">
        <v>-0.5399983723958357</v>
      </c>
    </row>
    <row r="3531" spans="2:8" x14ac:dyDescent="0.3">
      <c r="B3531" t="s">
        <v>9902</v>
      </c>
      <c r="C3531" t="s">
        <v>9903</v>
      </c>
      <c r="D3531" s="28" t="s">
        <v>4105</v>
      </c>
      <c r="E3531" s="28" t="s">
        <v>364</v>
      </c>
      <c r="F3531" s="13">
        <v>33.6</v>
      </c>
      <c r="G3531" s="13">
        <v>-95.1</v>
      </c>
      <c r="H3531" s="13">
        <v>-0.5399983723958357</v>
      </c>
    </row>
    <row r="3532" spans="2:8" x14ac:dyDescent="0.3">
      <c r="B3532" t="s">
        <v>9299</v>
      </c>
      <c r="C3532" t="s">
        <v>9300</v>
      </c>
      <c r="D3532" s="28" t="s">
        <v>1203</v>
      </c>
      <c r="E3532" s="28" t="s">
        <v>1130</v>
      </c>
      <c r="F3532" s="13">
        <v>47.2</v>
      </c>
      <c r="G3532" s="13">
        <v>-60.1</v>
      </c>
      <c r="H3532" s="13">
        <v>-0.48000335693359375</v>
      </c>
    </row>
    <row r="3533" spans="2:8" x14ac:dyDescent="0.3">
      <c r="B3533" t="s">
        <v>8906</v>
      </c>
      <c r="C3533" t="s">
        <v>8907</v>
      </c>
      <c r="D3533" s="28" t="s">
        <v>4105</v>
      </c>
      <c r="E3533" s="28" t="s">
        <v>3137</v>
      </c>
      <c r="F3533" s="13">
        <v>21.4</v>
      </c>
      <c r="G3533" s="13">
        <v>-158</v>
      </c>
      <c r="H3533" s="13">
        <v>-0.48000081380209281</v>
      </c>
    </row>
    <row r="3534" spans="2:8" x14ac:dyDescent="0.3">
      <c r="B3534" t="s">
        <v>9378</v>
      </c>
      <c r="C3534" t="s">
        <v>9379</v>
      </c>
      <c r="D3534" s="28" t="s">
        <v>1203</v>
      </c>
      <c r="E3534" s="28" t="s">
        <v>1116</v>
      </c>
      <c r="F3534" s="13">
        <v>44.4</v>
      </c>
      <c r="G3534" s="13">
        <v>-79.5</v>
      </c>
      <c r="H3534" s="13">
        <v>-0.4800008138020857</v>
      </c>
    </row>
    <row r="3535" spans="2:8" x14ac:dyDescent="0.3">
      <c r="B3535" t="s">
        <v>1412</v>
      </c>
      <c r="C3535" t="s">
        <v>1413</v>
      </c>
      <c r="D3535" s="28" t="s">
        <v>4105</v>
      </c>
      <c r="E3535" s="28" t="s">
        <v>1405</v>
      </c>
      <c r="F3535" s="13">
        <v>40.1</v>
      </c>
      <c r="G3535" s="13">
        <v>-87.6</v>
      </c>
      <c r="H3535" s="13">
        <v>-0.4800008138020857</v>
      </c>
    </row>
    <row r="3536" spans="2:8" x14ac:dyDescent="0.3">
      <c r="B3536" t="s">
        <v>11461</v>
      </c>
      <c r="C3536" t="s">
        <v>11462</v>
      </c>
      <c r="D3536" s="28" t="s">
        <v>4105</v>
      </c>
      <c r="E3536" s="28" t="s">
        <v>364</v>
      </c>
      <c r="F3536" s="13">
        <v>28.2</v>
      </c>
      <c r="G3536" s="13">
        <v>-96.7</v>
      </c>
      <c r="H3536" s="13">
        <v>-0.4800008138020857</v>
      </c>
    </row>
    <row r="3537" spans="2:8" x14ac:dyDescent="0.3">
      <c r="B3537" t="s">
        <v>3154</v>
      </c>
      <c r="C3537" t="s">
        <v>3155</v>
      </c>
      <c r="D3537" s="28" t="s">
        <v>4105</v>
      </c>
      <c r="E3537" s="28" t="s">
        <v>364</v>
      </c>
      <c r="F3537" s="13">
        <v>31.8</v>
      </c>
      <c r="G3537" s="13">
        <v>-106.3</v>
      </c>
      <c r="H3537" s="13">
        <v>-0.4800008138020857</v>
      </c>
    </row>
    <row r="3538" spans="2:8" x14ac:dyDescent="0.3">
      <c r="B3538" t="s">
        <v>9717</v>
      </c>
      <c r="C3538" t="s">
        <v>9718</v>
      </c>
      <c r="D3538" s="28" t="s">
        <v>1203</v>
      </c>
      <c r="E3538" s="28" t="s">
        <v>1116</v>
      </c>
      <c r="F3538" s="13">
        <v>52.2</v>
      </c>
      <c r="G3538" s="13">
        <v>-87.9</v>
      </c>
      <c r="H3538" s="13">
        <v>-0.48000081380208215</v>
      </c>
    </row>
    <row r="3539" spans="2:8" x14ac:dyDescent="0.3">
      <c r="B3539" t="s">
        <v>9613</v>
      </c>
      <c r="C3539" t="s">
        <v>9614</v>
      </c>
      <c r="D3539" s="28" t="s">
        <v>4105</v>
      </c>
      <c r="E3539" s="28" t="s">
        <v>364</v>
      </c>
      <c r="F3539" s="13">
        <v>29.4</v>
      </c>
      <c r="G3539" s="13">
        <v>-103.4</v>
      </c>
      <c r="H3539" s="13">
        <v>-0.4800008138020786</v>
      </c>
    </row>
    <row r="3540" spans="2:8" x14ac:dyDescent="0.3">
      <c r="B3540" t="s">
        <v>9458</v>
      </c>
      <c r="C3540" t="s">
        <v>9459</v>
      </c>
      <c r="D3540" s="28" t="s">
        <v>1203</v>
      </c>
      <c r="E3540" s="28" t="s">
        <v>1112</v>
      </c>
      <c r="F3540" s="13">
        <v>56</v>
      </c>
      <c r="G3540" s="13">
        <v>-96.5</v>
      </c>
      <c r="H3540" s="13">
        <v>-0.47999954223632813</v>
      </c>
    </row>
    <row r="3541" spans="2:8" x14ac:dyDescent="0.3">
      <c r="B3541" t="s">
        <v>1629</v>
      </c>
      <c r="C3541" t="s">
        <v>9577</v>
      </c>
      <c r="D3541" s="28" t="s">
        <v>4105</v>
      </c>
      <c r="E3541" s="28" t="s">
        <v>1878</v>
      </c>
      <c r="F3541" s="13">
        <v>38.5</v>
      </c>
      <c r="G3541" s="13">
        <v>-90.9</v>
      </c>
      <c r="H3541" s="13">
        <v>-0.47999827067057055</v>
      </c>
    </row>
    <row r="3542" spans="2:8" x14ac:dyDescent="0.3">
      <c r="B3542" t="s">
        <v>9892</v>
      </c>
      <c r="C3542" t="s">
        <v>9893</v>
      </c>
      <c r="D3542" s="28" t="s">
        <v>4105</v>
      </c>
      <c r="E3542" s="28" t="s">
        <v>2096</v>
      </c>
      <c r="F3542" s="13">
        <v>32.6</v>
      </c>
      <c r="G3542" s="13">
        <v>-106.7</v>
      </c>
      <c r="H3542" s="13">
        <v>-0.47999827067057055</v>
      </c>
    </row>
    <row r="3543" spans="2:8" x14ac:dyDescent="0.3">
      <c r="B3543" t="s">
        <v>8837</v>
      </c>
      <c r="C3543" t="s">
        <v>8838</v>
      </c>
      <c r="D3543" s="28" t="s">
        <v>4105</v>
      </c>
      <c r="E3543" s="28" t="s">
        <v>1203</v>
      </c>
      <c r="F3543" s="13">
        <v>33.9</v>
      </c>
      <c r="G3543" s="13">
        <v>-119.7</v>
      </c>
      <c r="H3543" s="13">
        <v>-0.4799957275390625</v>
      </c>
    </row>
    <row r="3544" spans="2:8" x14ac:dyDescent="0.3">
      <c r="B3544" t="s">
        <v>450</v>
      </c>
      <c r="C3544" t="s">
        <v>451</v>
      </c>
      <c r="D3544" s="28" t="s">
        <v>4105</v>
      </c>
      <c r="E3544" s="28" t="s">
        <v>364</v>
      </c>
      <c r="F3544" s="13">
        <v>29.2</v>
      </c>
      <c r="G3544" s="13">
        <v>-96.2</v>
      </c>
      <c r="H3544" s="13">
        <v>-0.4200032552083286</v>
      </c>
    </row>
    <row r="3545" spans="2:8" x14ac:dyDescent="0.3">
      <c r="B3545" t="s">
        <v>1788</v>
      </c>
      <c r="C3545" t="s">
        <v>1789</v>
      </c>
      <c r="D3545" s="28" t="s">
        <v>4105</v>
      </c>
      <c r="E3545" s="28" t="s">
        <v>1759</v>
      </c>
      <c r="F3545" s="13">
        <v>43</v>
      </c>
      <c r="G3545" s="13">
        <v>-83.3</v>
      </c>
      <c r="H3545" s="13">
        <v>-0.42000071207682765</v>
      </c>
    </row>
    <row r="3546" spans="2:8" x14ac:dyDescent="0.3">
      <c r="B3546" t="s">
        <v>9446</v>
      </c>
      <c r="C3546" t="s">
        <v>9447</v>
      </c>
      <c r="D3546" s="28" t="s">
        <v>4105</v>
      </c>
      <c r="E3546" s="28" t="s">
        <v>1759</v>
      </c>
      <c r="F3546" s="13">
        <v>45.8</v>
      </c>
      <c r="G3546" s="13">
        <v>-84.7</v>
      </c>
      <c r="H3546" s="13">
        <v>-0.42000071207682765</v>
      </c>
    </row>
    <row r="3547" spans="2:8" x14ac:dyDescent="0.3">
      <c r="B3547" t="s">
        <v>10125</v>
      </c>
      <c r="C3547" t="s">
        <v>10126</v>
      </c>
      <c r="D3547" s="28" t="s">
        <v>4105</v>
      </c>
      <c r="E3547" s="28" t="s">
        <v>1759</v>
      </c>
      <c r="F3547" s="13">
        <v>43.8</v>
      </c>
      <c r="G3547" s="13">
        <v>-85.8</v>
      </c>
      <c r="H3547" s="13">
        <v>-0.42000071207682055</v>
      </c>
    </row>
    <row r="3548" spans="2:8" x14ac:dyDescent="0.3">
      <c r="B3548" t="s">
        <v>860</v>
      </c>
      <c r="C3548" t="s">
        <v>861</v>
      </c>
      <c r="D3548" s="28" t="s">
        <v>4105</v>
      </c>
      <c r="E3548" s="28" t="s">
        <v>852</v>
      </c>
      <c r="F3548" s="13">
        <v>30.5</v>
      </c>
      <c r="G3548" s="13">
        <v>-87.8</v>
      </c>
      <c r="H3548" s="13">
        <v>-0.4199981689453125</v>
      </c>
    </row>
    <row r="3549" spans="2:8" x14ac:dyDescent="0.3">
      <c r="B3549" t="s">
        <v>415</v>
      </c>
      <c r="C3549" t="s">
        <v>416</v>
      </c>
      <c r="D3549" s="28" t="s">
        <v>4105</v>
      </c>
      <c r="E3549" s="28" t="s">
        <v>365</v>
      </c>
      <c r="F3549" s="13">
        <v>29.7</v>
      </c>
      <c r="G3549" s="13">
        <v>-92.8</v>
      </c>
      <c r="H3549" s="13">
        <v>-0.4199981689453125</v>
      </c>
    </row>
    <row r="3550" spans="2:8" x14ac:dyDescent="0.3">
      <c r="B3550" t="s">
        <v>403</v>
      </c>
      <c r="C3550" t="s">
        <v>404</v>
      </c>
      <c r="D3550" s="28" t="s">
        <v>4105</v>
      </c>
      <c r="E3550" s="28" t="s">
        <v>364</v>
      </c>
      <c r="F3550" s="13">
        <v>30.7</v>
      </c>
      <c r="G3550" s="13">
        <v>-95.5</v>
      </c>
      <c r="H3550" s="13">
        <v>-0.4199981689453125</v>
      </c>
    </row>
    <row r="3551" spans="2:8" x14ac:dyDescent="0.3">
      <c r="B3551" t="s">
        <v>9411</v>
      </c>
      <c r="C3551" t="s">
        <v>9412</v>
      </c>
      <c r="D3551" s="28" t="s">
        <v>1203</v>
      </c>
      <c r="E3551" s="28" t="s">
        <v>1124</v>
      </c>
      <c r="F3551" s="13">
        <v>50.1</v>
      </c>
      <c r="G3551" s="13">
        <v>-61.7</v>
      </c>
      <c r="H3551" s="13">
        <v>-0.3600006103515625</v>
      </c>
    </row>
    <row r="3552" spans="2:8" x14ac:dyDescent="0.3">
      <c r="B3552" t="s">
        <v>8940</v>
      </c>
      <c r="C3552" t="s">
        <v>8941</v>
      </c>
      <c r="D3552" s="28" t="s">
        <v>4105</v>
      </c>
      <c r="E3552" s="28" t="s">
        <v>3137</v>
      </c>
      <c r="F3552" s="13">
        <v>19.7</v>
      </c>
      <c r="G3552" s="13">
        <v>-155.69999999999999</v>
      </c>
      <c r="H3552" s="13">
        <v>-0.3600006103515625</v>
      </c>
    </row>
    <row r="3553" spans="2:8" x14ac:dyDescent="0.3">
      <c r="B3553" t="s">
        <v>10295</v>
      </c>
      <c r="C3553" t="s">
        <v>10296</v>
      </c>
      <c r="D3553" s="28" t="s">
        <v>4105</v>
      </c>
      <c r="E3553" s="28" t="s">
        <v>364</v>
      </c>
      <c r="F3553" s="13">
        <v>29.6</v>
      </c>
      <c r="G3553" s="13">
        <v>-96.2</v>
      </c>
      <c r="H3553" s="13">
        <v>-0.3600006103515625</v>
      </c>
    </row>
    <row r="3554" spans="2:8" x14ac:dyDescent="0.3">
      <c r="B3554" t="s">
        <v>3070</v>
      </c>
      <c r="C3554" t="s">
        <v>3071</v>
      </c>
      <c r="D3554" s="28" t="s">
        <v>4105</v>
      </c>
      <c r="E3554" s="28" t="s">
        <v>1759</v>
      </c>
      <c r="F3554" s="13">
        <v>44.7</v>
      </c>
      <c r="G3554" s="13">
        <v>-85.5</v>
      </c>
      <c r="H3554" s="13">
        <v>-0.3600006103515625</v>
      </c>
    </row>
    <row r="3555" spans="2:8" x14ac:dyDescent="0.3">
      <c r="B3555" t="s">
        <v>9126</v>
      </c>
      <c r="C3555" t="s">
        <v>9127</v>
      </c>
      <c r="D3555" s="28" t="s">
        <v>1203</v>
      </c>
      <c r="E3555" s="28" t="s">
        <v>3527</v>
      </c>
      <c r="F3555" s="13">
        <v>68.599999999999994</v>
      </c>
      <c r="G3555" s="13">
        <v>-95.8</v>
      </c>
      <c r="H3555" s="13">
        <v>-0.36000013351440435</v>
      </c>
    </row>
    <row r="3556" spans="2:8" x14ac:dyDescent="0.3">
      <c r="B3556" t="s">
        <v>10765</v>
      </c>
      <c r="C3556" t="s">
        <v>10766</v>
      </c>
      <c r="D3556" s="28" t="s">
        <v>1203</v>
      </c>
      <c r="E3556" s="28" t="s">
        <v>1116</v>
      </c>
      <c r="F3556" s="13">
        <v>44.1</v>
      </c>
      <c r="G3556" s="13">
        <v>-81.599999999999994</v>
      </c>
      <c r="H3556" s="13">
        <v>-0.35999806722005445</v>
      </c>
    </row>
    <row r="3557" spans="2:8" x14ac:dyDescent="0.3">
      <c r="B3557" t="s">
        <v>1232</v>
      </c>
      <c r="C3557" t="s">
        <v>1233</v>
      </c>
      <c r="D3557" s="28" t="s">
        <v>4105</v>
      </c>
      <c r="E3557" s="28" t="s">
        <v>1203</v>
      </c>
      <c r="F3557" s="13">
        <v>39.700000000000003</v>
      </c>
      <c r="G3557" s="13">
        <v>-122.1</v>
      </c>
      <c r="H3557" s="13">
        <v>-0.3000030517578125</v>
      </c>
    </row>
    <row r="3558" spans="2:8" x14ac:dyDescent="0.3">
      <c r="B3558" t="s">
        <v>1925</v>
      </c>
      <c r="C3558" t="s">
        <v>1926</v>
      </c>
      <c r="D3558" s="28" t="s">
        <v>4105</v>
      </c>
      <c r="E3558" s="28" t="s">
        <v>1878</v>
      </c>
      <c r="F3558" s="13">
        <v>38.799999999999997</v>
      </c>
      <c r="G3558" s="13">
        <v>-90.5</v>
      </c>
      <c r="H3558" s="13">
        <v>-0.30000050862630445</v>
      </c>
    </row>
    <row r="3559" spans="2:8" x14ac:dyDescent="0.3">
      <c r="B3559" t="s">
        <v>10801</v>
      </c>
      <c r="C3559" t="s">
        <v>10802</v>
      </c>
      <c r="D3559" s="28" t="s">
        <v>4105</v>
      </c>
      <c r="E3559" s="28" t="s">
        <v>364</v>
      </c>
      <c r="F3559" s="13">
        <v>30.2</v>
      </c>
      <c r="G3559" s="13">
        <v>-95.4</v>
      </c>
      <c r="H3559" s="13">
        <v>-0.2999979654947893</v>
      </c>
    </row>
    <row r="3560" spans="2:8" x14ac:dyDescent="0.3">
      <c r="B3560" t="s">
        <v>9546</v>
      </c>
      <c r="C3560" t="s">
        <v>9547</v>
      </c>
      <c r="D3560" s="28" t="s">
        <v>4105</v>
      </c>
      <c r="E3560" s="28" t="s">
        <v>3137</v>
      </c>
      <c r="F3560" s="13">
        <v>21.3</v>
      </c>
      <c r="G3560" s="13">
        <v>-157.80000000000001</v>
      </c>
      <c r="H3560" s="13">
        <v>-0.2400004069010464</v>
      </c>
    </row>
    <row r="3561" spans="2:8" x14ac:dyDescent="0.3">
      <c r="B3561" t="s">
        <v>9640</v>
      </c>
      <c r="C3561" t="s">
        <v>9641</v>
      </c>
      <c r="D3561" s="28" t="s">
        <v>4105</v>
      </c>
      <c r="E3561" s="28" t="s">
        <v>1759</v>
      </c>
      <c r="F3561" s="13">
        <v>43.5</v>
      </c>
      <c r="G3561" s="13">
        <v>-83.1</v>
      </c>
      <c r="H3561" s="13">
        <v>-0.2400004069010393</v>
      </c>
    </row>
    <row r="3562" spans="2:8" x14ac:dyDescent="0.3">
      <c r="B3562" t="s">
        <v>9935</v>
      </c>
      <c r="C3562" t="s">
        <v>9936</v>
      </c>
      <c r="D3562" s="28" t="s">
        <v>4105</v>
      </c>
      <c r="E3562" s="28" t="s">
        <v>1759</v>
      </c>
      <c r="F3562" s="13">
        <v>45.6</v>
      </c>
      <c r="G3562" s="13">
        <v>-84.4</v>
      </c>
      <c r="H3562" s="13">
        <v>-0.2400004069010393</v>
      </c>
    </row>
    <row r="3563" spans="2:8" x14ac:dyDescent="0.3">
      <c r="B3563" t="s">
        <v>11363</v>
      </c>
      <c r="C3563" t="s">
        <v>11364</v>
      </c>
      <c r="D3563" s="28" t="s">
        <v>4105</v>
      </c>
      <c r="E3563" s="28" t="s">
        <v>364</v>
      </c>
      <c r="F3563" s="13">
        <v>26.2</v>
      </c>
      <c r="G3563" s="13">
        <v>-97.6</v>
      </c>
      <c r="H3563" s="13">
        <v>-0.2400004069010393</v>
      </c>
    </row>
    <row r="3564" spans="2:8" x14ac:dyDescent="0.3">
      <c r="B3564" t="s">
        <v>397</v>
      </c>
      <c r="C3564" t="s">
        <v>398</v>
      </c>
      <c r="D3564" s="28" t="s">
        <v>4105</v>
      </c>
      <c r="E3564" s="28" t="s">
        <v>364</v>
      </c>
      <c r="F3564" s="13">
        <v>29.2</v>
      </c>
      <c r="G3564" s="13">
        <v>-94.8</v>
      </c>
      <c r="H3564" s="13">
        <v>-0.2400004069010393</v>
      </c>
    </row>
    <row r="3565" spans="2:8" x14ac:dyDescent="0.3">
      <c r="B3565" t="s">
        <v>9224</v>
      </c>
      <c r="C3565" t="s">
        <v>9225</v>
      </c>
      <c r="D3565" s="28" t="s">
        <v>1203</v>
      </c>
      <c r="E3565" s="28" t="s">
        <v>3526</v>
      </c>
      <c r="F3565" s="13">
        <v>63.1</v>
      </c>
      <c r="G3565" s="13">
        <v>-117.2</v>
      </c>
      <c r="H3565" s="13">
        <v>-0.23999913533528705</v>
      </c>
    </row>
    <row r="3566" spans="2:8" x14ac:dyDescent="0.3">
      <c r="B3566" t="s">
        <v>9762</v>
      </c>
      <c r="C3566" t="s">
        <v>9763</v>
      </c>
      <c r="D3566" s="28" t="s">
        <v>4105</v>
      </c>
      <c r="E3566" s="28" t="s">
        <v>368</v>
      </c>
      <c r="F3566" s="13">
        <v>35.1</v>
      </c>
      <c r="G3566" s="13">
        <v>-93.6</v>
      </c>
      <c r="H3566" s="13">
        <v>-0.2399953206380232</v>
      </c>
    </row>
    <row r="3567" spans="2:8" x14ac:dyDescent="0.3">
      <c r="B3567" t="s">
        <v>9820</v>
      </c>
      <c r="C3567" t="s">
        <v>9821</v>
      </c>
      <c r="D3567" s="28" t="s">
        <v>4105</v>
      </c>
      <c r="E3567" s="28" t="s">
        <v>368</v>
      </c>
      <c r="F3567" s="13">
        <v>35.9</v>
      </c>
      <c r="G3567" s="13">
        <v>-92.7</v>
      </c>
      <c r="H3567" s="13">
        <v>-0.2399953206380161</v>
      </c>
    </row>
    <row r="3568" spans="2:8" x14ac:dyDescent="0.3">
      <c r="B3568" t="s">
        <v>9417</v>
      </c>
      <c r="C3568" t="s">
        <v>9418</v>
      </c>
      <c r="D3568" s="28" t="s">
        <v>1203</v>
      </c>
      <c r="E3568" s="28" t="s">
        <v>1124</v>
      </c>
      <c r="F3568" s="13">
        <v>50.1</v>
      </c>
      <c r="G3568" s="13">
        <v>-61.8</v>
      </c>
      <c r="H3568" s="13">
        <v>-0.18000030517578125</v>
      </c>
    </row>
    <row r="3569" spans="2:8" x14ac:dyDescent="0.3">
      <c r="B3569" t="s">
        <v>3671</v>
      </c>
      <c r="C3569" t="s">
        <v>3672</v>
      </c>
      <c r="D3569" s="28" t="s">
        <v>4105</v>
      </c>
      <c r="E3569" s="28" t="s">
        <v>1759</v>
      </c>
      <c r="F3569" s="13">
        <v>45.3</v>
      </c>
      <c r="G3569" s="13">
        <v>-85.2</v>
      </c>
      <c r="H3569" s="13">
        <v>-0.18000030517578125</v>
      </c>
    </row>
    <row r="3570" spans="2:8" x14ac:dyDescent="0.3">
      <c r="B3570" t="s">
        <v>1782</v>
      </c>
      <c r="C3570" t="s">
        <v>1783</v>
      </c>
      <c r="D3570" s="28" t="s">
        <v>4105</v>
      </c>
      <c r="E3570" s="28" t="s">
        <v>1759</v>
      </c>
      <c r="F3570" s="13">
        <v>42.6</v>
      </c>
      <c r="G3570" s="13">
        <v>-85.2</v>
      </c>
      <c r="H3570" s="13">
        <v>-0.18000030517578125</v>
      </c>
    </row>
    <row r="3571" spans="2:8" x14ac:dyDescent="0.3">
      <c r="B3571" t="s">
        <v>10099</v>
      </c>
      <c r="C3571" t="s">
        <v>10100</v>
      </c>
      <c r="D3571" s="28" t="s">
        <v>1203</v>
      </c>
      <c r="E3571" s="28" t="s">
        <v>1116</v>
      </c>
      <c r="F3571" s="13">
        <v>46.6</v>
      </c>
      <c r="G3571" s="13">
        <v>-80.8</v>
      </c>
      <c r="H3571" s="13">
        <v>-0.1800003051757777</v>
      </c>
    </row>
    <row r="3572" spans="2:8" x14ac:dyDescent="0.3">
      <c r="B3572" t="s">
        <v>9018</v>
      </c>
      <c r="C3572" t="s">
        <v>9019</v>
      </c>
      <c r="D3572" s="28" t="s">
        <v>1203</v>
      </c>
      <c r="E3572" s="28" t="s">
        <v>1124</v>
      </c>
      <c r="F3572" s="13">
        <v>47.4</v>
      </c>
      <c r="G3572" s="13">
        <v>-61.7</v>
      </c>
      <c r="H3572" s="13">
        <v>-0.1799977620442732</v>
      </c>
    </row>
    <row r="3573" spans="2:8" x14ac:dyDescent="0.3">
      <c r="B3573" t="s">
        <v>833</v>
      </c>
      <c r="C3573" t="s">
        <v>834</v>
      </c>
      <c r="D3573" s="28" t="s">
        <v>4105</v>
      </c>
      <c r="E3573" s="28" t="s">
        <v>364</v>
      </c>
      <c r="F3573" s="13">
        <v>33.1</v>
      </c>
      <c r="G3573" s="13">
        <v>-95.2</v>
      </c>
      <c r="H3573" s="13">
        <v>-0.1799977620442732</v>
      </c>
    </row>
    <row r="3574" spans="2:8" x14ac:dyDescent="0.3">
      <c r="B3574" t="s">
        <v>381</v>
      </c>
      <c r="C3574" t="s">
        <v>382</v>
      </c>
      <c r="D3574" s="28" t="s">
        <v>4105</v>
      </c>
      <c r="E3574" s="28" t="s">
        <v>364</v>
      </c>
      <c r="F3574" s="13">
        <v>29.5</v>
      </c>
      <c r="G3574" s="13">
        <v>-95.2</v>
      </c>
      <c r="H3574" s="13">
        <v>-0.1799977620442661</v>
      </c>
    </row>
    <row r="3575" spans="2:8" x14ac:dyDescent="0.3">
      <c r="B3575" t="s">
        <v>576</v>
      </c>
      <c r="C3575" t="s">
        <v>577</v>
      </c>
      <c r="D3575" s="28" t="s">
        <v>4105</v>
      </c>
      <c r="E3575" s="28" t="s">
        <v>365</v>
      </c>
      <c r="F3575" s="13">
        <v>32.4</v>
      </c>
      <c r="G3575" s="13">
        <v>-93.8</v>
      </c>
      <c r="H3575" s="13">
        <v>-0.1200052897135464</v>
      </c>
    </row>
    <row r="3576" spans="2:8" x14ac:dyDescent="0.3">
      <c r="B3576" t="s">
        <v>9454</v>
      </c>
      <c r="C3576" t="s">
        <v>9455</v>
      </c>
      <c r="D3576" s="28" t="s">
        <v>4105</v>
      </c>
      <c r="E3576" s="28" t="s">
        <v>1405</v>
      </c>
      <c r="F3576" s="13">
        <v>39.5</v>
      </c>
      <c r="G3576" s="13">
        <v>-88.6</v>
      </c>
      <c r="H3576" s="13">
        <v>-0.1200002034505232</v>
      </c>
    </row>
    <row r="3577" spans="2:8" x14ac:dyDescent="0.3">
      <c r="B3577" t="s">
        <v>9710</v>
      </c>
      <c r="C3577" t="s">
        <v>9711</v>
      </c>
      <c r="D3577" s="28" t="s">
        <v>4105</v>
      </c>
      <c r="E3577" s="28" t="s">
        <v>1759</v>
      </c>
      <c r="F3577" s="13">
        <v>42</v>
      </c>
      <c r="G3577" s="13">
        <v>-84.1</v>
      </c>
      <c r="H3577" s="13">
        <v>-0.1200002034505232</v>
      </c>
    </row>
    <row r="3578" spans="2:8" x14ac:dyDescent="0.3">
      <c r="B3578" t="s">
        <v>9327</v>
      </c>
      <c r="C3578" t="s">
        <v>9328</v>
      </c>
      <c r="D3578" s="28" t="s">
        <v>4105</v>
      </c>
      <c r="E3578" s="28" t="s">
        <v>2820</v>
      </c>
      <c r="F3578" s="13">
        <v>55.4</v>
      </c>
      <c r="G3578" s="13">
        <v>-133.1</v>
      </c>
      <c r="H3578" s="13">
        <v>-0.1200002034505232</v>
      </c>
    </row>
    <row r="3579" spans="2:8" x14ac:dyDescent="0.3">
      <c r="B3579" t="s">
        <v>9233</v>
      </c>
      <c r="C3579" t="s">
        <v>9234</v>
      </c>
      <c r="D3579" s="28" t="s">
        <v>1203</v>
      </c>
      <c r="E3579" s="28" t="s">
        <v>1116</v>
      </c>
      <c r="F3579" s="13">
        <v>49.7</v>
      </c>
      <c r="G3579" s="13">
        <v>-86.9</v>
      </c>
      <c r="H3579" s="13">
        <v>-0.12000020345051965</v>
      </c>
    </row>
    <row r="3580" spans="2:8" x14ac:dyDescent="0.3">
      <c r="B3580" t="s">
        <v>9510</v>
      </c>
      <c r="C3580" t="s">
        <v>9511</v>
      </c>
      <c r="D3580" s="28" t="s">
        <v>4105</v>
      </c>
      <c r="E3580" s="28" t="s">
        <v>1759</v>
      </c>
      <c r="F3580" s="13">
        <v>44.8</v>
      </c>
      <c r="G3580" s="13">
        <v>-85.6</v>
      </c>
      <c r="H3580" s="13">
        <v>-0.1200002034505161</v>
      </c>
    </row>
    <row r="3581" spans="2:8" x14ac:dyDescent="0.3">
      <c r="B3581" t="s">
        <v>9450</v>
      </c>
      <c r="C3581" t="s">
        <v>9451</v>
      </c>
      <c r="D3581" s="28" t="s">
        <v>4105</v>
      </c>
      <c r="E3581" s="28" t="s">
        <v>1468</v>
      </c>
      <c r="F3581" s="13">
        <v>40.799999999999997</v>
      </c>
      <c r="G3581" s="13">
        <v>-85.4</v>
      </c>
      <c r="H3581" s="13">
        <v>-0.11999766031900805</v>
      </c>
    </row>
    <row r="3582" spans="2:8" x14ac:dyDescent="0.3">
      <c r="B3582" t="s">
        <v>1774</v>
      </c>
      <c r="C3582" t="s">
        <v>1775</v>
      </c>
      <c r="D3582" s="28" t="s">
        <v>4105</v>
      </c>
      <c r="E3582" s="28" t="s">
        <v>1759</v>
      </c>
      <c r="F3582" s="13">
        <v>44.2</v>
      </c>
      <c r="G3582" s="13">
        <v>-83.5</v>
      </c>
      <c r="H3582" s="13">
        <v>-6.0000101725265154E-2</v>
      </c>
    </row>
    <row r="3583" spans="2:8" x14ac:dyDescent="0.3">
      <c r="B3583" t="s">
        <v>3546</v>
      </c>
      <c r="C3583" t="s">
        <v>9124</v>
      </c>
      <c r="D3583" s="28" t="s">
        <v>1203</v>
      </c>
      <c r="E3583" s="28" t="s">
        <v>3548</v>
      </c>
      <c r="F3583" s="13">
        <v>46.2</v>
      </c>
      <c r="G3583" s="13">
        <v>-63.1</v>
      </c>
      <c r="H3583" s="13">
        <v>-6.0000101725258048E-2</v>
      </c>
    </row>
    <row r="3584" spans="2:8" x14ac:dyDescent="0.3">
      <c r="B3584" t="s">
        <v>9685</v>
      </c>
      <c r="C3584" t="s">
        <v>9686</v>
      </c>
      <c r="D3584" s="28" t="s">
        <v>4105</v>
      </c>
      <c r="E3584" s="28" t="s">
        <v>1260</v>
      </c>
      <c r="F3584" s="13">
        <v>37.700000000000003</v>
      </c>
      <c r="G3584" s="13">
        <v>-107</v>
      </c>
      <c r="H3584" s="13">
        <v>-6.0000101725258048E-2</v>
      </c>
    </row>
    <row r="3585" spans="2:8" x14ac:dyDescent="0.3">
      <c r="B3585" t="s">
        <v>3499</v>
      </c>
      <c r="C3585" t="s">
        <v>3500</v>
      </c>
      <c r="D3585" s="28" t="s">
        <v>4105</v>
      </c>
      <c r="E3585" s="28" t="s">
        <v>1759</v>
      </c>
      <c r="F3585" s="13">
        <v>45</v>
      </c>
      <c r="G3585" s="13">
        <v>-83.5</v>
      </c>
      <c r="H3585" s="13">
        <v>-6.0000101725258048E-2</v>
      </c>
    </row>
    <row r="3586" spans="2:8" x14ac:dyDescent="0.3">
      <c r="B3586" t="s">
        <v>1474</v>
      </c>
      <c r="C3586" t="s">
        <v>1475</v>
      </c>
      <c r="D3586" s="28" t="s">
        <v>4105</v>
      </c>
      <c r="E3586" s="28" t="s">
        <v>1468</v>
      </c>
      <c r="F3586" s="13">
        <v>41.5</v>
      </c>
      <c r="G3586" s="13">
        <v>-85.8</v>
      </c>
      <c r="H3586" s="13">
        <v>-2.5431315080481909E-6</v>
      </c>
    </row>
    <row r="3587" spans="2:8" x14ac:dyDescent="0.3">
      <c r="B3587" t="s">
        <v>9216</v>
      </c>
      <c r="C3587" t="s">
        <v>9217</v>
      </c>
      <c r="D3587" s="28" t="s">
        <v>1203</v>
      </c>
      <c r="E3587" s="28" t="s">
        <v>1061</v>
      </c>
      <c r="F3587" s="13">
        <v>52.6</v>
      </c>
      <c r="G3587" s="13">
        <v>-128.5</v>
      </c>
      <c r="H3587" s="13">
        <v>0</v>
      </c>
    </row>
    <row r="3588" spans="2:8" x14ac:dyDescent="0.3">
      <c r="B3588" t="s">
        <v>1560</v>
      </c>
      <c r="C3588" t="s">
        <v>9716</v>
      </c>
      <c r="D3588" s="28" t="s">
        <v>4105</v>
      </c>
      <c r="E3588" s="28" t="s">
        <v>2230</v>
      </c>
      <c r="F3588" s="13">
        <v>39.299999999999997</v>
      </c>
      <c r="G3588" s="13">
        <v>-84.5</v>
      </c>
      <c r="H3588" s="13">
        <v>0</v>
      </c>
    </row>
    <row r="3589" spans="2:8" x14ac:dyDescent="0.3">
      <c r="B3589" t="s">
        <v>389</v>
      </c>
      <c r="C3589" t="s">
        <v>390</v>
      </c>
      <c r="D3589" s="28" t="s">
        <v>4105</v>
      </c>
      <c r="E3589" s="28" t="s">
        <v>364</v>
      </c>
      <c r="F3589" s="13">
        <v>30</v>
      </c>
      <c r="G3589" s="13">
        <v>-95.5</v>
      </c>
      <c r="H3589" s="13">
        <v>0</v>
      </c>
    </row>
    <row r="3590" spans="2:8" x14ac:dyDescent="0.3">
      <c r="B3590" t="s">
        <v>9878</v>
      </c>
      <c r="C3590" t="s">
        <v>9879</v>
      </c>
      <c r="D3590" s="28" t="s">
        <v>4105</v>
      </c>
      <c r="E3590" s="28" t="s">
        <v>1759</v>
      </c>
      <c r="F3590" s="13">
        <v>42.2</v>
      </c>
      <c r="G3590" s="13">
        <v>-85.5</v>
      </c>
      <c r="H3590" s="13">
        <v>2.5431315151536182E-6</v>
      </c>
    </row>
    <row r="3591" spans="2:8" x14ac:dyDescent="0.3">
      <c r="B3591" t="s">
        <v>9666</v>
      </c>
      <c r="C3591" t="s">
        <v>9667</v>
      </c>
      <c r="D3591" s="28" t="s">
        <v>4105</v>
      </c>
      <c r="E3591" s="28" t="s">
        <v>1203</v>
      </c>
      <c r="F3591" s="13">
        <v>33.9</v>
      </c>
      <c r="G3591" s="13">
        <v>-120</v>
      </c>
      <c r="H3591" s="13">
        <v>5.999755859375E-2</v>
      </c>
    </row>
    <row r="3592" spans="2:8" x14ac:dyDescent="0.3">
      <c r="B3592" t="s">
        <v>11181</v>
      </c>
      <c r="C3592" t="s">
        <v>11182</v>
      </c>
      <c r="D3592" s="28" t="s">
        <v>4105</v>
      </c>
      <c r="E3592" s="28" t="s">
        <v>364</v>
      </c>
      <c r="F3592" s="13">
        <v>26</v>
      </c>
      <c r="G3592" s="13">
        <v>-98.1</v>
      </c>
      <c r="H3592" s="13">
        <v>5.999755859375E-2</v>
      </c>
    </row>
    <row r="3593" spans="2:8" x14ac:dyDescent="0.3">
      <c r="B3593" t="s">
        <v>9496</v>
      </c>
      <c r="C3593" t="s">
        <v>9497</v>
      </c>
      <c r="D3593" s="28" t="s">
        <v>4105</v>
      </c>
      <c r="E3593" s="28" t="s">
        <v>1878</v>
      </c>
      <c r="F3593" s="13">
        <v>37.6</v>
      </c>
      <c r="G3593" s="13">
        <v>-91.7</v>
      </c>
      <c r="H3593" s="13">
        <v>5.999755859375E-2</v>
      </c>
    </row>
    <row r="3594" spans="2:8" x14ac:dyDescent="0.3">
      <c r="B3594" t="s">
        <v>9977</v>
      </c>
      <c r="C3594" t="s">
        <v>9978</v>
      </c>
      <c r="D3594" s="28" t="s">
        <v>4105</v>
      </c>
      <c r="E3594" s="28" t="s">
        <v>1759</v>
      </c>
      <c r="F3594" s="13">
        <v>44.9</v>
      </c>
      <c r="G3594" s="13">
        <v>-84.7</v>
      </c>
      <c r="H3594" s="13">
        <v>5.999755859375E-2</v>
      </c>
    </row>
    <row r="3595" spans="2:8" x14ac:dyDescent="0.3">
      <c r="B3595" t="s">
        <v>9804</v>
      </c>
      <c r="C3595" t="s">
        <v>9805</v>
      </c>
      <c r="D3595" s="28" t="s">
        <v>1203</v>
      </c>
      <c r="E3595" s="28" t="s">
        <v>1116</v>
      </c>
      <c r="F3595" s="13">
        <v>45.8</v>
      </c>
      <c r="G3595" s="13">
        <v>-82.5</v>
      </c>
      <c r="H3595" s="13">
        <v>6.0000101725258048E-2</v>
      </c>
    </row>
    <row r="3596" spans="2:8" x14ac:dyDescent="0.3">
      <c r="B3596" t="s">
        <v>1772</v>
      </c>
      <c r="C3596" t="s">
        <v>1773</v>
      </c>
      <c r="D3596" s="28" t="s">
        <v>4105</v>
      </c>
      <c r="E3596" s="28" t="s">
        <v>1759</v>
      </c>
      <c r="F3596" s="13">
        <v>45.9</v>
      </c>
      <c r="G3596" s="13">
        <v>-83.9</v>
      </c>
      <c r="H3596" s="13">
        <v>6.0000101725258048E-2</v>
      </c>
    </row>
    <row r="3597" spans="2:8" x14ac:dyDescent="0.3">
      <c r="B3597" t="s">
        <v>899</v>
      </c>
      <c r="C3597" t="s">
        <v>900</v>
      </c>
      <c r="D3597" s="28" t="s">
        <v>4105</v>
      </c>
      <c r="E3597" s="28" t="s">
        <v>852</v>
      </c>
      <c r="F3597" s="13">
        <v>31.5</v>
      </c>
      <c r="G3597" s="13">
        <v>-87.9</v>
      </c>
      <c r="H3597" s="13">
        <v>6.0002644856773202E-2</v>
      </c>
    </row>
    <row r="3598" spans="2:8" x14ac:dyDescent="0.3">
      <c r="B3598" t="s">
        <v>3565</v>
      </c>
      <c r="C3598" t="s">
        <v>3566</v>
      </c>
      <c r="D3598" s="28" t="s">
        <v>4105</v>
      </c>
      <c r="E3598" s="28" t="s">
        <v>368</v>
      </c>
      <c r="F3598" s="13">
        <v>33.9</v>
      </c>
      <c r="G3598" s="13">
        <v>-92.8</v>
      </c>
      <c r="H3598" s="13">
        <v>6.0002644856773202E-2</v>
      </c>
    </row>
    <row r="3599" spans="2:8" x14ac:dyDescent="0.3">
      <c r="B3599" t="s">
        <v>3502</v>
      </c>
      <c r="C3599" t="s">
        <v>3503</v>
      </c>
      <c r="D3599" s="28" t="s">
        <v>4105</v>
      </c>
      <c r="E3599" s="28" t="s">
        <v>1759</v>
      </c>
      <c r="F3599" s="13">
        <v>42.8</v>
      </c>
      <c r="G3599" s="13">
        <v>-85.5</v>
      </c>
      <c r="H3599" s="13">
        <v>0.11999766031900805</v>
      </c>
    </row>
    <row r="3600" spans="2:8" x14ac:dyDescent="0.3">
      <c r="B3600" t="s">
        <v>9098</v>
      </c>
      <c r="C3600" t="s">
        <v>9099</v>
      </c>
      <c r="D3600" s="28" t="s">
        <v>4105</v>
      </c>
      <c r="E3600" s="28" t="s">
        <v>1203</v>
      </c>
      <c r="F3600" s="13">
        <v>33.299999999999997</v>
      </c>
      <c r="G3600" s="13">
        <v>-116.7</v>
      </c>
      <c r="H3600" s="13">
        <v>0.1200002034505161</v>
      </c>
    </row>
    <row r="3601" spans="2:8" x14ac:dyDescent="0.3">
      <c r="B3601" t="s">
        <v>777</v>
      </c>
      <c r="C3601" t="s">
        <v>778</v>
      </c>
      <c r="D3601" s="28" t="s">
        <v>4105</v>
      </c>
      <c r="E3601" s="28" t="s">
        <v>368</v>
      </c>
      <c r="F3601" s="13">
        <v>34.5</v>
      </c>
      <c r="G3601" s="13">
        <v>-94.2</v>
      </c>
      <c r="H3601" s="13">
        <v>0.1200002034505232</v>
      </c>
    </row>
    <row r="3602" spans="2:8" x14ac:dyDescent="0.3">
      <c r="B3602" t="s">
        <v>9626</v>
      </c>
      <c r="C3602" t="s">
        <v>9627</v>
      </c>
      <c r="D3602" s="28" t="s">
        <v>4105</v>
      </c>
      <c r="E3602" s="28" t="s">
        <v>1878</v>
      </c>
      <c r="F3602" s="13">
        <v>38.6</v>
      </c>
      <c r="G3602" s="13">
        <v>-90.5</v>
      </c>
      <c r="H3602" s="13">
        <v>0.1200002034505232</v>
      </c>
    </row>
    <row r="3603" spans="2:8" x14ac:dyDescent="0.3">
      <c r="B3603" t="s">
        <v>9033</v>
      </c>
      <c r="C3603" t="s">
        <v>9034</v>
      </c>
      <c r="D3603" s="28" t="s">
        <v>1203</v>
      </c>
      <c r="E3603" s="28" t="s">
        <v>1133</v>
      </c>
      <c r="F3603" s="13">
        <v>51</v>
      </c>
      <c r="G3603" s="13">
        <v>-57.1</v>
      </c>
      <c r="H3603" s="13">
        <v>0.12000274658203125</v>
      </c>
    </row>
    <row r="3604" spans="2:8" x14ac:dyDescent="0.3">
      <c r="B3604" t="s">
        <v>630</v>
      </c>
      <c r="C3604" t="s">
        <v>631</v>
      </c>
      <c r="D3604" s="28" t="s">
        <v>4105</v>
      </c>
      <c r="E3604" s="28" t="s">
        <v>365</v>
      </c>
      <c r="F3604" s="13">
        <v>32.5</v>
      </c>
      <c r="G3604" s="13">
        <v>-93.7</v>
      </c>
      <c r="H3604" s="13">
        <v>0.1799977620442732</v>
      </c>
    </row>
    <row r="3605" spans="2:8" x14ac:dyDescent="0.3">
      <c r="B3605" t="s">
        <v>9636</v>
      </c>
      <c r="C3605" t="s">
        <v>9637</v>
      </c>
      <c r="D3605" s="28" t="s">
        <v>1203</v>
      </c>
      <c r="E3605" s="28" t="s">
        <v>1116</v>
      </c>
      <c r="F3605" s="13">
        <v>42.7</v>
      </c>
      <c r="G3605" s="13">
        <v>-81.2</v>
      </c>
      <c r="H3605" s="13">
        <v>0.18000030517578125</v>
      </c>
    </row>
    <row r="3606" spans="2:8" x14ac:dyDescent="0.3">
      <c r="B3606" t="s">
        <v>10261</v>
      </c>
      <c r="C3606" t="s">
        <v>10262</v>
      </c>
      <c r="D3606" s="28" t="s">
        <v>1203</v>
      </c>
      <c r="E3606" s="28" t="s">
        <v>1133</v>
      </c>
      <c r="F3606" s="13">
        <v>47.5</v>
      </c>
      <c r="G3606" s="13">
        <v>-52.7</v>
      </c>
      <c r="H3606" s="13">
        <v>0.18000030517578125</v>
      </c>
    </row>
    <row r="3607" spans="2:8" x14ac:dyDescent="0.3">
      <c r="B3607" t="s">
        <v>9660</v>
      </c>
      <c r="C3607" t="s">
        <v>9661</v>
      </c>
      <c r="D3607" s="28" t="s">
        <v>4105</v>
      </c>
      <c r="E3607" s="28" t="s">
        <v>1405</v>
      </c>
      <c r="F3607" s="13">
        <v>39.1</v>
      </c>
      <c r="G3607" s="13">
        <v>-89.1</v>
      </c>
      <c r="H3607" s="13">
        <v>0.18000030517578125</v>
      </c>
    </row>
    <row r="3608" spans="2:8" x14ac:dyDescent="0.3">
      <c r="B3608" t="s">
        <v>1476</v>
      </c>
      <c r="C3608" t="s">
        <v>1477</v>
      </c>
      <c r="D3608" s="28" t="s">
        <v>4105</v>
      </c>
      <c r="E3608" s="28" t="s">
        <v>1468</v>
      </c>
      <c r="F3608" s="13">
        <v>39.700000000000003</v>
      </c>
      <c r="G3608" s="13">
        <v>-85.7</v>
      </c>
      <c r="H3608" s="13">
        <v>0.18000030517578125</v>
      </c>
    </row>
    <row r="3609" spans="2:8" x14ac:dyDescent="0.3">
      <c r="B3609" t="s">
        <v>1808</v>
      </c>
      <c r="C3609" t="s">
        <v>1809</v>
      </c>
      <c r="D3609" s="28" t="s">
        <v>4105</v>
      </c>
      <c r="E3609" s="28" t="s">
        <v>1759</v>
      </c>
      <c r="F3609" s="13">
        <v>44.2</v>
      </c>
      <c r="G3609" s="13">
        <v>-84.2</v>
      </c>
      <c r="H3609" s="13">
        <v>0.18000030517578125</v>
      </c>
    </row>
    <row r="3610" spans="2:8" x14ac:dyDescent="0.3">
      <c r="B3610" t="s">
        <v>9593</v>
      </c>
      <c r="C3610" t="s">
        <v>9594</v>
      </c>
      <c r="D3610" s="28" t="s">
        <v>4105</v>
      </c>
      <c r="E3610" s="28" t="s">
        <v>3137</v>
      </c>
      <c r="F3610" s="13">
        <v>21.6</v>
      </c>
      <c r="G3610" s="13">
        <v>-157.9</v>
      </c>
      <c r="H3610" s="13">
        <v>0.24000040690103219</v>
      </c>
    </row>
    <row r="3611" spans="2:8" x14ac:dyDescent="0.3">
      <c r="B3611" t="s">
        <v>431</v>
      </c>
      <c r="C3611" t="s">
        <v>432</v>
      </c>
      <c r="D3611" s="28" t="s">
        <v>4105</v>
      </c>
      <c r="E3611" s="28" t="s">
        <v>364</v>
      </c>
      <c r="F3611" s="13">
        <v>29</v>
      </c>
      <c r="G3611" s="13">
        <v>-96.2</v>
      </c>
      <c r="H3611" s="13">
        <v>0.2400004069010393</v>
      </c>
    </row>
    <row r="3612" spans="2:8" x14ac:dyDescent="0.3">
      <c r="B3612" t="s">
        <v>9470</v>
      </c>
      <c r="C3612" t="s">
        <v>9471</v>
      </c>
      <c r="D3612" s="28" t="s">
        <v>4105</v>
      </c>
      <c r="E3612" s="28" t="s">
        <v>2279</v>
      </c>
      <c r="F3612" s="13">
        <v>42.1</v>
      </c>
      <c r="G3612" s="13">
        <v>-124.3</v>
      </c>
      <c r="H3612" s="13">
        <v>0.2400004069010393</v>
      </c>
    </row>
    <row r="3613" spans="2:8" x14ac:dyDescent="0.3">
      <c r="B3613" t="s">
        <v>1790</v>
      </c>
      <c r="C3613" t="s">
        <v>1791</v>
      </c>
      <c r="D3613" s="28" t="s">
        <v>4105</v>
      </c>
      <c r="E3613" s="28" t="s">
        <v>1759</v>
      </c>
      <c r="F3613" s="13">
        <v>44.4</v>
      </c>
      <c r="G3613" s="13">
        <v>-84</v>
      </c>
      <c r="H3613" s="13">
        <v>0.24000040690104285</v>
      </c>
    </row>
    <row r="3614" spans="2:8" x14ac:dyDescent="0.3">
      <c r="B3614" t="s">
        <v>3144</v>
      </c>
      <c r="C3614" t="s">
        <v>3145</v>
      </c>
      <c r="D3614" s="28" t="s">
        <v>4105</v>
      </c>
      <c r="E3614" s="28" t="s">
        <v>3137</v>
      </c>
      <c r="F3614" s="13">
        <v>21.1</v>
      </c>
      <c r="G3614" s="13">
        <v>-157</v>
      </c>
      <c r="H3614" s="13">
        <v>0.2400004069010464</v>
      </c>
    </row>
    <row r="3615" spans="2:8" x14ac:dyDescent="0.3">
      <c r="B3615" t="s">
        <v>8934</v>
      </c>
      <c r="C3615" t="s">
        <v>8935</v>
      </c>
      <c r="D3615" s="28" t="s">
        <v>4105</v>
      </c>
      <c r="E3615" s="28" t="s">
        <v>2279</v>
      </c>
      <c r="F3615" s="13">
        <v>42</v>
      </c>
      <c r="G3615" s="13">
        <v>-124.2</v>
      </c>
      <c r="H3615" s="13">
        <v>0.2999979654947893</v>
      </c>
    </row>
    <row r="3616" spans="2:8" x14ac:dyDescent="0.3">
      <c r="B3616" t="s">
        <v>480</v>
      </c>
      <c r="C3616" t="s">
        <v>481</v>
      </c>
      <c r="D3616" s="28" t="s">
        <v>4105</v>
      </c>
      <c r="E3616" s="28" t="s">
        <v>365</v>
      </c>
      <c r="F3616" s="13">
        <v>32.299999999999997</v>
      </c>
      <c r="G3616" s="13">
        <v>-92.9</v>
      </c>
      <c r="H3616" s="13">
        <v>0.2999979654947964</v>
      </c>
    </row>
    <row r="3617" spans="2:8" x14ac:dyDescent="0.3">
      <c r="B3617" t="s">
        <v>1450</v>
      </c>
      <c r="C3617" t="s">
        <v>1451</v>
      </c>
      <c r="D3617" s="28" t="s">
        <v>4105</v>
      </c>
      <c r="E3617" s="28" t="s">
        <v>1405</v>
      </c>
      <c r="F3617" s="13">
        <v>39.6</v>
      </c>
      <c r="G3617" s="13">
        <v>-87.6</v>
      </c>
      <c r="H3617" s="13">
        <v>0.30000050862630445</v>
      </c>
    </row>
    <row r="3618" spans="2:8" x14ac:dyDescent="0.3">
      <c r="B3618" t="s">
        <v>3676</v>
      </c>
      <c r="C3618" t="s">
        <v>3677</v>
      </c>
      <c r="D3618" s="28" t="s">
        <v>4105</v>
      </c>
      <c r="E3618" s="28" t="s">
        <v>1759</v>
      </c>
      <c r="F3618" s="13">
        <v>42.5</v>
      </c>
      <c r="G3618" s="13">
        <v>-83.6</v>
      </c>
      <c r="H3618" s="13">
        <v>0.30000050862630445</v>
      </c>
    </row>
    <row r="3619" spans="2:8" x14ac:dyDescent="0.3">
      <c r="B3619" t="s">
        <v>9701</v>
      </c>
      <c r="C3619" t="s">
        <v>9702</v>
      </c>
      <c r="D3619" s="28" t="s">
        <v>4105</v>
      </c>
      <c r="E3619" s="28" t="s">
        <v>2664</v>
      </c>
      <c r="F3619" s="13">
        <v>39.4</v>
      </c>
      <c r="G3619" s="13">
        <v>-79.5</v>
      </c>
      <c r="H3619" s="13">
        <v>0.30000050862630445</v>
      </c>
    </row>
    <row r="3620" spans="2:8" x14ac:dyDescent="0.3">
      <c r="B3620" t="s">
        <v>377</v>
      </c>
      <c r="C3620" t="s">
        <v>378</v>
      </c>
      <c r="D3620" s="28" t="s">
        <v>4105</v>
      </c>
      <c r="E3620" s="28" t="s">
        <v>364</v>
      </c>
      <c r="F3620" s="13">
        <v>29.6</v>
      </c>
      <c r="G3620" s="13">
        <v>-95.2</v>
      </c>
      <c r="H3620" s="13">
        <v>0.3599955240885393</v>
      </c>
    </row>
    <row r="3621" spans="2:8" x14ac:dyDescent="0.3">
      <c r="B3621" t="s">
        <v>9723</v>
      </c>
      <c r="C3621" t="s">
        <v>9724</v>
      </c>
      <c r="D3621" s="28" t="s">
        <v>4105</v>
      </c>
      <c r="E3621" s="28" t="s">
        <v>1759</v>
      </c>
      <c r="F3621" s="13">
        <v>42.6</v>
      </c>
      <c r="G3621" s="13">
        <v>-83.2</v>
      </c>
      <c r="H3621" s="13">
        <v>0.35999806722004735</v>
      </c>
    </row>
    <row r="3622" spans="2:8" x14ac:dyDescent="0.3">
      <c r="B3622" t="s">
        <v>1511</v>
      </c>
      <c r="C3622" t="s">
        <v>1512</v>
      </c>
      <c r="D3622" s="28" t="s">
        <v>4105</v>
      </c>
      <c r="E3622" s="28" t="s">
        <v>1468</v>
      </c>
      <c r="F3622" s="13">
        <v>40.4</v>
      </c>
      <c r="G3622" s="13">
        <v>-86.9</v>
      </c>
      <c r="H3622" s="13">
        <v>0.35999806722005445</v>
      </c>
    </row>
    <row r="3623" spans="2:8" x14ac:dyDescent="0.3">
      <c r="B3623" t="s">
        <v>9605</v>
      </c>
      <c r="C3623" t="s">
        <v>9621</v>
      </c>
      <c r="D3623" s="28" t="s">
        <v>1203</v>
      </c>
      <c r="E3623" s="28" t="s">
        <v>1116</v>
      </c>
      <c r="F3623" s="13">
        <v>53.8</v>
      </c>
      <c r="G3623" s="13">
        <v>-89.9</v>
      </c>
      <c r="H3623" s="13">
        <v>0.3600006103515625</v>
      </c>
    </row>
    <row r="3624" spans="2:8" x14ac:dyDescent="0.3">
      <c r="B3624" t="s">
        <v>1794</v>
      </c>
      <c r="C3624" t="s">
        <v>1795</v>
      </c>
      <c r="D3624" s="28" t="s">
        <v>4105</v>
      </c>
      <c r="E3624" s="28" t="s">
        <v>1759</v>
      </c>
      <c r="F3624" s="13">
        <v>46.4</v>
      </c>
      <c r="G3624" s="13">
        <v>-86.6</v>
      </c>
      <c r="H3624" s="13">
        <v>0.3600006103515625</v>
      </c>
    </row>
    <row r="3625" spans="2:8" x14ac:dyDescent="0.3">
      <c r="B3625" t="s">
        <v>10495</v>
      </c>
      <c r="C3625" t="s">
        <v>10496</v>
      </c>
      <c r="D3625" s="28" t="s">
        <v>4105</v>
      </c>
      <c r="E3625" s="28" t="s">
        <v>364</v>
      </c>
      <c r="F3625" s="13">
        <v>28.4</v>
      </c>
      <c r="G3625" s="13">
        <v>-99.2</v>
      </c>
      <c r="H3625" s="13">
        <v>0.3600006103515625</v>
      </c>
    </row>
    <row r="3626" spans="2:8" x14ac:dyDescent="0.3">
      <c r="B3626" t="s">
        <v>10980</v>
      </c>
      <c r="C3626" t="s">
        <v>10981</v>
      </c>
      <c r="D3626" s="28" t="s">
        <v>4105</v>
      </c>
      <c r="E3626" s="28" t="s">
        <v>364</v>
      </c>
      <c r="F3626" s="13">
        <v>29.1</v>
      </c>
      <c r="G3626" s="13">
        <v>-95.2</v>
      </c>
      <c r="H3626" s="13">
        <v>0.3600056966145857</v>
      </c>
    </row>
    <row r="3627" spans="2:8" x14ac:dyDescent="0.3">
      <c r="B3627" t="s">
        <v>9605</v>
      </c>
      <c r="C3627" t="s">
        <v>9606</v>
      </c>
      <c r="D3627" s="28" t="s">
        <v>1203</v>
      </c>
      <c r="E3627" s="28" t="s">
        <v>1116</v>
      </c>
      <c r="F3627" s="13">
        <v>53.8</v>
      </c>
      <c r="G3627" s="13">
        <v>-89.9</v>
      </c>
      <c r="H3627" s="13">
        <v>0.4199981689453125</v>
      </c>
    </row>
    <row r="3628" spans="2:8" x14ac:dyDescent="0.3">
      <c r="B3628" t="s">
        <v>9808</v>
      </c>
      <c r="C3628" t="s">
        <v>9809</v>
      </c>
      <c r="D3628" s="28" t="s">
        <v>1203</v>
      </c>
      <c r="E3628" s="28" t="s">
        <v>1133</v>
      </c>
      <c r="F3628" s="13">
        <v>48.5</v>
      </c>
      <c r="G3628" s="13">
        <v>-53.9</v>
      </c>
      <c r="H3628" s="13">
        <v>0.4199981689453125</v>
      </c>
    </row>
    <row r="3629" spans="2:8" x14ac:dyDescent="0.3">
      <c r="B3629" t="s">
        <v>10544</v>
      </c>
      <c r="C3629" t="s">
        <v>10545</v>
      </c>
      <c r="D3629" s="28" t="s">
        <v>4105</v>
      </c>
      <c r="E3629" s="28" t="s">
        <v>1160</v>
      </c>
      <c r="F3629" s="13">
        <v>33.799999999999997</v>
      </c>
      <c r="G3629" s="13">
        <v>-109.1</v>
      </c>
      <c r="H3629" s="13">
        <v>0.4199981689453125</v>
      </c>
    </row>
    <row r="3630" spans="2:8" x14ac:dyDescent="0.3">
      <c r="B3630" t="s">
        <v>10253</v>
      </c>
      <c r="C3630" t="s">
        <v>10254</v>
      </c>
      <c r="D3630" s="28" t="s">
        <v>4105</v>
      </c>
      <c r="E3630" s="28" t="s">
        <v>364</v>
      </c>
      <c r="F3630" s="13">
        <v>32.1</v>
      </c>
      <c r="G3630" s="13">
        <v>-94.8</v>
      </c>
      <c r="H3630" s="13">
        <v>0.4199981689453125</v>
      </c>
    </row>
    <row r="3631" spans="2:8" x14ac:dyDescent="0.3">
      <c r="B3631" t="s">
        <v>444</v>
      </c>
      <c r="C3631" t="s">
        <v>445</v>
      </c>
      <c r="D3631" s="28" t="s">
        <v>4105</v>
      </c>
      <c r="E3631" s="28" t="s">
        <v>364</v>
      </c>
      <c r="F3631" s="13">
        <v>28.7</v>
      </c>
      <c r="G3631" s="13">
        <v>-96.2</v>
      </c>
      <c r="H3631" s="13">
        <v>0.4199981689453125</v>
      </c>
    </row>
    <row r="3632" spans="2:8" x14ac:dyDescent="0.3">
      <c r="B3632" t="s">
        <v>9904</v>
      </c>
      <c r="C3632" t="s">
        <v>9905</v>
      </c>
      <c r="D3632" s="28" t="s">
        <v>4105</v>
      </c>
      <c r="E3632" s="28" t="s">
        <v>364</v>
      </c>
      <c r="F3632" s="13">
        <v>26.3</v>
      </c>
      <c r="G3632" s="13">
        <v>-98.3</v>
      </c>
      <c r="H3632" s="13">
        <v>0.4200032552083357</v>
      </c>
    </row>
    <row r="3633" spans="2:8" x14ac:dyDescent="0.3">
      <c r="B3633" t="s">
        <v>501</v>
      </c>
      <c r="C3633" t="s">
        <v>502</v>
      </c>
      <c r="D3633" s="28" t="s">
        <v>4105</v>
      </c>
      <c r="E3633" s="28" t="s">
        <v>365</v>
      </c>
      <c r="F3633" s="13">
        <v>31.3</v>
      </c>
      <c r="G3633" s="13">
        <v>-92.5</v>
      </c>
      <c r="H3633" s="13">
        <v>0.4799957275390625</v>
      </c>
    </row>
    <row r="3634" spans="2:8" x14ac:dyDescent="0.3">
      <c r="B3634" t="s">
        <v>3035</v>
      </c>
      <c r="C3634" t="s">
        <v>3036</v>
      </c>
      <c r="D3634" s="28" t="s">
        <v>4105</v>
      </c>
      <c r="E3634" s="28" t="s">
        <v>1759</v>
      </c>
      <c r="F3634" s="13">
        <v>44.2</v>
      </c>
      <c r="G3634" s="13">
        <v>-85.3</v>
      </c>
      <c r="H3634" s="13">
        <v>0.47999827067057055</v>
      </c>
    </row>
    <row r="3635" spans="2:8" x14ac:dyDescent="0.3">
      <c r="B3635" t="s">
        <v>9429</v>
      </c>
      <c r="C3635" t="s">
        <v>9430</v>
      </c>
      <c r="D3635" s="28" t="s">
        <v>4105</v>
      </c>
      <c r="E3635" s="28" t="s">
        <v>1405</v>
      </c>
      <c r="F3635" s="13">
        <v>39.4</v>
      </c>
      <c r="G3635" s="13">
        <v>-88.2</v>
      </c>
      <c r="H3635" s="13">
        <v>0.47999827067057055</v>
      </c>
    </row>
    <row r="3636" spans="2:8" x14ac:dyDescent="0.3">
      <c r="B3636" t="s">
        <v>1766</v>
      </c>
      <c r="C3636" t="s">
        <v>1767</v>
      </c>
      <c r="D3636" s="28" t="s">
        <v>4105</v>
      </c>
      <c r="E3636" s="28" t="s">
        <v>1759</v>
      </c>
      <c r="F3636" s="13">
        <v>42.3</v>
      </c>
      <c r="G3636" s="13">
        <v>-85.9</v>
      </c>
      <c r="H3636" s="13">
        <v>0.4800008138020857</v>
      </c>
    </row>
    <row r="3637" spans="2:8" x14ac:dyDescent="0.3">
      <c r="B3637" t="s">
        <v>10110</v>
      </c>
      <c r="C3637" t="s">
        <v>10111</v>
      </c>
      <c r="D3637" s="28" t="s">
        <v>4105</v>
      </c>
      <c r="E3637" s="28" t="s">
        <v>1759</v>
      </c>
      <c r="F3637" s="13">
        <v>43</v>
      </c>
      <c r="G3637" s="13">
        <v>-83.3</v>
      </c>
      <c r="H3637" s="13">
        <v>0.4800008138020857</v>
      </c>
    </row>
    <row r="3638" spans="2:8" x14ac:dyDescent="0.3">
      <c r="B3638" t="s">
        <v>2237</v>
      </c>
      <c r="C3638" t="s">
        <v>2238</v>
      </c>
      <c r="D3638" s="28" t="s">
        <v>4105</v>
      </c>
      <c r="E3638" s="28" t="s">
        <v>2230</v>
      </c>
      <c r="F3638" s="13">
        <v>39.700000000000003</v>
      </c>
      <c r="G3638" s="13">
        <v>-84.6</v>
      </c>
      <c r="H3638" s="13">
        <v>0.4800008138020857</v>
      </c>
    </row>
    <row r="3639" spans="2:8" x14ac:dyDescent="0.3">
      <c r="B3639" t="s">
        <v>9839</v>
      </c>
      <c r="C3639" t="s">
        <v>9840</v>
      </c>
      <c r="D3639" s="28" t="s">
        <v>4105</v>
      </c>
      <c r="E3639" s="28" t="s">
        <v>364</v>
      </c>
      <c r="F3639" s="13">
        <v>32.799999999999997</v>
      </c>
      <c r="G3639" s="13">
        <v>-95.5</v>
      </c>
      <c r="H3639" s="13">
        <v>0.4800008138020857</v>
      </c>
    </row>
    <row r="3640" spans="2:8" x14ac:dyDescent="0.3">
      <c r="B3640" t="s">
        <v>9118</v>
      </c>
      <c r="C3640" t="s">
        <v>9119</v>
      </c>
      <c r="D3640" s="28" t="s">
        <v>1203</v>
      </c>
      <c r="E3640" s="28" t="s">
        <v>1061</v>
      </c>
      <c r="F3640" s="13">
        <v>54.1</v>
      </c>
      <c r="G3640" s="13">
        <v>-130.30000000000001</v>
      </c>
      <c r="H3640" s="13">
        <v>0.5399983723958357</v>
      </c>
    </row>
    <row r="3641" spans="2:8" x14ac:dyDescent="0.3">
      <c r="B3641" t="s">
        <v>9575</v>
      </c>
      <c r="C3641" t="s">
        <v>9576</v>
      </c>
      <c r="D3641" s="28" t="s">
        <v>1203</v>
      </c>
      <c r="E3641" s="28" t="s">
        <v>3548</v>
      </c>
      <c r="F3641" s="13">
        <v>46.4</v>
      </c>
      <c r="G3641" s="13">
        <v>-62.5</v>
      </c>
      <c r="H3641" s="13">
        <v>0.5399983723958357</v>
      </c>
    </row>
    <row r="3642" spans="2:8" x14ac:dyDescent="0.3">
      <c r="B3642" t="s">
        <v>9788</v>
      </c>
      <c r="C3642" t="s">
        <v>9789</v>
      </c>
      <c r="D3642" s="28" t="s">
        <v>4105</v>
      </c>
      <c r="E3642" s="28" t="s">
        <v>1405</v>
      </c>
      <c r="F3642" s="13">
        <v>41.1</v>
      </c>
      <c r="G3642" s="13">
        <v>-87.8</v>
      </c>
      <c r="H3642" s="13">
        <v>0.5399983723958357</v>
      </c>
    </row>
    <row r="3643" spans="2:8" x14ac:dyDescent="0.3">
      <c r="B3643" t="s">
        <v>9956</v>
      </c>
      <c r="C3643" t="s">
        <v>9957</v>
      </c>
      <c r="D3643" s="28" t="s">
        <v>4105</v>
      </c>
      <c r="E3643" s="28" t="s">
        <v>1759</v>
      </c>
      <c r="F3643" s="13">
        <v>43.6</v>
      </c>
      <c r="G3643" s="13">
        <v>-84</v>
      </c>
      <c r="H3643" s="13">
        <v>0.5399983723958357</v>
      </c>
    </row>
    <row r="3644" spans="2:8" x14ac:dyDescent="0.3">
      <c r="B3644" t="s">
        <v>9721</v>
      </c>
      <c r="C3644" t="s">
        <v>9722</v>
      </c>
      <c r="D3644" s="28" t="s">
        <v>4105</v>
      </c>
      <c r="E3644" s="28" t="s">
        <v>1759</v>
      </c>
      <c r="F3644" s="13">
        <v>43.8</v>
      </c>
      <c r="G3644" s="13">
        <v>-82.6</v>
      </c>
      <c r="H3644" s="13">
        <v>0.5399983723958357</v>
      </c>
    </row>
    <row r="3645" spans="2:8" x14ac:dyDescent="0.3">
      <c r="B3645" t="s">
        <v>2972</v>
      </c>
      <c r="C3645" t="s">
        <v>2973</v>
      </c>
      <c r="D3645" s="28" t="s">
        <v>4105</v>
      </c>
      <c r="E3645" s="28" t="s">
        <v>368</v>
      </c>
      <c r="F3645" s="13">
        <v>33.4</v>
      </c>
      <c r="G3645" s="13">
        <v>-94</v>
      </c>
      <c r="H3645" s="13">
        <v>0.5999959309895786</v>
      </c>
    </row>
    <row r="3646" spans="2:8" x14ac:dyDescent="0.3">
      <c r="B3646" t="s">
        <v>2884</v>
      </c>
      <c r="C3646" t="s">
        <v>2885</v>
      </c>
      <c r="D3646" s="28" t="s">
        <v>4105</v>
      </c>
      <c r="E3646" s="28" t="s">
        <v>364</v>
      </c>
      <c r="F3646" s="13">
        <v>25.9</v>
      </c>
      <c r="G3646" s="13">
        <v>-97.4</v>
      </c>
      <c r="H3646" s="13">
        <v>0.5999959309895857</v>
      </c>
    </row>
    <row r="3647" spans="2:8" x14ac:dyDescent="0.3">
      <c r="B3647" t="s">
        <v>7714</v>
      </c>
      <c r="C3647" t="s">
        <v>7715</v>
      </c>
      <c r="D3647" s="28" t="s">
        <v>4105</v>
      </c>
      <c r="E3647" s="28" t="s">
        <v>1203</v>
      </c>
      <c r="F3647" s="13">
        <v>34.1</v>
      </c>
      <c r="G3647" s="13">
        <v>-118.5</v>
      </c>
      <c r="H3647" s="13">
        <v>0.6000010172526018</v>
      </c>
    </row>
    <row r="3648" spans="2:8" x14ac:dyDescent="0.3">
      <c r="B3648" t="s">
        <v>1770</v>
      </c>
      <c r="C3648" t="s">
        <v>1771</v>
      </c>
      <c r="D3648" s="28" t="s">
        <v>4105</v>
      </c>
      <c r="E3648" s="28" t="s">
        <v>1759</v>
      </c>
      <c r="F3648" s="13">
        <v>42.3</v>
      </c>
      <c r="G3648" s="13">
        <v>-83.2</v>
      </c>
      <c r="H3648" s="13">
        <v>0.6000010172526018</v>
      </c>
    </row>
    <row r="3649" spans="2:8" x14ac:dyDescent="0.3">
      <c r="B3649" t="s">
        <v>10580</v>
      </c>
      <c r="C3649" t="s">
        <v>10581</v>
      </c>
      <c r="D3649" s="28" t="s">
        <v>4105</v>
      </c>
      <c r="E3649" s="28" t="s">
        <v>364</v>
      </c>
      <c r="F3649" s="13">
        <v>33</v>
      </c>
      <c r="G3649" s="13">
        <v>-94.8</v>
      </c>
      <c r="H3649" s="13">
        <v>0.6599934895833357</v>
      </c>
    </row>
    <row r="3650" spans="2:8" x14ac:dyDescent="0.3">
      <c r="B3650" t="s">
        <v>9380</v>
      </c>
      <c r="C3650" t="s">
        <v>9381</v>
      </c>
      <c r="D3650" s="28" t="s">
        <v>1203</v>
      </c>
      <c r="E3650" s="28" t="s">
        <v>1061</v>
      </c>
      <c r="F3650" s="13">
        <v>54.3</v>
      </c>
      <c r="G3650" s="13">
        <v>-130.80000000000001</v>
      </c>
      <c r="H3650" s="13">
        <v>0.6599985758463518</v>
      </c>
    </row>
    <row r="3651" spans="2:8" x14ac:dyDescent="0.3">
      <c r="B3651" t="s">
        <v>10207</v>
      </c>
      <c r="C3651" t="s">
        <v>10208</v>
      </c>
      <c r="D3651" s="28" t="s">
        <v>1203</v>
      </c>
      <c r="E3651" s="28" t="s">
        <v>1116</v>
      </c>
      <c r="F3651" s="13">
        <v>45.2</v>
      </c>
      <c r="G3651" s="13">
        <v>-81.599999999999994</v>
      </c>
      <c r="H3651" s="13">
        <v>0.6599985758463518</v>
      </c>
    </row>
    <row r="3652" spans="2:8" x14ac:dyDescent="0.3">
      <c r="B3652" t="s">
        <v>9983</v>
      </c>
      <c r="C3652" t="s">
        <v>9984</v>
      </c>
      <c r="D3652" s="28" t="s">
        <v>1203</v>
      </c>
      <c r="E3652" s="28" t="s">
        <v>1133</v>
      </c>
      <c r="F3652" s="13">
        <v>48.6</v>
      </c>
      <c r="G3652" s="13">
        <v>-53.1</v>
      </c>
      <c r="H3652" s="13">
        <v>0.6599985758463518</v>
      </c>
    </row>
    <row r="3653" spans="2:8" x14ac:dyDescent="0.3">
      <c r="B3653" t="s">
        <v>10171</v>
      </c>
      <c r="C3653" t="s">
        <v>10172</v>
      </c>
      <c r="D3653" s="28" t="s">
        <v>4105</v>
      </c>
      <c r="E3653" s="28" t="s">
        <v>364</v>
      </c>
      <c r="F3653" s="13">
        <v>26.5</v>
      </c>
      <c r="G3653" s="13">
        <v>-98.1</v>
      </c>
      <c r="H3653" s="13">
        <v>0.6599985758463518</v>
      </c>
    </row>
    <row r="3654" spans="2:8" x14ac:dyDescent="0.3">
      <c r="B3654" t="s">
        <v>427</v>
      </c>
      <c r="C3654" t="s">
        <v>428</v>
      </c>
      <c r="D3654" s="28" t="s">
        <v>4105</v>
      </c>
      <c r="E3654" s="28" t="s">
        <v>365</v>
      </c>
      <c r="F3654" s="13">
        <v>31.4</v>
      </c>
      <c r="G3654" s="13">
        <v>-93.2</v>
      </c>
      <c r="H3654" s="13">
        <v>0.6599985758463518</v>
      </c>
    </row>
    <row r="3655" spans="2:8" x14ac:dyDescent="0.3">
      <c r="B3655" t="s">
        <v>3882</v>
      </c>
      <c r="C3655" t="s">
        <v>9431</v>
      </c>
      <c r="D3655" s="28" t="s">
        <v>1203</v>
      </c>
      <c r="E3655" s="28" t="s">
        <v>1116</v>
      </c>
      <c r="F3655" s="13">
        <v>44.2</v>
      </c>
      <c r="G3655" s="13">
        <v>-79.3</v>
      </c>
      <c r="H3655" s="13">
        <v>0.6599985758463589</v>
      </c>
    </row>
    <row r="3656" spans="2:8" x14ac:dyDescent="0.3">
      <c r="B3656" t="s">
        <v>9193</v>
      </c>
      <c r="C3656" t="s">
        <v>9194</v>
      </c>
      <c r="D3656" s="28" t="s">
        <v>1203</v>
      </c>
      <c r="E3656" s="28" t="s">
        <v>12130</v>
      </c>
      <c r="F3656" s="13">
        <v>46.1</v>
      </c>
      <c r="G3656" s="13">
        <v>-64.599999999999994</v>
      </c>
      <c r="H3656" s="13">
        <v>0.66000111897785985</v>
      </c>
    </row>
    <row r="3657" spans="2:8" x14ac:dyDescent="0.3">
      <c r="B3657" t="s">
        <v>1377</v>
      </c>
      <c r="C3657" t="s">
        <v>1378</v>
      </c>
      <c r="D3657" s="28" t="s">
        <v>4105</v>
      </c>
      <c r="E3657" s="28" t="s">
        <v>1004</v>
      </c>
      <c r="F3657" s="13">
        <v>33.700000000000003</v>
      </c>
      <c r="G3657" s="13">
        <v>-82.7</v>
      </c>
      <c r="H3657" s="13">
        <v>0.660003662109375</v>
      </c>
    </row>
    <row r="3658" spans="2:8" x14ac:dyDescent="0.3">
      <c r="B3658" t="s">
        <v>10062</v>
      </c>
      <c r="C3658" t="s">
        <v>10063</v>
      </c>
      <c r="D3658" s="28" t="s">
        <v>4105</v>
      </c>
      <c r="E3658" s="28" t="s">
        <v>1759</v>
      </c>
      <c r="F3658" s="13">
        <v>42.3</v>
      </c>
      <c r="G3658" s="13">
        <v>-84</v>
      </c>
      <c r="H3658" s="13">
        <v>0.660003662109375</v>
      </c>
    </row>
    <row r="3659" spans="2:8" x14ac:dyDescent="0.3">
      <c r="B3659" t="s">
        <v>905</v>
      </c>
      <c r="C3659" t="s">
        <v>906</v>
      </c>
      <c r="D3659" s="28" t="s">
        <v>4105</v>
      </c>
      <c r="E3659" s="28" t="s">
        <v>852</v>
      </c>
      <c r="F3659" s="13">
        <v>32.5</v>
      </c>
      <c r="G3659" s="13">
        <v>-85.4</v>
      </c>
      <c r="H3659" s="13">
        <v>0.7199961344401018</v>
      </c>
    </row>
    <row r="3660" spans="2:8" x14ac:dyDescent="0.3">
      <c r="B3660" t="s">
        <v>3068</v>
      </c>
      <c r="C3660" t="s">
        <v>3069</v>
      </c>
      <c r="D3660" s="28" t="s">
        <v>4105</v>
      </c>
      <c r="E3660" s="28" t="s">
        <v>1468</v>
      </c>
      <c r="F3660" s="13">
        <v>41.7</v>
      </c>
      <c r="G3660" s="13">
        <v>-86.3</v>
      </c>
      <c r="H3660" s="13">
        <v>0.71999867757160985</v>
      </c>
    </row>
    <row r="3661" spans="2:8" x14ac:dyDescent="0.3">
      <c r="B3661" t="s">
        <v>1760</v>
      </c>
      <c r="C3661" t="s">
        <v>1761</v>
      </c>
      <c r="D3661" s="28" t="s">
        <v>4105</v>
      </c>
      <c r="E3661" s="28" t="s">
        <v>1759</v>
      </c>
      <c r="F3661" s="13">
        <v>43.8</v>
      </c>
      <c r="G3661" s="13">
        <v>-82.9</v>
      </c>
      <c r="H3661" s="13">
        <v>0.71999867757161695</v>
      </c>
    </row>
    <row r="3662" spans="2:8" x14ac:dyDescent="0.3">
      <c r="B3662" t="s">
        <v>9307</v>
      </c>
      <c r="C3662" t="s">
        <v>9308</v>
      </c>
      <c r="D3662" s="28" t="s">
        <v>4105</v>
      </c>
      <c r="E3662" s="28" t="s">
        <v>3137</v>
      </c>
      <c r="F3662" s="13">
        <v>19.5</v>
      </c>
      <c r="G3662" s="13">
        <v>-155.5</v>
      </c>
      <c r="H3662" s="13">
        <v>0.71999867757161695</v>
      </c>
    </row>
    <row r="3663" spans="2:8" x14ac:dyDescent="0.3">
      <c r="B3663" t="s">
        <v>391</v>
      </c>
      <c r="C3663" t="s">
        <v>392</v>
      </c>
      <c r="D3663" s="28" t="s">
        <v>4105</v>
      </c>
      <c r="E3663" s="28" t="s">
        <v>364</v>
      </c>
      <c r="F3663" s="13">
        <v>30.7</v>
      </c>
      <c r="G3663" s="13">
        <v>-94.1</v>
      </c>
      <c r="H3663" s="13">
        <v>0.720001220703125</v>
      </c>
    </row>
    <row r="3664" spans="2:8" x14ac:dyDescent="0.3">
      <c r="B3664" t="s">
        <v>3680</v>
      </c>
      <c r="C3664" t="s">
        <v>3681</v>
      </c>
      <c r="D3664" s="28" t="s">
        <v>4105</v>
      </c>
      <c r="E3664" s="28" t="s">
        <v>1759</v>
      </c>
      <c r="F3664" s="13">
        <v>43.1</v>
      </c>
      <c r="G3664" s="13">
        <v>-82.8</v>
      </c>
      <c r="H3664" s="13">
        <v>0.72000376383463305</v>
      </c>
    </row>
    <row r="3665" spans="2:8" x14ac:dyDescent="0.3">
      <c r="B3665" t="s">
        <v>9599</v>
      </c>
      <c r="C3665" t="s">
        <v>9600</v>
      </c>
      <c r="D3665" s="28" t="s">
        <v>1203</v>
      </c>
      <c r="E3665" s="28" t="s">
        <v>1124</v>
      </c>
      <c r="F3665" s="13">
        <v>50.1</v>
      </c>
      <c r="G3665" s="13">
        <v>-60</v>
      </c>
      <c r="H3665" s="13">
        <v>0.779998779296875</v>
      </c>
    </row>
    <row r="3666" spans="2:8" x14ac:dyDescent="0.3">
      <c r="B3666" t="s">
        <v>9796</v>
      </c>
      <c r="C3666" t="s">
        <v>9797</v>
      </c>
      <c r="D3666" s="28" t="s">
        <v>4105</v>
      </c>
      <c r="E3666" s="28" t="s">
        <v>1759</v>
      </c>
      <c r="F3666" s="13">
        <v>44.9</v>
      </c>
      <c r="G3666" s="13">
        <v>-84.7</v>
      </c>
      <c r="H3666" s="13">
        <v>0.779998779296875</v>
      </c>
    </row>
    <row r="3667" spans="2:8" x14ac:dyDescent="0.3">
      <c r="B3667" t="s">
        <v>1804</v>
      </c>
      <c r="C3667" t="s">
        <v>1805</v>
      </c>
      <c r="D3667" s="28" t="s">
        <v>4105</v>
      </c>
      <c r="E3667" s="28" t="s">
        <v>1759</v>
      </c>
      <c r="F3667" s="13">
        <v>41.9</v>
      </c>
      <c r="G3667" s="13">
        <v>-85.6</v>
      </c>
      <c r="H3667" s="13">
        <v>0.779998779296875</v>
      </c>
    </row>
    <row r="3668" spans="2:8" x14ac:dyDescent="0.3">
      <c r="B3668" t="s">
        <v>9338</v>
      </c>
      <c r="C3668" t="s">
        <v>9339</v>
      </c>
      <c r="D3668" s="28" t="s">
        <v>4105</v>
      </c>
      <c r="E3668" s="28" t="s">
        <v>2820</v>
      </c>
      <c r="F3668" s="13">
        <v>56.3</v>
      </c>
      <c r="G3668" s="13">
        <v>-132.80000000000001</v>
      </c>
      <c r="H3668" s="13">
        <v>0.779998779296875</v>
      </c>
    </row>
    <row r="3669" spans="2:8" x14ac:dyDescent="0.3">
      <c r="B3669" t="s">
        <v>9664</v>
      </c>
      <c r="C3669" t="s">
        <v>9665</v>
      </c>
      <c r="D3669" s="28" t="s">
        <v>4105</v>
      </c>
      <c r="E3669" s="28" t="s">
        <v>3137</v>
      </c>
      <c r="F3669" s="13">
        <v>19.600000000000001</v>
      </c>
      <c r="G3669" s="13">
        <v>-155.69999999999999</v>
      </c>
      <c r="H3669" s="13">
        <v>0.779998779296875</v>
      </c>
    </row>
    <row r="3670" spans="2:8" x14ac:dyDescent="0.3">
      <c r="B3670" t="s">
        <v>9544</v>
      </c>
      <c r="C3670" t="s">
        <v>9545</v>
      </c>
      <c r="D3670" s="28" t="s">
        <v>1203</v>
      </c>
      <c r="E3670" s="28" t="s">
        <v>1116</v>
      </c>
      <c r="F3670" s="13">
        <v>54.9</v>
      </c>
      <c r="G3670" s="13">
        <v>-85.4</v>
      </c>
      <c r="H3670" s="13">
        <v>0.7800013224283866</v>
      </c>
    </row>
    <row r="3671" spans="2:8" x14ac:dyDescent="0.3">
      <c r="B3671" t="s">
        <v>9460</v>
      </c>
      <c r="C3671" t="s">
        <v>9461</v>
      </c>
      <c r="D3671" s="28" t="s">
        <v>1203</v>
      </c>
      <c r="E3671" s="28" t="s">
        <v>1133</v>
      </c>
      <c r="F3671" s="13">
        <v>51.3</v>
      </c>
      <c r="G3671" s="13">
        <v>-56.1</v>
      </c>
      <c r="H3671" s="13">
        <v>0.7800013224283866</v>
      </c>
    </row>
    <row r="3672" spans="2:8" x14ac:dyDescent="0.3">
      <c r="B3672" t="s">
        <v>8863</v>
      </c>
      <c r="C3672" t="s">
        <v>8864</v>
      </c>
      <c r="D3672" s="28" t="s">
        <v>1203</v>
      </c>
      <c r="E3672" s="28" t="s">
        <v>1130</v>
      </c>
      <c r="F3672" s="13">
        <v>43.8</v>
      </c>
      <c r="G3672" s="13">
        <v>-66</v>
      </c>
      <c r="H3672" s="13">
        <v>0.78000132242839015</v>
      </c>
    </row>
    <row r="3673" spans="2:8" x14ac:dyDescent="0.3">
      <c r="B3673" t="s">
        <v>9597</v>
      </c>
      <c r="C3673" t="s">
        <v>9598</v>
      </c>
      <c r="D3673" s="28" t="s">
        <v>4105</v>
      </c>
      <c r="E3673" s="28" t="s">
        <v>2124</v>
      </c>
      <c r="F3673" s="13">
        <v>43.2</v>
      </c>
      <c r="G3673" s="13">
        <v>-79</v>
      </c>
      <c r="H3673" s="13">
        <v>0.839996337890625</v>
      </c>
    </row>
    <row r="3674" spans="2:8" x14ac:dyDescent="0.3">
      <c r="B3674" t="s">
        <v>9595</v>
      </c>
      <c r="C3674" t="s">
        <v>9596</v>
      </c>
      <c r="D3674" s="28" t="s">
        <v>4105</v>
      </c>
      <c r="E3674" s="28" t="s">
        <v>1759</v>
      </c>
      <c r="F3674" s="13">
        <v>42.1</v>
      </c>
      <c r="G3674" s="13">
        <v>-84</v>
      </c>
      <c r="H3674" s="13">
        <v>0.83999888102213305</v>
      </c>
    </row>
    <row r="3675" spans="2:8" x14ac:dyDescent="0.3">
      <c r="B3675" t="s">
        <v>1136</v>
      </c>
      <c r="C3675" t="s">
        <v>1137</v>
      </c>
      <c r="D3675" s="28" t="s">
        <v>1203</v>
      </c>
      <c r="E3675" s="28" t="s">
        <v>1133</v>
      </c>
      <c r="F3675" s="13">
        <v>53.7</v>
      </c>
      <c r="G3675" s="13">
        <v>-57</v>
      </c>
      <c r="H3675" s="13">
        <v>0.8399988810221366</v>
      </c>
    </row>
    <row r="3676" spans="2:8" x14ac:dyDescent="0.3">
      <c r="B3676" t="s">
        <v>10087</v>
      </c>
      <c r="C3676" t="s">
        <v>10088</v>
      </c>
      <c r="D3676" s="28" t="s">
        <v>4105</v>
      </c>
      <c r="E3676" s="28" t="s">
        <v>1468</v>
      </c>
      <c r="F3676" s="13">
        <v>40.9</v>
      </c>
      <c r="G3676" s="13">
        <v>-86.8</v>
      </c>
      <c r="H3676" s="13">
        <v>0.83999888102214015</v>
      </c>
    </row>
    <row r="3677" spans="2:8" x14ac:dyDescent="0.3">
      <c r="B3677" t="s">
        <v>10123</v>
      </c>
      <c r="C3677" t="s">
        <v>10124</v>
      </c>
      <c r="D3677" s="28" t="s">
        <v>4105</v>
      </c>
      <c r="E3677" s="28" t="s">
        <v>1004</v>
      </c>
      <c r="F3677" s="13">
        <v>31.4</v>
      </c>
      <c r="G3677" s="13">
        <v>-83.4</v>
      </c>
      <c r="H3677" s="13">
        <v>0.8400014241536411</v>
      </c>
    </row>
    <row r="3678" spans="2:8" x14ac:dyDescent="0.3">
      <c r="B3678" t="s">
        <v>9436</v>
      </c>
      <c r="C3678" t="s">
        <v>9437</v>
      </c>
      <c r="D3678" s="28" t="s">
        <v>4105</v>
      </c>
      <c r="E3678" s="28" t="s">
        <v>1405</v>
      </c>
      <c r="F3678" s="13">
        <v>38.5</v>
      </c>
      <c r="G3678" s="13">
        <v>-90.1</v>
      </c>
      <c r="H3678" s="13">
        <v>0.8400014241536482</v>
      </c>
    </row>
    <row r="3679" spans="2:8" x14ac:dyDescent="0.3">
      <c r="B3679" t="s">
        <v>10379</v>
      </c>
      <c r="C3679" t="s">
        <v>10380</v>
      </c>
      <c r="D3679" s="28" t="s">
        <v>4105</v>
      </c>
      <c r="E3679" s="28" t="s">
        <v>1759</v>
      </c>
      <c r="F3679" s="13">
        <v>42.6</v>
      </c>
      <c r="G3679" s="13">
        <v>-83.4</v>
      </c>
      <c r="H3679" s="13">
        <v>0.8400014241536482</v>
      </c>
    </row>
    <row r="3680" spans="2:8" x14ac:dyDescent="0.3">
      <c r="B3680" t="s">
        <v>2886</v>
      </c>
      <c r="C3680" t="s">
        <v>2887</v>
      </c>
      <c r="D3680" s="28" t="s">
        <v>4105</v>
      </c>
      <c r="E3680" s="28" t="s">
        <v>364</v>
      </c>
      <c r="F3680" s="13">
        <v>26.1</v>
      </c>
      <c r="G3680" s="13">
        <v>-98.2</v>
      </c>
      <c r="H3680" s="13">
        <v>0.8400065104166643</v>
      </c>
    </row>
    <row r="3681" spans="2:8" x14ac:dyDescent="0.3">
      <c r="B3681" t="s">
        <v>10167</v>
      </c>
      <c r="C3681" t="s">
        <v>10168</v>
      </c>
      <c r="D3681" s="28" t="s">
        <v>4105</v>
      </c>
      <c r="E3681" s="28" t="s">
        <v>1468</v>
      </c>
      <c r="F3681" s="13">
        <v>40.9</v>
      </c>
      <c r="G3681" s="13">
        <v>-87.1</v>
      </c>
      <c r="H3681" s="13">
        <v>0.8999989827473911</v>
      </c>
    </row>
    <row r="3682" spans="2:8" x14ac:dyDescent="0.3">
      <c r="B3682" t="s">
        <v>9550</v>
      </c>
      <c r="C3682" t="s">
        <v>9551</v>
      </c>
      <c r="D3682" s="28" t="s">
        <v>4105</v>
      </c>
      <c r="E3682" s="28" t="s">
        <v>3137</v>
      </c>
      <c r="F3682" s="13">
        <v>21.5</v>
      </c>
      <c r="G3682" s="13">
        <v>-158.19999999999999</v>
      </c>
      <c r="H3682" s="13">
        <v>0.8999989827473911</v>
      </c>
    </row>
    <row r="3683" spans="2:8" x14ac:dyDescent="0.3">
      <c r="B3683" t="s">
        <v>10043</v>
      </c>
      <c r="C3683" t="s">
        <v>10044</v>
      </c>
      <c r="D3683" s="28" t="s">
        <v>4105</v>
      </c>
      <c r="E3683" s="28" t="s">
        <v>364</v>
      </c>
      <c r="F3683" s="13">
        <v>32.6</v>
      </c>
      <c r="G3683" s="13">
        <v>-94.1</v>
      </c>
      <c r="H3683" s="13">
        <v>0.8999989827473911</v>
      </c>
    </row>
    <row r="3684" spans="2:8" x14ac:dyDescent="0.3">
      <c r="B3684" t="s">
        <v>672</v>
      </c>
      <c r="C3684" t="s">
        <v>727</v>
      </c>
      <c r="D3684" s="28" t="s">
        <v>4105</v>
      </c>
      <c r="E3684" s="28" t="s">
        <v>364</v>
      </c>
      <c r="F3684" s="13">
        <v>32.4</v>
      </c>
      <c r="G3684" s="13">
        <v>-94.3</v>
      </c>
      <c r="H3684" s="13">
        <v>0.8999989827473982</v>
      </c>
    </row>
    <row r="3685" spans="2:8" x14ac:dyDescent="0.3">
      <c r="B3685" t="s">
        <v>9748</v>
      </c>
      <c r="C3685" t="s">
        <v>9749</v>
      </c>
      <c r="D3685" s="28" t="s">
        <v>4105</v>
      </c>
      <c r="E3685" s="28" t="s">
        <v>1468</v>
      </c>
      <c r="F3685" s="13">
        <v>41.4</v>
      </c>
      <c r="G3685" s="13">
        <v>-87</v>
      </c>
      <c r="H3685" s="13">
        <v>0.8999989827473982</v>
      </c>
    </row>
    <row r="3686" spans="2:8" x14ac:dyDescent="0.3">
      <c r="B3686" t="s">
        <v>3903</v>
      </c>
      <c r="C3686" t="s">
        <v>3904</v>
      </c>
      <c r="D3686" s="28" t="s">
        <v>4105</v>
      </c>
      <c r="E3686" s="28" t="s">
        <v>1468</v>
      </c>
      <c r="F3686" s="13">
        <v>40.4</v>
      </c>
      <c r="G3686" s="13">
        <v>-86.9</v>
      </c>
      <c r="H3686" s="13">
        <v>0.8999989827473982</v>
      </c>
    </row>
    <row r="3687" spans="2:8" x14ac:dyDescent="0.3">
      <c r="B3687" t="s">
        <v>9776</v>
      </c>
      <c r="C3687" t="s">
        <v>9777</v>
      </c>
      <c r="D3687" s="28" t="s">
        <v>4105</v>
      </c>
      <c r="E3687" s="28" t="s">
        <v>1405</v>
      </c>
      <c r="F3687" s="13">
        <v>39.4</v>
      </c>
      <c r="G3687" s="13">
        <v>-88.7</v>
      </c>
      <c r="H3687" s="13">
        <v>0.90000152587890625</v>
      </c>
    </row>
    <row r="3688" spans="2:8" x14ac:dyDescent="0.3">
      <c r="B3688" t="s">
        <v>9794</v>
      </c>
      <c r="C3688" t="s">
        <v>9795</v>
      </c>
      <c r="D3688" s="28" t="s">
        <v>1203</v>
      </c>
      <c r="E3688" s="28" t="s">
        <v>1116</v>
      </c>
      <c r="F3688" s="13">
        <v>48.6</v>
      </c>
      <c r="G3688" s="13">
        <v>-86.2</v>
      </c>
      <c r="H3688" s="13">
        <v>0.9000040690104143</v>
      </c>
    </row>
    <row r="3689" spans="2:8" x14ac:dyDescent="0.3">
      <c r="B3689" t="s">
        <v>3058</v>
      </c>
      <c r="C3689" t="s">
        <v>3059</v>
      </c>
      <c r="D3689" s="28" t="s">
        <v>4105</v>
      </c>
      <c r="E3689" s="28" t="s">
        <v>1759</v>
      </c>
      <c r="F3689" s="13">
        <v>43.1</v>
      </c>
      <c r="G3689" s="13">
        <v>-86.2</v>
      </c>
      <c r="H3689" s="13">
        <v>0.9000040690104143</v>
      </c>
    </row>
    <row r="3690" spans="2:8" x14ac:dyDescent="0.3">
      <c r="B3690" t="s">
        <v>545</v>
      </c>
      <c r="C3690" t="s">
        <v>546</v>
      </c>
      <c r="D3690" s="28" t="s">
        <v>4105</v>
      </c>
      <c r="E3690" s="28" t="s">
        <v>364</v>
      </c>
      <c r="F3690" s="13">
        <v>31.2</v>
      </c>
      <c r="G3690" s="13">
        <v>-95.9</v>
      </c>
      <c r="H3690" s="13">
        <v>0.9599965413411411</v>
      </c>
    </row>
    <row r="3691" spans="2:8" x14ac:dyDescent="0.3">
      <c r="B3691" t="s">
        <v>10052</v>
      </c>
      <c r="C3691" t="s">
        <v>10053</v>
      </c>
      <c r="D3691" s="28" t="s">
        <v>4105</v>
      </c>
      <c r="E3691" s="28" t="s">
        <v>1759</v>
      </c>
      <c r="F3691" s="13">
        <v>43.6</v>
      </c>
      <c r="G3691" s="13">
        <v>-84.2</v>
      </c>
      <c r="H3691" s="13">
        <v>0.95999908447265625</v>
      </c>
    </row>
    <row r="3692" spans="2:8" x14ac:dyDescent="0.3">
      <c r="B3692" t="s">
        <v>9644</v>
      </c>
      <c r="C3692" t="s">
        <v>9645</v>
      </c>
      <c r="D3692" s="28" t="s">
        <v>1203</v>
      </c>
      <c r="E3692" s="28" t="s">
        <v>1112</v>
      </c>
      <c r="F3692" s="13">
        <v>58.7</v>
      </c>
      <c r="G3692" s="13">
        <v>-98.5</v>
      </c>
      <c r="H3692" s="13">
        <v>0.96000035603841205</v>
      </c>
    </row>
    <row r="3693" spans="2:8" x14ac:dyDescent="0.3">
      <c r="B3693" t="s">
        <v>9586</v>
      </c>
      <c r="C3693" t="s">
        <v>9587</v>
      </c>
      <c r="D3693" s="28" t="s">
        <v>1203</v>
      </c>
      <c r="E3693" s="28" t="s">
        <v>1061</v>
      </c>
      <c r="F3693" s="13">
        <v>53</v>
      </c>
      <c r="G3693" s="13">
        <v>-131.6</v>
      </c>
      <c r="H3693" s="13">
        <v>0.9600016276041643</v>
      </c>
    </row>
    <row r="3694" spans="2:8" x14ac:dyDescent="0.3">
      <c r="B3694" t="s">
        <v>9672</v>
      </c>
      <c r="C3694" t="s">
        <v>9673</v>
      </c>
      <c r="D3694" s="28" t="s">
        <v>4105</v>
      </c>
      <c r="E3694" s="28" t="s">
        <v>1468</v>
      </c>
      <c r="F3694" s="13">
        <v>40</v>
      </c>
      <c r="G3694" s="13">
        <v>-87.5</v>
      </c>
      <c r="H3694" s="13">
        <v>0.9600016276041714</v>
      </c>
    </row>
    <row r="3695" spans="2:8" x14ac:dyDescent="0.3">
      <c r="B3695" t="s">
        <v>10141</v>
      </c>
      <c r="C3695" t="s">
        <v>10142</v>
      </c>
      <c r="D3695" s="28" t="s">
        <v>1203</v>
      </c>
      <c r="E3695" s="28" t="s">
        <v>1133</v>
      </c>
      <c r="F3695" s="13">
        <v>47.6</v>
      </c>
      <c r="G3695" s="13">
        <v>-52.7</v>
      </c>
      <c r="H3695" s="13">
        <v>0.96000417073567945</v>
      </c>
    </row>
    <row r="3696" spans="2:8" x14ac:dyDescent="0.3">
      <c r="B3696" t="s">
        <v>9199</v>
      </c>
      <c r="C3696" t="s">
        <v>1030</v>
      </c>
      <c r="D3696" s="28" t="s">
        <v>1203</v>
      </c>
      <c r="E3696" s="28" t="s">
        <v>1130</v>
      </c>
      <c r="F3696" s="13">
        <v>43.4</v>
      </c>
      <c r="G3696" s="13">
        <v>-65.400000000000006</v>
      </c>
      <c r="H3696" s="13">
        <v>1.0199966430664063</v>
      </c>
    </row>
    <row r="3697" spans="2:8" x14ac:dyDescent="0.3">
      <c r="B3697" t="s">
        <v>409</v>
      </c>
      <c r="C3697" t="s">
        <v>410</v>
      </c>
      <c r="D3697" s="28" t="s">
        <v>4105</v>
      </c>
      <c r="E3697" s="28" t="s">
        <v>365</v>
      </c>
      <c r="F3697" s="13">
        <v>29.8</v>
      </c>
      <c r="G3697" s="13">
        <v>-93.4</v>
      </c>
      <c r="H3697" s="13">
        <v>1.0199991861979143</v>
      </c>
    </row>
    <row r="3698" spans="2:8" x14ac:dyDescent="0.3">
      <c r="B3698" t="s">
        <v>9708</v>
      </c>
      <c r="C3698" t="s">
        <v>9709</v>
      </c>
      <c r="D3698" s="28" t="s">
        <v>1203</v>
      </c>
      <c r="E3698" s="28" t="s">
        <v>1116</v>
      </c>
      <c r="F3698" s="13">
        <v>48.5</v>
      </c>
      <c r="G3698" s="13">
        <v>-81.3</v>
      </c>
      <c r="H3698" s="13">
        <v>1.0200017293294259</v>
      </c>
    </row>
    <row r="3699" spans="2:8" x14ac:dyDescent="0.3">
      <c r="B3699" t="s">
        <v>9603</v>
      </c>
      <c r="C3699" t="s">
        <v>9604</v>
      </c>
      <c r="D3699" s="28" t="s">
        <v>1203</v>
      </c>
      <c r="E3699" s="28" t="s">
        <v>1130</v>
      </c>
      <c r="F3699" s="13">
        <v>44.6</v>
      </c>
      <c r="G3699" s="13">
        <v>-63.5</v>
      </c>
      <c r="H3699" s="13">
        <v>1.0200017293294295</v>
      </c>
    </row>
    <row r="3700" spans="2:8" x14ac:dyDescent="0.3">
      <c r="B3700" t="s">
        <v>9997</v>
      </c>
      <c r="C3700" t="s">
        <v>9998</v>
      </c>
      <c r="D3700" s="28" t="s">
        <v>4105</v>
      </c>
      <c r="E3700" s="28" t="s">
        <v>2230</v>
      </c>
      <c r="F3700" s="13">
        <v>39.700000000000003</v>
      </c>
      <c r="G3700" s="13">
        <v>-82.6</v>
      </c>
      <c r="H3700" s="13">
        <v>1.0200017293294295</v>
      </c>
    </row>
    <row r="3701" spans="2:8" x14ac:dyDescent="0.3">
      <c r="B3701" t="s">
        <v>1230</v>
      </c>
      <c r="C3701" t="s">
        <v>1231</v>
      </c>
      <c r="D3701" s="28" t="s">
        <v>4105</v>
      </c>
      <c r="E3701" s="28" t="s">
        <v>1203</v>
      </c>
      <c r="F3701" s="13">
        <v>33.6</v>
      </c>
      <c r="G3701" s="13">
        <v>-117.8</v>
      </c>
      <c r="H3701" s="13">
        <v>1.0200042724609375</v>
      </c>
    </row>
    <row r="3702" spans="2:8" x14ac:dyDescent="0.3">
      <c r="B3702" t="s">
        <v>371</v>
      </c>
      <c r="C3702" t="s">
        <v>372</v>
      </c>
      <c r="D3702" s="28" t="s">
        <v>4105</v>
      </c>
      <c r="E3702" s="28" t="s">
        <v>364</v>
      </c>
      <c r="F3702" s="13">
        <v>29.4</v>
      </c>
      <c r="G3702" s="13">
        <v>-95</v>
      </c>
      <c r="H3702" s="13">
        <v>1.0799967447916714</v>
      </c>
    </row>
    <row r="3703" spans="2:8" x14ac:dyDescent="0.3">
      <c r="B3703" t="s">
        <v>1768</v>
      </c>
      <c r="C3703" t="s">
        <v>1769</v>
      </c>
      <c r="D3703" s="28" t="s">
        <v>4105</v>
      </c>
      <c r="E3703" s="28" t="s">
        <v>1759</v>
      </c>
      <c r="F3703" s="13">
        <v>41.9</v>
      </c>
      <c r="G3703" s="13">
        <v>-84.9</v>
      </c>
      <c r="H3703" s="13">
        <v>1.0799992879231795</v>
      </c>
    </row>
    <row r="3704" spans="2:8" x14ac:dyDescent="0.3">
      <c r="B3704" t="s">
        <v>9689</v>
      </c>
      <c r="C3704" t="s">
        <v>9690</v>
      </c>
      <c r="D3704" s="28" t="s">
        <v>4105</v>
      </c>
      <c r="E3704" s="28" t="s">
        <v>2664</v>
      </c>
      <c r="F3704" s="13">
        <v>39.4</v>
      </c>
      <c r="G3704" s="13">
        <v>-79</v>
      </c>
      <c r="H3704" s="13">
        <v>1.0799992879231795</v>
      </c>
    </row>
    <row r="3705" spans="2:8" x14ac:dyDescent="0.3">
      <c r="B3705" t="s">
        <v>1460</v>
      </c>
      <c r="C3705" t="s">
        <v>1461</v>
      </c>
      <c r="D3705" s="28" t="s">
        <v>4105</v>
      </c>
      <c r="E3705" s="28" t="s">
        <v>1405</v>
      </c>
      <c r="F3705" s="13">
        <v>39.700000000000003</v>
      </c>
      <c r="G3705" s="13">
        <v>-88.2</v>
      </c>
      <c r="H3705" s="13">
        <v>1.0800018310546875</v>
      </c>
    </row>
    <row r="3706" spans="2:8" x14ac:dyDescent="0.3">
      <c r="B3706" t="s">
        <v>1764</v>
      </c>
      <c r="C3706" t="s">
        <v>1765</v>
      </c>
      <c r="D3706" s="28" t="s">
        <v>4105</v>
      </c>
      <c r="E3706" s="28" t="s">
        <v>1759</v>
      </c>
      <c r="F3706" s="13">
        <v>43.7</v>
      </c>
      <c r="G3706" s="13">
        <v>-85.4</v>
      </c>
      <c r="H3706" s="13">
        <v>1.0800018310546875</v>
      </c>
    </row>
    <row r="3707" spans="2:8" x14ac:dyDescent="0.3">
      <c r="B3707" t="s">
        <v>537</v>
      </c>
      <c r="C3707" t="s">
        <v>538</v>
      </c>
      <c r="D3707" s="28" t="s">
        <v>4105</v>
      </c>
      <c r="E3707" s="28" t="s">
        <v>364</v>
      </c>
      <c r="F3707" s="13">
        <v>27.7</v>
      </c>
      <c r="G3707" s="13">
        <v>-97.5</v>
      </c>
      <c r="H3707" s="13">
        <v>1.0800018310546875</v>
      </c>
    </row>
    <row r="3708" spans="2:8" x14ac:dyDescent="0.3">
      <c r="B3708" t="s">
        <v>1464</v>
      </c>
      <c r="C3708" t="s">
        <v>1465</v>
      </c>
      <c r="D3708" s="28" t="s">
        <v>4105</v>
      </c>
      <c r="E3708" s="28" t="s">
        <v>1405</v>
      </c>
      <c r="F3708" s="13">
        <v>39.4</v>
      </c>
      <c r="G3708" s="13">
        <v>-88.5</v>
      </c>
      <c r="H3708" s="13">
        <v>1.1399993896484375</v>
      </c>
    </row>
    <row r="3709" spans="2:8" x14ac:dyDescent="0.3">
      <c r="B3709" t="s">
        <v>9482</v>
      </c>
      <c r="C3709" t="s">
        <v>9483</v>
      </c>
      <c r="D3709" s="28" t="s">
        <v>4105</v>
      </c>
      <c r="E3709" s="28" t="s">
        <v>1468</v>
      </c>
      <c r="F3709" s="13">
        <v>39.4</v>
      </c>
      <c r="G3709" s="13">
        <v>-86</v>
      </c>
      <c r="H3709" s="13">
        <v>1.1400019327799455</v>
      </c>
    </row>
    <row r="3710" spans="2:8" x14ac:dyDescent="0.3">
      <c r="B3710" t="s">
        <v>9714</v>
      </c>
      <c r="C3710" t="s">
        <v>9715</v>
      </c>
      <c r="D3710" s="28" t="s">
        <v>1203</v>
      </c>
      <c r="E3710" s="28" t="s">
        <v>1116</v>
      </c>
      <c r="F3710" s="13">
        <v>48.5</v>
      </c>
      <c r="G3710" s="13">
        <v>-81.3</v>
      </c>
      <c r="H3710" s="13">
        <v>1.1400019327799491</v>
      </c>
    </row>
    <row r="3711" spans="2:8" x14ac:dyDescent="0.3">
      <c r="B3711" t="s">
        <v>1909</v>
      </c>
      <c r="C3711" t="s">
        <v>1910</v>
      </c>
      <c r="D3711" s="28" t="s">
        <v>4105</v>
      </c>
      <c r="E3711" s="28" t="s">
        <v>1878</v>
      </c>
      <c r="F3711" s="13">
        <v>37.5</v>
      </c>
      <c r="G3711" s="13">
        <v>-91.8</v>
      </c>
      <c r="H3711" s="13">
        <v>1.1400044759114607</v>
      </c>
    </row>
    <row r="3712" spans="2:8" x14ac:dyDescent="0.3">
      <c r="B3712" t="s">
        <v>10019</v>
      </c>
      <c r="C3712" t="s">
        <v>10020</v>
      </c>
      <c r="D3712" s="28" t="s">
        <v>4105</v>
      </c>
      <c r="E3712" s="28" t="s">
        <v>365</v>
      </c>
      <c r="F3712" s="13">
        <v>31.5</v>
      </c>
      <c r="G3712" s="13">
        <v>-92.4</v>
      </c>
      <c r="H3712" s="13">
        <v>1.1999969482421875</v>
      </c>
    </row>
    <row r="3713" spans="2:8" x14ac:dyDescent="0.3">
      <c r="B3713" t="s">
        <v>9931</v>
      </c>
      <c r="C3713" t="s">
        <v>9932</v>
      </c>
      <c r="D3713" s="28" t="s">
        <v>4105</v>
      </c>
      <c r="E3713" s="28" t="s">
        <v>1468</v>
      </c>
      <c r="F3713" s="13">
        <v>41.3</v>
      </c>
      <c r="G3713" s="13">
        <v>-86.3</v>
      </c>
      <c r="H3713" s="13">
        <v>1.1999994913736955</v>
      </c>
    </row>
    <row r="3714" spans="2:8" x14ac:dyDescent="0.3">
      <c r="B3714" t="s">
        <v>9973</v>
      </c>
      <c r="C3714" t="s">
        <v>9974</v>
      </c>
      <c r="D3714" s="28" t="s">
        <v>4105</v>
      </c>
      <c r="E3714" s="28" t="s">
        <v>1759</v>
      </c>
      <c r="F3714" s="13">
        <v>42.3</v>
      </c>
      <c r="G3714" s="13">
        <v>-85.2</v>
      </c>
      <c r="H3714" s="13">
        <v>1.1999994913737027</v>
      </c>
    </row>
    <row r="3715" spans="2:8" x14ac:dyDescent="0.3">
      <c r="B3715" t="s">
        <v>9452</v>
      </c>
      <c r="C3715" t="s">
        <v>9453</v>
      </c>
      <c r="D3715" s="28" t="s">
        <v>1203</v>
      </c>
      <c r="E3715" s="28" t="s">
        <v>3527</v>
      </c>
      <c r="F3715" s="13">
        <v>68.8</v>
      </c>
      <c r="G3715" s="13">
        <v>-93.4</v>
      </c>
      <c r="H3715" s="13">
        <v>1.2000001271565752</v>
      </c>
    </row>
    <row r="3716" spans="2:8" x14ac:dyDescent="0.3">
      <c r="B3716" t="s">
        <v>9985</v>
      </c>
      <c r="C3716" t="s">
        <v>9986</v>
      </c>
      <c r="D3716" s="28" t="s">
        <v>4105</v>
      </c>
      <c r="E3716" s="28" t="s">
        <v>3137</v>
      </c>
      <c r="F3716" s="13">
        <v>20.5</v>
      </c>
      <c r="G3716" s="13">
        <v>-156.5</v>
      </c>
      <c r="H3716" s="13">
        <v>1.2000020345052036</v>
      </c>
    </row>
    <row r="3717" spans="2:8" x14ac:dyDescent="0.3">
      <c r="B3717" t="s">
        <v>9662</v>
      </c>
      <c r="C3717" t="s">
        <v>9663</v>
      </c>
      <c r="D3717" s="28" t="s">
        <v>4105</v>
      </c>
      <c r="E3717" s="28" t="s">
        <v>1759</v>
      </c>
      <c r="F3717" s="13">
        <v>44</v>
      </c>
      <c r="G3717" s="13">
        <v>-83.8</v>
      </c>
      <c r="H3717" s="13">
        <v>1.2000020345052107</v>
      </c>
    </row>
    <row r="3718" spans="2:8" x14ac:dyDescent="0.3">
      <c r="B3718" t="s">
        <v>9766</v>
      </c>
      <c r="C3718" t="s">
        <v>9767</v>
      </c>
      <c r="D3718" s="28" t="s">
        <v>4105</v>
      </c>
      <c r="E3718" s="28" t="s">
        <v>3137</v>
      </c>
      <c r="F3718" s="13">
        <v>20.6</v>
      </c>
      <c r="G3718" s="13">
        <v>-156</v>
      </c>
      <c r="H3718" s="13">
        <v>1.2599945068359375</v>
      </c>
    </row>
    <row r="3719" spans="2:8" x14ac:dyDescent="0.3">
      <c r="B3719" t="s">
        <v>9784</v>
      </c>
      <c r="C3719" t="s">
        <v>9785</v>
      </c>
      <c r="D3719" s="28" t="s">
        <v>1203</v>
      </c>
      <c r="E3719" s="28" t="s">
        <v>1133</v>
      </c>
      <c r="F3719" s="13">
        <v>49.9</v>
      </c>
      <c r="G3719" s="13">
        <v>-55.6</v>
      </c>
      <c r="H3719" s="13">
        <v>1.2599970499674455</v>
      </c>
    </row>
    <row r="3720" spans="2:8" x14ac:dyDescent="0.3">
      <c r="B3720" t="s">
        <v>754</v>
      </c>
      <c r="C3720" t="s">
        <v>755</v>
      </c>
      <c r="D3720" s="28" t="s">
        <v>4105</v>
      </c>
      <c r="E3720" s="28" t="s">
        <v>364</v>
      </c>
      <c r="F3720" s="13">
        <v>32.299999999999997</v>
      </c>
      <c r="G3720" s="13">
        <v>-94.7</v>
      </c>
      <c r="H3720" s="13">
        <v>1.2599995930989536</v>
      </c>
    </row>
    <row r="3721" spans="2:8" x14ac:dyDescent="0.3">
      <c r="B3721" t="s">
        <v>1119</v>
      </c>
      <c r="C3721" t="s">
        <v>1120</v>
      </c>
      <c r="D3721" s="28" t="s">
        <v>1203</v>
      </c>
      <c r="E3721" s="28" t="s">
        <v>1116</v>
      </c>
      <c r="F3721" s="13">
        <v>43.7</v>
      </c>
      <c r="G3721" s="13">
        <v>-80.3</v>
      </c>
      <c r="H3721" s="13">
        <v>1.2599995930989607</v>
      </c>
    </row>
    <row r="3722" spans="2:8" x14ac:dyDescent="0.3">
      <c r="B3722" t="s">
        <v>3678</v>
      </c>
      <c r="C3722" t="s">
        <v>3679</v>
      </c>
      <c r="D3722" s="28" t="s">
        <v>4105</v>
      </c>
      <c r="E3722" s="28" t="s">
        <v>1759</v>
      </c>
      <c r="F3722" s="13">
        <v>41.8</v>
      </c>
      <c r="G3722" s="13">
        <v>-86.2</v>
      </c>
      <c r="H3722" s="13">
        <v>1.2599995930989607</v>
      </c>
    </row>
    <row r="3723" spans="2:8" x14ac:dyDescent="0.3">
      <c r="B3723" t="s">
        <v>9548</v>
      </c>
      <c r="C3723" t="s">
        <v>9549</v>
      </c>
      <c r="D3723" s="28" t="s">
        <v>4105</v>
      </c>
      <c r="E3723" s="28" t="s">
        <v>2230</v>
      </c>
      <c r="F3723" s="13">
        <v>39.5</v>
      </c>
      <c r="G3723" s="13">
        <v>-83.4</v>
      </c>
      <c r="H3723" s="13">
        <v>1.2599995930989607</v>
      </c>
    </row>
    <row r="3724" spans="2:8" x14ac:dyDescent="0.3">
      <c r="B3724" t="s">
        <v>9876</v>
      </c>
      <c r="C3724" t="s">
        <v>9877</v>
      </c>
      <c r="D3724" s="28" t="s">
        <v>4105</v>
      </c>
      <c r="E3724" s="28" t="s">
        <v>3137</v>
      </c>
      <c r="F3724" s="13">
        <v>19.5</v>
      </c>
      <c r="G3724" s="13">
        <v>-155.5</v>
      </c>
      <c r="H3724" s="13">
        <v>1.2599995930989607</v>
      </c>
    </row>
    <row r="3725" spans="2:8" x14ac:dyDescent="0.3">
      <c r="B3725" t="s">
        <v>9642</v>
      </c>
      <c r="C3725" t="s">
        <v>9643</v>
      </c>
      <c r="D3725" s="28" t="s">
        <v>4105</v>
      </c>
      <c r="E3725" s="28" t="s">
        <v>3137</v>
      </c>
      <c r="F3725" s="13">
        <v>19.7</v>
      </c>
      <c r="G3725" s="13">
        <v>-156</v>
      </c>
      <c r="H3725" s="13">
        <v>1.2600046793619697</v>
      </c>
    </row>
    <row r="3726" spans="2:8" x14ac:dyDescent="0.3">
      <c r="B3726" t="s">
        <v>1723</v>
      </c>
      <c r="C3726" t="s">
        <v>1724</v>
      </c>
      <c r="D3726" s="28" t="s">
        <v>4105</v>
      </c>
      <c r="E3726" s="28" t="s">
        <v>1711</v>
      </c>
      <c r="F3726" s="13">
        <v>36.700000000000003</v>
      </c>
      <c r="G3726" s="13">
        <v>-86.2</v>
      </c>
      <c r="H3726" s="13">
        <v>1.2600046793619768</v>
      </c>
    </row>
    <row r="3727" spans="2:8" x14ac:dyDescent="0.3">
      <c r="B3727" t="s">
        <v>10032</v>
      </c>
      <c r="C3727" t="s">
        <v>10033</v>
      </c>
      <c r="D3727" s="28" t="s">
        <v>4105</v>
      </c>
      <c r="E3727" s="28" t="s">
        <v>1759</v>
      </c>
      <c r="F3727" s="13">
        <v>43.2</v>
      </c>
      <c r="G3727" s="13">
        <v>-82.5</v>
      </c>
      <c r="H3727" s="13">
        <v>1.3199971516927107</v>
      </c>
    </row>
    <row r="3728" spans="2:8" x14ac:dyDescent="0.3">
      <c r="B3728" t="s">
        <v>1138</v>
      </c>
      <c r="C3728" t="s">
        <v>1139</v>
      </c>
      <c r="D3728" s="28" t="s">
        <v>1203</v>
      </c>
      <c r="E3728" s="28" t="s">
        <v>1133</v>
      </c>
      <c r="F3728" s="13">
        <v>53.3</v>
      </c>
      <c r="G3728" s="13">
        <v>-60.4</v>
      </c>
      <c r="H3728" s="13">
        <v>1.3199996948242188</v>
      </c>
    </row>
    <row r="3729" spans="2:8" x14ac:dyDescent="0.3">
      <c r="B3729" t="s">
        <v>9822</v>
      </c>
      <c r="C3729" t="s">
        <v>9823</v>
      </c>
      <c r="D3729" s="28" t="s">
        <v>1203</v>
      </c>
      <c r="E3729" s="28" t="s">
        <v>1116</v>
      </c>
      <c r="F3729" s="13">
        <v>43.6</v>
      </c>
      <c r="G3729" s="13">
        <v>-80.400000000000006</v>
      </c>
      <c r="H3729" s="13">
        <v>1.3799972534179688</v>
      </c>
    </row>
    <row r="3730" spans="2:8" x14ac:dyDescent="0.3">
      <c r="B3730" t="s">
        <v>9806</v>
      </c>
      <c r="C3730" t="s">
        <v>9807</v>
      </c>
      <c r="D3730" s="28" t="s">
        <v>4105</v>
      </c>
      <c r="E3730" s="28" t="s">
        <v>1759</v>
      </c>
      <c r="F3730" s="13">
        <v>42</v>
      </c>
      <c r="G3730" s="13">
        <v>-83.6</v>
      </c>
      <c r="H3730" s="13">
        <v>1.3799972534179688</v>
      </c>
    </row>
    <row r="3731" spans="2:8" x14ac:dyDescent="0.3">
      <c r="B3731" t="s">
        <v>3044</v>
      </c>
      <c r="C3731" t="s">
        <v>3045</v>
      </c>
      <c r="D3731" s="28" t="s">
        <v>4105</v>
      </c>
      <c r="E3731" s="28" t="s">
        <v>1759</v>
      </c>
      <c r="F3731" s="13">
        <v>42.9</v>
      </c>
      <c r="G3731" s="13">
        <v>-83.7</v>
      </c>
      <c r="H3731" s="13">
        <v>1.3799972534179688</v>
      </c>
    </row>
    <row r="3732" spans="2:8" x14ac:dyDescent="0.3">
      <c r="B3732" t="s">
        <v>1780</v>
      </c>
      <c r="C3732" t="s">
        <v>1781</v>
      </c>
      <c r="D3732" s="28" t="s">
        <v>4105</v>
      </c>
      <c r="E3732" s="28" t="s">
        <v>1759</v>
      </c>
      <c r="F3732" s="13">
        <v>44.4</v>
      </c>
      <c r="G3732" s="13">
        <v>-83.7</v>
      </c>
      <c r="H3732" s="13">
        <v>1.3799997965494768</v>
      </c>
    </row>
    <row r="3733" spans="2:8" x14ac:dyDescent="0.3">
      <c r="B3733" t="s">
        <v>466</v>
      </c>
      <c r="C3733" t="s">
        <v>467</v>
      </c>
      <c r="D3733" s="28" t="s">
        <v>4105</v>
      </c>
      <c r="E3733" s="28" t="s">
        <v>364</v>
      </c>
      <c r="F3733" s="13">
        <v>30.9</v>
      </c>
      <c r="G3733" s="13">
        <v>-95.9</v>
      </c>
      <c r="H3733" s="13">
        <v>1.3799997965494768</v>
      </c>
    </row>
    <row r="3734" spans="2:8" x14ac:dyDescent="0.3">
      <c r="B3734" t="s">
        <v>750</v>
      </c>
      <c r="C3734" t="s">
        <v>751</v>
      </c>
      <c r="D3734" s="28" t="s">
        <v>4105</v>
      </c>
      <c r="E3734" s="28" t="s">
        <v>364</v>
      </c>
      <c r="F3734" s="13">
        <v>32.5</v>
      </c>
      <c r="G3734" s="13">
        <v>-94.5</v>
      </c>
      <c r="H3734" s="13">
        <v>1.3799997965494839</v>
      </c>
    </row>
    <row r="3735" spans="2:8" x14ac:dyDescent="0.3">
      <c r="B3735" t="s">
        <v>10777</v>
      </c>
      <c r="C3735" t="s">
        <v>10778</v>
      </c>
      <c r="D3735" s="28" t="s">
        <v>4105</v>
      </c>
      <c r="E3735" s="28" t="s">
        <v>364</v>
      </c>
      <c r="F3735" s="13">
        <v>26.4</v>
      </c>
      <c r="G3735" s="13">
        <v>-97.7</v>
      </c>
      <c r="H3735" s="13">
        <v>1.3799997965494839</v>
      </c>
    </row>
    <row r="3736" spans="2:8" x14ac:dyDescent="0.3">
      <c r="B3736" t="s">
        <v>9866</v>
      </c>
      <c r="C3736" t="s">
        <v>9867</v>
      </c>
      <c r="D3736" s="28" t="s">
        <v>4105</v>
      </c>
      <c r="E3736" s="28" t="s">
        <v>3137</v>
      </c>
      <c r="F3736" s="13">
        <v>20.7</v>
      </c>
      <c r="G3736" s="13">
        <v>-156.30000000000001</v>
      </c>
      <c r="H3736" s="13">
        <v>1.3799997965494839</v>
      </c>
    </row>
    <row r="3737" spans="2:8" x14ac:dyDescent="0.3">
      <c r="B3737" t="s">
        <v>9360</v>
      </c>
      <c r="C3737" t="s">
        <v>9361</v>
      </c>
      <c r="D3737" s="28" t="s">
        <v>1203</v>
      </c>
      <c r="E3737" s="28" t="s">
        <v>1116</v>
      </c>
      <c r="F3737" s="13">
        <v>43.4</v>
      </c>
      <c r="G3737" s="13">
        <v>-80.3</v>
      </c>
      <c r="H3737" s="13">
        <v>1.4399973551432268</v>
      </c>
    </row>
    <row r="3738" spans="2:8" x14ac:dyDescent="0.3">
      <c r="B3738" t="s">
        <v>399</v>
      </c>
      <c r="C3738" t="s">
        <v>400</v>
      </c>
      <c r="D3738" s="28" t="s">
        <v>4105</v>
      </c>
      <c r="E3738" s="28" t="s">
        <v>364</v>
      </c>
      <c r="F3738" s="13">
        <v>30.3</v>
      </c>
      <c r="G3738" s="13">
        <v>-95.4</v>
      </c>
      <c r="H3738" s="13">
        <v>1.4399973551432268</v>
      </c>
    </row>
    <row r="3739" spans="2:8" x14ac:dyDescent="0.3">
      <c r="B3739" t="s">
        <v>10010</v>
      </c>
      <c r="C3739" t="s">
        <v>10011</v>
      </c>
      <c r="D3739" s="28" t="s">
        <v>4105</v>
      </c>
      <c r="E3739" s="28" t="s">
        <v>1405</v>
      </c>
      <c r="F3739" s="13">
        <v>40.700000000000003</v>
      </c>
      <c r="G3739" s="13">
        <v>-87.7</v>
      </c>
      <c r="H3739" s="13">
        <v>1.4399998982747348</v>
      </c>
    </row>
    <row r="3740" spans="2:8" x14ac:dyDescent="0.3">
      <c r="B3740" t="s">
        <v>9836</v>
      </c>
      <c r="C3740" t="s">
        <v>9837</v>
      </c>
      <c r="D3740" s="28" t="s">
        <v>4105</v>
      </c>
      <c r="E3740" s="28" t="s">
        <v>2230</v>
      </c>
      <c r="F3740" s="13">
        <v>40.799999999999997</v>
      </c>
      <c r="G3740" s="13">
        <v>-81.8</v>
      </c>
      <c r="H3740" s="13">
        <v>1.439999898274742</v>
      </c>
    </row>
    <row r="3741" spans="2:8" x14ac:dyDescent="0.3">
      <c r="B3741" t="s">
        <v>3064</v>
      </c>
      <c r="C3741" t="s">
        <v>3065</v>
      </c>
      <c r="D3741" s="28" t="s">
        <v>4105</v>
      </c>
      <c r="E3741" s="28" t="s">
        <v>1759</v>
      </c>
      <c r="F3741" s="13">
        <v>43.5</v>
      </c>
      <c r="G3741" s="13">
        <v>-84</v>
      </c>
      <c r="H3741" s="13">
        <v>1.439999898274742</v>
      </c>
    </row>
    <row r="3742" spans="2:8" x14ac:dyDescent="0.3">
      <c r="B3742" t="s">
        <v>9462</v>
      </c>
      <c r="C3742" t="s">
        <v>9463</v>
      </c>
      <c r="D3742" s="28" t="s">
        <v>1203</v>
      </c>
      <c r="E3742" s="28" t="s">
        <v>1116</v>
      </c>
      <c r="F3742" s="13">
        <v>45</v>
      </c>
      <c r="G3742" s="13">
        <v>-77.8</v>
      </c>
      <c r="H3742" s="13">
        <v>1.4999974568684884</v>
      </c>
    </row>
    <row r="3743" spans="2:8" x14ac:dyDescent="0.3">
      <c r="B3743" t="s">
        <v>1117</v>
      </c>
      <c r="C3743" t="s">
        <v>1118</v>
      </c>
      <c r="D3743" s="28" t="s">
        <v>1203</v>
      </c>
      <c r="E3743" s="28" t="s">
        <v>1116</v>
      </c>
      <c r="F3743" s="13">
        <v>42.5</v>
      </c>
      <c r="G3743" s="13">
        <v>-81.599999999999994</v>
      </c>
      <c r="H3743" s="13">
        <v>1.5</v>
      </c>
    </row>
    <row r="3744" spans="2:8" x14ac:dyDescent="0.3">
      <c r="B3744" t="s">
        <v>787</v>
      </c>
      <c r="C3744" t="s">
        <v>788</v>
      </c>
      <c r="D3744" s="28" t="s">
        <v>4105</v>
      </c>
      <c r="E3744" s="28" t="s">
        <v>368</v>
      </c>
      <c r="F3744" s="13">
        <v>35.6</v>
      </c>
      <c r="G3744" s="13">
        <v>-94.1</v>
      </c>
      <c r="H3744" s="13">
        <v>1.5</v>
      </c>
    </row>
    <row r="3745" spans="2:8" x14ac:dyDescent="0.3">
      <c r="B3745" t="s">
        <v>2247</v>
      </c>
      <c r="C3745" t="s">
        <v>2248</v>
      </c>
      <c r="D3745" s="28" t="s">
        <v>4105</v>
      </c>
      <c r="E3745" s="28" t="s">
        <v>2230</v>
      </c>
      <c r="F3745" s="13">
        <v>39.700000000000003</v>
      </c>
      <c r="G3745" s="13">
        <v>-82.2</v>
      </c>
      <c r="H3745" s="13">
        <v>1.5</v>
      </c>
    </row>
    <row r="3746" spans="2:8" x14ac:dyDescent="0.3">
      <c r="B3746" t="s">
        <v>3040</v>
      </c>
      <c r="C3746" t="s">
        <v>3041</v>
      </c>
      <c r="D3746" s="28" t="s">
        <v>4105</v>
      </c>
      <c r="E3746" s="28" t="s">
        <v>1759</v>
      </c>
      <c r="F3746" s="13">
        <v>42.4</v>
      </c>
      <c r="G3746" s="13">
        <v>-83</v>
      </c>
      <c r="H3746" s="13">
        <v>1.500002543131508</v>
      </c>
    </row>
    <row r="3747" spans="2:8" x14ac:dyDescent="0.3">
      <c r="B3747" t="s">
        <v>2107</v>
      </c>
      <c r="C3747" t="s">
        <v>2108</v>
      </c>
      <c r="D3747" s="28" t="s">
        <v>4105</v>
      </c>
      <c r="E3747" s="28" t="s">
        <v>2096</v>
      </c>
      <c r="F3747" s="13">
        <v>32.9</v>
      </c>
      <c r="G3747" s="13">
        <v>-105.8</v>
      </c>
      <c r="H3747" s="13">
        <v>1.5000025431315152</v>
      </c>
    </row>
    <row r="3748" spans="2:8" x14ac:dyDescent="0.3">
      <c r="B3748" t="s">
        <v>10325</v>
      </c>
      <c r="C3748" t="s">
        <v>10326</v>
      </c>
      <c r="D3748" s="28" t="s">
        <v>4105</v>
      </c>
      <c r="E3748" s="28" t="s">
        <v>3137</v>
      </c>
      <c r="F3748" s="13">
        <v>20.7</v>
      </c>
      <c r="G3748" s="13">
        <v>-156</v>
      </c>
      <c r="H3748" s="13">
        <v>1.5599924723307339</v>
      </c>
    </row>
    <row r="3749" spans="2:8" x14ac:dyDescent="0.3">
      <c r="B3749" t="s">
        <v>1919</v>
      </c>
      <c r="C3749" t="s">
        <v>1920</v>
      </c>
      <c r="D3749" s="28" t="s">
        <v>4105</v>
      </c>
      <c r="E3749" s="28" t="s">
        <v>1878</v>
      </c>
      <c r="F3749" s="13">
        <v>36.6</v>
      </c>
      <c r="G3749" s="13">
        <v>-93.1</v>
      </c>
      <c r="H3749" s="13">
        <v>1.55999755859375</v>
      </c>
    </row>
    <row r="3750" spans="2:8" x14ac:dyDescent="0.3">
      <c r="B3750" t="s">
        <v>10008</v>
      </c>
      <c r="C3750" t="s">
        <v>10009</v>
      </c>
      <c r="D3750" s="28" t="s">
        <v>4105</v>
      </c>
      <c r="E3750" s="28" t="s">
        <v>3137</v>
      </c>
      <c r="F3750" s="13">
        <v>21.9</v>
      </c>
      <c r="G3750" s="13">
        <v>-159.4</v>
      </c>
      <c r="H3750" s="13">
        <v>1.55999755859375</v>
      </c>
    </row>
    <row r="3751" spans="2:8" x14ac:dyDescent="0.3">
      <c r="B3751" t="s">
        <v>442</v>
      </c>
      <c r="C3751" t="s">
        <v>443</v>
      </c>
      <c r="D3751" s="28" t="s">
        <v>4105</v>
      </c>
      <c r="E3751" s="28" t="s">
        <v>364</v>
      </c>
      <c r="F3751" s="13">
        <v>31.2</v>
      </c>
      <c r="G3751" s="13">
        <v>-94.7</v>
      </c>
      <c r="H3751" s="13">
        <v>1.5600026448567732</v>
      </c>
    </row>
    <row r="3752" spans="2:8" x14ac:dyDescent="0.3">
      <c r="B3752" t="s">
        <v>9944</v>
      </c>
      <c r="C3752" t="s">
        <v>9945</v>
      </c>
      <c r="D3752" s="28" t="s">
        <v>4105</v>
      </c>
      <c r="E3752" s="28" t="s">
        <v>2230</v>
      </c>
      <c r="F3752" s="13">
        <v>41.2</v>
      </c>
      <c r="G3752" s="13">
        <v>-84.3</v>
      </c>
      <c r="H3752" s="13">
        <v>1.619997660319008</v>
      </c>
    </row>
    <row r="3753" spans="2:8" x14ac:dyDescent="0.3">
      <c r="B3753" t="s">
        <v>1169</v>
      </c>
      <c r="C3753" t="s">
        <v>1170</v>
      </c>
      <c r="D3753" s="28" t="s">
        <v>4105</v>
      </c>
      <c r="E3753" s="28" t="s">
        <v>1160</v>
      </c>
      <c r="F3753" s="13">
        <v>32.200000000000003</v>
      </c>
      <c r="G3753" s="13">
        <v>-109.8</v>
      </c>
      <c r="H3753" s="13">
        <v>1.6200002034505161</v>
      </c>
    </row>
    <row r="3754" spans="2:8" x14ac:dyDescent="0.3">
      <c r="B3754" t="s">
        <v>9860</v>
      </c>
      <c r="C3754" t="s">
        <v>9861</v>
      </c>
      <c r="D3754" s="28" t="s">
        <v>1203</v>
      </c>
      <c r="E3754" s="28" t="s">
        <v>3526</v>
      </c>
      <c r="F3754" s="13">
        <v>61.7</v>
      </c>
      <c r="G3754" s="13">
        <v>-121.2</v>
      </c>
      <c r="H3754" s="13">
        <v>1.6200002034505214</v>
      </c>
    </row>
    <row r="3755" spans="2:8" x14ac:dyDescent="0.3">
      <c r="B3755" t="s">
        <v>9488</v>
      </c>
      <c r="C3755" t="s">
        <v>9489</v>
      </c>
      <c r="D3755" s="28" t="s">
        <v>1203</v>
      </c>
      <c r="E3755" s="28" t="s">
        <v>3526</v>
      </c>
      <c r="F3755" s="13">
        <v>64.099999999999994</v>
      </c>
      <c r="G3755" s="13">
        <v>-117.3</v>
      </c>
      <c r="H3755" s="13">
        <v>1.6200002034505214</v>
      </c>
    </row>
    <row r="3756" spans="2:8" x14ac:dyDescent="0.3">
      <c r="B3756" t="s">
        <v>10485</v>
      </c>
      <c r="C3756" t="s">
        <v>10486</v>
      </c>
      <c r="D3756" s="28" t="s">
        <v>4105</v>
      </c>
      <c r="E3756" s="28" t="s">
        <v>1759</v>
      </c>
      <c r="F3756" s="13">
        <v>41.9</v>
      </c>
      <c r="G3756" s="13">
        <v>-84</v>
      </c>
      <c r="H3756" s="13">
        <v>1.6200027465820313</v>
      </c>
    </row>
    <row r="3757" spans="2:8" x14ac:dyDescent="0.3">
      <c r="B3757" t="s">
        <v>9580</v>
      </c>
      <c r="C3757" t="s">
        <v>9581</v>
      </c>
      <c r="D3757" s="28" t="s">
        <v>4105</v>
      </c>
      <c r="E3757" s="28" t="s">
        <v>2124</v>
      </c>
      <c r="F3757" s="13">
        <v>42.4</v>
      </c>
      <c r="G3757" s="13">
        <v>-79.2</v>
      </c>
      <c r="H3757" s="13">
        <v>1.6200027465820313</v>
      </c>
    </row>
    <row r="3758" spans="2:8" x14ac:dyDescent="0.3">
      <c r="B3758" t="s">
        <v>1484</v>
      </c>
      <c r="C3758" t="s">
        <v>1485</v>
      </c>
      <c r="D3758" s="28" t="s">
        <v>4105</v>
      </c>
      <c r="E3758" s="28" t="s">
        <v>1468</v>
      </c>
      <c r="F3758" s="13">
        <v>40.5</v>
      </c>
      <c r="G3758" s="13">
        <v>-85.6</v>
      </c>
      <c r="H3758" s="13">
        <v>1.6799977620442732</v>
      </c>
    </row>
    <row r="3759" spans="2:8" x14ac:dyDescent="0.3">
      <c r="B3759" t="s">
        <v>9774</v>
      </c>
      <c r="C3759" t="s">
        <v>9775</v>
      </c>
      <c r="D3759" s="28" t="s">
        <v>4105</v>
      </c>
      <c r="E3759" s="28" t="s">
        <v>2820</v>
      </c>
      <c r="F3759" s="13">
        <v>59.4</v>
      </c>
      <c r="G3759" s="13">
        <v>-136.30000000000001</v>
      </c>
      <c r="H3759" s="13">
        <v>1.6800003051757813</v>
      </c>
    </row>
    <row r="3760" spans="2:8" x14ac:dyDescent="0.3">
      <c r="B3760" t="s">
        <v>3050</v>
      </c>
      <c r="C3760" t="s">
        <v>3051</v>
      </c>
      <c r="D3760" s="28" t="s">
        <v>4105</v>
      </c>
      <c r="E3760" s="28" t="s">
        <v>1759</v>
      </c>
      <c r="F3760" s="13">
        <v>42.2</v>
      </c>
      <c r="G3760" s="13">
        <v>-84.4</v>
      </c>
      <c r="H3760" s="13">
        <v>1.6800003051757813</v>
      </c>
    </row>
    <row r="3761" spans="2:8" x14ac:dyDescent="0.3">
      <c r="B3761" t="s">
        <v>9615</v>
      </c>
      <c r="C3761" t="s">
        <v>9616</v>
      </c>
      <c r="D3761" s="28" t="s">
        <v>4105</v>
      </c>
      <c r="E3761" s="28" t="s">
        <v>3137</v>
      </c>
      <c r="F3761" s="13">
        <v>19.3</v>
      </c>
      <c r="G3761" s="13">
        <v>-155.19999999999999</v>
      </c>
      <c r="H3761" s="13">
        <v>1.6800028483072893</v>
      </c>
    </row>
    <row r="3762" spans="2:8" x14ac:dyDescent="0.3">
      <c r="B3762" t="s">
        <v>9964</v>
      </c>
      <c r="C3762" t="s">
        <v>9965</v>
      </c>
      <c r="D3762" s="28" t="s">
        <v>1203</v>
      </c>
      <c r="E3762" s="28" t="s">
        <v>1116</v>
      </c>
      <c r="F3762" s="13">
        <v>45.9</v>
      </c>
      <c r="G3762" s="13">
        <v>-81.400000000000006</v>
      </c>
      <c r="H3762" s="13">
        <v>1.7399978637695313</v>
      </c>
    </row>
    <row r="3763" spans="2:8" x14ac:dyDescent="0.3">
      <c r="B3763" t="s">
        <v>375</v>
      </c>
      <c r="C3763" t="s">
        <v>376</v>
      </c>
      <c r="D3763" s="28" t="s">
        <v>4105</v>
      </c>
      <c r="E3763" s="28" t="s">
        <v>364</v>
      </c>
      <c r="F3763" s="13">
        <v>30.2</v>
      </c>
      <c r="G3763" s="13">
        <v>-94.1</v>
      </c>
      <c r="H3763" s="13">
        <v>1.7400004069010393</v>
      </c>
    </row>
    <row r="3764" spans="2:8" x14ac:dyDescent="0.3">
      <c r="B3764" t="s">
        <v>554</v>
      </c>
      <c r="C3764" t="s">
        <v>555</v>
      </c>
      <c r="D3764" s="28" t="s">
        <v>4105</v>
      </c>
      <c r="E3764" s="28" t="s">
        <v>365</v>
      </c>
      <c r="F3764" s="13">
        <v>32.799999999999997</v>
      </c>
      <c r="G3764" s="13">
        <v>-93</v>
      </c>
      <c r="H3764" s="13">
        <v>1.7400004069010464</v>
      </c>
    </row>
    <row r="3765" spans="2:8" x14ac:dyDescent="0.3">
      <c r="B3765" t="s">
        <v>384</v>
      </c>
      <c r="C3765" t="s">
        <v>385</v>
      </c>
      <c r="D3765" s="28" t="s">
        <v>4105</v>
      </c>
      <c r="E3765" s="28" t="s">
        <v>364</v>
      </c>
      <c r="F3765" s="13">
        <v>29.9</v>
      </c>
      <c r="G3765" s="13">
        <v>-95.3</v>
      </c>
      <c r="H3765" s="13">
        <v>1.7400004069010464</v>
      </c>
    </row>
    <row r="3766" spans="2:8" x14ac:dyDescent="0.3">
      <c r="B3766" t="s">
        <v>9568</v>
      </c>
      <c r="C3766" t="s">
        <v>9569</v>
      </c>
      <c r="D3766" s="28" t="s">
        <v>1203</v>
      </c>
      <c r="E3766" s="28" t="s">
        <v>1116</v>
      </c>
      <c r="F3766" s="13">
        <v>42.9</v>
      </c>
      <c r="G3766" s="13">
        <v>-79.3</v>
      </c>
      <c r="H3766" s="13">
        <v>1.7999979654947893</v>
      </c>
    </row>
    <row r="3767" spans="2:8" x14ac:dyDescent="0.3">
      <c r="B3767" t="s">
        <v>9937</v>
      </c>
      <c r="C3767" t="s">
        <v>9938</v>
      </c>
      <c r="D3767" s="28" t="s">
        <v>1203</v>
      </c>
      <c r="E3767" s="28" t="s">
        <v>1130</v>
      </c>
      <c r="F3767" s="13">
        <v>45.7</v>
      </c>
      <c r="G3767" s="13">
        <v>-62.6</v>
      </c>
      <c r="H3767" s="13">
        <v>1.7999979654947893</v>
      </c>
    </row>
    <row r="3768" spans="2:8" x14ac:dyDescent="0.3">
      <c r="B3768" t="s">
        <v>9325</v>
      </c>
      <c r="C3768" t="s">
        <v>9326</v>
      </c>
      <c r="D3768" s="28" t="s">
        <v>1203</v>
      </c>
      <c r="E3768" s="28" t="s">
        <v>1116</v>
      </c>
      <c r="F3768" s="13">
        <v>44.2</v>
      </c>
      <c r="G3768" s="13">
        <v>-78.3</v>
      </c>
      <c r="H3768" s="13">
        <v>1.7999979654947964</v>
      </c>
    </row>
    <row r="3769" spans="2:8" x14ac:dyDescent="0.3">
      <c r="B3769" t="s">
        <v>1489</v>
      </c>
      <c r="C3769" t="s">
        <v>1490</v>
      </c>
      <c r="D3769" s="28" t="s">
        <v>4105</v>
      </c>
      <c r="E3769" s="28" t="s">
        <v>1468</v>
      </c>
      <c r="F3769" s="13">
        <v>39.799999999999997</v>
      </c>
      <c r="G3769" s="13">
        <v>-85.3</v>
      </c>
      <c r="H3769" s="13">
        <v>1.8000005086263045</v>
      </c>
    </row>
    <row r="3770" spans="2:8" x14ac:dyDescent="0.3">
      <c r="B3770" t="s">
        <v>3905</v>
      </c>
      <c r="C3770" t="s">
        <v>3906</v>
      </c>
      <c r="D3770" s="28" t="s">
        <v>4105</v>
      </c>
      <c r="E3770" s="28" t="s">
        <v>1759</v>
      </c>
      <c r="F3770" s="13">
        <v>42.7</v>
      </c>
      <c r="G3770" s="13">
        <v>-84.5</v>
      </c>
      <c r="H3770" s="13">
        <v>1.8000005086263045</v>
      </c>
    </row>
    <row r="3771" spans="2:8" x14ac:dyDescent="0.3">
      <c r="B3771" t="s">
        <v>9536</v>
      </c>
      <c r="C3771" t="s">
        <v>9537</v>
      </c>
      <c r="D3771" s="28" t="s">
        <v>1203</v>
      </c>
      <c r="E3771" s="28" t="s">
        <v>1116</v>
      </c>
      <c r="F3771" s="13">
        <v>43.5</v>
      </c>
      <c r="G3771" s="13">
        <v>-80.2</v>
      </c>
      <c r="H3771" s="13">
        <v>1.8000030517578125</v>
      </c>
    </row>
    <row r="3772" spans="2:8" x14ac:dyDescent="0.3">
      <c r="B3772" t="s">
        <v>9828</v>
      </c>
      <c r="C3772" t="s">
        <v>9829</v>
      </c>
      <c r="D3772" s="28" t="s">
        <v>1203</v>
      </c>
      <c r="E3772" s="28" t="s">
        <v>1116</v>
      </c>
      <c r="F3772" s="13">
        <v>44.2</v>
      </c>
      <c r="G3772" s="13">
        <v>-79.7</v>
      </c>
      <c r="H3772" s="13">
        <v>1.8599980672200545</v>
      </c>
    </row>
    <row r="3773" spans="2:8" x14ac:dyDescent="0.3">
      <c r="B3773" t="s">
        <v>10743</v>
      </c>
      <c r="C3773" t="s">
        <v>10744</v>
      </c>
      <c r="D3773" s="28" t="s">
        <v>1203</v>
      </c>
      <c r="E3773" s="28" t="s">
        <v>1116</v>
      </c>
      <c r="F3773" s="13">
        <v>43.7</v>
      </c>
      <c r="G3773" s="13">
        <v>-81.7</v>
      </c>
      <c r="H3773" s="13">
        <v>1.8600006103515625</v>
      </c>
    </row>
    <row r="3774" spans="2:8" x14ac:dyDescent="0.3">
      <c r="B3774" t="s">
        <v>9735</v>
      </c>
      <c r="C3774" t="s">
        <v>9736</v>
      </c>
      <c r="D3774" s="28" t="s">
        <v>4105</v>
      </c>
      <c r="E3774" s="28" t="s">
        <v>2230</v>
      </c>
      <c r="F3774" s="13">
        <v>41.4</v>
      </c>
      <c r="G3774" s="13">
        <v>-84.5</v>
      </c>
      <c r="H3774" s="13">
        <v>1.8600006103515625</v>
      </c>
    </row>
    <row r="3775" spans="2:8" x14ac:dyDescent="0.3">
      <c r="B3775" t="s">
        <v>10045</v>
      </c>
      <c r="C3775" t="s">
        <v>10046</v>
      </c>
      <c r="D3775" s="28" t="s">
        <v>4105</v>
      </c>
      <c r="E3775" s="28" t="s">
        <v>365</v>
      </c>
      <c r="F3775" s="13">
        <v>32.799999999999997</v>
      </c>
      <c r="G3775" s="13">
        <v>-93</v>
      </c>
      <c r="H3775" s="13">
        <v>1.8600006103515625</v>
      </c>
    </row>
    <row r="3776" spans="2:8" x14ac:dyDescent="0.3">
      <c r="B3776" t="s">
        <v>11016</v>
      </c>
      <c r="C3776" t="s">
        <v>11017</v>
      </c>
      <c r="D3776" s="28" t="s">
        <v>4105</v>
      </c>
      <c r="E3776" s="28" t="s">
        <v>364</v>
      </c>
      <c r="F3776" s="13">
        <v>30.3</v>
      </c>
      <c r="G3776" s="13">
        <v>-95</v>
      </c>
      <c r="H3776" s="13">
        <v>1.8600006103515625</v>
      </c>
    </row>
    <row r="3777" spans="2:8" x14ac:dyDescent="0.3">
      <c r="B3777" t="s">
        <v>9687</v>
      </c>
      <c r="C3777" t="s">
        <v>9688</v>
      </c>
      <c r="D3777" s="28" t="s">
        <v>1203</v>
      </c>
      <c r="E3777" s="28" t="s">
        <v>1130</v>
      </c>
      <c r="F3777" s="13">
        <v>44.8</v>
      </c>
      <c r="G3777" s="13">
        <v>-62.3</v>
      </c>
      <c r="H3777" s="13">
        <v>1.9199981689453125</v>
      </c>
    </row>
    <row r="3778" spans="2:8" x14ac:dyDescent="0.3">
      <c r="B3778" t="s">
        <v>9987</v>
      </c>
      <c r="C3778" t="s">
        <v>9988</v>
      </c>
      <c r="D3778" s="28" t="s">
        <v>4105</v>
      </c>
      <c r="E3778" s="28" t="s">
        <v>365</v>
      </c>
      <c r="F3778" s="13">
        <v>32.5</v>
      </c>
      <c r="G3778" s="13">
        <v>-92.6</v>
      </c>
      <c r="H3778" s="13">
        <v>1.9199981689453125</v>
      </c>
    </row>
    <row r="3779" spans="2:8" x14ac:dyDescent="0.3">
      <c r="B3779" t="s">
        <v>9518</v>
      </c>
      <c r="C3779" t="s">
        <v>9519</v>
      </c>
      <c r="D3779" s="28" t="s">
        <v>4105</v>
      </c>
      <c r="E3779" s="28" t="s">
        <v>2230</v>
      </c>
      <c r="F3779" s="13">
        <v>40</v>
      </c>
      <c r="G3779" s="13">
        <v>-83.7</v>
      </c>
      <c r="H3779" s="13">
        <v>1.9199981689453125</v>
      </c>
    </row>
    <row r="3780" spans="2:8" x14ac:dyDescent="0.3">
      <c r="B3780" t="s">
        <v>10259</v>
      </c>
      <c r="C3780" t="s">
        <v>10260</v>
      </c>
      <c r="D3780" s="28" t="s">
        <v>4105</v>
      </c>
      <c r="E3780" s="28" t="s">
        <v>365</v>
      </c>
      <c r="F3780" s="13">
        <v>31</v>
      </c>
      <c r="G3780" s="13">
        <v>-93.1</v>
      </c>
      <c r="H3780" s="13">
        <v>1.9199981689453125</v>
      </c>
    </row>
    <row r="3781" spans="2:8" x14ac:dyDescent="0.3">
      <c r="B3781" t="s">
        <v>10175</v>
      </c>
      <c r="C3781" t="s">
        <v>10176</v>
      </c>
      <c r="D3781" s="28" t="s">
        <v>1203</v>
      </c>
      <c r="E3781" s="28" t="s">
        <v>1116</v>
      </c>
      <c r="F3781" s="13">
        <v>45.6</v>
      </c>
      <c r="G3781" s="13">
        <v>-82.9</v>
      </c>
      <c r="H3781" s="13">
        <v>1.9200007120768205</v>
      </c>
    </row>
    <row r="3782" spans="2:8" x14ac:dyDescent="0.3">
      <c r="B3782" t="s">
        <v>10477</v>
      </c>
      <c r="C3782" t="s">
        <v>10478</v>
      </c>
      <c r="D3782" s="28" t="s">
        <v>1203</v>
      </c>
      <c r="E3782" s="28" t="s">
        <v>1116</v>
      </c>
      <c r="F3782" s="13">
        <v>42.1</v>
      </c>
      <c r="G3782" s="13">
        <v>-83.1</v>
      </c>
      <c r="H3782" s="13">
        <v>1.9200007120768205</v>
      </c>
    </row>
    <row r="3783" spans="2:8" x14ac:dyDescent="0.3">
      <c r="B3783" t="s">
        <v>9697</v>
      </c>
      <c r="C3783" t="s">
        <v>9698</v>
      </c>
      <c r="D3783" s="28" t="s">
        <v>1203</v>
      </c>
      <c r="E3783" s="28" t="s">
        <v>1116</v>
      </c>
      <c r="F3783" s="13">
        <v>42.8</v>
      </c>
      <c r="G3783" s="13">
        <v>-80.5</v>
      </c>
      <c r="H3783" s="13">
        <v>1.9200007120768205</v>
      </c>
    </row>
    <row r="3784" spans="2:8" x14ac:dyDescent="0.3">
      <c r="B3784" t="s">
        <v>9578</v>
      </c>
      <c r="C3784" t="s">
        <v>9579</v>
      </c>
      <c r="D3784" s="28" t="s">
        <v>1203</v>
      </c>
      <c r="E3784" s="28" t="s">
        <v>1116</v>
      </c>
      <c r="F3784" s="13">
        <v>45.5</v>
      </c>
      <c r="G3784" s="13">
        <v>-78.2</v>
      </c>
      <c r="H3784" s="13">
        <v>1.9200007120768241</v>
      </c>
    </row>
    <row r="3785" spans="2:8" x14ac:dyDescent="0.3">
      <c r="B3785" t="s">
        <v>369</v>
      </c>
      <c r="C3785" t="s">
        <v>370</v>
      </c>
      <c r="D3785" s="28" t="s">
        <v>4105</v>
      </c>
      <c r="E3785" s="28" t="s">
        <v>364</v>
      </c>
      <c r="F3785" s="13">
        <v>29.9</v>
      </c>
      <c r="G3785" s="13">
        <v>-94</v>
      </c>
      <c r="H3785" s="13">
        <v>1.9799906412760393</v>
      </c>
    </row>
    <row r="3786" spans="2:8" x14ac:dyDescent="0.3">
      <c r="B3786" t="s">
        <v>831</v>
      </c>
      <c r="C3786" t="s">
        <v>832</v>
      </c>
      <c r="D3786" s="28" t="s">
        <v>4105</v>
      </c>
      <c r="E3786" s="28" t="s">
        <v>364</v>
      </c>
      <c r="F3786" s="13">
        <v>33.1</v>
      </c>
      <c r="G3786" s="13">
        <v>-95</v>
      </c>
      <c r="H3786" s="13">
        <v>1.9799957275390625</v>
      </c>
    </row>
    <row r="3787" spans="2:8" x14ac:dyDescent="0.3">
      <c r="B3787" t="s">
        <v>407</v>
      </c>
      <c r="C3787" t="s">
        <v>408</v>
      </c>
      <c r="D3787" s="28" t="s">
        <v>4105</v>
      </c>
      <c r="E3787" s="28" t="s">
        <v>364</v>
      </c>
      <c r="F3787" s="13">
        <v>29.1</v>
      </c>
      <c r="G3787" s="13">
        <v>-95.4</v>
      </c>
      <c r="H3787" s="13">
        <v>1.9799957275390625</v>
      </c>
    </row>
    <row r="3788" spans="2:8" x14ac:dyDescent="0.3">
      <c r="B3788" t="s">
        <v>10002</v>
      </c>
      <c r="C3788" t="s">
        <v>10003</v>
      </c>
      <c r="D3788" s="28" t="s">
        <v>4105</v>
      </c>
      <c r="E3788" s="28" t="s">
        <v>1759</v>
      </c>
      <c r="F3788" s="13">
        <v>42.5</v>
      </c>
      <c r="G3788" s="13">
        <v>-84.6</v>
      </c>
      <c r="H3788" s="13">
        <v>1.9799982706705705</v>
      </c>
    </row>
    <row r="3789" spans="2:8" x14ac:dyDescent="0.3">
      <c r="B3789" t="s">
        <v>9908</v>
      </c>
      <c r="C3789" t="s">
        <v>9909</v>
      </c>
      <c r="D3789" s="28" t="s">
        <v>4105</v>
      </c>
      <c r="E3789" s="28" t="s">
        <v>364</v>
      </c>
      <c r="F3789" s="13">
        <v>26.2</v>
      </c>
      <c r="G3789" s="13">
        <v>-97.8</v>
      </c>
      <c r="H3789" s="13">
        <v>1.9800008138020786</v>
      </c>
    </row>
    <row r="3790" spans="2:8" x14ac:dyDescent="0.3">
      <c r="B3790" t="s">
        <v>448</v>
      </c>
      <c r="C3790" t="s">
        <v>449</v>
      </c>
      <c r="D3790" s="28" t="s">
        <v>4105</v>
      </c>
      <c r="E3790" s="28" t="s">
        <v>365</v>
      </c>
      <c r="F3790" s="13">
        <v>29.7</v>
      </c>
      <c r="G3790" s="13">
        <v>-92.2</v>
      </c>
      <c r="H3790" s="13">
        <v>1.9800008138020857</v>
      </c>
    </row>
    <row r="3791" spans="2:8" x14ac:dyDescent="0.3">
      <c r="B3791" t="s">
        <v>3776</v>
      </c>
      <c r="C3791" t="s">
        <v>9737</v>
      </c>
      <c r="D3791" s="28" t="s">
        <v>4105</v>
      </c>
      <c r="E3791" s="28" t="s">
        <v>2230</v>
      </c>
      <c r="F3791" s="13">
        <v>41.5</v>
      </c>
      <c r="G3791" s="13">
        <v>-84.6</v>
      </c>
      <c r="H3791" s="13">
        <v>1.9800008138020857</v>
      </c>
    </row>
    <row r="3792" spans="2:8" x14ac:dyDescent="0.3">
      <c r="B3792" t="s">
        <v>10149</v>
      </c>
      <c r="C3792" t="s">
        <v>10150</v>
      </c>
      <c r="D3792" s="28" t="s">
        <v>4105</v>
      </c>
      <c r="E3792" s="28" t="s">
        <v>365</v>
      </c>
      <c r="F3792" s="13">
        <v>31.4</v>
      </c>
      <c r="G3792" s="13">
        <v>-93.1</v>
      </c>
      <c r="H3792" s="13">
        <v>1.9800008138020857</v>
      </c>
    </row>
    <row r="3793" spans="2:8" x14ac:dyDescent="0.3">
      <c r="B3793" t="s">
        <v>3781</v>
      </c>
      <c r="C3793" t="s">
        <v>3782</v>
      </c>
      <c r="D3793" s="28" t="s">
        <v>4105</v>
      </c>
      <c r="E3793" s="28" t="s">
        <v>2230</v>
      </c>
      <c r="F3793" s="13">
        <v>41.2</v>
      </c>
      <c r="G3793" s="13">
        <v>-80.7</v>
      </c>
      <c r="H3793" s="13">
        <v>2.0399983723958286</v>
      </c>
    </row>
    <row r="3794" spans="2:8" x14ac:dyDescent="0.3">
      <c r="B3794" t="s">
        <v>9540</v>
      </c>
      <c r="C3794" t="s">
        <v>9541</v>
      </c>
      <c r="D3794" s="28" t="s">
        <v>1203</v>
      </c>
      <c r="E3794" s="28" t="s">
        <v>3548</v>
      </c>
      <c r="F3794" s="13">
        <v>47</v>
      </c>
      <c r="G3794" s="13">
        <v>-64</v>
      </c>
      <c r="H3794" s="13">
        <v>2.0400009155273438</v>
      </c>
    </row>
    <row r="3795" spans="2:8" x14ac:dyDescent="0.3">
      <c r="B3795" t="s">
        <v>9818</v>
      </c>
      <c r="C3795" t="s">
        <v>9819</v>
      </c>
      <c r="D3795" s="28" t="s">
        <v>4105</v>
      </c>
      <c r="E3795" s="28" t="s">
        <v>1405</v>
      </c>
      <c r="F3795" s="13">
        <v>38.4</v>
      </c>
      <c r="G3795" s="13">
        <v>-88.9</v>
      </c>
      <c r="H3795" s="13">
        <v>2.0400009155273438</v>
      </c>
    </row>
    <row r="3796" spans="2:8" x14ac:dyDescent="0.3">
      <c r="B3796" t="s">
        <v>10702</v>
      </c>
      <c r="C3796" t="s">
        <v>10703</v>
      </c>
      <c r="D3796" s="28" t="s">
        <v>4105</v>
      </c>
      <c r="E3796" s="28" t="s">
        <v>1759</v>
      </c>
      <c r="F3796" s="13">
        <v>42.8</v>
      </c>
      <c r="G3796" s="13">
        <v>-83.8</v>
      </c>
      <c r="H3796" s="13">
        <v>2.0400034586588589</v>
      </c>
    </row>
    <row r="3797" spans="2:8" x14ac:dyDescent="0.3">
      <c r="B3797" t="s">
        <v>10161</v>
      </c>
      <c r="C3797" t="s">
        <v>10162</v>
      </c>
      <c r="D3797" s="28" t="s">
        <v>4105</v>
      </c>
      <c r="E3797" s="28" t="s">
        <v>1468</v>
      </c>
      <c r="F3797" s="13">
        <v>41.5</v>
      </c>
      <c r="G3797" s="13">
        <v>-85.7</v>
      </c>
      <c r="H3797" s="13">
        <v>2.0400034586588589</v>
      </c>
    </row>
    <row r="3798" spans="2:8" x14ac:dyDescent="0.3">
      <c r="B3798" t="s">
        <v>10041</v>
      </c>
      <c r="C3798" t="s">
        <v>10042</v>
      </c>
      <c r="D3798" s="28" t="s">
        <v>4105</v>
      </c>
      <c r="E3798" s="28" t="s">
        <v>1405</v>
      </c>
      <c r="F3798" s="13">
        <v>37.9</v>
      </c>
      <c r="G3798" s="13">
        <v>-89.9</v>
      </c>
      <c r="H3798" s="13">
        <v>2.0999984741210938</v>
      </c>
    </row>
    <row r="3799" spans="2:8" x14ac:dyDescent="0.3">
      <c r="B3799" t="s">
        <v>10586</v>
      </c>
      <c r="C3799" t="s">
        <v>10587</v>
      </c>
      <c r="D3799" s="28" t="s">
        <v>4105</v>
      </c>
      <c r="E3799" s="28" t="s">
        <v>1759</v>
      </c>
      <c r="F3799" s="13">
        <v>42.9</v>
      </c>
      <c r="G3799" s="13">
        <v>-83.9</v>
      </c>
      <c r="H3799" s="13">
        <v>2.0999984741210938</v>
      </c>
    </row>
    <row r="3800" spans="2:8" x14ac:dyDescent="0.3">
      <c r="B3800" t="s">
        <v>9966</v>
      </c>
      <c r="C3800" t="s">
        <v>1052</v>
      </c>
      <c r="D3800" s="28" t="s">
        <v>1203</v>
      </c>
      <c r="E3800" s="28" t="s">
        <v>1124</v>
      </c>
      <c r="F3800" s="13">
        <v>49.8</v>
      </c>
      <c r="G3800" s="13">
        <v>-64.3</v>
      </c>
      <c r="H3800" s="13">
        <v>2.0999984741210973</v>
      </c>
    </row>
    <row r="3801" spans="2:8" x14ac:dyDescent="0.3">
      <c r="B3801" t="s">
        <v>9850</v>
      </c>
      <c r="C3801" t="s">
        <v>9851</v>
      </c>
      <c r="D3801" s="28" t="s">
        <v>4105</v>
      </c>
      <c r="E3801" s="28" t="s">
        <v>1468</v>
      </c>
      <c r="F3801" s="13">
        <v>39.200000000000003</v>
      </c>
      <c r="G3801" s="13">
        <v>-87.3</v>
      </c>
      <c r="H3801" s="13">
        <v>2.1000010172526018</v>
      </c>
    </row>
    <row r="3802" spans="2:8" x14ac:dyDescent="0.3">
      <c r="B3802" t="s">
        <v>9967</v>
      </c>
      <c r="C3802" t="s">
        <v>9968</v>
      </c>
      <c r="D3802" s="28" t="s">
        <v>4105</v>
      </c>
      <c r="E3802" s="28" t="s">
        <v>859</v>
      </c>
      <c r="F3802" s="13">
        <v>35.6</v>
      </c>
      <c r="G3802" s="13">
        <v>-85.3</v>
      </c>
      <c r="H3802" s="13">
        <v>2.1000010172526018</v>
      </c>
    </row>
    <row r="3803" spans="2:8" x14ac:dyDescent="0.3">
      <c r="B3803" t="s">
        <v>600</v>
      </c>
      <c r="C3803" t="s">
        <v>601</v>
      </c>
      <c r="D3803" s="28" t="s">
        <v>4105</v>
      </c>
      <c r="E3803" s="28" t="s">
        <v>364</v>
      </c>
      <c r="F3803" s="13">
        <v>32.1</v>
      </c>
      <c r="G3803" s="13">
        <v>-94.3</v>
      </c>
      <c r="H3803" s="13">
        <v>2.1000010172526018</v>
      </c>
    </row>
    <row r="3804" spans="2:8" x14ac:dyDescent="0.3">
      <c r="B3804" t="s">
        <v>9922</v>
      </c>
      <c r="C3804" t="s">
        <v>9923</v>
      </c>
      <c r="D3804" s="28" t="s">
        <v>4105</v>
      </c>
      <c r="E3804" s="28" t="s">
        <v>2820</v>
      </c>
      <c r="F3804" s="13">
        <v>58.4</v>
      </c>
      <c r="G3804" s="13">
        <v>-134.5</v>
      </c>
      <c r="H3804" s="13">
        <v>2.1000010172526018</v>
      </c>
    </row>
    <row r="3805" spans="2:8" x14ac:dyDescent="0.3">
      <c r="B3805" t="s">
        <v>10169</v>
      </c>
      <c r="C3805" t="s">
        <v>10170</v>
      </c>
      <c r="D3805" s="28" t="s">
        <v>4105</v>
      </c>
      <c r="E3805" s="28" t="s">
        <v>1203</v>
      </c>
      <c r="F3805" s="13">
        <v>40.200000000000003</v>
      </c>
      <c r="G3805" s="13">
        <v>-124.2</v>
      </c>
      <c r="H3805" s="13">
        <v>2.1000010172526018</v>
      </c>
    </row>
    <row r="3806" spans="2:8" x14ac:dyDescent="0.3">
      <c r="B3806" t="s">
        <v>10366</v>
      </c>
      <c r="C3806" t="s">
        <v>10367</v>
      </c>
      <c r="D3806" s="28" t="s">
        <v>4105</v>
      </c>
      <c r="E3806" s="28" t="s">
        <v>368</v>
      </c>
      <c r="F3806" s="13">
        <v>34.200000000000003</v>
      </c>
      <c r="G3806" s="13">
        <v>-93</v>
      </c>
      <c r="H3806" s="13">
        <v>2.1000010172526018</v>
      </c>
    </row>
    <row r="3807" spans="2:8" x14ac:dyDescent="0.3">
      <c r="B3807" t="s">
        <v>10095</v>
      </c>
      <c r="C3807" t="s">
        <v>10096</v>
      </c>
      <c r="D3807" s="28" t="s">
        <v>4105</v>
      </c>
      <c r="E3807" s="28" t="s">
        <v>1759</v>
      </c>
      <c r="F3807" s="13">
        <v>44</v>
      </c>
      <c r="G3807" s="13">
        <v>-82.7</v>
      </c>
      <c r="H3807" s="13">
        <v>2.1000010172526018</v>
      </c>
    </row>
    <row r="3808" spans="2:8" x14ac:dyDescent="0.3">
      <c r="B3808" t="s">
        <v>1486</v>
      </c>
      <c r="C3808" t="s">
        <v>1487</v>
      </c>
      <c r="D3808" s="28" t="s">
        <v>4105</v>
      </c>
      <c r="E3808" s="28" t="s">
        <v>1468</v>
      </c>
      <c r="F3808" s="13">
        <v>39.4</v>
      </c>
      <c r="G3808" s="13">
        <v>-86.4</v>
      </c>
      <c r="H3808" s="13">
        <v>2.1000010172526089</v>
      </c>
    </row>
    <row r="3809" spans="2:8" x14ac:dyDescent="0.3">
      <c r="B3809" t="s">
        <v>9695</v>
      </c>
      <c r="C3809" t="s">
        <v>9696</v>
      </c>
      <c r="D3809" s="28" t="s">
        <v>4105</v>
      </c>
      <c r="E3809" s="28" t="s">
        <v>367</v>
      </c>
      <c r="F3809" s="13">
        <v>31.9</v>
      </c>
      <c r="G3809" s="13">
        <v>-90.3</v>
      </c>
      <c r="H3809" s="13">
        <v>2.1599985758463518</v>
      </c>
    </row>
    <row r="3810" spans="2:8" x14ac:dyDescent="0.3">
      <c r="B3810" t="s">
        <v>440</v>
      </c>
      <c r="C3810" t="s">
        <v>441</v>
      </c>
      <c r="D3810" s="28" t="s">
        <v>4105</v>
      </c>
      <c r="E3810" s="28" t="s">
        <v>365</v>
      </c>
      <c r="F3810" s="13">
        <v>30.1</v>
      </c>
      <c r="G3810" s="13">
        <v>-93.2</v>
      </c>
      <c r="H3810" s="13">
        <v>2.1599985758463518</v>
      </c>
    </row>
    <row r="3811" spans="2:8" x14ac:dyDescent="0.3">
      <c r="B3811" t="s">
        <v>9754</v>
      </c>
      <c r="C3811" t="s">
        <v>9755</v>
      </c>
      <c r="D3811" s="28" t="s">
        <v>4105</v>
      </c>
      <c r="E3811" s="28" t="s">
        <v>2319</v>
      </c>
      <c r="F3811" s="13">
        <v>40.799999999999997</v>
      </c>
      <c r="G3811" s="13">
        <v>-79.900000000000006</v>
      </c>
      <c r="H3811" s="13">
        <v>2.1599985758463589</v>
      </c>
    </row>
    <row r="3812" spans="2:8" x14ac:dyDescent="0.3">
      <c r="B3812" t="s">
        <v>9752</v>
      </c>
      <c r="C3812" t="s">
        <v>9753</v>
      </c>
      <c r="D3812" s="28" t="s">
        <v>1203</v>
      </c>
      <c r="E3812" s="28" t="s">
        <v>1133</v>
      </c>
      <c r="F3812" s="13">
        <v>50.7</v>
      </c>
      <c r="G3812" s="13">
        <v>-56.1</v>
      </c>
      <c r="H3812" s="13">
        <v>2.1600011189778634</v>
      </c>
    </row>
    <row r="3813" spans="2:8" x14ac:dyDescent="0.3">
      <c r="B3813" t="s">
        <v>9910</v>
      </c>
      <c r="C3813" t="s">
        <v>9911</v>
      </c>
      <c r="D3813" s="28" t="s">
        <v>1203</v>
      </c>
      <c r="E3813" s="28" t="s">
        <v>1116</v>
      </c>
      <c r="F3813" s="13">
        <v>44.2</v>
      </c>
      <c r="G3813" s="13">
        <v>-79.7</v>
      </c>
      <c r="H3813" s="13">
        <v>2.160001118977867</v>
      </c>
    </row>
    <row r="3814" spans="2:8" x14ac:dyDescent="0.3">
      <c r="B3814" t="s">
        <v>10275</v>
      </c>
      <c r="C3814" t="s">
        <v>10276</v>
      </c>
      <c r="D3814" s="28" t="s">
        <v>4105</v>
      </c>
      <c r="E3814" s="28" t="s">
        <v>1468</v>
      </c>
      <c r="F3814" s="13">
        <v>39.799999999999997</v>
      </c>
      <c r="G3814" s="13">
        <v>-86.2</v>
      </c>
      <c r="H3814" s="13">
        <v>2.160001118977867</v>
      </c>
    </row>
    <row r="3815" spans="2:8" x14ac:dyDescent="0.3">
      <c r="B3815" t="s">
        <v>3794</v>
      </c>
      <c r="C3815" t="s">
        <v>3795</v>
      </c>
      <c r="D3815" s="28" t="s">
        <v>4105</v>
      </c>
      <c r="E3815" s="28" t="s">
        <v>2319</v>
      </c>
      <c r="F3815" s="13">
        <v>40.5</v>
      </c>
      <c r="G3815" s="13">
        <v>-79.8</v>
      </c>
      <c r="H3815" s="13">
        <v>2.2199961344401018</v>
      </c>
    </row>
    <row r="3816" spans="2:8" x14ac:dyDescent="0.3">
      <c r="B3816" t="s">
        <v>9670</v>
      </c>
      <c r="C3816" t="s">
        <v>9671</v>
      </c>
      <c r="D3816" s="28" t="s">
        <v>4105</v>
      </c>
      <c r="E3816" s="28" t="s">
        <v>1004</v>
      </c>
      <c r="F3816" s="13">
        <v>34.9</v>
      </c>
      <c r="G3816" s="13">
        <v>-83.4</v>
      </c>
      <c r="H3816" s="13">
        <v>2.2199961344401089</v>
      </c>
    </row>
    <row r="3817" spans="2:8" x14ac:dyDescent="0.3">
      <c r="B3817" t="s">
        <v>460</v>
      </c>
      <c r="C3817" t="s">
        <v>461</v>
      </c>
      <c r="D3817" s="28" t="s">
        <v>4105</v>
      </c>
      <c r="E3817" s="28" t="s">
        <v>365</v>
      </c>
      <c r="F3817" s="13">
        <v>30.2</v>
      </c>
      <c r="G3817" s="13">
        <v>-92.6</v>
      </c>
      <c r="H3817" s="13">
        <v>2.220001220703125</v>
      </c>
    </row>
    <row r="3818" spans="2:8" x14ac:dyDescent="0.3">
      <c r="B3818" t="s">
        <v>9950</v>
      </c>
      <c r="C3818" t="s">
        <v>9951</v>
      </c>
      <c r="D3818" s="28" t="s">
        <v>4105</v>
      </c>
      <c r="E3818" s="28" t="s">
        <v>1759</v>
      </c>
      <c r="F3818" s="13">
        <v>43.4</v>
      </c>
      <c r="G3818" s="13">
        <v>-86</v>
      </c>
      <c r="H3818" s="13">
        <v>2.220001220703125</v>
      </c>
    </row>
    <row r="3819" spans="2:8" x14ac:dyDescent="0.3">
      <c r="B3819" t="s">
        <v>9386</v>
      </c>
      <c r="C3819" t="s">
        <v>9387</v>
      </c>
      <c r="D3819" s="28" t="s">
        <v>4105</v>
      </c>
      <c r="E3819" s="28" t="s">
        <v>1203</v>
      </c>
      <c r="F3819" s="13">
        <v>34</v>
      </c>
      <c r="G3819" s="13">
        <v>-118.9</v>
      </c>
      <c r="H3819" s="13">
        <v>2.220001220703125</v>
      </c>
    </row>
    <row r="3820" spans="2:8" x14ac:dyDescent="0.3">
      <c r="B3820" t="s">
        <v>9782</v>
      </c>
      <c r="C3820" t="s">
        <v>9783</v>
      </c>
      <c r="D3820" s="28" t="s">
        <v>1203</v>
      </c>
      <c r="E3820" s="28" t="s">
        <v>1061</v>
      </c>
      <c r="F3820" s="13">
        <v>49.2</v>
      </c>
      <c r="G3820" s="13">
        <v>-123.8</v>
      </c>
      <c r="H3820" s="13">
        <v>2.279998779296875</v>
      </c>
    </row>
    <row r="3821" spans="2:8" x14ac:dyDescent="0.3">
      <c r="B3821" t="s">
        <v>9858</v>
      </c>
      <c r="C3821" t="s">
        <v>9859</v>
      </c>
      <c r="D3821" s="28" t="s">
        <v>4105</v>
      </c>
      <c r="E3821" s="28" t="s">
        <v>1878</v>
      </c>
      <c r="F3821" s="13">
        <v>38.200000000000003</v>
      </c>
      <c r="G3821" s="13">
        <v>-90.3</v>
      </c>
      <c r="H3821" s="13">
        <v>2.279998779296875</v>
      </c>
    </row>
    <row r="3822" spans="2:8" x14ac:dyDescent="0.3">
      <c r="B3822" t="s">
        <v>10870</v>
      </c>
      <c r="C3822" t="s">
        <v>10871</v>
      </c>
      <c r="D3822" s="28" t="s">
        <v>4105</v>
      </c>
      <c r="E3822" s="28" t="s">
        <v>364</v>
      </c>
      <c r="F3822" s="13">
        <v>32.700000000000003</v>
      </c>
      <c r="G3822" s="13">
        <v>-94.9</v>
      </c>
      <c r="H3822" s="13">
        <v>2.279998779296875</v>
      </c>
    </row>
    <row r="3823" spans="2:8" x14ac:dyDescent="0.3">
      <c r="B3823" t="s">
        <v>529</v>
      </c>
      <c r="C3823" t="s">
        <v>530</v>
      </c>
      <c r="D3823" s="28" t="s">
        <v>4105</v>
      </c>
      <c r="E3823" s="28" t="s">
        <v>365</v>
      </c>
      <c r="F3823" s="13">
        <v>31.3</v>
      </c>
      <c r="G3823" s="13">
        <v>-92.2</v>
      </c>
      <c r="H3823" s="13">
        <v>2.279998779296875</v>
      </c>
    </row>
    <row r="3824" spans="2:8" x14ac:dyDescent="0.3">
      <c r="B3824" t="s">
        <v>9703</v>
      </c>
      <c r="C3824" t="s">
        <v>9704</v>
      </c>
      <c r="D3824" s="28" t="s">
        <v>4105</v>
      </c>
      <c r="E3824" s="28" t="s">
        <v>2820</v>
      </c>
      <c r="F3824" s="13">
        <v>59.2</v>
      </c>
      <c r="G3824" s="13">
        <v>-135.4</v>
      </c>
      <c r="H3824" s="13">
        <v>2.280001322428383</v>
      </c>
    </row>
    <row r="3825" spans="2:8" x14ac:dyDescent="0.3">
      <c r="B3825" t="s">
        <v>9494</v>
      </c>
      <c r="C3825" t="s">
        <v>9495</v>
      </c>
      <c r="D3825" s="28" t="s">
        <v>1203</v>
      </c>
      <c r="E3825" s="28" t="s">
        <v>12130</v>
      </c>
      <c r="F3825" s="13">
        <v>48</v>
      </c>
      <c r="G3825" s="13">
        <v>-64.5</v>
      </c>
      <c r="H3825" s="13">
        <v>2.2800013224283902</v>
      </c>
    </row>
    <row r="3826" spans="2:8" x14ac:dyDescent="0.3">
      <c r="B3826" t="s">
        <v>9084</v>
      </c>
      <c r="C3826" t="s">
        <v>9085</v>
      </c>
      <c r="D3826" s="28" t="s">
        <v>1203</v>
      </c>
      <c r="E3826" s="28" t="s">
        <v>1130</v>
      </c>
      <c r="F3826" s="13">
        <v>43.8</v>
      </c>
      <c r="G3826" s="13">
        <v>-66</v>
      </c>
      <c r="H3826" s="13">
        <v>2.2800013224283902</v>
      </c>
    </row>
    <row r="3827" spans="2:8" x14ac:dyDescent="0.3">
      <c r="B3827" t="s">
        <v>1456</v>
      </c>
      <c r="C3827" t="s">
        <v>1457</v>
      </c>
      <c r="D3827" s="28" t="s">
        <v>4105</v>
      </c>
      <c r="E3827" s="28" t="s">
        <v>1405</v>
      </c>
      <c r="F3827" s="13">
        <v>38.6</v>
      </c>
      <c r="G3827" s="13">
        <v>-88.9</v>
      </c>
      <c r="H3827" s="13">
        <v>2.2800013224283902</v>
      </c>
    </row>
    <row r="3828" spans="2:8" x14ac:dyDescent="0.3">
      <c r="B3828" t="s">
        <v>3630</v>
      </c>
      <c r="C3828" t="s">
        <v>3631</v>
      </c>
      <c r="D3828" s="28" t="s">
        <v>4105</v>
      </c>
      <c r="E3828" s="28" t="s">
        <v>1468</v>
      </c>
      <c r="F3828" s="13">
        <v>40.799999999999997</v>
      </c>
      <c r="G3828" s="13">
        <v>-84.9</v>
      </c>
      <c r="H3828" s="13">
        <v>2.2800013224283902</v>
      </c>
    </row>
    <row r="3829" spans="2:8" x14ac:dyDescent="0.3">
      <c r="B3829" t="s">
        <v>10589</v>
      </c>
      <c r="C3829" t="s">
        <v>10590</v>
      </c>
      <c r="D3829" s="28" t="s">
        <v>4105</v>
      </c>
      <c r="E3829" s="28" t="s">
        <v>1405</v>
      </c>
      <c r="F3829" s="13">
        <v>37</v>
      </c>
      <c r="G3829" s="13">
        <v>-89.1</v>
      </c>
      <c r="H3829" s="13">
        <v>2.339996337890625</v>
      </c>
    </row>
    <row r="3830" spans="2:8" x14ac:dyDescent="0.3">
      <c r="B3830" t="s">
        <v>9890</v>
      </c>
      <c r="C3830" t="s">
        <v>9891</v>
      </c>
      <c r="D3830" s="28" t="s">
        <v>1203</v>
      </c>
      <c r="E3830" s="28" t="s">
        <v>1116</v>
      </c>
      <c r="F3830" s="13">
        <v>49.4</v>
      </c>
      <c r="G3830" s="13">
        <v>-82.4</v>
      </c>
      <c r="H3830" s="13">
        <v>2.339998881022133</v>
      </c>
    </row>
    <row r="3831" spans="2:8" x14ac:dyDescent="0.3">
      <c r="B3831" t="s">
        <v>748</v>
      </c>
      <c r="C3831" t="s">
        <v>749</v>
      </c>
      <c r="D3831" s="28" t="s">
        <v>4105</v>
      </c>
      <c r="E3831" s="28" t="s">
        <v>364</v>
      </c>
      <c r="F3831" s="13">
        <v>32.4</v>
      </c>
      <c r="G3831" s="13">
        <v>-94.7</v>
      </c>
      <c r="H3831" s="13">
        <v>2.3400014241536482</v>
      </c>
    </row>
    <row r="3832" spans="2:8" x14ac:dyDescent="0.3">
      <c r="B3832" t="s">
        <v>3046</v>
      </c>
      <c r="C3832" t="s">
        <v>3047</v>
      </c>
      <c r="D3832" s="28" t="s">
        <v>4105</v>
      </c>
      <c r="E3832" s="28" t="s">
        <v>1468</v>
      </c>
      <c r="F3832" s="13">
        <v>40.9</v>
      </c>
      <c r="G3832" s="13">
        <v>-85.2</v>
      </c>
      <c r="H3832" s="13">
        <v>2.3400014241536482</v>
      </c>
    </row>
    <row r="3833" spans="2:8" x14ac:dyDescent="0.3">
      <c r="B3833" t="s">
        <v>10197</v>
      </c>
      <c r="C3833" t="s">
        <v>10198</v>
      </c>
      <c r="D3833" s="28" t="s">
        <v>4105</v>
      </c>
      <c r="E3833" s="28" t="s">
        <v>368</v>
      </c>
      <c r="F3833" s="13">
        <v>34.200000000000003</v>
      </c>
      <c r="G3833" s="13">
        <v>-93.1</v>
      </c>
      <c r="H3833" s="13">
        <v>2.3999989827473911</v>
      </c>
    </row>
    <row r="3834" spans="2:8" x14ac:dyDescent="0.3">
      <c r="B3834" t="s">
        <v>387</v>
      </c>
      <c r="C3834" t="s">
        <v>388</v>
      </c>
      <c r="D3834" s="28" t="s">
        <v>4105</v>
      </c>
      <c r="E3834" s="28" t="s">
        <v>364</v>
      </c>
      <c r="F3834" s="13">
        <v>30.2</v>
      </c>
      <c r="G3834" s="13">
        <v>-93.7</v>
      </c>
      <c r="H3834" s="13">
        <v>2.3999989827473982</v>
      </c>
    </row>
    <row r="3835" spans="2:8" x14ac:dyDescent="0.3">
      <c r="B3835" t="s">
        <v>11676</v>
      </c>
      <c r="C3835" t="s">
        <v>11677</v>
      </c>
      <c r="D3835" s="28" t="s">
        <v>4105</v>
      </c>
      <c r="E3835" s="28" t="s">
        <v>364</v>
      </c>
      <c r="F3835" s="13">
        <v>26.5</v>
      </c>
      <c r="G3835" s="13">
        <v>-98</v>
      </c>
      <c r="H3835" s="13">
        <v>2.3999989827473982</v>
      </c>
    </row>
    <row r="3836" spans="2:8" x14ac:dyDescent="0.3">
      <c r="B3836" t="s">
        <v>9882</v>
      </c>
      <c r="C3836" t="s">
        <v>9883</v>
      </c>
      <c r="D3836" s="28" t="s">
        <v>4105</v>
      </c>
      <c r="E3836" s="28" t="s">
        <v>2230</v>
      </c>
      <c r="F3836" s="13">
        <v>40</v>
      </c>
      <c r="G3836" s="13">
        <v>-82.4</v>
      </c>
      <c r="H3836" s="13">
        <v>2.3999989827473982</v>
      </c>
    </row>
    <row r="3837" spans="2:8" x14ac:dyDescent="0.3">
      <c r="B3837" t="s">
        <v>3777</v>
      </c>
      <c r="C3837" t="s">
        <v>3778</v>
      </c>
      <c r="D3837" s="28" t="s">
        <v>4105</v>
      </c>
      <c r="E3837" s="28" t="s">
        <v>2230</v>
      </c>
      <c r="F3837" s="13">
        <v>39.6</v>
      </c>
      <c r="G3837" s="13">
        <v>-82.9</v>
      </c>
      <c r="H3837" s="13">
        <v>2.4000015258789063</v>
      </c>
    </row>
    <row r="3838" spans="2:8" x14ac:dyDescent="0.3">
      <c r="B3838" t="s">
        <v>10097</v>
      </c>
      <c r="C3838" t="s">
        <v>10098</v>
      </c>
      <c r="D3838" s="28" t="s">
        <v>4105</v>
      </c>
      <c r="E3838" s="28" t="s">
        <v>368</v>
      </c>
      <c r="F3838" s="13">
        <v>35.200000000000003</v>
      </c>
      <c r="G3838" s="13">
        <v>-93</v>
      </c>
      <c r="H3838" s="13">
        <v>2.4000040690104143</v>
      </c>
    </row>
    <row r="3839" spans="2:8" x14ac:dyDescent="0.3">
      <c r="B3839" t="s">
        <v>9727</v>
      </c>
      <c r="C3839" t="s">
        <v>9728</v>
      </c>
      <c r="D3839" s="28" t="s">
        <v>4105</v>
      </c>
      <c r="E3839" s="28" t="s">
        <v>3137</v>
      </c>
      <c r="F3839" s="13">
        <v>21.4</v>
      </c>
      <c r="G3839" s="13">
        <v>-158.1</v>
      </c>
      <c r="H3839" s="13">
        <v>2.4000040690104214</v>
      </c>
    </row>
    <row r="3840" spans="2:8" x14ac:dyDescent="0.3">
      <c r="B3840" t="s">
        <v>1199</v>
      </c>
      <c r="C3840" t="s">
        <v>1200</v>
      </c>
      <c r="D3840" s="28" t="s">
        <v>4105</v>
      </c>
      <c r="E3840" s="28" t="s">
        <v>368</v>
      </c>
      <c r="F3840" s="13">
        <v>34.9</v>
      </c>
      <c r="G3840" s="13">
        <v>-94</v>
      </c>
      <c r="H3840" s="13">
        <v>2.4599965413411482</v>
      </c>
    </row>
    <row r="3841" spans="2:8" x14ac:dyDescent="0.3">
      <c r="B3841" t="s">
        <v>10690</v>
      </c>
      <c r="C3841" t="s">
        <v>10691</v>
      </c>
      <c r="D3841" s="28" t="s">
        <v>4105</v>
      </c>
      <c r="E3841" s="28" t="s">
        <v>364</v>
      </c>
      <c r="F3841" s="13">
        <v>31.3</v>
      </c>
      <c r="G3841" s="13">
        <v>-94.8</v>
      </c>
      <c r="H3841" s="13">
        <v>2.4599965413411482</v>
      </c>
    </row>
    <row r="3842" spans="2:8" x14ac:dyDescent="0.3">
      <c r="B3842" t="s">
        <v>6669</v>
      </c>
      <c r="C3842" t="s">
        <v>6670</v>
      </c>
      <c r="D3842" s="28" t="s">
        <v>4105</v>
      </c>
      <c r="E3842" s="28" t="s">
        <v>2096</v>
      </c>
      <c r="F3842" s="13">
        <v>33.1</v>
      </c>
      <c r="G3842" s="13">
        <v>-108.2</v>
      </c>
      <c r="H3842" s="13">
        <v>2.4599990844726527</v>
      </c>
    </row>
    <row r="3843" spans="2:8" x14ac:dyDescent="0.3">
      <c r="B3843" t="s">
        <v>9624</v>
      </c>
      <c r="C3843" t="s">
        <v>9625</v>
      </c>
      <c r="D3843" s="28" t="s">
        <v>1203</v>
      </c>
      <c r="E3843" s="28" t="s">
        <v>1061</v>
      </c>
      <c r="F3843" s="13">
        <v>58.8</v>
      </c>
      <c r="G3843" s="13">
        <v>-122.6</v>
      </c>
      <c r="H3843" s="13">
        <v>2.4599990844726545</v>
      </c>
    </row>
    <row r="3844" spans="2:8" x14ac:dyDescent="0.3">
      <c r="B3844" t="s">
        <v>10114</v>
      </c>
      <c r="C3844" t="s">
        <v>10115</v>
      </c>
      <c r="D3844" s="28" t="s">
        <v>4105</v>
      </c>
      <c r="E3844" s="28" t="s">
        <v>1759</v>
      </c>
      <c r="F3844" s="13">
        <v>42.9</v>
      </c>
      <c r="G3844" s="13">
        <v>-82.4</v>
      </c>
      <c r="H3844" s="13">
        <v>2.4600016276041643</v>
      </c>
    </row>
    <row r="3845" spans="2:8" x14ac:dyDescent="0.3">
      <c r="B3845" t="s">
        <v>1798</v>
      </c>
      <c r="C3845" t="s">
        <v>1799</v>
      </c>
      <c r="D3845" s="28" t="s">
        <v>4105</v>
      </c>
      <c r="E3845" s="28" t="s">
        <v>1759</v>
      </c>
      <c r="F3845" s="13">
        <v>43</v>
      </c>
      <c r="G3845" s="13">
        <v>-84.1</v>
      </c>
      <c r="H3845" s="13">
        <v>2.4600016276041714</v>
      </c>
    </row>
    <row r="3846" spans="2:8" x14ac:dyDescent="0.3">
      <c r="B3846" t="s">
        <v>1472</v>
      </c>
      <c r="C3846" t="s">
        <v>1473</v>
      </c>
      <c r="D3846" s="28" t="s">
        <v>4105</v>
      </c>
      <c r="E3846" s="28" t="s">
        <v>1468</v>
      </c>
      <c r="F3846" s="13">
        <v>40.200000000000003</v>
      </c>
      <c r="G3846" s="13">
        <v>-86.5</v>
      </c>
      <c r="H3846" s="13">
        <v>2.5199991861979143</v>
      </c>
    </row>
    <row r="3847" spans="2:8" x14ac:dyDescent="0.3">
      <c r="B3847" t="s">
        <v>10085</v>
      </c>
      <c r="C3847" t="s">
        <v>10086</v>
      </c>
      <c r="D3847" s="28" t="s">
        <v>4105</v>
      </c>
      <c r="E3847" s="28" t="s">
        <v>365</v>
      </c>
      <c r="F3847" s="13">
        <v>31.1</v>
      </c>
      <c r="G3847" s="13">
        <v>-92.6</v>
      </c>
      <c r="H3847" s="13">
        <v>2.5199991861979143</v>
      </c>
    </row>
    <row r="3848" spans="2:8" x14ac:dyDescent="0.3">
      <c r="B3848" t="s">
        <v>9940</v>
      </c>
      <c r="C3848" t="s">
        <v>9941</v>
      </c>
      <c r="D3848" s="28" t="s">
        <v>4105</v>
      </c>
      <c r="E3848" s="28" t="s">
        <v>2230</v>
      </c>
      <c r="F3848" s="13">
        <v>41</v>
      </c>
      <c r="G3848" s="13">
        <v>-81.400000000000006</v>
      </c>
      <c r="H3848" s="13">
        <v>2.5199991861979143</v>
      </c>
    </row>
    <row r="3849" spans="2:8" x14ac:dyDescent="0.3">
      <c r="B3849" t="s">
        <v>1195</v>
      </c>
      <c r="C3849" t="s">
        <v>1196</v>
      </c>
      <c r="D3849" s="28" t="s">
        <v>4105</v>
      </c>
      <c r="E3849" s="28" t="s">
        <v>368</v>
      </c>
      <c r="F3849" s="13">
        <v>36.200000000000003</v>
      </c>
      <c r="G3849" s="13">
        <v>-90.9</v>
      </c>
      <c r="H3849" s="13">
        <v>2.5199991861979214</v>
      </c>
    </row>
    <row r="3850" spans="2:8" x14ac:dyDescent="0.3">
      <c r="B3850" t="s">
        <v>725</v>
      </c>
      <c r="C3850" t="s">
        <v>726</v>
      </c>
      <c r="D3850" s="28" t="s">
        <v>4105</v>
      </c>
      <c r="E3850" s="28" t="s">
        <v>364</v>
      </c>
      <c r="F3850" s="13">
        <v>26.5</v>
      </c>
      <c r="G3850" s="13">
        <v>-97.4</v>
      </c>
      <c r="H3850" s="13">
        <v>2.5199991861979214</v>
      </c>
    </row>
    <row r="3851" spans="2:8" x14ac:dyDescent="0.3">
      <c r="B3851" t="s">
        <v>10203</v>
      </c>
      <c r="C3851" t="s">
        <v>10204</v>
      </c>
      <c r="D3851" s="28" t="s">
        <v>4105</v>
      </c>
      <c r="E3851" s="28" t="s">
        <v>365</v>
      </c>
      <c r="F3851" s="13">
        <v>31.9</v>
      </c>
      <c r="G3851" s="13">
        <v>-92.7</v>
      </c>
      <c r="H3851" s="13">
        <v>2.5199991861979214</v>
      </c>
    </row>
    <row r="3852" spans="2:8" x14ac:dyDescent="0.3">
      <c r="B3852" t="s">
        <v>10852</v>
      </c>
      <c r="C3852" t="s">
        <v>10853</v>
      </c>
      <c r="D3852" s="28" t="s">
        <v>4105</v>
      </c>
      <c r="E3852" s="28" t="s">
        <v>2820</v>
      </c>
      <c r="F3852" s="13">
        <v>57</v>
      </c>
      <c r="G3852" s="13">
        <v>-135.30000000000001</v>
      </c>
      <c r="H3852" s="13">
        <v>2.5199991861979214</v>
      </c>
    </row>
    <row r="3853" spans="2:8" x14ac:dyDescent="0.3">
      <c r="B3853" t="s">
        <v>9812</v>
      </c>
      <c r="C3853" t="s">
        <v>9813</v>
      </c>
      <c r="D3853" s="28" t="s">
        <v>4105</v>
      </c>
      <c r="E3853" s="28" t="s">
        <v>1878</v>
      </c>
      <c r="F3853" s="13">
        <v>36.799999999999997</v>
      </c>
      <c r="G3853" s="13">
        <v>-91.9</v>
      </c>
      <c r="H3853" s="13">
        <v>2.5199991861979214</v>
      </c>
    </row>
    <row r="3854" spans="2:8" x14ac:dyDescent="0.3">
      <c r="B3854" t="s">
        <v>3142</v>
      </c>
      <c r="C3854" t="s">
        <v>3143</v>
      </c>
      <c r="D3854" s="28" t="s">
        <v>4105</v>
      </c>
      <c r="E3854" s="28" t="s">
        <v>3137</v>
      </c>
      <c r="F3854" s="13">
        <v>21.3</v>
      </c>
      <c r="G3854" s="13">
        <v>-157.9</v>
      </c>
      <c r="H3854" s="13">
        <v>2.5200042724609375</v>
      </c>
    </row>
    <row r="3855" spans="2:8" x14ac:dyDescent="0.3">
      <c r="B3855" t="s">
        <v>3443</v>
      </c>
      <c r="C3855" t="s">
        <v>3444</v>
      </c>
      <c r="D3855" s="28" t="s">
        <v>4105</v>
      </c>
      <c r="E3855" s="28" t="s">
        <v>2230</v>
      </c>
      <c r="F3855" s="13">
        <v>39.9</v>
      </c>
      <c r="G3855" s="13">
        <v>-81.8</v>
      </c>
      <c r="H3855" s="13">
        <v>2.5200042724609375</v>
      </c>
    </row>
    <row r="3856" spans="2:8" x14ac:dyDescent="0.3">
      <c r="B3856" t="s">
        <v>10649</v>
      </c>
      <c r="C3856" t="s">
        <v>10650</v>
      </c>
      <c r="D3856" s="28" t="s">
        <v>1203</v>
      </c>
      <c r="E3856" s="28" t="s">
        <v>1116</v>
      </c>
      <c r="F3856" s="13">
        <v>43</v>
      </c>
      <c r="G3856" s="13">
        <v>-82.3</v>
      </c>
      <c r="H3856" s="13">
        <v>2.5799967447916643</v>
      </c>
    </row>
    <row r="3857" spans="2:8" x14ac:dyDescent="0.3">
      <c r="B3857" t="s">
        <v>456</v>
      </c>
      <c r="C3857" t="s">
        <v>457</v>
      </c>
      <c r="D3857" s="28" t="s">
        <v>4105</v>
      </c>
      <c r="E3857" s="28" t="s">
        <v>365</v>
      </c>
      <c r="F3857" s="13">
        <v>31.8</v>
      </c>
      <c r="G3857" s="13">
        <v>-93</v>
      </c>
      <c r="H3857" s="13">
        <v>2.5799967447916643</v>
      </c>
    </row>
    <row r="3858" spans="2:8" x14ac:dyDescent="0.3">
      <c r="B3858" t="s">
        <v>10076</v>
      </c>
      <c r="C3858" t="s">
        <v>10077</v>
      </c>
      <c r="D3858" s="28" t="s">
        <v>4105</v>
      </c>
      <c r="E3858" s="28" t="s">
        <v>2820</v>
      </c>
      <c r="F3858" s="13">
        <v>58.3</v>
      </c>
      <c r="G3858" s="13">
        <v>-134.1</v>
      </c>
      <c r="H3858" s="13">
        <v>2.5799967447916643</v>
      </c>
    </row>
    <row r="3859" spans="2:8" x14ac:dyDescent="0.3">
      <c r="B3859" t="s">
        <v>9693</v>
      </c>
      <c r="C3859" t="s">
        <v>9694</v>
      </c>
      <c r="D3859" s="28" t="s">
        <v>4105</v>
      </c>
      <c r="E3859" s="28" t="s">
        <v>1468</v>
      </c>
      <c r="F3859" s="13">
        <v>40</v>
      </c>
      <c r="G3859" s="13">
        <v>-86.8</v>
      </c>
      <c r="H3859" s="13">
        <v>2.5799992879231723</v>
      </c>
    </row>
    <row r="3860" spans="2:8" x14ac:dyDescent="0.3">
      <c r="B3860" t="s">
        <v>9952</v>
      </c>
      <c r="C3860" t="s">
        <v>9953</v>
      </c>
      <c r="D3860" s="28" t="s">
        <v>1203</v>
      </c>
      <c r="E3860" s="28" t="s">
        <v>1124</v>
      </c>
      <c r="F3860" s="13">
        <v>50.2</v>
      </c>
      <c r="G3860" s="13">
        <v>-63.6</v>
      </c>
      <c r="H3860" s="13">
        <v>2.5799992879231759</v>
      </c>
    </row>
    <row r="3861" spans="2:8" x14ac:dyDescent="0.3">
      <c r="B3861" t="s">
        <v>1416</v>
      </c>
      <c r="C3861" t="s">
        <v>1417</v>
      </c>
      <c r="D3861" s="28" t="s">
        <v>4105</v>
      </c>
      <c r="E3861" s="28" t="s">
        <v>1405</v>
      </c>
      <c r="F3861" s="13">
        <v>39.1</v>
      </c>
      <c r="G3861" s="13">
        <v>-88.6</v>
      </c>
      <c r="H3861" s="13">
        <v>2.5799992879231795</v>
      </c>
    </row>
    <row r="3862" spans="2:8" x14ac:dyDescent="0.3">
      <c r="B3862" t="s">
        <v>9845</v>
      </c>
      <c r="C3862" t="s">
        <v>9846</v>
      </c>
      <c r="D3862" s="28" t="s">
        <v>4105</v>
      </c>
      <c r="E3862" s="28" t="s">
        <v>1711</v>
      </c>
      <c r="F3862" s="13">
        <v>38.4</v>
      </c>
      <c r="G3862" s="13">
        <v>-83.7</v>
      </c>
      <c r="H3862" s="13">
        <v>2.5799992879231795</v>
      </c>
    </row>
    <row r="3863" spans="2:8" x14ac:dyDescent="0.3">
      <c r="B3863" t="s">
        <v>2259</v>
      </c>
      <c r="C3863" t="s">
        <v>2260</v>
      </c>
      <c r="D3863" s="28" t="s">
        <v>4105</v>
      </c>
      <c r="E3863" s="28" t="s">
        <v>2230</v>
      </c>
      <c r="F3863" s="13">
        <v>41.5</v>
      </c>
      <c r="G3863" s="13">
        <v>-84.1</v>
      </c>
      <c r="H3863" s="13">
        <v>2.5799992879231795</v>
      </c>
    </row>
    <row r="3864" spans="2:8" x14ac:dyDescent="0.3">
      <c r="B3864" t="s">
        <v>618</v>
      </c>
      <c r="C3864" t="s">
        <v>619</v>
      </c>
      <c r="D3864" s="28" t="s">
        <v>4105</v>
      </c>
      <c r="E3864" s="28" t="s">
        <v>364</v>
      </c>
      <c r="F3864" s="13">
        <v>28</v>
      </c>
      <c r="G3864" s="13">
        <v>-97</v>
      </c>
      <c r="H3864" s="13">
        <v>2.5800018310546804</v>
      </c>
    </row>
    <row r="3865" spans="2:8" x14ac:dyDescent="0.3">
      <c r="B3865" t="s">
        <v>10728</v>
      </c>
      <c r="C3865" t="s">
        <v>10729</v>
      </c>
      <c r="D3865" s="28" t="s">
        <v>4105</v>
      </c>
      <c r="E3865" s="28" t="s">
        <v>368</v>
      </c>
      <c r="F3865" s="13">
        <v>34.1</v>
      </c>
      <c r="G3865" s="13">
        <v>-93</v>
      </c>
      <c r="H3865" s="13">
        <v>2.5800018310546875</v>
      </c>
    </row>
    <row r="3866" spans="2:8" x14ac:dyDescent="0.3">
      <c r="B3866" t="s">
        <v>458</v>
      </c>
      <c r="C3866" t="s">
        <v>459</v>
      </c>
      <c r="D3866" s="28" t="s">
        <v>4105</v>
      </c>
      <c r="E3866" s="28" t="s">
        <v>365</v>
      </c>
      <c r="F3866" s="13">
        <v>30.6</v>
      </c>
      <c r="G3866" s="13">
        <v>-92.7</v>
      </c>
      <c r="H3866" s="13">
        <v>2.5800018310546875</v>
      </c>
    </row>
    <row r="3867" spans="2:8" x14ac:dyDescent="0.3">
      <c r="B3867" t="s">
        <v>1778</v>
      </c>
      <c r="C3867" t="s">
        <v>1779</v>
      </c>
      <c r="D3867" s="28" t="s">
        <v>4105</v>
      </c>
      <c r="E3867" s="28" t="s">
        <v>1759</v>
      </c>
      <c r="F3867" s="13">
        <v>42.4</v>
      </c>
      <c r="G3867" s="13">
        <v>-82.8</v>
      </c>
      <c r="H3867" s="13">
        <v>2.5800018310546875</v>
      </c>
    </row>
    <row r="3868" spans="2:8" x14ac:dyDescent="0.3">
      <c r="B3868" t="s">
        <v>9413</v>
      </c>
      <c r="C3868" t="s">
        <v>9414</v>
      </c>
      <c r="D3868" s="28" t="s">
        <v>4105</v>
      </c>
      <c r="E3868" s="28" t="s">
        <v>2096</v>
      </c>
      <c r="F3868" s="13">
        <v>31.9</v>
      </c>
      <c r="G3868" s="13">
        <v>-108.7</v>
      </c>
      <c r="H3868" s="13">
        <v>2.5800018310546875</v>
      </c>
    </row>
    <row r="3869" spans="2:8" x14ac:dyDescent="0.3">
      <c r="B3869" t="s">
        <v>2587</v>
      </c>
      <c r="C3869" t="s">
        <v>2588</v>
      </c>
      <c r="D3869" s="28" t="s">
        <v>4105</v>
      </c>
      <c r="E3869" s="28" t="s">
        <v>2576</v>
      </c>
      <c r="F3869" s="13">
        <v>38.4</v>
      </c>
      <c r="G3869" s="13">
        <v>-78.900000000000006</v>
      </c>
      <c r="H3869" s="13">
        <v>2.5800018310546875</v>
      </c>
    </row>
    <row r="3870" spans="2:8" x14ac:dyDescent="0.3">
      <c r="B3870" t="s">
        <v>10305</v>
      </c>
      <c r="C3870" t="s">
        <v>10306</v>
      </c>
      <c r="D3870" s="28" t="s">
        <v>4105</v>
      </c>
      <c r="E3870" s="28" t="s">
        <v>2820</v>
      </c>
      <c r="F3870" s="13">
        <v>57.8</v>
      </c>
      <c r="G3870" s="13">
        <v>-135.1</v>
      </c>
      <c r="H3870" s="13">
        <v>2.5800018310546875</v>
      </c>
    </row>
    <row r="3871" spans="2:8" x14ac:dyDescent="0.3">
      <c r="B3871" t="s">
        <v>646</v>
      </c>
      <c r="C3871" t="s">
        <v>647</v>
      </c>
      <c r="D3871" s="28" t="s">
        <v>4105</v>
      </c>
      <c r="E3871" s="28" t="s">
        <v>368</v>
      </c>
      <c r="F3871" s="13">
        <v>33.200000000000003</v>
      </c>
      <c r="G3871" s="13">
        <v>-92.8</v>
      </c>
      <c r="H3871" s="13">
        <v>2.5800018310546875</v>
      </c>
    </row>
    <row r="3872" spans="2:8" x14ac:dyDescent="0.3">
      <c r="B3872" t="s">
        <v>10522</v>
      </c>
      <c r="C3872" t="s">
        <v>10523</v>
      </c>
      <c r="D3872" s="28" t="s">
        <v>4105</v>
      </c>
      <c r="E3872" s="28" t="s">
        <v>1759</v>
      </c>
      <c r="F3872" s="13">
        <v>42.2</v>
      </c>
      <c r="G3872" s="13">
        <v>-83.7</v>
      </c>
      <c r="H3872" s="13">
        <v>2.6399968465169223</v>
      </c>
    </row>
    <row r="3873" spans="2:8" x14ac:dyDescent="0.3">
      <c r="B3873" t="s">
        <v>10631</v>
      </c>
      <c r="C3873" t="s">
        <v>10632</v>
      </c>
      <c r="D3873" s="28" t="s">
        <v>1203</v>
      </c>
      <c r="E3873" s="28" t="s">
        <v>1116</v>
      </c>
      <c r="F3873" s="13">
        <v>43</v>
      </c>
      <c r="G3873" s="13">
        <v>-82.3</v>
      </c>
      <c r="H3873" s="13">
        <v>2.6399993896484375</v>
      </c>
    </row>
    <row r="3874" spans="2:8" x14ac:dyDescent="0.3">
      <c r="B3874" t="s">
        <v>2640</v>
      </c>
      <c r="C3874" t="s">
        <v>10588</v>
      </c>
      <c r="D3874" s="28" t="s">
        <v>4105</v>
      </c>
      <c r="E3874" s="28" t="s">
        <v>1759</v>
      </c>
      <c r="F3874" s="13">
        <v>41.9</v>
      </c>
      <c r="G3874" s="13">
        <v>-83.4</v>
      </c>
      <c r="H3874" s="13">
        <v>2.6399993896484375</v>
      </c>
    </row>
    <row r="3875" spans="2:8" x14ac:dyDescent="0.3">
      <c r="B3875" t="s">
        <v>648</v>
      </c>
      <c r="C3875" t="s">
        <v>649</v>
      </c>
      <c r="D3875" s="28" t="s">
        <v>4105</v>
      </c>
      <c r="E3875" s="28" t="s">
        <v>364</v>
      </c>
      <c r="F3875" s="13">
        <v>27.5</v>
      </c>
      <c r="G3875" s="13">
        <v>-97.8</v>
      </c>
      <c r="H3875" s="13">
        <v>2.6399993896484375</v>
      </c>
    </row>
    <row r="3876" spans="2:8" x14ac:dyDescent="0.3">
      <c r="B3876" t="s">
        <v>9297</v>
      </c>
      <c r="C3876" t="s">
        <v>9298</v>
      </c>
      <c r="D3876" s="28" t="s">
        <v>4105</v>
      </c>
      <c r="E3876" s="28" t="s">
        <v>3137</v>
      </c>
      <c r="F3876" s="13">
        <v>20</v>
      </c>
      <c r="G3876" s="13">
        <v>-155.6</v>
      </c>
      <c r="H3876" s="13">
        <v>2.6400044759114607</v>
      </c>
    </row>
    <row r="3877" spans="2:8" x14ac:dyDescent="0.3">
      <c r="B3877" t="s">
        <v>10905</v>
      </c>
      <c r="C3877" t="s">
        <v>10906</v>
      </c>
      <c r="D3877" s="28" t="s">
        <v>4105</v>
      </c>
      <c r="E3877" s="28" t="s">
        <v>364</v>
      </c>
      <c r="F3877" s="13">
        <v>27.5</v>
      </c>
      <c r="G3877" s="13">
        <v>-99.4</v>
      </c>
      <c r="H3877" s="13">
        <v>2.6999969482421875</v>
      </c>
    </row>
    <row r="3878" spans="2:8" x14ac:dyDescent="0.3">
      <c r="B3878" t="s">
        <v>2931</v>
      </c>
      <c r="C3878" t="s">
        <v>2932</v>
      </c>
      <c r="D3878" s="28" t="s">
        <v>4105</v>
      </c>
      <c r="E3878" s="28" t="s">
        <v>2664</v>
      </c>
      <c r="F3878" s="13">
        <v>39.200000000000003</v>
      </c>
      <c r="G3878" s="13">
        <v>-81.5</v>
      </c>
      <c r="H3878" s="13">
        <v>2.6999969482421875</v>
      </c>
    </row>
    <row r="3879" spans="2:8" x14ac:dyDescent="0.3">
      <c r="B3879" t="s">
        <v>11196</v>
      </c>
      <c r="C3879" t="s">
        <v>11197</v>
      </c>
      <c r="D3879" s="28" t="s">
        <v>1203</v>
      </c>
      <c r="E3879" s="28" t="s">
        <v>1116</v>
      </c>
      <c r="F3879" s="13">
        <v>46.2</v>
      </c>
      <c r="G3879" s="13">
        <v>-82</v>
      </c>
      <c r="H3879" s="13">
        <v>2.6999994913736955</v>
      </c>
    </row>
    <row r="3880" spans="2:8" x14ac:dyDescent="0.3">
      <c r="B3880" t="s">
        <v>9993</v>
      </c>
      <c r="C3880" t="s">
        <v>9994</v>
      </c>
      <c r="D3880" s="28" t="s">
        <v>1203</v>
      </c>
      <c r="E3880" s="28" t="s">
        <v>1116</v>
      </c>
      <c r="F3880" s="13">
        <v>44.4</v>
      </c>
      <c r="G3880" s="13">
        <v>-79.599999999999994</v>
      </c>
      <c r="H3880" s="13">
        <v>2.6999994913737027</v>
      </c>
    </row>
    <row r="3881" spans="2:8" x14ac:dyDescent="0.3">
      <c r="B3881" t="s">
        <v>9786</v>
      </c>
      <c r="C3881" t="s">
        <v>9787</v>
      </c>
      <c r="D3881" s="28" t="s">
        <v>4105</v>
      </c>
      <c r="E3881" s="28" t="s">
        <v>1468</v>
      </c>
      <c r="F3881" s="13">
        <v>40.200000000000003</v>
      </c>
      <c r="G3881" s="13">
        <v>-86.1</v>
      </c>
      <c r="H3881" s="13">
        <v>2.6999994913737027</v>
      </c>
    </row>
    <row r="3882" spans="2:8" x14ac:dyDescent="0.3">
      <c r="B3882" t="s">
        <v>9810</v>
      </c>
      <c r="C3882" t="s">
        <v>9811</v>
      </c>
      <c r="D3882" s="28" t="s">
        <v>1203</v>
      </c>
      <c r="E3882" s="28" t="s">
        <v>3527</v>
      </c>
      <c r="F3882" s="13">
        <v>74.7</v>
      </c>
      <c r="G3882" s="13">
        <v>-94.9</v>
      </c>
      <c r="H3882" s="13">
        <v>2.6999998092651372</v>
      </c>
    </row>
    <row r="3883" spans="2:8" x14ac:dyDescent="0.3">
      <c r="B3883" t="s">
        <v>672</v>
      </c>
      <c r="C3883" t="s">
        <v>673</v>
      </c>
      <c r="D3883" s="28" t="s">
        <v>4105</v>
      </c>
      <c r="E3883" s="28" t="s">
        <v>368</v>
      </c>
      <c r="F3883" s="13">
        <v>35.9</v>
      </c>
      <c r="G3883" s="13">
        <v>-92.6</v>
      </c>
      <c r="H3883" s="13">
        <v>2.7000020345052107</v>
      </c>
    </row>
    <row r="3884" spans="2:8" x14ac:dyDescent="0.3">
      <c r="B3884" t="s">
        <v>10108</v>
      </c>
      <c r="C3884" t="s">
        <v>10109</v>
      </c>
      <c r="D3884" s="28" t="s">
        <v>4105</v>
      </c>
      <c r="E3884" s="28" t="s">
        <v>1468</v>
      </c>
      <c r="F3884" s="13">
        <v>40.200000000000003</v>
      </c>
      <c r="G3884" s="13">
        <v>-86.9</v>
      </c>
      <c r="H3884" s="13">
        <v>2.7000020345052107</v>
      </c>
    </row>
    <row r="3885" spans="2:8" x14ac:dyDescent="0.3">
      <c r="B3885" t="s">
        <v>3744</v>
      </c>
      <c r="C3885" t="s">
        <v>3745</v>
      </c>
      <c r="D3885" s="28" t="s">
        <v>4105</v>
      </c>
      <c r="E3885" s="28" t="s">
        <v>2076</v>
      </c>
      <c r="F3885" s="13">
        <v>43.5</v>
      </c>
      <c r="G3885" s="13">
        <v>-71.400000000000006</v>
      </c>
      <c r="H3885" s="13">
        <v>2.7000020345052107</v>
      </c>
    </row>
    <row r="3886" spans="2:8" x14ac:dyDescent="0.3">
      <c r="B3886" t="s">
        <v>10012</v>
      </c>
      <c r="C3886" t="s">
        <v>10013</v>
      </c>
      <c r="D3886" s="28" t="s">
        <v>4105</v>
      </c>
      <c r="E3886" s="28" t="s">
        <v>2230</v>
      </c>
      <c r="F3886" s="13">
        <v>39.200000000000003</v>
      </c>
      <c r="G3886" s="13">
        <v>-82.3</v>
      </c>
      <c r="H3886" s="13">
        <v>2.7599970499674455</v>
      </c>
    </row>
    <row r="3887" spans="2:8" x14ac:dyDescent="0.3">
      <c r="B3887" t="s">
        <v>3563</v>
      </c>
      <c r="C3887" t="s">
        <v>3564</v>
      </c>
      <c r="D3887" s="28" t="s">
        <v>4105</v>
      </c>
      <c r="E3887" s="28" t="s">
        <v>368</v>
      </c>
      <c r="F3887" s="13">
        <v>35.799999999999997</v>
      </c>
      <c r="G3887" s="13">
        <v>-92</v>
      </c>
      <c r="H3887" s="13">
        <v>2.7599995930989607</v>
      </c>
    </row>
    <row r="3888" spans="2:8" x14ac:dyDescent="0.3">
      <c r="B3888" t="s">
        <v>10177</v>
      </c>
      <c r="C3888" t="s">
        <v>10178</v>
      </c>
      <c r="D3888" s="28" t="s">
        <v>4105</v>
      </c>
      <c r="E3888" s="28" t="s">
        <v>1468</v>
      </c>
      <c r="F3888" s="13">
        <v>40.4</v>
      </c>
      <c r="G3888" s="13">
        <v>-86.1</v>
      </c>
      <c r="H3888" s="13">
        <v>2.7599995930989607</v>
      </c>
    </row>
    <row r="3889" spans="2:8" x14ac:dyDescent="0.3">
      <c r="B3889" t="s">
        <v>2255</v>
      </c>
      <c r="C3889" t="s">
        <v>2256</v>
      </c>
      <c r="D3889" s="28" t="s">
        <v>4105</v>
      </c>
      <c r="E3889" s="28" t="s">
        <v>2230</v>
      </c>
      <c r="F3889" s="13">
        <v>40.799999999999997</v>
      </c>
      <c r="G3889" s="13">
        <v>-84.5</v>
      </c>
      <c r="H3889" s="13">
        <v>2.7599995930989607</v>
      </c>
    </row>
    <row r="3890" spans="2:8" x14ac:dyDescent="0.3">
      <c r="B3890" t="s">
        <v>2499</v>
      </c>
      <c r="C3890" t="s">
        <v>2500</v>
      </c>
      <c r="D3890" s="28" t="s">
        <v>4105</v>
      </c>
      <c r="E3890" s="28" t="s">
        <v>364</v>
      </c>
      <c r="F3890" s="13">
        <v>26.1</v>
      </c>
      <c r="G3890" s="13">
        <v>-98.2</v>
      </c>
      <c r="H3890" s="13">
        <v>2.7599995930989607</v>
      </c>
    </row>
    <row r="3891" spans="2:8" x14ac:dyDescent="0.3">
      <c r="B3891" t="s">
        <v>10874</v>
      </c>
      <c r="C3891" t="s">
        <v>10875</v>
      </c>
      <c r="D3891" s="28" t="s">
        <v>1203</v>
      </c>
      <c r="E3891" s="28" t="s">
        <v>1116</v>
      </c>
      <c r="F3891" s="13">
        <v>42.3</v>
      </c>
      <c r="G3891" s="13">
        <v>-82.9</v>
      </c>
      <c r="H3891" s="13">
        <v>2.7600021362304688</v>
      </c>
    </row>
    <row r="3892" spans="2:8" x14ac:dyDescent="0.3">
      <c r="B3892" t="s">
        <v>10297</v>
      </c>
      <c r="C3892" t="s">
        <v>10298</v>
      </c>
      <c r="D3892" s="28" t="s">
        <v>1203</v>
      </c>
      <c r="E3892" s="28" t="s">
        <v>1116</v>
      </c>
      <c r="F3892" s="13">
        <v>43</v>
      </c>
      <c r="G3892" s="13">
        <v>-81.099999999999994</v>
      </c>
      <c r="H3892" s="13">
        <v>2.7600021362304688</v>
      </c>
    </row>
    <row r="3893" spans="2:8" x14ac:dyDescent="0.3">
      <c r="B3893" t="s">
        <v>9552</v>
      </c>
      <c r="C3893" t="s">
        <v>9553</v>
      </c>
      <c r="D3893" s="28" t="s">
        <v>4105</v>
      </c>
      <c r="E3893" s="28" t="s">
        <v>1004</v>
      </c>
      <c r="F3893" s="13">
        <v>33.299999999999997</v>
      </c>
      <c r="G3893" s="13">
        <v>-84.9</v>
      </c>
      <c r="H3893" s="13">
        <v>2.8199971516927036</v>
      </c>
    </row>
    <row r="3894" spans="2:8" x14ac:dyDescent="0.3">
      <c r="B3894" t="s">
        <v>9864</v>
      </c>
      <c r="C3894" t="s">
        <v>9865</v>
      </c>
      <c r="D3894" s="28" t="s">
        <v>4105</v>
      </c>
      <c r="E3894" s="28" t="s">
        <v>2664</v>
      </c>
      <c r="F3894" s="13">
        <v>38.9</v>
      </c>
      <c r="G3894" s="13">
        <v>-81.5</v>
      </c>
      <c r="H3894" s="13">
        <v>2.8199971516927107</v>
      </c>
    </row>
    <row r="3895" spans="2:8" x14ac:dyDescent="0.3">
      <c r="B3895" t="s">
        <v>1072</v>
      </c>
      <c r="C3895" t="s">
        <v>1073</v>
      </c>
      <c r="D3895" s="28" t="s">
        <v>1203</v>
      </c>
      <c r="E3895" s="28" t="s">
        <v>1061</v>
      </c>
      <c r="F3895" s="13">
        <v>54.2</v>
      </c>
      <c r="G3895" s="13">
        <v>-133</v>
      </c>
      <c r="H3895" s="13">
        <v>2.8199996948242188</v>
      </c>
    </row>
    <row r="3896" spans="2:8" x14ac:dyDescent="0.3">
      <c r="B3896" t="s">
        <v>1493</v>
      </c>
      <c r="C3896" t="s">
        <v>1494</v>
      </c>
      <c r="D3896" s="28" t="s">
        <v>4105</v>
      </c>
      <c r="E3896" s="28" t="s">
        <v>1468</v>
      </c>
      <c r="F3896" s="13">
        <v>41</v>
      </c>
      <c r="G3896" s="13">
        <v>-86.2</v>
      </c>
      <c r="H3896" s="13">
        <v>2.8199996948242188</v>
      </c>
    </row>
    <row r="3897" spans="2:8" x14ac:dyDescent="0.3">
      <c r="B3897" t="s">
        <v>2228</v>
      </c>
      <c r="C3897" t="s">
        <v>2229</v>
      </c>
      <c r="D3897" s="28" t="s">
        <v>4105</v>
      </c>
      <c r="E3897" s="28" t="s">
        <v>2230</v>
      </c>
      <c r="F3897" s="13">
        <v>40.299999999999997</v>
      </c>
      <c r="G3897" s="13">
        <v>-83.7</v>
      </c>
      <c r="H3897" s="13">
        <v>2.8200022379557268</v>
      </c>
    </row>
    <row r="3898" spans="2:8" x14ac:dyDescent="0.3">
      <c r="B3898" t="s">
        <v>10112</v>
      </c>
      <c r="C3898" t="s">
        <v>10113</v>
      </c>
      <c r="D3898" s="28" t="s">
        <v>4105</v>
      </c>
      <c r="E3898" s="28" t="s">
        <v>2230</v>
      </c>
      <c r="F3898" s="13">
        <v>40.299999999999997</v>
      </c>
      <c r="G3898" s="13">
        <v>-80.599999999999994</v>
      </c>
      <c r="H3898" s="13">
        <v>2.8200022379557268</v>
      </c>
    </row>
    <row r="3899" spans="2:8" x14ac:dyDescent="0.3">
      <c r="B3899" t="s">
        <v>2958</v>
      </c>
      <c r="C3899" t="s">
        <v>2959</v>
      </c>
      <c r="D3899" s="28" t="s">
        <v>4105</v>
      </c>
      <c r="E3899" s="28" t="s">
        <v>368</v>
      </c>
      <c r="F3899" s="13">
        <v>34.700000000000003</v>
      </c>
      <c r="G3899" s="13">
        <v>-92.2</v>
      </c>
      <c r="H3899" s="13">
        <v>2.8200022379557268</v>
      </c>
    </row>
    <row r="3900" spans="2:8" x14ac:dyDescent="0.3">
      <c r="B3900" t="s">
        <v>10153</v>
      </c>
      <c r="C3900" t="s">
        <v>10154</v>
      </c>
      <c r="D3900" s="28" t="s">
        <v>1203</v>
      </c>
      <c r="E3900" s="28" t="s">
        <v>1116</v>
      </c>
      <c r="F3900" s="13">
        <v>44.5</v>
      </c>
      <c r="G3900" s="13">
        <v>-80.2</v>
      </c>
      <c r="H3900" s="13">
        <v>2.8200022379557339</v>
      </c>
    </row>
    <row r="3901" spans="2:8" x14ac:dyDescent="0.3">
      <c r="B3901" t="s">
        <v>862</v>
      </c>
      <c r="C3901" t="s">
        <v>863</v>
      </c>
      <c r="D3901" s="28" t="s">
        <v>4105</v>
      </c>
      <c r="E3901" s="28" t="s">
        <v>852</v>
      </c>
      <c r="F3901" s="13">
        <v>30.2</v>
      </c>
      <c r="G3901" s="13">
        <v>-88</v>
      </c>
      <c r="H3901" s="13">
        <v>2.8200022379557339</v>
      </c>
    </row>
    <row r="3902" spans="2:8" x14ac:dyDescent="0.3">
      <c r="B3902" t="s">
        <v>517</v>
      </c>
      <c r="C3902" t="s">
        <v>518</v>
      </c>
      <c r="D3902" s="28" t="s">
        <v>4105</v>
      </c>
      <c r="E3902" s="28" t="s">
        <v>365</v>
      </c>
      <c r="F3902" s="13">
        <v>31.3</v>
      </c>
      <c r="G3902" s="13">
        <v>-92.4</v>
      </c>
      <c r="H3902" s="13">
        <v>2.8799947102864536</v>
      </c>
    </row>
    <row r="3903" spans="2:8" x14ac:dyDescent="0.3">
      <c r="B3903" t="s">
        <v>10139</v>
      </c>
      <c r="C3903" t="s">
        <v>10140</v>
      </c>
      <c r="D3903" s="28" t="s">
        <v>4105</v>
      </c>
      <c r="E3903" s="28" t="s">
        <v>2319</v>
      </c>
      <c r="F3903" s="13">
        <v>40.1</v>
      </c>
      <c r="G3903" s="13">
        <v>-79.400000000000006</v>
      </c>
      <c r="H3903" s="13">
        <v>2.8799947102864536</v>
      </c>
    </row>
    <row r="3904" spans="2:8" x14ac:dyDescent="0.3">
      <c r="B3904" t="s">
        <v>9725</v>
      </c>
      <c r="C3904" t="s">
        <v>9726</v>
      </c>
      <c r="D3904" s="28" t="s">
        <v>4105</v>
      </c>
      <c r="E3904" s="28" t="s">
        <v>2230</v>
      </c>
      <c r="F3904" s="13">
        <v>39</v>
      </c>
      <c r="G3904" s="13">
        <v>-82.7</v>
      </c>
      <c r="H3904" s="13">
        <v>2.8799972534179688</v>
      </c>
    </row>
    <row r="3905" spans="2:8" x14ac:dyDescent="0.3">
      <c r="B3905" t="s">
        <v>9868</v>
      </c>
      <c r="C3905" t="s">
        <v>9869</v>
      </c>
      <c r="D3905" s="28" t="s">
        <v>1203</v>
      </c>
      <c r="E3905" s="28" t="s">
        <v>1061</v>
      </c>
      <c r="F3905" s="13">
        <v>49.4</v>
      </c>
      <c r="G3905" s="13">
        <v>-124.4</v>
      </c>
      <c r="H3905" s="13">
        <v>2.8799997965494768</v>
      </c>
    </row>
    <row r="3906" spans="2:8" x14ac:dyDescent="0.3">
      <c r="B3906" t="s">
        <v>3602</v>
      </c>
      <c r="C3906" t="s">
        <v>3603</v>
      </c>
      <c r="D3906" s="28" t="s">
        <v>4105</v>
      </c>
      <c r="E3906" s="28" t="s">
        <v>1004</v>
      </c>
      <c r="F3906" s="13">
        <v>33.5</v>
      </c>
      <c r="G3906" s="13">
        <v>-84.3</v>
      </c>
      <c r="H3906" s="13">
        <v>2.8799997965494768</v>
      </c>
    </row>
    <row r="3907" spans="2:8" x14ac:dyDescent="0.3">
      <c r="B3907" t="s">
        <v>1507</v>
      </c>
      <c r="C3907" t="s">
        <v>1508</v>
      </c>
      <c r="D3907" s="28" t="s">
        <v>4105</v>
      </c>
      <c r="E3907" s="28" t="s">
        <v>1468</v>
      </c>
      <c r="F3907" s="13">
        <v>41.4</v>
      </c>
      <c r="G3907" s="13">
        <v>-86.9</v>
      </c>
      <c r="H3907" s="13">
        <v>2.8799997965494768</v>
      </c>
    </row>
    <row r="3908" spans="2:8" x14ac:dyDescent="0.3">
      <c r="B3908" t="s">
        <v>10034</v>
      </c>
      <c r="C3908" t="s">
        <v>10035</v>
      </c>
      <c r="D3908" s="28" t="s">
        <v>4105</v>
      </c>
      <c r="E3908" s="28" t="s">
        <v>1468</v>
      </c>
      <c r="F3908" s="13">
        <v>40.200000000000003</v>
      </c>
      <c r="G3908" s="13">
        <v>-85.1</v>
      </c>
      <c r="H3908" s="13">
        <v>2.8799997965494839</v>
      </c>
    </row>
    <row r="3909" spans="2:8" x14ac:dyDescent="0.3">
      <c r="B3909" t="s">
        <v>10185</v>
      </c>
      <c r="C3909" t="s">
        <v>10186</v>
      </c>
      <c r="D3909" s="28" t="s">
        <v>4105</v>
      </c>
      <c r="E3909" s="28" t="s">
        <v>1468</v>
      </c>
      <c r="F3909" s="13">
        <v>39.4</v>
      </c>
      <c r="G3909" s="13">
        <v>-87.4</v>
      </c>
      <c r="H3909" s="13">
        <v>2.9399973551432268</v>
      </c>
    </row>
    <row r="3910" spans="2:8" x14ac:dyDescent="0.3">
      <c r="B3910" t="s">
        <v>10121</v>
      </c>
      <c r="C3910" t="s">
        <v>10122</v>
      </c>
      <c r="D3910" s="28" t="s">
        <v>4105</v>
      </c>
      <c r="E3910" s="28" t="s">
        <v>1468</v>
      </c>
      <c r="F3910" s="13">
        <v>39.4</v>
      </c>
      <c r="G3910" s="13">
        <v>-87.3</v>
      </c>
      <c r="H3910" s="13">
        <v>2.9399973551432268</v>
      </c>
    </row>
    <row r="3911" spans="2:8" x14ac:dyDescent="0.3">
      <c r="B3911" t="s">
        <v>1140</v>
      </c>
      <c r="C3911" t="s">
        <v>1141</v>
      </c>
      <c r="D3911" s="28" t="s">
        <v>4105</v>
      </c>
      <c r="E3911" s="28" t="s">
        <v>852</v>
      </c>
      <c r="F3911" s="13">
        <v>33.4</v>
      </c>
      <c r="G3911" s="13">
        <v>-87.3</v>
      </c>
      <c r="H3911" s="13">
        <v>2.9399973551432339</v>
      </c>
    </row>
    <row r="3912" spans="2:8" x14ac:dyDescent="0.3">
      <c r="B3912" t="s">
        <v>9340</v>
      </c>
      <c r="C3912" t="s">
        <v>9341</v>
      </c>
      <c r="D3912" s="28" t="s">
        <v>1203</v>
      </c>
      <c r="E3912" s="28" t="s">
        <v>3527</v>
      </c>
      <c r="F3912" s="13">
        <v>69.099999999999994</v>
      </c>
      <c r="G3912" s="13">
        <v>-105.1</v>
      </c>
      <c r="H3912" s="13">
        <v>2.9399998982747397</v>
      </c>
    </row>
    <row r="3913" spans="2:8" x14ac:dyDescent="0.3">
      <c r="B3913" t="s">
        <v>9790</v>
      </c>
      <c r="C3913" t="s">
        <v>9791</v>
      </c>
      <c r="D3913" s="28" t="s">
        <v>4105</v>
      </c>
      <c r="E3913" s="28" t="s">
        <v>2319</v>
      </c>
      <c r="F3913" s="13">
        <v>40.5</v>
      </c>
      <c r="G3913" s="13">
        <v>-80.2</v>
      </c>
      <c r="H3913" s="13">
        <v>2.939999898274742</v>
      </c>
    </row>
    <row r="3914" spans="2:8" x14ac:dyDescent="0.3">
      <c r="B3914" t="s">
        <v>472</v>
      </c>
      <c r="C3914" t="s">
        <v>473</v>
      </c>
      <c r="D3914" s="28" t="s">
        <v>4105</v>
      </c>
      <c r="E3914" s="28" t="s">
        <v>365</v>
      </c>
      <c r="F3914" s="13">
        <v>31.2</v>
      </c>
      <c r="G3914" s="13">
        <v>-92.4</v>
      </c>
      <c r="H3914" s="13">
        <v>2.94000244140625</v>
      </c>
    </row>
    <row r="3915" spans="2:8" x14ac:dyDescent="0.3">
      <c r="B3915" t="s">
        <v>10315</v>
      </c>
      <c r="C3915" t="s">
        <v>10316</v>
      </c>
      <c r="D3915" s="28" t="s">
        <v>4105</v>
      </c>
      <c r="E3915" s="28" t="s">
        <v>2230</v>
      </c>
      <c r="F3915" s="13">
        <v>41.5</v>
      </c>
      <c r="G3915" s="13">
        <v>-83.4</v>
      </c>
      <c r="H3915" s="13">
        <v>2.94000244140625</v>
      </c>
    </row>
    <row r="3916" spans="2:8" x14ac:dyDescent="0.3">
      <c r="B3916" t="s">
        <v>9756</v>
      </c>
      <c r="C3916" t="s">
        <v>9757</v>
      </c>
      <c r="D3916" s="28" t="s">
        <v>4105</v>
      </c>
      <c r="E3916" s="28" t="s">
        <v>2820</v>
      </c>
      <c r="F3916" s="13">
        <v>56.8</v>
      </c>
      <c r="G3916" s="13">
        <v>-132.9</v>
      </c>
      <c r="H3916" s="13">
        <v>2.94000244140625</v>
      </c>
    </row>
    <row r="3917" spans="2:8" x14ac:dyDescent="0.3">
      <c r="B3917" t="s">
        <v>2263</v>
      </c>
      <c r="C3917" t="s">
        <v>2264</v>
      </c>
      <c r="D3917" s="28" t="s">
        <v>4105</v>
      </c>
      <c r="E3917" s="28" t="s">
        <v>2230</v>
      </c>
      <c r="F3917" s="13">
        <v>40.1</v>
      </c>
      <c r="G3917" s="13">
        <v>-82.9</v>
      </c>
      <c r="H3917" s="13">
        <v>3</v>
      </c>
    </row>
    <row r="3918" spans="2:8" x14ac:dyDescent="0.3">
      <c r="B3918" t="s">
        <v>1466</v>
      </c>
      <c r="C3918" t="s">
        <v>1467</v>
      </c>
      <c r="D3918" s="28" t="s">
        <v>4105</v>
      </c>
      <c r="E3918" s="28" t="s">
        <v>1468</v>
      </c>
      <c r="F3918" s="13">
        <v>41.6</v>
      </c>
      <c r="G3918" s="13">
        <v>-85</v>
      </c>
      <c r="H3918" s="13">
        <v>3.0600026448567661</v>
      </c>
    </row>
    <row r="3919" spans="2:8" x14ac:dyDescent="0.3">
      <c r="B3919" t="s">
        <v>9981</v>
      </c>
      <c r="C3919" t="s">
        <v>9982</v>
      </c>
      <c r="D3919" s="28" t="s">
        <v>4105</v>
      </c>
      <c r="E3919" s="28" t="s">
        <v>366</v>
      </c>
      <c r="F3919" s="13">
        <v>34.299999999999997</v>
      </c>
      <c r="G3919" s="13">
        <v>-94.8</v>
      </c>
      <c r="H3919" s="13">
        <v>3.0600026448567661</v>
      </c>
    </row>
    <row r="3920" spans="2:8" x14ac:dyDescent="0.3">
      <c r="B3920" t="s">
        <v>10625</v>
      </c>
      <c r="C3920" t="s">
        <v>10626</v>
      </c>
      <c r="D3920" s="28" t="s">
        <v>1203</v>
      </c>
      <c r="E3920" s="28" t="s">
        <v>1116</v>
      </c>
      <c r="F3920" s="13">
        <v>42.4</v>
      </c>
      <c r="G3920" s="13">
        <v>-81.8</v>
      </c>
      <c r="H3920" s="13">
        <v>3.0600026448567732</v>
      </c>
    </row>
    <row r="3921" spans="2:8" x14ac:dyDescent="0.3">
      <c r="B3921" t="s">
        <v>632</v>
      </c>
      <c r="C3921" t="s">
        <v>633</v>
      </c>
      <c r="D3921" s="28" t="s">
        <v>4105</v>
      </c>
      <c r="E3921" s="28" t="s">
        <v>368</v>
      </c>
      <c r="F3921" s="13">
        <v>35.6</v>
      </c>
      <c r="G3921" s="13">
        <v>-91.2</v>
      </c>
      <c r="H3921" s="13">
        <v>3.0600026448567732</v>
      </c>
    </row>
    <row r="3922" spans="2:8" x14ac:dyDescent="0.3">
      <c r="B3922" t="s">
        <v>10056</v>
      </c>
      <c r="C3922" t="s">
        <v>10057</v>
      </c>
      <c r="D3922" s="28" t="s">
        <v>1203</v>
      </c>
      <c r="E3922" s="28" t="s">
        <v>12130</v>
      </c>
      <c r="F3922" s="13">
        <v>47.8</v>
      </c>
      <c r="G3922" s="13">
        <v>-64.8</v>
      </c>
      <c r="H3922" s="13">
        <v>3.119997660319008</v>
      </c>
    </row>
    <row r="3923" spans="2:8" x14ac:dyDescent="0.3">
      <c r="B3923" t="s">
        <v>9830</v>
      </c>
      <c r="C3923" t="s">
        <v>9831</v>
      </c>
      <c r="D3923" s="28" t="s">
        <v>1203</v>
      </c>
      <c r="E3923" s="28" t="s">
        <v>1061</v>
      </c>
      <c r="F3923" s="13">
        <v>54.3</v>
      </c>
      <c r="G3923" s="13">
        <v>-130.6</v>
      </c>
      <c r="H3923" s="13">
        <v>3.1200002034505161</v>
      </c>
    </row>
    <row r="3924" spans="2:8" x14ac:dyDescent="0.3">
      <c r="B3924" t="s">
        <v>2241</v>
      </c>
      <c r="C3924" t="s">
        <v>2242</v>
      </c>
      <c r="D3924" s="28" t="s">
        <v>4105</v>
      </c>
      <c r="E3924" s="28" t="s">
        <v>2230</v>
      </c>
      <c r="F3924" s="13">
        <v>40.700000000000003</v>
      </c>
      <c r="G3924" s="13">
        <v>-84.1</v>
      </c>
      <c r="H3924" s="13">
        <v>3.1799977620442732</v>
      </c>
    </row>
    <row r="3925" spans="2:8" x14ac:dyDescent="0.3">
      <c r="B3925" t="s">
        <v>3427</v>
      </c>
      <c r="C3925" t="s">
        <v>3428</v>
      </c>
      <c r="D3925" s="28" t="s">
        <v>4105</v>
      </c>
      <c r="E3925" s="28" t="s">
        <v>2230</v>
      </c>
      <c r="F3925" s="13">
        <v>39.1</v>
      </c>
      <c r="G3925" s="13">
        <v>-84.4</v>
      </c>
      <c r="H3925" s="13">
        <v>3.1799977620442732</v>
      </c>
    </row>
    <row r="3926" spans="2:8" x14ac:dyDescent="0.3">
      <c r="B3926" t="s">
        <v>10795</v>
      </c>
      <c r="C3926" t="s">
        <v>10796</v>
      </c>
      <c r="D3926" s="28" t="s">
        <v>4105</v>
      </c>
      <c r="E3926" s="28" t="s">
        <v>1727</v>
      </c>
      <c r="F3926" s="13">
        <v>45.6</v>
      </c>
      <c r="G3926" s="13">
        <v>-68.599999999999994</v>
      </c>
      <c r="H3926" s="13">
        <v>3.1800003051757813</v>
      </c>
    </row>
    <row r="3927" spans="2:8" x14ac:dyDescent="0.3">
      <c r="B3927" t="s">
        <v>10406</v>
      </c>
      <c r="C3927" t="s">
        <v>10407</v>
      </c>
      <c r="D3927" s="28" t="s">
        <v>4105</v>
      </c>
      <c r="E3927" s="28" t="s">
        <v>2230</v>
      </c>
      <c r="F3927" s="13">
        <v>40</v>
      </c>
      <c r="G3927" s="13">
        <v>-83</v>
      </c>
      <c r="H3927" s="13">
        <v>3.1800003051757813</v>
      </c>
    </row>
    <row r="3928" spans="2:8" x14ac:dyDescent="0.3">
      <c r="B3928" t="s">
        <v>1939</v>
      </c>
      <c r="C3928" t="s">
        <v>1940</v>
      </c>
      <c r="D3928" s="28" t="s">
        <v>4105</v>
      </c>
      <c r="E3928" s="28" t="s">
        <v>1878</v>
      </c>
      <c r="F3928" s="13">
        <v>36.700000000000003</v>
      </c>
      <c r="G3928" s="13">
        <v>-91.8</v>
      </c>
      <c r="H3928" s="13">
        <v>3.1800028483072893</v>
      </c>
    </row>
    <row r="3929" spans="2:8" x14ac:dyDescent="0.3">
      <c r="B3929" t="s">
        <v>9744</v>
      </c>
      <c r="C3929" t="s">
        <v>9745</v>
      </c>
      <c r="D3929" s="28" t="s">
        <v>4105</v>
      </c>
      <c r="E3929" s="28" t="s">
        <v>2230</v>
      </c>
      <c r="F3929" s="13">
        <v>39.1</v>
      </c>
      <c r="G3929" s="13">
        <v>-84.6</v>
      </c>
      <c r="H3929" s="13">
        <v>3.2399953206380232</v>
      </c>
    </row>
    <row r="3930" spans="2:8" x14ac:dyDescent="0.3">
      <c r="B3930" t="s">
        <v>10195</v>
      </c>
      <c r="C3930" t="s">
        <v>10196</v>
      </c>
      <c r="D3930" s="28" t="s">
        <v>4105</v>
      </c>
      <c r="E3930" s="28" t="s">
        <v>1468</v>
      </c>
      <c r="F3930" s="13">
        <v>40.5</v>
      </c>
      <c r="G3930" s="13">
        <v>-86.3</v>
      </c>
      <c r="H3930" s="13">
        <v>3.2400004069010393</v>
      </c>
    </row>
    <row r="3931" spans="2:8" x14ac:dyDescent="0.3">
      <c r="B3931" t="s">
        <v>8556</v>
      </c>
      <c r="C3931" t="s">
        <v>9939</v>
      </c>
      <c r="D3931" s="28" t="s">
        <v>4105</v>
      </c>
      <c r="E3931" s="28" t="s">
        <v>2230</v>
      </c>
      <c r="F3931" s="13">
        <v>38.700000000000003</v>
      </c>
      <c r="G3931" s="13">
        <v>-82.4</v>
      </c>
      <c r="H3931" s="13">
        <v>3.2400004069010393</v>
      </c>
    </row>
    <row r="3932" spans="2:8" x14ac:dyDescent="0.3">
      <c r="B3932" t="s">
        <v>9928</v>
      </c>
      <c r="C3932" t="s">
        <v>9929</v>
      </c>
      <c r="D3932" s="28" t="s">
        <v>4105</v>
      </c>
      <c r="E3932" s="28" t="s">
        <v>2820</v>
      </c>
      <c r="F3932" s="13">
        <v>58.3</v>
      </c>
      <c r="G3932" s="13">
        <v>-134.69999999999999</v>
      </c>
      <c r="H3932" s="13">
        <v>3.2400004069010393</v>
      </c>
    </row>
    <row r="3933" spans="2:8" x14ac:dyDescent="0.3">
      <c r="B3933" t="s">
        <v>10412</v>
      </c>
      <c r="C3933" t="s">
        <v>10413</v>
      </c>
      <c r="D3933" s="28" t="s">
        <v>4105</v>
      </c>
      <c r="E3933" s="28" t="s">
        <v>368</v>
      </c>
      <c r="F3933" s="13">
        <v>34.6</v>
      </c>
      <c r="G3933" s="13">
        <v>-93</v>
      </c>
      <c r="H3933" s="13">
        <v>3.2400004069010393</v>
      </c>
    </row>
    <row r="3934" spans="2:8" x14ac:dyDescent="0.3">
      <c r="B3934" t="s">
        <v>10526</v>
      </c>
      <c r="C3934" t="s">
        <v>10527</v>
      </c>
      <c r="D3934" s="28" t="s">
        <v>1203</v>
      </c>
      <c r="E3934" s="28" t="s">
        <v>1116</v>
      </c>
      <c r="F3934" s="13">
        <v>42</v>
      </c>
      <c r="G3934" s="13">
        <v>-82.9</v>
      </c>
      <c r="H3934" s="13">
        <v>3.2400029500325545</v>
      </c>
    </row>
    <row r="3935" spans="2:8" x14ac:dyDescent="0.3">
      <c r="B3935" t="s">
        <v>10299</v>
      </c>
      <c r="C3935" t="s">
        <v>10300</v>
      </c>
      <c r="D3935" s="28" t="s">
        <v>1203</v>
      </c>
      <c r="E3935" s="28" t="s">
        <v>1116</v>
      </c>
      <c r="F3935" s="13">
        <v>43</v>
      </c>
      <c r="G3935" s="13">
        <v>-81.099999999999994</v>
      </c>
      <c r="H3935" s="13">
        <v>3.2400029500325545</v>
      </c>
    </row>
    <row r="3936" spans="2:8" x14ac:dyDescent="0.3">
      <c r="B3936" t="s">
        <v>10444</v>
      </c>
      <c r="C3936" t="s">
        <v>10445</v>
      </c>
      <c r="D3936" s="28" t="s">
        <v>1203</v>
      </c>
      <c r="E3936" s="28" t="s">
        <v>1061</v>
      </c>
      <c r="F3936" s="13">
        <v>54.2</v>
      </c>
      <c r="G3936" s="13">
        <v>-133</v>
      </c>
      <c r="H3936" s="13">
        <v>3.2999979654947893</v>
      </c>
    </row>
    <row r="3937" spans="2:8" x14ac:dyDescent="0.3">
      <c r="B3937" t="s">
        <v>9958</v>
      </c>
      <c r="C3937" t="s">
        <v>9959</v>
      </c>
      <c r="D3937" s="28" t="s">
        <v>1203</v>
      </c>
      <c r="E3937" s="28" t="s">
        <v>1116</v>
      </c>
      <c r="F3937" s="13">
        <v>43.1</v>
      </c>
      <c r="G3937" s="13">
        <v>-79.900000000000006</v>
      </c>
      <c r="H3937" s="13">
        <v>3.2999979654947893</v>
      </c>
    </row>
    <row r="3938" spans="2:8" x14ac:dyDescent="0.3">
      <c r="B3938" t="s">
        <v>580</v>
      </c>
      <c r="C3938" t="s">
        <v>581</v>
      </c>
      <c r="D3938" s="28" t="s">
        <v>4105</v>
      </c>
      <c r="E3938" s="28" t="s">
        <v>367</v>
      </c>
      <c r="F3938" s="13">
        <v>31.5</v>
      </c>
      <c r="G3938" s="13">
        <v>-91.3</v>
      </c>
      <c r="H3938" s="13">
        <v>3.2999979654947893</v>
      </c>
    </row>
    <row r="3939" spans="2:8" x14ac:dyDescent="0.3">
      <c r="B3939" t="s">
        <v>588</v>
      </c>
      <c r="C3939" t="s">
        <v>589</v>
      </c>
      <c r="D3939" s="28" t="s">
        <v>4105</v>
      </c>
      <c r="E3939" s="28" t="s">
        <v>368</v>
      </c>
      <c r="F3939" s="13">
        <v>35.799999999999997</v>
      </c>
      <c r="G3939" s="13">
        <v>-90.6</v>
      </c>
      <c r="H3939" s="13">
        <v>3.2999979654947893</v>
      </c>
    </row>
    <row r="3940" spans="2:8" x14ac:dyDescent="0.3">
      <c r="B3940" t="s">
        <v>10199</v>
      </c>
      <c r="C3940" t="s">
        <v>10200</v>
      </c>
      <c r="D3940" s="28" t="s">
        <v>4105</v>
      </c>
      <c r="E3940" s="28" t="s">
        <v>1468</v>
      </c>
      <c r="F3940" s="13">
        <v>39.4</v>
      </c>
      <c r="G3940" s="13">
        <v>-87.3</v>
      </c>
      <c r="H3940" s="13">
        <v>3.2999979654947893</v>
      </c>
    </row>
    <row r="3941" spans="2:8" x14ac:dyDescent="0.3">
      <c r="B3941" t="s">
        <v>3808</v>
      </c>
      <c r="C3941" t="s">
        <v>3809</v>
      </c>
      <c r="D3941" s="28" t="s">
        <v>4105</v>
      </c>
      <c r="E3941" s="28" t="s">
        <v>2319</v>
      </c>
      <c r="F3941" s="13">
        <v>40.6</v>
      </c>
      <c r="G3941" s="13">
        <v>-79.7</v>
      </c>
      <c r="H3941" s="13">
        <v>3.2999979654947964</v>
      </c>
    </row>
    <row r="3942" spans="2:8" x14ac:dyDescent="0.3">
      <c r="B3942" t="s">
        <v>10534</v>
      </c>
      <c r="C3942" t="s">
        <v>10535</v>
      </c>
      <c r="D3942" s="28" t="s">
        <v>4105</v>
      </c>
      <c r="E3942" s="28" t="s">
        <v>2230</v>
      </c>
      <c r="F3942" s="13">
        <v>39.4</v>
      </c>
      <c r="G3942" s="13">
        <v>-83.8</v>
      </c>
      <c r="H3942" s="13">
        <v>3.2999979654947964</v>
      </c>
    </row>
    <row r="3943" spans="2:8" x14ac:dyDescent="0.3">
      <c r="B3943" t="s">
        <v>9738</v>
      </c>
      <c r="C3943" t="s">
        <v>9739</v>
      </c>
      <c r="D3943" s="28" t="s">
        <v>1203</v>
      </c>
      <c r="E3943" s="28" t="s">
        <v>1116</v>
      </c>
      <c r="F3943" s="13">
        <v>43.1</v>
      </c>
      <c r="G3943" s="13">
        <v>-79.400000000000006</v>
      </c>
      <c r="H3943" s="13">
        <v>3.3000005086263045</v>
      </c>
    </row>
    <row r="3944" spans="2:8" x14ac:dyDescent="0.3">
      <c r="B3944" t="s">
        <v>511</v>
      </c>
      <c r="C3944" t="s">
        <v>512</v>
      </c>
      <c r="D3944" s="28" t="s">
        <v>4105</v>
      </c>
      <c r="E3944" s="28" t="s">
        <v>365</v>
      </c>
      <c r="F3944" s="13">
        <v>30</v>
      </c>
      <c r="G3944" s="13">
        <v>-91</v>
      </c>
      <c r="H3944" s="13">
        <v>3.3000030517578125</v>
      </c>
    </row>
    <row r="3945" spans="2:8" x14ac:dyDescent="0.3">
      <c r="B3945" t="s">
        <v>9916</v>
      </c>
      <c r="C3945" t="s">
        <v>9917</v>
      </c>
      <c r="D3945" s="28" t="s">
        <v>4105</v>
      </c>
      <c r="E3945" s="28" t="s">
        <v>859</v>
      </c>
      <c r="F3945" s="13">
        <v>36.299999999999997</v>
      </c>
      <c r="G3945" s="13">
        <v>-82.2</v>
      </c>
      <c r="H3945" s="13">
        <v>3.3000030517578125</v>
      </c>
    </row>
    <row r="3946" spans="2:8" x14ac:dyDescent="0.3">
      <c r="B3946" t="s">
        <v>10133</v>
      </c>
      <c r="C3946" t="s">
        <v>10134</v>
      </c>
      <c r="D3946" s="28" t="s">
        <v>4105</v>
      </c>
      <c r="E3946" s="28" t="s">
        <v>2230</v>
      </c>
      <c r="F3946" s="13">
        <v>41.3</v>
      </c>
      <c r="G3946" s="13">
        <v>-82.1</v>
      </c>
      <c r="H3946" s="13">
        <v>3.3000030517578125</v>
      </c>
    </row>
    <row r="3947" spans="2:8" x14ac:dyDescent="0.3">
      <c r="B3947" t="s">
        <v>11824</v>
      </c>
      <c r="C3947" t="s">
        <v>11825</v>
      </c>
      <c r="D3947" s="28" t="s">
        <v>4105</v>
      </c>
      <c r="E3947" s="28" t="s">
        <v>364</v>
      </c>
      <c r="F3947" s="13">
        <v>26.5</v>
      </c>
      <c r="G3947" s="13">
        <v>-98</v>
      </c>
      <c r="H3947" s="13">
        <v>3.3000030517578125</v>
      </c>
    </row>
    <row r="3948" spans="2:8" x14ac:dyDescent="0.3">
      <c r="B3948" t="s">
        <v>594</v>
      </c>
      <c r="C3948" t="s">
        <v>595</v>
      </c>
      <c r="D3948" s="28" t="s">
        <v>4105</v>
      </c>
      <c r="E3948" s="28" t="s">
        <v>365</v>
      </c>
      <c r="F3948" s="13">
        <v>31.9</v>
      </c>
      <c r="G3948" s="13">
        <v>-91.2</v>
      </c>
      <c r="H3948" s="13">
        <v>3.3599955240885393</v>
      </c>
    </row>
    <row r="3949" spans="2:8" x14ac:dyDescent="0.3">
      <c r="B3949" t="s">
        <v>10017</v>
      </c>
      <c r="C3949" t="s">
        <v>10018</v>
      </c>
      <c r="D3949" s="28" t="s">
        <v>1203</v>
      </c>
      <c r="E3949" s="28" t="s">
        <v>1116</v>
      </c>
      <c r="F3949" s="13">
        <v>51.3</v>
      </c>
      <c r="G3949" s="13">
        <v>-80.599999999999994</v>
      </c>
      <c r="H3949" s="13">
        <v>3.3600006103515625</v>
      </c>
    </row>
    <row r="3950" spans="2:8" x14ac:dyDescent="0.3">
      <c r="B3950" t="s">
        <v>1148</v>
      </c>
      <c r="C3950" t="s">
        <v>1149</v>
      </c>
      <c r="D3950" s="28" t="s">
        <v>4105</v>
      </c>
      <c r="E3950" s="28" t="s">
        <v>852</v>
      </c>
      <c r="F3950" s="13">
        <v>32.4</v>
      </c>
      <c r="G3950" s="13">
        <v>-87.2</v>
      </c>
      <c r="H3950" s="13">
        <v>3.3600006103515625</v>
      </c>
    </row>
    <row r="3951" spans="2:8" x14ac:dyDescent="0.3">
      <c r="B3951" t="s">
        <v>1602</v>
      </c>
      <c r="C3951" t="s">
        <v>9999</v>
      </c>
      <c r="D3951" s="28" t="s">
        <v>4105</v>
      </c>
      <c r="E3951" s="28" t="s">
        <v>1405</v>
      </c>
      <c r="F3951" s="13">
        <v>38.9</v>
      </c>
      <c r="G3951" s="13">
        <v>-88.1</v>
      </c>
      <c r="H3951" s="13">
        <v>3.3600006103515625</v>
      </c>
    </row>
    <row r="3952" spans="2:8" x14ac:dyDescent="0.3">
      <c r="B3952" t="s">
        <v>9874</v>
      </c>
      <c r="C3952" t="s">
        <v>9875</v>
      </c>
      <c r="D3952" s="28" t="s">
        <v>4105</v>
      </c>
      <c r="E3952" s="28" t="s">
        <v>2230</v>
      </c>
      <c r="F3952" s="13">
        <v>38.799999999999997</v>
      </c>
      <c r="G3952" s="13">
        <v>-82.9</v>
      </c>
      <c r="H3952" s="13">
        <v>3.3600006103515625</v>
      </c>
    </row>
    <row r="3953" spans="2:8" x14ac:dyDescent="0.3">
      <c r="B3953" t="s">
        <v>10301</v>
      </c>
      <c r="C3953" t="s">
        <v>10302</v>
      </c>
      <c r="D3953" s="28" t="s">
        <v>4105</v>
      </c>
      <c r="E3953" s="28" t="s">
        <v>2319</v>
      </c>
      <c r="F3953" s="13">
        <v>40.5</v>
      </c>
      <c r="G3953" s="13">
        <v>-80</v>
      </c>
      <c r="H3953" s="13">
        <v>3.3600006103515625</v>
      </c>
    </row>
    <row r="3954" spans="2:8" x14ac:dyDescent="0.3">
      <c r="B3954" t="s">
        <v>10074</v>
      </c>
      <c r="C3954" t="s">
        <v>10075</v>
      </c>
      <c r="D3954" s="28" t="s">
        <v>4105</v>
      </c>
      <c r="E3954" s="28" t="s">
        <v>1468</v>
      </c>
      <c r="F3954" s="13">
        <v>38.9</v>
      </c>
      <c r="G3954" s="13">
        <v>-85.3</v>
      </c>
      <c r="H3954" s="13">
        <v>3.3600006103515625</v>
      </c>
    </row>
    <row r="3955" spans="2:8" x14ac:dyDescent="0.3">
      <c r="B3955" t="s">
        <v>10846</v>
      </c>
      <c r="C3955" t="s">
        <v>10847</v>
      </c>
      <c r="D3955" s="28" t="s">
        <v>4105</v>
      </c>
      <c r="E3955" s="28" t="s">
        <v>364</v>
      </c>
      <c r="F3955" s="13">
        <v>30.5</v>
      </c>
      <c r="G3955" s="13">
        <v>-94.3</v>
      </c>
      <c r="H3955" s="13">
        <v>3.3600006103515625</v>
      </c>
    </row>
    <row r="3956" spans="2:8" x14ac:dyDescent="0.3">
      <c r="B3956" t="s">
        <v>10360</v>
      </c>
      <c r="C3956" t="s">
        <v>10361</v>
      </c>
      <c r="D3956" s="28" t="s">
        <v>4105</v>
      </c>
      <c r="E3956" s="28" t="s">
        <v>1405</v>
      </c>
      <c r="F3956" s="13">
        <v>39</v>
      </c>
      <c r="G3956" s="13">
        <v>-87.7</v>
      </c>
      <c r="H3956" s="13">
        <v>3.3600031534830777</v>
      </c>
    </row>
    <row r="3957" spans="2:8" x14ac:dyDescent="0.3">
      <c r="B3957" t="s">
        <v>482</v>
      </c>
      <c r="C3957" t="s">
        <v>483</v>
      </c>
      <c r="D3957" s="28" t="s">
        <v>4105</v>
      </c>
      <c r="E3957" s="28" t="s">
        <v>365</v>
      </c>
      <c r="F3957" s="13">
        <v>30.2</v>
      </c>
      <c r="G3957" s="13">
        <v>-91.9</v>
      </c>
      <c r="H3957" s="13">
        <v>3.3600056966145786</v>
      </c>
    </row>
    <row r="3958" spans="2:8" x14ac:dyDescent="0.3">
      <c r="B3958" t="s">
        <v>9542</v>
      </c>
      <c r="C3958" t="s">
        <v>9543</v>
      </c>
      <c r="D3958" s="28" t="s">
        <v>4105</v>
      </c>
      <c r="E3958" s="28" t="s">
        <v>1004</v>
      </c>
      <c r="F3958" s="13">
        <v>32.5</v>
      </c>
      <c r="G3958" s="13">
        <v>-84.9</v>
      </c>
      <c r="H3958" s="13">
        <v>3.3600056966145857</v>
      </c>
    </row>
    <row r="3959" spans="2:8" x14ac:dyDescent="0.3">
      <c r="B3959" t="s">
        <v>11557</v>
      </c>
      <c r="C3959" t="s">
        <v>11558</v>
      </c>
      <c r="D3959" s="28" t="s">
        <v>4105</v>
      </c>
      <c r="E3959" s="28" t="s">
        <v>364</v>
      </c>
      <c r="F3959" s="13">
        <v>26.5</v>
      </c>
      <c r="G3959" s="13">
        <v>-99.1</v>
      </c>
      <c r="H3959" s="13">
        <v>3.4199981689453125</v>
      </c>
    </row>
    <row r="3960" spans="2:8" x14ac:dyDescent="0.3">
      <c r="B3960" t="s">
        <v>6506</v>
      </c>
      <c r="C3960" t="s">
        <v>10016</v>
      </c>
      <c r="D3960" s="28" t="s">
        <v>1203</v>
      </c>
      <c r="E3960" s="28" t="s">
        <v>1133</v>
      </c>
      <c r="F3960" s="13">
        <v>48.3</v>
      </c>
      <c r="G3960" s="13">
        <v>-53.9</v>
      </c>
      <c r="H3960" s="13">
        <v>3.4200007120768205</v>
      </c>
    </row>
    <row r="3961" spans="2:8" x14ac:dyDescent="0.3">
      <c r="B3961" t="s">
        <v>9886</v>
      </c>
      <c r="C3961" t="s">
        <v>9887</v>
      </c>
      <c r="D3961" s="28" t="s">
        <v>4105</v>
      </c>
      <c r="E3961" s="28" t="s">
        <v>2664</v>
      </c>
      <c r="F3961" s="13">
        <v>39.200000000000003</v>
      </c>
      <c r="G3961" s="13">
        <v>-81</v>
      </c>
      <c r="H3961" s="13">
        <v>3.4200007120768205</v>
      </c>
    </row>
    <row r="3962" spans="2:8" x14ac:dyDescent="0.3">
      <c r="B3962" t="s">
        <v>497</v>
      </c>
      <c r="C3962" t="s">
        <v>498</v>
      </c>
      <c r="D3962" s="28" t="s">
        <v>4105</v>
      </c>
      <c r="E3962" s="28" t="s">
        <v>364</v>
      </c>
      <c r="F3962" s="13">
        <v>31.8</v>
      </c>
      <c r="G3962" s="13">
        <v>-94.1</v>
      </c>
      <c r="H3962" s="13">
        <v>3.4799957275390625</v>
      </c>
    </row>
    <row r="3963" spans="2:8" x14ac:dyDescent="0.3">
      <c r="B3963" t="s">
        <v>556</v>
      </c>
      <c r="C3963" t="s">
        <v>557</v>
      </c>
      <c r="D3963" s="28" t="s">
        <v>4105</v>
      </c>
      <c r="E3963" s="28" t="s">
        <v>368</v>
      </c>
      <c r="F3963" s="13">
        <v>34.1</v>
      </c>
      <c r="G3963" s="13">
        <v>-91.9</v>
      </c>
      <c r="H3963" s="13">
        <v>3.4799957275390625</v>
      </c>
    </row>
    <row r="3964" spans="2:8" x14ac:dyDescent="0.3">
      <c r="B3964" t="s">
        <v>9960</v>
      </c>
      <c r="C3964" t="s">
        <v>9961</v>
      </c>
      <c r="D3964" s="28" t="s">
        <v>1203</v>
      </c>
      <c r="E3964" s="28" t="s">
        <v>1116</v>
      </c>
      <c r="F3964" s="13">
        <v>44.6</v>
      </c>
      <c r="G3964" s="13">
        <v>-79.400000000000006</v>
      </c>
      <c r="H3964" s="13">
        <v>3.4799982706705705</v>
      </c>
    </row>
    <row r="3965" spans="2:8" x14ac:dyDescent="0.3">
      <c r="B3965" t="s">
        <v>535</v>
      </c>
      <c r="C3965" t="s">
        <v>536</v>
      </c>
      <c r="D3965" s="28" t="s">
        <v>4105</v>
      </c>
      <c r="E3965" s="28" t="s">
        <v>364</v>
      </c>
      <c r="F3965" s="13">
        <v>27.7</v>
      </c>
      <c r="G3965" s="13">
        <v>-97.5</v>
      </c>
      <c r="H3965" s="13">
        <v>3.4800008138020786</v>
      </c>
    </row>
    <row r="3966" spans="2:8" x14ac:dyDescent="0.3">
      <c r="B3966" t="s">
        <v>11218</v>
      </c>
      <c r="C3966" t="s">
        <v>11219</v>
      </c>
      <c r="D3966" s="28" t="s">
        <v>4105</v>
      </c>
      <c r="E3966" s="28" t="s">
        <v>3137</v>
      </c>
      <c r="F3966" s="13">
        <v>20.8</v>
      </c>
      <c r="G3966" s="13">
        <v>-157</v>
      </c>
      <c r="H3966" s="13">
        <v>3.4800008138020786</v>
      </c>
    </row>
    <row r="3967" spans="2:8" x14ac:dyDescent="0.3">
      <c r="B3967" t="s">
        <v>10473</v>
      </c>
      <c r="C3967" t="s">
        <v>10474</v>
      </c>
      <c r="D3967" s="28" t="s">
        <v>4105</v>
      </c>
      <c r="E3967" s="28" t="s">
        <v>368</v>
      </c>
      <c r="F3967" s="13">
        <v>34.9</v>
      </c>
      <c r="G3967" s="13">
        <v>-93.1</v>
      </c>
      <c r="H3967" s="13">
        <v>3.4800008138020857</v>
      </c>
    </row>
    <row r="3968" spans="2:8" x14ac:dyDescent="0.3">
      <c r="B3968" t="s">
        <v>2025</v>
      </c>
      <c r="C3968" t="s">
        <v>9847</v>
      </c>
      <c r="D3968" s="28" t="s">
        <v>4105</v>
      </c>
      <c r="E3968" s="28" t="s">
        <v>2230</v>
      </c>
      <c r="F3968" s="13">
        <v>41.3</v>
      </c>
      <c r="G3968" s="13">
        <v>-83.1</v>
      </c>
      <c r="H3968" s="13">
        <v>3.4800008138020857</v>
      </c>
    </row>
    <row r="3969" spans="2:8" x14ac:dyDescent="0.3">
      <c r="B3969" t="s">
        <v>2595</v>
      </c>
      <c r="C3969" t="s">
        <v>2596</v>
      </c>
      <c r="D3969" s="28" t="s">
        <v>4105</v>
      </c>
      <c r="E3969" s="28" t="s">
        <v>2576</v>
      </c>
      <c r="F3969" s="13">
        <v>38</v>
      </c>
      <c r="G3969" s="13">
        <v>-78</v>
      </c>
      <c r="H3969" s="13">
        <v>3.4800008138020857</v>
      </c>
    </row>
    <row r="3970" spans="2:8" x14ac:dyDescent="0.3">
      <c r="B3970" t="s">
        <v>2662</v>
      </c>
      <c r="C3970" t="s">
        <v>2663</v>
      </c>
      <c r="D3970" s="28" t="s">
        <v>4105</v>
      </c>
      <c r="E3970" s="28" t="s">
        <v>2664</v>
      </c>
      <c r="F3970" s="13">
        <v>39.200000000000003</v>
      </c>
      <c r="G3970" s="13">
        <v>-79.3</v>
      </c>
      <c r="H3970" s="13">
        <v>3.4800008138020857</v>
      </c>
    </row>
    <row r="3971" spans="2:8" x14ac:dyDescent="0.3">
      <c r="B3971" t="s">
        <v>872</v>
      </c>
      <c r="C3971" t="s">
        <v>873</v>
      </c>
      <c r="D3971" s="28" t="s">
        <v>4105</v>
      </c>
      <c r="E3971" s="28" t="s">
        <v>859</v>
      </c>
      <c r="F3971" s="13">
        <v>35</v>
      </c>
      <c r="G3971" s="13">
        <v>-89.9</v>
      </c>
      <c r="H3971" s="13">
        <v>3.4800008138020857</v>
      </c>
    </row>
    <row r="3972" spans="2:8" x14ac:dyDescent="0.3">
      <c r="B3972" t="s">
        <v>2818</v>
      </c>
      <c r="C3972" t="s">
        <v>2819</v>
      </c>
      <c r="D3972" s="28" t="s">
        <v>4105</v>
      </c>
      <c r="E3972" s="28" t="s">
        <v>2820</v>
      </c>
      <c r="F3972" s="13">
        <v>58.3</v>
      </c>
      <c r="G3972" s="13">
        <v>-134.6</v>
      </c>
      <c r="H3972" s="13">
        <v>3.5399983723958286</v>
      </c>
    </row>
    <row r="3973" spans="2:8" x14ac:dyDescent="0.3">
      <c r="B3973" t="s">
        <v>10309</v>
      </c>
      <c r="C3973" t="s">
        <v>10310</v>
      </c>
      <c r="D3973" s="28" t="s">
        <v>1203</v>
      </c>
      <c r="E3973" s="28" t="s">
        <v>1116</v>
      </c>
      <c r="F3973" s="13">
        <v>51.2</v>
      </c>
      <c r="G3973" s="13">
        <v>-80.599999999999994</v>
      </c>
      <c r="H3973" s="13">
        <v>3.5399983723958357</v>
      </c>
    </row>
    <row r="3974" spans="2:8" x14ac:dyDescent="0.3">
      <c r="B3974" t="s">
        <v>9770</v>
      </c>
      <c r="C3974" t="s">
        <v>9771</v>
      </c>
      <c r="D3974" s="28" t="s">
        <v>4105</v>
      </c>
      <c r="E3974" s="28" t="s">
        <v>365</v>
      </c>
      <c r="F3974" s="13">
        <v>29.7</v>
      </c>
      <c r="G3974" s="13">
        <v>-90.1</v>
      </c>
      <c r="H3974" s="13">
        <v>3.5399983723958357</v>
      </c>
    </row>
    <row r="3975" spans="2:8" x14ac:dyDescent="0.3">
      <c r="B3975" t="s">
        <v>10026</v>
      </c>
      <c r="C3975" t="s">
        <v>10027</v>
      </c>
      <c r="D3975" s="28" t="s">
        <v>4105</v>
      </c>
      <c r="E3975" s="28" t="s">
        <v>1468</v>
      </c>
      <c r="F3975" s="13">
        <v>39</v>
      </c>
      <c r="G3975" s="13">
        <v>-85.5</v>
      </c>
      <c r="H3975" s="13">
        <v>3.5400009155273438</v>
      </c>
    </row>
    <row r="3976" spans="2:8" x14ac:dyDescent="0.3">
      <c r="B3976" t="s">
        <v>10116</v>
      </c>
      <c r="C3976" t="s">
        <v>10117</v>
      </c>
      <c r="D3976" s="28" t="s">
        <v>1203</v>
      </c>
      <c r="E3976" s="28" t="s">
        <v>1116</v>
      </c>
      <c r="F3976" s="13">
        <v>43.7</v>
      </c>
      <c r="G3976" s="13">
        <v>-79.400000000000006</v>
      </c>
      <c r="H3976" s="13">
        <v>3.5400034586588518</v>
      </c>
    </row>
    <row r="3977" spans="2:8" x14ac:dyDescent="0.3">
      <c r="B3977" t="s">
        <v>3700</v>
      </c>
      <c r="C3977" t="s">
        <v>3701</v>
      </c>
      <c r="D3977" s="28" t="s">
        <v>4105</v>
      </c>
      <c r="E3977" s="28" t="s">
        <v>367</v>
      </c>
      <c r="F3977" s="13">
        <v>32.200000000000003</v>
      </c>
      <c r="G3977" s="13">
        <v>-90.5</v>
      </c>
      <c r="H3977" s="13">
        <v>3.5999959309895786</v>
      </c>
    </row>
    <row r="3978" spans="2:8" x14ac:dyDescent="0.3">
      <c r="B3978" t="s">
        <v>10233</v>
      </c>
      <c r="C3978" t="s">
        <v>10234</v>
      </c>
      <c r="D3978" s="28" t="s">
        <v>4105</v>
      </c>
      <c r="E3978" s="28" t="s">
        <v>364</v>
      </c>
      <c r="F3978" s="13">
        <v>27.6</v>
      </c>
      <c r="G3978" s="13">
        <v>-97.1</v>
      </c>
      <c r="H3978" s="13">
        <v>3.5999959309895786</v>
      </c>
    </row>
    <row r="3979" spans="2:8" x14ac:dyDescent="0.3">
      <c r="B3979" t="s">
        <v>10223</v>
      </c>
      <c r="C3979" t="s">
        <v>10224</v>
      </c>
      <c r="D3979" s="28" t="s">
        <v>4105</v>
      </c>
      <c r="E3979" s="28" t="s">
        <v>1405</v>
      </c>
      <c r="F3979" s="13">
        <v>38.700000000000003</v>
      </c>
      <c r="G3979" s="13">
        <v>-87.6</v>
      </c>
      <c r="H3979" s="13">
        <v>3.5999984741210938</v>
      </c>
    </row>
    <row r="3980" spans="2:8" x14ac:dyDescent="0.3">
      <c r="B3980" t="s">
        <v>10023</v>
      </c>
      <c r="C3980" t="s">
        <v>10024</v>
      </c>
      <c r="D3980" s="28" t="s">
        <v>4105</v>
      </c>
      <c r="E3980" s="28" t="s">
        <v>2664</v>
      </c>
      <c r="F3980" s="13">
        <v>39.299999999999997</v>
      </c>
      <c r="G3980" s="13">
        <v>-80</v>
      </c>
      <c r="H3980" s="13">
        <v>3.6000010172526018</v>
      </c>
    </row>
    <row r="3981" spans="2:8" x14ac:dyDescent="0.3">
      <c r="B3981" t="s">
        <v>10080</v>
      </c>
      <c r="C3981" t="s">
        <v>10081</v>
      </c>
      <c r="D3981" s="28" t="s">
        <v>4105</v>
      </c>
      <c r="E3981" s="28" t="s">
        <v>1203</v>
      </c>
      <c r="F3981" s="13">
        <v>33</v>
      </c>
      <c r="G3981" s="13">
        <v>-116.8</v>
      </c>
      <c r="H3981" s="13">
        <v>3.6000010172526018</v>
      </c>
    </row>
    <row r="3982" spans="2:8" x14ac:dyDescent="0.3">
      <c r="B3982" t="s">
        <v>1144</v>
      </c>
      <c r="C3982" t="s">
        <v>1145</v>
      </c>
      <c r="D3982" s="28" t="s">
        <v>4105</v>
      </c>
      <c r="E3982" s="28" t="s">
        <v>852</v>
      </c>
      <c r="F3982" s="13">
        <v>32.6</v>
      </c>
      <c r="G3982" s="13">
        <v>-87.5</v>
      </c>
      <c r="H3982" s="13">
        <v>3.6000010172526089</v>
      </c>
    </row>
    <row r="3983" spans="2:8" x14ac:dyDescent="0.3">
      <c r="B3983" t="s">
        <v>1491</v>
      </c>
      <c r="C3983" t="s">
        <v>1492</v>
      </c>
      <c r="D3983" s="28" t="s">
        <v>4105</v>
      </c>
      <c r="E3983" s="28" t="s">
        <v>1468</v>
      </c>
      <c r="F3983" s="13">
        <v>38.799999999999997</v>
      </c>
      <c r="G3983" s="13">
        <v>-86.5</v>
      </c>
      <c r="H3983" s="13">
        <v>3.6599960327148438</v>
      </c>
    </row>
    <row r="3984" spans="2:8" x14ac:dyDescent="0.3">
      <c r="B3984" t="s">
        <v>2249</v>
      </c>
      <c r="C3984" t="s">
        <v>2250</v>
      </c>
      <c r="D3984" s="28" t="s">
        <v>4105</v>
      </c>
      <c r="E3984" s="28" t="s">
        <v>2230</v>
      </c>
      <c r="F3984" s="13">
        <v>41.2</v>
      </c>
      <c r="G3984" s="13">
        <v>-82.6</v>
      </c>
      <c r="H3984" s="13">
        <v>3.6599985758463518</v>
      </c>
    </row>
    <row r="3985" spans="2:8" x14ac:dyDescent="0.3">
      <c r="B3985" t="s">
        <v>3038</v>
      </c>
      <c r="C3985" t="s">
        <v>3039</v>
      </c>
      <c r="D3985" s="28" t="s">
        <v>4105</v>
      </c>
      <c r="E3985" s="28" t="s">
        <v>2230</v>
      </c>
      <c r="F3985" s="13">
        <v>39.9</v>
      </c>
      <c r="G3985" s="13">
        <v>-82.8</v>
      </c>
      <c r="H3985" s="13">
        <v>3.6599985758463518</v>
      </c>
    </row>
    <row r="3986" spans="2:8" x14ac:dyDescent="0.3">
      <c r="B3986" t="s">
        <v>9856</v>
      </c>
      <c r="C3986" t="s">
        <v>9857</v>
      </c>
      <c r="D3986" s="28" t="s">
        <v>1203</v>
      </c>
      <c r="E3986" s="28" t="s">
        <v>1124</v>
      </c>
      <c r="F3986" s="13">
        <v>53.6</v>
      </c>
      <c r="G3986" s="13">
        <v>-77.7</v>
      </c>
      <c r="H3986" s="13">
        <v>3.6599985758463554</v>
      </c>
    </row>
    <row r="3987" spans="2:8" x14ac:dyDescent="0.3">
      <c r="B3987" t="s">
        <v>3806</v>
      </c>
      <c r="C3987" t="s">
        <v>3807</v>
      </c>
      <c r="D3987" s="28" t="s">
        <v>4105</v>
      </c>
      <c r="E3987" s="28" t="s">
        <v>2319</v>
      </c>
      <c r="F3987" s="13">
        <v>40.6</v>
      </c>
      <c r="G3987" s="13">
        <v>-80.3</v>
      </c>
      <c r="H3987" s="13">
        <v>3.6599985758463589</v>
      </c>
    </row>
    <row r="3988" spans="2:8" x14ac:dyDescent="0.3">
      <c r="B3988" t="s">
        <v>9652</v>
      </c>
      <c r="C3988" t="s">
        <v>9653</v>
      </c>
      <c r="D3988" s="28" t="s">
        <v>4105</v>
      </c>
      <c r="E3988" s="28" t="s">
        <v>2124</v>
      </c>
      <c r="F3988" s="13">
        <v>43.1</v>
      </c>
      <c r="G3988" s="13">
        <v>-78.900000000000006</v>
      </c>
      <c r="H3988" s="13">
        <v>3.6599985758463589</v>
      </c>
    </row>
    <row r="3989" spans="2:8" x14ac:dyDescent="0.3">
      <c r="B3989" t="s">
        <v>10635</v>
      </c>
      <c r="C3989" t="s">
        <v>10636</v>
      </c>
      <c r="D3989" s="28" t="s">
        <v>4105</v>
      </c>
      <c r="E3989" s="28" t="s">
        <v>1878</v>
      </c>
      <c r="F3989" s="13">
        <v>36.9</v>
      </c>
      <c r="G3989" s="13">
        <v>-90.2</v>
      </c>
      <c r="H3989" s="13">
        <v>3.660001118977867</v>
      </c>
    </row>
    <row r="3990" spans="2:8" x14ac:dyDescent="0.3">
      <c r="B3990" t="s">
        <v>9995</v>
      </c>
      <c r="C3990" t="s">
        <v>9996</v>
      </c>
      <c r="D3990" s="28" t="s">
        <v>4105</v>
      </c>
      <c r="E3990" s="28" t="s">
        <v>2319</v>
      </c>
      <c r="F3990" s="13">
        <v>41.8</v>
      </c>
      <c r="G3990" s="13">
        <v>-80.400000000000006</v>
      </c>
      <c r="H3990" s="13">
        <v>3.660001118977867</v>
      </c>
    </row>
    <row r="3991" spans="2:8" x14ac:dyDescent="0.3">
      <c r="B3991" t="s">
        <v>3836</v>
      </c>
      <c r="C3991" t="s">
        <v>3837</v>
      </c>
      <c r="D3991" s="28" t="s">
        <v>4105</v>
      </c>
      <c r="E3991" s="28" t="s">
        <v>859</v>
      </c>
      <c r="F3991" s="13">
        <v>36.5</v>
      </c>
      <c r="G3991" s="13">
        <v>-84.5</v>
      </c>
      <c r="H3991" s="13">
        <v>3.660001118977867</v>
      </c>
    </row>
    <row r="3992" spans="2:8" x14ac:dyDescent="0.3">
      <c r="B3992" t="s">
        <v>10956</v>
      </c>
      <c r="C3992" t="s">
        <v>10957</v>
      </c>
      <c r="D3992" s="28" t="s">
        <v>1203</v>
      </c>
      <c r="E3992" s="28" t="s">
        <v>1116</v>
      </c>
      <c r="F3992" s="13">
        <v>47.7</v>
      </c>
      <c r="G3992" s="13">
        <v>-79.8</v>
      </c>
      <c r="H3992" s="13">
        <v>3.7199961344401054</v>
      </c>
    </row>
    <row r="3993" spans="2:8" x14ac:dyDescent="0.3">
      <c r="B3993" t="s">
        <v>8786</v>
      </c>
      <c r="C3993" t="s">
        <v>8787</v>
      </c>
      <c r="D3993" s="28" t="s">
        <v>4105</v>
      </c>
      <c r="E3993" s="28" t="s">
        <v>1203</v>
      </c>
      <c r="F3993" s="13">
        <v>33.700000000000003</v>
      </c>
      <c r="G3993" s="13">
        <v>-117.7</v>
      </c>
      <c r="H3993" s="13">
        <v>3.720001220703125</v>
      </c>
    </row>
    <row r="3994" spans="2:8" x14ac:dyDescent="0.3">
      <c r="B3994" t="s">
        <v>624</v>
      </c>
      <c r="C3994" t="s">
        <v>625</v>
      </c>
      <c r="D3994" s="28" t="s">
        <v>4105</v>
      </c>
      <c r="E3994" s="28" t="s">
        <v>364</v>
      </c>
      <c r="F3994" s="13">
        <v>27.5</v>
      </c>
      <c r="G3994" s="13">
        <v>-97.8</v>
      </c>
      <c r="H3994" s="13">
        <v>3.720001220703125</v>
      </c>
    </row>
    <row r="3995" spans="2:8" x14ac:dyDescent="0.3">
      <c r="B3995" t="s">
        <v>10165</v>
      </c>
      <c r="C3995" t="s">
        <v>10166</v>
      </c>
      <c r="D3995" s="28" t="s">
        <v>1203</v>
      </c>
      <c r="E3995" s="28" t="s">
        <v>1116</v>
      </c>
      <c r="F3995" s="13">
        <v>42.2</v>
      </c>
      <c r="G3995" s="13">
        <v>-81.900000000000006</v>
      </c>
      <c r="H3995" s="13">
        <v>3.779998779296875</v>
      </c>
    </row>
    <row r="3996" spans="2:8" x14ac:dyDescent="0.3">
      <c r="B3996" t="s">
        <v>10860</v>
      </c>
      <c r="C3996" t="s">
        <v>10861</v>
      </c>
      <c r="D3996" s="28" t="s">
        <v>1203</v>
      </c>
      <c r="E3996" s="28" t="s">
        <v>1133</v>
      </c>
      <c r="F3996" s="13">
        <v>58.3</v>
      </c>
      <c r="G3996" s="13">
        <v>-62.5</v>
      </c>
      <c r="H3996" s="13">
        <v>3.779998779296875</v>
      </c>
    </row>
    <row r="3997" spans="2:8" x14ac:dyDescent="0.3">
      <c r="B3997" t="s">
        <v>723</v>
      </c>
      <c r="C3997" t="s">
        <v>724</v>
      </c>
      <c r="D3997" s="28" t="s">
        <v>4105</v>
      </c>
      <c r="E3997" s="28" t="s">
        <v>364</v>
      </c>
      <c r="F3997" s="13">
        <v>32.1</v>
      </c>
      <c r="G3997" s="13">
        <v>-94.7</v>
      </c>
      <c r="H3997" s="13">
        <v>3.779998779296875</v>
      </c>
    </row>
    <row r="3998" spans="2:8" x14ac:dyDescent="0.3">
      <c r="B3998" t="s">
        <v>3497</v>
      </c>
      <c r="C3998" t="s">
        <v>3498</v>
      </c>
      <c r="D3998" s="28" t="s">
        <v>4105</v>
      </c>
      <c r="E3998" s="28" t="s">
        <v>1759</v>
      </c>
      <c r="F3998" s="13">
        <v>42.2</v>
      </c>
      <c r="G3998" s="13">
        <v>-83.3</v>
      </c>
      <c r="H3998" s="13">
        <v>3.780001322428383</v>
      </c>
    </row>
    <row r="3999" spans="2:8" x14ac:dyDescent="0.3">
      <c r="B3999" t="s">
        <v>10083</v>
      </c>
      <c r="C3999" t="s">
        <v>10084</v>
      </c>
      <c r="D3999" s="28" t="s">
        <v>4105</v>
      </c>
      <c r="E3999" s="28" t="s">
        <v>1759</v>
      </c>
      <c r="F3999" s="13">
        <v>41.9</v>
      </c>
      <c r="G3999" s="13">
        <v>-83.6</v>
      </c>
      <c r="H3999" s="13">
        <v>3.7800013224283902</v>
      </c>
    </row>
    <row r="4000" spans="2:8" x14ac:dyDescent="0.3">
      <c r="B4000" t="s">
        <v>10739</v>
      </c>
      <c r="C4000" t="s">
        <v>10740</v>
      </c>
      <c r="D4000" s="28" t="s">
        <v>4105</v>
      </c>
      <c r="E4000" s="28" t="s">
        <v>1759</v>
      </c>
      <c r="F4000" s="13">
        <v>41.8</v>
      </c>
      <c r="G4000" s="13">
        <v>-84</v>
      </c>
      <c r="H4000" s="13">
        <v>3.7800013224283902</v>
      </c>
    </row>
    <row r="4001" spans="2:8" x14ac:dyDescent="0.3">
      <c r="B4001" t="s">
        <v>1156</v>
      </c>
      <c r="C4001" t="s">
        <v>1157</v>
      </c>
      <c r="D4001" s="28" t="s">
        <v>4105</v>
      </c>
      <c r="E4001" s="28" t="s">
        <v>852</v>
      </c>
      <c r="F4001" s="13">
        <v>32.4</v>
      </c>
      <c r="G4001" s="13">
        <v>-87</v>
      </c>
      <c r="H4001" s="13">
        <v>3.7800038655598982</v>
      </c>
    </row>
    <row r="4002" spans="2:8" x14ac:dyDescent="0.3">
      <c r="B4002" t="s">
        <v>379</v>
      </c>
      <c r="C4002" t="s">
        <v>380</v>
      </c>
      <c r="D4002" s="28" t="s">
        <v>4105</v>
      </c>
      <c r="E4002" s="28" t="s">
        <v>364</v>
      </c>
      <c r="F4002" s="13">
        <v>30</v>
      </c>
      <c r="G4002" s="13">
        <v>-94</v>
      </c>
      <c r="H4002" s="13">
        <v>3.7800038655598982</v>
      </c>
    </row>
    <row r="4003" spans="2:8" x14ac:dyDescent="0.3">
      <c r="B4003" t="s">
        <v>662</v>
      </c>
      <c r="C4003" t="s">
        <v>663</v>
      </c>
      <c r="D4003" s="28" t="s">
        <v>4105</v>
      </c>
      <c r="E4003" s="28" t="s">
        <v>365</v>
      </c>
      <c r="F4003" s="13">
        <v>31.4</v>
      </c>
      <c r="G4003" s="13">
        <v>-91.8</v>
      </c>
      <c r="H4003" s="13">
        <v>3.839996337890625</v>
      </c>
    </row>
    <row r="4004" spans="2:8" x14ac:dyDescent="0.3">
      <c r="B4004" t="s">
        <v>3493</v>
      </c>
      <c r="C4004" t="s">
        <v>3494</v>
      </c>
      <c r="D4004" s="28" t="s">
        <v>4105</v>
      </c>
      <c r="E4004" s="28" t="s">
        <v>2230</v>
      </c>
      <c r="F4004" s="13">
        <v>41.5</v>
      </c>
      <c r="G4004" s="13">
        <v>-83.8</v>
      </c>
      <c r="H4004" s="13">
        <v>3.839996337890625</v>
      </c>
    </row>
    <row r="4005" spans="2:8" x14ac:dyDescent="0.3">
      <c r="B4005" t="s">
        <v>1503</v>
      </c>
      <c r="C4005" t="s">
        <v>1504</v>
      </c>
      <c r="D4005" s="28" t="s">
        <v>4105</v>
      </c>
      <c r="E4005" s="28" t="s">
        <v>1468</v>
      </c>
      <c r="F4005" s="13">
        <v>39.200000000000003</v>
      </c>
      <c r="G4005" s="13">
        <v>-86.7</v>
      </c>
      <c r="H4005" s="13">
        <v>3.839998881022133</v>
      </c>
    </row>
    <row r="4006" spans="2:8" x14ac:dyDescent="0.3">
      <c r="B4006" t="s">
        <v>9780</v>
      </c>
      <c r="C4006" t="s">
        <v>9781</v>
      </c>
      <c r="D4006" s="28" t="s">
        <v>4105</v>
      </c>
      <c r="E4006" s="28" t="s">
        <v>1711</v>
      </c>
      <c r="F4006" s="13">
        <v>38.299999999999997</v>
      </c>
      <c r="G4006" s="13">
        <v>-84.3</v>
      </c>
      <c r="H4006" s="13">
        <v>3.839998881022133</v>
      </c>
    </row>
    <row r="4007" spans="2:8" x14ac:dyDescent="0.3">
      <c r="B4007" t="s">
        <v>10582</v>
      </c>
      <c r="C4007" t="s">
        <v>10583</v>
      </c>
      <c r="D4007" s="28" t="s">
        <v>4105</v>
      </c>
      <c r="E4007" s="28" t="s">
        <v>2230</v>
      </c>
      <c r="F4007" s="13">
        <v>40.700000000000003</v>
      </c>
      <c r="G4007" s="13">
        <v>-81.900000000000006</v>
      </c>
      <c r="H4007" s="13">
        <v>3.839998881022133</v>
      </c>
    </row>
    <row r="4008" spans="2:8" x14ac:dyDescent="0.3">
      <c r="B4008" t="s">
        <v>1446</v>
      </c>
      <c r="C4008" t="s">
        <v>1447</v>
      </c>
      <c r="D4008" s="28" t="s">
        <v>4105</v>
      </c>
      <c r="E4008" s="28" t="s">
        <v>1405</v>
      </c>
      <c r="F4008" s="13">
        <v>38.9</v>
      </c>
      <c r="G4008" s="13">
        <v>-87.6</v>
      </c>
      <c r="H4008" s="13">
        <v>3.8400014241536482</v>
      </c>
    </row>
    <row r="4009" spans="2:8" x14ac:dyDescent="0.3">
      <c r="B4009" t="s">
        <v>2829</v>
      </c>
      <c r="C4009" t="s">
        <v>2830</v>
      </c>
      <c r="D4009" s="28" t="s">
        <v>4105</v>
      </c>
      <c r="E4009" s="28" t="s">
        <v>2664</v>
      </c>
      <c r="F4009" s="13">
        <v>39.299999999999997</v>
      </c>
      <c r="G4009" s="13">
        <v>-81.400000000000006</v>
      </c>
      <c r="H4009" s="13">
        <v>3.8400014241536482</v>
      </c>
    </row>
    <row r="4010" spans="2:8" x14ac:dyDescent="0.3">
      <c r="B4010" t="s">
        <v>12011</v>
      </c>
      <c r="C4010" t="s">
        <v>12012</v>
      </c>
      <c r="D4010" s="28" t="s">
        <v>4105</v>
      </c>
      <c r="E4010" s="28" t="s">
        <v>364</v>
      </c>
      <c r="F4010" s="13">
        <v>27.7</v>
      </c>
      <c r="G4010" s="13">
        <v>-98</v>
      </c>
      <c r="H4010" s="13">
        <v>3.8400014241536482</v>
      </c>
    </row>
    <row r="4011" spans="2:8" x14ac:dyDescent="0.3">
      <c r="B4011" t="s">
        <v>2513</v>
      </c>
      <c r="C4011" t="s">
        <v>2514</v>
      </c>
      <c r="D4011" s="28" t="s">
        <v>4105</v>
      </c>
      <c r="E4011" s="28" t="s">
        <v>364</v>
      </c>
      <c r="F4011" s="13">
        <v>26.3</v>
      </c>
      <c r="G4011" s="13">
        <v>-98.8</v>
      </c>
      <c r="H4011" s="13">
        <v>3.899993896484375</v>
      </c>
    </row>
    <row r="4012" spans="2:8" x14ac:dyDescent="0.3">
      <c r="B4012" t="s">
        <v>9630</v>
      </c>
      <c r="C4012" t="s">
        <v>9631</v>
      </c>
      <c r="D4012" s="28" t="s">
        <v>4105</v>
      </c>
      <c r="E4012" s="28" t="s">
        <v>2230</v>
      </c>
      <c r="F4012" s="13">
        <v>39.9</v>
      </c>
      <c r="G4012" s="13">
        <v>-83.8</v>
      </c>
      <c r="H4012" s="13">
        <v>3.8999989827473982</v>
      </c>
    </row>
    <row r="4013" spans="2:8" x14ac:dyDescent="0.3">
      <c r="B4013" t="s">
        <v>383</v>
      </c>
      <c r="C4013" t="s">
        <v>3037</v>
      </c>
      <c r="D4013" s="28" t="s">
        <v>4105</v>
      </c>
      <c r="E4013" s="28" t="s">
        <v>2230</v>
      </c>
      <c r="F4013" s="13">
        <v>41.4</v>
      </c>
      <c r="G4013" s="13">
        <v>-81.8</v>
      </c>
      <c r="H4013" s="13">
        <v>3.9000015258789063</v>
      </c>
    </row>
    <row r="4014" spans="2:8" x14ac:dyDescent="0.3">
      <c r="B4014" t="s">
        <v>1365</v>
      </c>
      <c r="C4014" t="s">
        <v>1366</v>
      </c>
      <c r="D4014" s="28" t="s">
        <v>4105</v>
      </c>
      <c r="E4014" s="28" t="s">
        <v>1004</v>
      </c>
      <c r="F4014" s="13">
        <v>33.5</v>
      </c>
      <c r="G4014" s="13">
        <v>-85</v>
      </c>
      <c r="H4014" s="13">
        <v>3.9599965413411411</v>
      </c>
    </row>
    <row r="4015" spans="2:8" x14ac:dyDescent="0.3">
      <c r="B4015" t="s">
        <v>10131</v>
      </c>
      <c r="C4015" t="s">
        <v>10132</v>
      </c>
      <c r="D4015" s="28" t="s">
        <v>1203</v>
      </c>
      <c r="E4015" s="28" t="s">
        <v>1130</v>
      </c>
      <c r="F4015" s="13">
        <v>44.2</v>
      </c>
      <c r="G4015" s="13">
        <v>-66.3</v>
      </c>
      <c r="H4015" s="13">
        <v>3.9600016276041643</v>
      </c>
    </row>
    <row r="4016" spans="2:8" x14ac:dyDescent="0.3">
      <c r="B4016" t="s">
        <v>10155</v>
      </c>
      <c r="C4016" t="s">
        <v>10156</v>
      </c>
      <c r="D4016" s="28" t="s">
        <v>4105</v>
      </c>
      <c r="E4016" s="28" t="s">
        <v>1468</v>
      </c>
      <c r="F4016" s="13">
        <v>39.9</v>
      </c>
      <c r="G4016" s="13">
        <v>-86.5</v>
      </c>
      <c r="H4016" s="13">
        <v>3.9600016276041643</v>
      </c>
    </row>
    <row r="4017" spans="2:8" x14ac:dyDescent="0.3">
      <c r="B4017" t="s">
        <v>10183</v>
      </c>
      <c r="C4017" t="s">
        <v>10184</v>
      </c>
      <c r="D4017" s="28" t="s">
        <v>4105</v>
      </c>
      <c r="E4017" s="28" t="s">
        <v>859</v>
      </c>
      <c r="F4017" s="13">
        <v>35.6</v>
      </c>
      <c r="G4017" s="13">
        <v>-84.8</v>
      </c>
      <c r="H4017" s="13">
        <v>3.9600016276041643</v>
      </c>
    </row>
    <row r="4018" spans="2:8" x14ac:dyDescent="0.3">
      <c r="B4018" t="s">
        <v>10698</v>
      </c>
      <c r="C4018" t="s">
        <v>10699</v>
      </c>
      <c r="D4018" s="28" t="s">
        <v>4105</v>
      </c>
      <c r="E4018" s="28" t="s">
        <v>364</v>
      </c>
      <c r="F4018" s="13">
        <v>31.2</v>
      </c>
      <c r="G4018" s="13">
        <v>-93.8</v>
      </c>
      <c r="H4018" s="13">
        <v>3.9600016276041643</v>
      </c>
    </row>
    <row r="4019" spans="2:8" x14ac:dyDescent="0.3">
      <c r="B4019" t="s">
        <v>10038</v>
      </c>
      <c r="C4019" t="s">
        <v>10039</v>
      </c>
      <c r="D4019" s="28" t="s">
        <v>4105</v>
      </c>
      <c r="E4019" s="28" t="s">
        <v>1878</v>
      </c>
      <c r="F4019" s="13">
        <v>36.700000000000003</v>
      </c>
      <c r="G4019" s="13">
        <v>-90.3</v>
      </c>
      <c r="H4019" s="13">
        <v>3.9600016276041714</v>
      </c>
    </row>
    <row r="4020" spans="2:8" x14ac:dyDescent="0.3">
      <c r="B4020" t="s">
        <v>654</v>
      </c>
      <c r="C4020" t="s">
        <v>655</v>
      </c>
      <c r="D4020" s="28" t="s">
        <v>4105</v>
      </c>
      <c r="E4020" s="28" t="s">
        <v>365</v>
      </c>
      <c r="F4020" s="13">
        <v>32.5</v>
      </c>
      <c r="G4020" s="13">
        <v>-92</v>
      </c>
      <c r="H4020" s="13">
        <v>3.9600016276041714</v>
      </c>
    </row>
    <row r="4021" spans="2:8" x14ac:dyDescent="0.3">
      <c r="B4021" t="s">
        <v>523</v>
      </c>
      <c r="C4021" t="s">
        <v>524</v>
      </c>
      <c r="D4021" s="28" t="s">
        <v>4105</v>
      </c>
      <c r="E4021" s="28" t="s">
        <v>365</v>
      </c>
      <c r="F4021" s="13">
        <v>30</v>
      </c>
      <c r="G4021" s="13">
        <v>-90</v>
      </c>
      <c r="H4021" s="13">
        <v>3.9600016276041714</v>
      </c>
    </row>
    <row r="4022" spans="2:8" x14ac:dyDescent="0.3">
      <c r="B4022" t="s">
        <v>10343</v>
      </c>
      <c r="C4022" t="s">
        <v>10344</v>
      </c>
      <c r="D4022" s="28" t="s">
        <v>4105</v>
      </c>
      <c r="E4022" s="28" t="s">
        <v>2820</v>
      </c>
      <c r="F4022" s="13">
        <v>59.2</v>
      </c>
      <c r="G4022" s="13">
        <v>-135.5</v>
      </c>
      <c r="H4022" s="13">
        <v>3.9600041707356723</v>
      </c>
    </row>
    <row r="4023" spans="2:8" x14ac:dyDescent="0.3">
      <c r="B4023" t="s">
        <v>933</v>
      </c>
      <c r="C4023" t="s">
        <v>934</v>
      </c>
      <c r="D4023" s="28" t="s">
        <v>4105</v>
      </c>
      <c r="E4023" s="28" t="s">
        <v>859</v>
      </c>
      <c r="F4023" s="13">
        <v>36</v>
      </c>
      <c r="G4023" s="13">
        <v>-85.1</v>
      </c>
      <c r="H4023" s="13">
        <v>4.0199991861979143</v>
      </c>
    </row>
    <row r="4024" spans="2:8" x14ac:dyDescent="0.3">
      <c r="B4024" t="s">
        <v>10068</v>
      </c>
      <c r="C4024" t="s">
        <v>10069</v>
      </c>
      <c r="D4024" s="28" t="s">
        <v>4105</v>
      </c>
      <c r="E4024" s="28" t="s">
        <v>1711</v>
      </c>
      <c r="F4024" s="13">
        <v>38.299999999999997</v>
      </c>
      <c r="G4024" s="13">
        <v>-83.1</v>
      </c>
      <c r="H4024" s="13">
        <v>4.0199991861979214</v>
      </c>
    </row>
    <row r="4025" spans="2:8" x14ac:dyDescent="0.3">
      <c r="B4025" t="s">
        <v>10285</v>
      </c>
      <c r="C4025" t="s">
        <v>10286</v>
      </c>
      <c r="D4025" s="28" t="s">
        <v>4105</v>
      </c>
      <c r="E4025" s="28" t="s">
        <v>3137</v>
      </c>
      <c r="F4025" s="13">
        <v>19.399999999999999</v>
      </c>
      <c r="G4025" s="13">
        <v>-155.30000000000001</v>
      </c>
      <c r="H4025" s="13">
        <v>4.0199991861979214</v>
      </c>
    </row>
    <row r="4026" spans="2:8" x14ac:dyDescent="0.3">
      <c r="B4026" t="s">
        <v>10428</v>
      </c>
      <c r="C4026" t="s">
        <v>10429</v>
      </c>
      <c r="D4026" s="28" t="s">
        <v>1203</v>
      </c>
      <c r="E4026" s="28" t="s">
        <v>1112</v>
      </c>
      <c r="F4026" s="13">
        <v>58.7</v>
      </c>
      <c r="G4026" s="13">
        <v>-94</v>
      </c>
      <c r="H4026" s="13">
        <v>4.0200017293294259</v>
      </c>
    </row>
    <row r="4027" spans="2:8" x14ac:dyDescent="0.3">
      <c r="B4027" t="s">
        <v>1725</v>
      </c>
      <c r="C4027" t="s">
        <v>1726</v>
      </c>
      <c r="D4027" s="28" t="s">
        <v>4105</v>
      </c>
      <c r="E4027" s="28" t="s">
        <v>1727</v>
      </c>
      <c r="F4027" s="13">
        <v>45.6</v>
      </c>
      <c r="G4027" s="13">
        <v>-69.8</v>
      </c>
      <c r="H4027" s="13">
        <v>4.0200017293294295</v>
      </c>
    </row>
    <row r="4028" spans="2:8" x14ac:dyDescent="0.3">
      <c r="B4028" t="s">
        <v>3779</v>
      </c>
      <c r="C4028" t="s">
        <v>3780</v>
      </c>
      <c r="D4028" s="28" t="s">
        <v>4105</v>
      </c>
      <c r="E4028" s="28" t="s">
        <v>2230</v>
      </c>
      <c r="F4028" s="13">
        <v>40.4</v>
      </c>
      <c r="G4028" s="13">
        <v>-83.8</v>
      </c>
      <c r="H4028" s="13">
        <v>4.0200042724609375</v>
      </c>
    </row>
    <row r="4029" spans="2:8" x14ac:dyDescent="0.3">
      <c r="B4029" t="s">
        <v>10209</v>
      </c>
      <c r="C4029" t="s">
        <v>10210</v>
      </c>
      <c r="D4029" s="28" t="s">
        <v>4105</v>
      </c>
      <c r="E4029" s="28" t="s">
        <v>2230</v>
      </c>
      <c r="F4029" s="13">
        <v>39.5</v>
      </c>
      <c r="G4029" s="13">
        <v>-81.599999999999994</v>
      </c>
      <c r="H4029" s="13">
        <v>4.0799967447916643</v>
      </c>
    </row>
    <row r="4030" spans="2:8" x14ac:dyDescent="0.3">
      <c r="B4030" t="s">
        <v>10924</v>
      </c>
      <c r="C4030" t="s">
        <v>10925</v>
      </c>
      <c r="D4030" s="28" t="s">
        <v>1203</v>
      </c>
      <c r="E4030" s="28" t="s">
        <v>1116</v>
      </c>
      <c r="F4030" s="13">
        <v>47.7</v>
      </c>
      <c r="G4030" s="13">
        <v>-79.8</v>
      </c>
      <c r="H4030" s="13">
        <v>4.0800018310546875</v>
      </c>
    </row>
    <row r="4031" spans="2:8" x14ac:dyDescent="0.3">
      <c r="B4031" t="s">
        <v>10414</v>
      </c>
      <c r="C4031" t="s">
        <v>10415</v>
      </c>
      <c r="D4031" s="28" t="s">
        <v>1203</v>
      </c>
      <c r="E4031" s="28" t="s">
        <v>1116</v>
      </c>
      <c r="F4031" s="13">
        <v>48.1</v>
      </c>
      <c r="G4031" s="13">
        <v>-80</v>
      </c>
      <c r="H4031" s="13">
        <v>4.0800018310546875</v>
      </c>
    </row>
    <row r="4032" spans="2:8" x14ac:dyDescent="0.3">
      <c r="B4032" t="s">
        <v>929</v>
      </c>
      <c r="C4032" t="s">
        <v>930</v>
      </c>
      <c r="D4032" s="28" t="s">
        <v>4105</v>
      </c>
      <c r="E4032" s="28" t="s">
        <v>852</v>
      </c>
      <c r="F4032" s="13">
        <v>31</v>
      </c>
      <c r="G4032" s="13">
        <v>-85.8</v>
      </c>
      <c r="H4032" s="13">
        <v>4.0800018310546875</v>
      </c>
    </row>
    <row r="4033" spans="2:8" x14ac:dyDescent="0.3">
      <c r="B4033" t="s">
        <v>1505</v>
      </c>
      <c r="C4033" t="s">
        <v>1506</v>
      </c>
      <c r="D4033" s="28" t="s">
        <v>4105</v>
      </c>
      <c r="E4033" s="28" t="s">
        <v>1468</v>
      </c>
      <c r="F4033" s="13">
        <v>37.9</v>
      </c>
      <c r="G4033" s="13">
        <v>-86.7</v>
      </c>
      <c r="H4033" s="13">
        <v>4.0800018310546875</v>
      </c>
    </row>
    <row r="4034" spans="2:8" x14ac:dyDescent="0.3">
      <c r="B4034" t="s">
        <v>2667</v>
      </c>
      <c r="C4034" t="s">
        <v>2668</v>
      </c>
      <c r="D4034" s="28" t="s">
        <v>4105</v>
      </c>
      <c r="E4034" s="28" t="s">
        <v>2664</v>
      </c>
      <c r="F4034" s="13">
        <v>38.9</v>
      </c>
      <c r="G4034" s="13">
        <v>-80.2</v>
      </c>
      <c r="H4034" s="13">
        <v>4.0800018310546875</v>
      </c>
    </row>
    <row r="4035" spans="2:8" x14ac:dyDescent="0.3">
      <c r="B4035" t="s">
        <v>3072</v>
      </c>
      <c r="C4035" t="s">
        <v>3073</v>
      </c>
      <c r="D4035" s="28" t="s">
        <v>4105</v>
      </c>
      <c r="E4035" s="28" t="s">
        <v>2230</v>
      </c>
      <c r="F4035" s="13">
        <v>41.2</v>
      </c>
      <c r="G4035" s="13">
        <v>-80.599999999999994</v>
      </c>
      <c r="H4035" s="13">
        <v>4.0800018310546875</v>
      </c>
    </row>
    <row r="4036" spans="2:8" x14ac:dyDescent="0.3">
      <c r="B4036" t="s">
        <v>3076</v>
      </c>
      <c r="C4036" t="s">
        <v>3077</v>
      </c>
      <c r="D4036" s="28" t="s">
        <v>4105</v>
      </c>
      <c r="E4036" s="28" t="s">
        <v>2230</v>
      </c>
      <c r="F4036" s="13">
        <v>40.799999999999997</v>
      </c>
      <c r="G4036" s="13">
        <v>-82.5</v>
      </c>
      <c r="H4036" s="13">
        <v>4.0800018310546875</v>
      </c>
    </row>
    <row r="4037" spans="2:8" x14ac:dyDescent="0.3">
      <c r="B4037" t="s">
        <v>11069</v>
      </c>
      <c r="C4037" t="s">
        <v>11070</v>
      </c>
      <c r="D4037" s="28" t="s">
        <v>4105</v>
      </c>
      <c r="E4037" s="28" t="s">
        <v>1759</v>
      </c>
      <c r="F4037" s="13">
        <v>43.3</v>
      </c>
      <c r="G4037" s="13">
        <v>-83.7</v>
      </c>
      <c r="H4037" s="13">
        <v>4.1399968465169295</v>
      </c>
    </row>
    <row r="4038" spans="2:8" x14ac:dyDescent="0.3">
      <c r="B4038" t="s">
        <v>9654</v>
      </c>
      <c r="C4038" t="s">
        <v>9655</v>
      </c>
      <c r="D4038" s="28" t="s">
        <v>1203</v>
      </c>
      <c r="E4038" s="28" t="s">
        <v>1116</v>
      </c>
      <c r="F4038" s="13">
        <v>45</v>
      </c>
      <c r="G4038" s="13">
        <v>-78.5</v>
      </c>
      <c r="H4038" s="13">
        <v>4.1399993896484375</v>
      </c>
    </row>
    <row r="4039" spans="2:8" x14ac:dyDescent="0.3">
      <c r="B4039" t="s">
        <v>742</v>
      </c>
      <c r="C4039" t="s">
        <v>743</v>
      </c>
      <c r="D4039" s="28" t="s">
        <v>4105</v>
      </c>
      <c r="E4039" s="28" t="s">
        <v>368</v>
      </c>
      <c r="F4039" s="13">
        <v>35.9</v>
      </c>
      <c r="G4039" s="13">
        <v>-92.7</v>
      </c>
      <c r="H4039" s="13">
        <v>4.1399993896484375</v>
      </c>
    </row>
    <row r="4040" spans="2:8" x14ac:dyDescent="0.3">
      <c r="B4040" t="s">
        <v>9712</v>
      </c>
      <c r="C4040" t="s">
        <v>9713</v>
      </c>
      <c r="D4040" s="28" t="s">
        <v>4105</v>
      </c>
      <c r="E4040" s="28" t="s">
        <v>2124</v>
      </c>
      <c r="F4040" s="13">
        <v>42.4</v>
      </c>
      <c r="G4040" s="13">
        <v>-79.3</v>
      </c>
      <c r="H4040" s="13">
        <v>4.1399993896484375</v>
      </c>
    </row>
    <row r="4041" spans="2:8" x14ac:dyDescent="0.3">
      <c r="B4041" t="s">
        <v>2348</v>
      </c>
      <c r="C4041" t="s">
        <v>2349</v>
      </c>
      <c r="D4041" s="28" t="s">
        <v>4105</v>
      </c>
      <c r="E4041" s="28" t="s">
        <v>2319</v>
      </c>
      <c r="F4041" s="13">
        <v>39.799999999999997</v>
      </c>
      <c r="G4041" s="13">
        <v>-80.099999999999994</v>
      </c>
      <c r="H4041" s="13">
        <v>4.1399993896484375</v>
      </c>
    </row>
    <row r="4042" spans="2:8" x14ac:dyDescent="0.3">
      <c r="B4042" t="s">
        <v>10440</v>
      </c>
      <c r="C4042" t="s">
        <v>10441</v>
      </c>
      <c r="D4042" s="28" t="s">
        <v>4105</v>
      </c>
      <c r="E4042" s="28" t="s">
        <v>2820</v>
      </c>
      <c r="F4042" s="13">
        <v>56.6</v>
      </c>
      <c r="G4042" s="13">
        <v>-169.5</v>
      </c>
      <c r="H4042" s="13">
        <v>4.1399993896484375</v>
      </c>
    </row>
    <row r="4043" spans="2:8" x14ac:dyDescent="0.3">
      <c r="B4043" t="s">
        <v>10394</v>
      </c>
      <c r="C4043" t="s">
        <v>10395</v>
      </c>
      <c r="D4043" s="28" t="s">
        <v>4105</v>
      </c>
      <c r="E4043" s="28" t="s">
        <v>2664</v>
      </c>
      <c r="F4043" s="13">
        <v>39</v>
      </c>
      <c r="G4043" s="13">
        <v>-79.400000000000006</v>
      </c>
      <c r="H4043" s="13">
        <v>4.1400019327799455</v>
      </c>
    </row>
    <row r="4044" spans="2:8" x14ac:dyDescent="0.3">
      <c r="B4044" t="s">
        <v>2253</v>
      </c>
      <c r="C4044" t="s">
        <v>2254</v>
      </c>
      <c r="D4044" s="28" t="s">
        <v>4105</v>
      </c>
      <c r="E4044" s="28" t="s">
        <v>2230</v>
      </c>
      <c r="F4044" s="13">
        <v>38.700000000000003</v>
      </c>
      <c r="G4044" s="13">
        <v>-82.8</v>
      </c>
      <c r="H4044" s="13">
        <v>4.1400044759114607</v>
      </c>
    </row>
    <row r="4045" spans="2:8" x14ac:dyDescent="0.3">
      <c r="B4045" t="s">
        <v>10127</v>
      </c>
      <c r="C4045" t="s">
        <v>10128</v>
      </c>
      <c r="D4045" s="28" t="s">
        <v>4105</v>
      </c>
      <c r="E4045" s="28" t="s">
        <v>2664</v>
      </c>
      <c r="F4045" s="13">
        <v>39.6</v>
      </c>
      <c r="G4045" s="13">
        <v>-80.400000000000006</v>
      </c>
      <c r="H4045" s="13">
        <v>4.1999969482421875</v>
      </c>
    </row>
    <row r="4046" spans="2:8" x14ac:dyDescent="0.3">
      <c r="B4046" t="s">
        <v>10562</v>
      </c>
      <c r="C4046" t="s">
        <v>10563</v>
      </c>
      <c r="D4046" s="28" t="s">
        <v>1203</v>
      </c>
      <c r="E4046" s="28" t="s">
        <v>1116</v>
      </c>
      <c r="F4046" s="13">
        <v>41.9</v>
      </c>
      <c r="G4046" s="13">
        <v>-82.5</v>
      </c>
      <c r="H4046" s="13">
        <v>4.1999994913736955</v>
      </c>
    </row>
    <row r="4047" spans="2:8" x14ac:dyDescent="0.3">
      <c r="B4047" t="s">
        <v>10273</v>
      </c>
      <c r="C4047" t="s">
        <v>10274</v>
      </c>
      <c r="D4047" s="28" t="s">
        <v>1203</v>
      </c>
      <c r="E4047" s="28" t="s">
        <v>3526</v>
      </c>
      <c r="F4047" s="13">
        <v>65.2</v>
      </c>
      <c r="G4047" s="13">
        <v>-123.4</v>
      </c>
      <c r="H4047" s="13">
        <v>4.1999994913736991</v>
      </c>
    </row>
    <row r="4048" spans="2:8" x14ac:dyDescent="0.3">
      <c r="B4048" t="s">
        <v>3435</v>
      </c>
      <c r="C4048" t="s">
        <v>3436</v>
      </c>
      <c r="D4048" s="28" t="s">
        <v>4105</v>
      </c>
      <c r="E4048" s="28" t="s">
        <v>1468</v>
      </c>
      <c r="F4048" s="13">
        <v>39.700000000000003</v>
      </c>
      <c r="G4048" s="13">
        <v>-86.2</v>
      </c>
      <c r="H4048" s="13">
        <v>4.2000020345052107</v>
      </c>
    </row>
    <row r="4049" spans="2:8" x14ac:dyDescent="0.3">
      <c r="B4049" t="s">
        <v>3042</v>
      </c>
      <c r="C4049" t="s">
        <v>3043</v>
      </c>
      <c r="D4049" s="28" t="s">
        <v>4105</v>
      </c>
      <c r="E4049" s="28" t="s">
        <v>2230</v>
      </c>
      <c r="F4049" s="13">
        <v>41</v>
      </c>
      <c r="G4049" s="13">
        <v>-83.6</v>
      </c>
      <c r="H4049" s="13">
        <v>4.2599945068359375</v>
      </c>
    </row>
    <row r="4050" spans="2:8" x14ac:dyDescent="0.3">
      <c r="B4050" t="s">
        <v>1497</v>
      </c>
      <c r="C4050" t="s">
        <v>1498</v>
      </c>
      <c r="D4050" s="28" t="s">
        <v>4105</v>
      </c>
      <c r="E4050" s="28" t="s">
        <v>1468</v>
      </c>
      <c r="F4050" s="13">
        <v>39.6</v>
      </c>
      <c r="G4050" s="13">
        <v>-85.4</v>
      </c>
      <c r="H4050" s="13">
        <v>4.2599970499674455</v>
      </c>
    </row>
    <row r="4051" spans="2:8" x14ac:dyDescent="0.3">
      <c r="B4051" t="s">
        <v>1712</v>
      </c>
      <c r="C4051" t="s">
        <v>1713</v>
      </c>
      <c r="D4051" s="28" t="s">
        <v>4105</v>
      </c>
      <c r="E4051" s="28" t="s">
        <v>1711</v>
      </c>
      <c r="F4051" s="13">
        <v>36.799999999999997</v>
      </c>
      <c r="G4051" s="13">
        <v>-86.1</v>
      </c>
      <c r="H4051" s="13">
        <v>4.2599970499674527</v>
      </c>
    </row>
    <row r="4052" spans="2:8" x14ac:dyDescent="0.3">
      <c r="B4052" t="s">
        <v>10400</v>
      </c>
      <c r="C4052" t="s">
        <v>10401</v>
      </c>
      <c r="D4052" s="28" t="s">
        <v>1203</v>
      </c>
      <c r="E4052" s="28" t="s">
        <v>1116</v>
      </c>
      <c r="F4052" s="13">
        <v>44.5</v>
      </c>
      <c r="G4052" s="13">
        <v>-79.2</v>
      </c>
      <c r="H4052" s="13">
        <v>4.2599995930989536</v>
      </c>
    </row>
    <row r="4053" spans="2:8" x14ac:dyDescent="0.3">
      <c r="B4053" t="s">
        <v>10327</v>
      </c>
      <c r="C4053" t="s">
        <v>10328</v>
      </c>
      <c r="D4053" s="28" t="s">
        <v>4105</v>
      </c>
      <c r="E4053" s="28" t="s">
        <v>368</v>
      </c>
      <c r="F4053" s="13">
        <v>35.9</v>
      </c>
      <c r="G4053" s="13">
        <v>-89.8</v>
      </c>
      <c r="H4053" s="13">
        <v>4.2599995930989536</v>
      </c>
    </row>
    <row r="4054" spans="2:8" x14ac:dyDescent="0.3">
      <c r="B4054" t="s">
        <v>9772</v>
      </c>
      <c r="C4054" t="s">
        <v>9773</v>
      </c>
      <c r="D4054" s="28" t="s">
        <v>1203</v>
      </c>
      <c r="E4054" s="28" t="s">
        <v>1116</v>
      </c>
      <c r="F4054" s="13">
        <v>42.8</v>
      </c>
      <c r="G4054" s="13">
        <v>-79.2</v>
      </c>
      <c r="H4054" s="13">
        <v>4.2599995930989607</v>
      </c>
    </row>
    <row r="4055" spans="2:8" x14ac:dyDescent="0.3">
      <c r="B4055" t="s">
        <v>2243</v>
      </c>
      <c r="C4055" t="s">
        <v>2244</v>
      </c>
      <c r="D4055" s="28" t="s">
        <v>4105</v>
      </c>
      <c r="E4055" s="28" t="s">
        <v>2230</v>
      </c>
      <c r="F4055" s="13">
        <v>40.700000000000003</v>
      </c>
      <c r="G4055" s="13">
        <v>-82.6</v>
      </c>
      <c r="H4055" s="13">
        <v>4.2599995930989607</v>
      </c>
    </row>
    <row r="4056" spans="2:8" x14ac:dyDescent="0.3">
      <c r="B4056" t="s">
        <v>10337</v>
      </c>
      <c r="C4056" t="s">
        <v>10338</v>
      </c>
      <c r="D4056" s="28" t="s">
        <v>4105</v>
      </c>
      <c r="E4056" s="28" t="s">
        <v>1711</v>
      </c>
      <c r="F4056" s="13">
        <v>38.700000000000003</v>
      </c>
      <c r="G4056" s="13">
        <v>-84.6</v>
      </c>
      <c r="H4056" s="13">
        <v>4.2599995930989607</v>
      </c>
    </row>
    <row r="4057" spans="2:8" x14ac:dyDescent="0.3">
      <c r="B4057" t="s">
        <v>3345</v>
      </c>
      <c r="C4057" t="s">
        <v>3346</v>
      </c>
      <c r="D4057" s="28" t="s">
        <v>4105</v>
      </c>
      <c r="E4057" s="28" t="s">
        <v>2820</v>
      </c>
      <c r="F4057" s="13">
        <v>57</v>
      </c>
      <c r="G4057" s="13">
        <v>-135.30000000000001</v>
      </c>
      <c r="H4057" s="13">
        <v>4.2599995930989607</v>
      </c>
    </row>
    <row r="4058" spans="2:8" x14ac:dyDescent="0.3">
      <c r="B4058" t="s">
        <v>9342</v>
      </c>
      <c r="C4058" t="s">
        <v>9343</v>
      </c>
      <c r="D4058" s="28" t="s">
        <v>1203</v>
      </c>
      <c r="E4058" s="28" t="s">
        <v>1061</v>
      </c>
      <c r="F4058" s="13">
        <v>58.4</v>
      </c>
      <c r="G4058" s="13">
        <v>-130</v>
      </c>
      <c r="H4058" s="13">
        <v>4.2600021362304688</v>
      </c>
    </row>
    <row r="4059" spans="2:8" x14ac:dyDescent="0.3">
      <c r="B4059" t="s">
        <v>401</v>
      </c>
      <c r="C4059" t="s">
        <v>1471</v>
      </c>
      <c r="D4059" s="28" t="s">
        <v>4105</v>
      </c>
      <c r="E4059" s="28" t="s">
        <v>1468</v>
      </c>
      <c r="F4059" s="13">
        <v>39.1</v>
      </c>
      <c r="G4059" s="13">
        <v>-85.9</v>
      </c>
      <c r="H4059" s="13">
        <v>4.2600046793619768</v>
      </c>
    </row>
    <row r="4060" spans="2:8" x14ac:dyDescent="0.3">
      <c r="B4060" t="s">
        <v>758</v>
      </c>
      <c r="C4060" t="s">
        <v>759</v>
      </c>
      <c r="D4060" s="28" t="s">
        <v>4105</v>
      </c>
      <c r="E4060" s="28" t="s">
        <v>364</v>
      </c>
      <c r="F4060" s="13">
        <v>32.700000000000003</v>
      </c>
      <c r="G4060" s="13">
        <v>-94.3</v>
      </c>
      <c r="H4060" s="13">
        <v>4.2600046793619768</v>
      </c>
    </row>
    <row r="4061" spans="2:8" x14ac:dyDescent="0.3">
      <c r="B4061" t="s">
        <v>674</v>
      </c>
      <c r="C4061" t="s">
        <v>675</v>
      </c>
      <c r="D4061" s="28" t="s">
        <v>4105</v>
      </c>
      <c r="E4061" s="28" t="s">
        <v>368</v>
      </c>
      <c r="F4061" s="13">
        <v>35.799999999999997</v>
      </c>
      <c r="G4061" s="13">
        <v>-91.7</v>
      </c>
      <c r="H4061" s="13">
        <v>4.3199971516927036</v>
      </c>
    </row>
    <row r="4062" spans="2:8" x14ac:dyDescent="0.3">
      <c r="B4062" t="s">
        <v>9841</v>
      </c>
      <c r="C4062" t="s">
        <v>9842</v>
      </c>
      <c r="D4062" s="28" t="s">
        <v>1203</v>
      </c>
      <c r="E4062" s="28" t="s">
        <v>1124</v>
      </c>
      <c r="F4062" s="13">
        <v>49.7</v>
      </c>
      <c r="G4062" s="13">
        <v>-77.8</v>
      </c>
      <c r="H4062" s="13">
        <v>4.3199996948242188</v>
      </c>
    </row>
    <row r="4063" spans="2:8" x14ac:dyDescent="0.3">
      <c r="B4063" t="s">
        <v>1509</v>
      </c>
      <c r="C4063" t="s">
        <v>1510</v>
      </c>
      <c r="D4063" s="28" t="s">
        <v>4105</v>
      </c>
      <c r="E4063" s="28" t="s">
        <v>1468</v>
      </c>
      <c r="F4063" s="13">
        <v>38.6</v>
      </c>
      <c r="G4063" s="13">
        <v>-87.1</v>
      </c>
      <c r="H4063" s="13">
        <v>4.3200022379557268</v>
      </c>
    </row>
    <row r="4064" spans="2:8" x14ac:dyDescent="0.3">
      <c r="B4064" t="s">
        <v>1177</v>
      </c>
      <c r="C4064" t="s">
        <v>1178</v>
      </c>
      <c r="D4064" s="28" t="s">
        <v>4105</v>
      </c>
      <c r="E4064" s="28" t="s">
        <v>368</v>
      </c>
      <c r="F4064" s="13">
        <v>35.1</v>
      </c>
      <c r="G4064" s="13">
        <v>-92.4</v>
      </c>
      <c r="H4064" s="13">
        <v>4.3200022379557339</v>
      </c>
    </row>
    <row r="4065" spans="2:8" x14ac:dyDescent="0.3">
      <c r="B4065" t="s">
        <v>10858</v>
      </c>
      <c r="C4065" t="s">
        <v>10859</v>
      </c>
      <c r="D4065" s="28" t="s">
        <v>4105</v>
      </c>
      <c r="E4065" s="28" t="s">
        <v>3137</v>
      </c>
      <c r="F4065" s="13">
        <v>21.9</v>
      </c>
      <c r="G4065" s="13">
        <v>-159.6</v>
      </c>
      <c r="H4065" s="13">
        <v>4.3200022379557339</v>
      </c>
    </row>
    <row r="4066" spans="2:8" x14ac:dyDescent="0.3">
      <c r="B4066" t="s">
        <v>11808</v>
      </c>
      <c r="C4066" t="s">
        <v>11809</v>
      </c>
      <c r="D4066" s="28" t="s">
        <v>1203</v>
      </c>
      <c r="E4066" s="28" t="s">
        <v>1133</v>
      </c>
      <c r="F4066" s="13">
        <v>53.5</v>
      </c>
      <c r="G4066" s="13">
        <v>-64.099999999999994</v>
      </c>
      <c r="H4066" s="13">
        <v>4.3799997965494768</v>
      </c>
    </row>
    <row r="4067" spans="2:8" x14ac:dyDescent="0.3">
      <c r="B4067" t="s">
        <v>476</v>
      </c>
      <c r="C4067" t="s">
        <v>477</v>
      </c>
      <c r="D4067" s="28" t="s">
        <v>4105</v>
      </c>
      <c r="E4067" s="28" t="s">
        <v>365</v>
      </c>
      <c r="F4067" s="13">
        <v>29.9</v>
      </c>
      <c r="G4067" s="13">
        <v>-91.7</v>
      </c>
      <c r="H4067" s="13">
        <v>4.3799997965494768</v>
      </c>
    </row>
    <row r="4068" spans="2:8" x14ac:dyDescent="0.3">
      <c r="B4068" t="s">
        <v>9843</v>
      </c>
      <c r="C4068" t="s">
        <v>9844</v>
      </c>
      <c r="D4068" s="28" t="s">
        <v>1203</v>
      </c>
      <c r="E4068" s="28" t="s">
        <v>1124</v>
      </c>
      <c r="F4068" s="13">
        <v>49.7</v>
      </c>
      <c r="G4068" s="13">
        <v>-77.8</v>
      </c>
      <c r="H4068" s="13">
        <v>4.3799997965494804</v>
      </c>
    </row>
    <row r="4069" spans="2:8" x14ac:dyDescent="0.3">
      <c r="B4069" t="s">
        <v>10354</v>
      </c>
      <c r="C4069" t="s">
        <v>10355</v>
      </c>
      <c r="D4069" s="28" t="s">
        <v>4105</v>
      </c>
      <c r="E4069" s="28" t="s">
        <v>1468</v>
      </c>
      <c r="F4069" s="13">
        <v>40.700000000000003</v>
      </c>
      <c r="G4069" s="13">
        <v>-85.8</v>
      </c>
      <c r="H4069" s="13">
        <v>4.380002339680992</v>
      </c>
    </row>
    <row r="4070" spans="2:8" x14ac:dyDescent="0.3">
      <c r="B4070" t="s">
        <v>9733</v>
      </c>
      <c r="C4070" t="s">
        <v>9734</v>
      </c>
      <c r="D4070" s="28" t="s">
        <v>4105</v>
      </c>
      <c r="E4070" s="28" t="s">
        <v>2664</v>
      </c>
      <c r="F4070" s="13">
        <v>37.200000000000003</v>
      </c>
      <c r="G4070" s="13">
        <v>-81.2</v>
      </c>
      <c r="H4070" s="13">
        <v>4.380002339680992</v>
      </c>
    </row>
    <row r="4071" spans="2:8" x14ac:dyDescent="0.3">
      <c r="B4071" t="s">
        <v>947</v>
      </c>
      <c r="C4071" t="s">
        <v>948</v>
      </c>
      <c r="D4071" s="28" t="s">
        <v>4105</v>
      </c>
      <c r="E4071" s="28" t="s">
        <v>852</v>
      </c>
      <c r="F4071" s="13">
        <v>33.200000000000003</v>
      </c>
      <c r="G4071" s="13">
        <v>-86.2</v>
      </c>
      <c r="H4071" s="13">
        <v>4.4399973551432268</v>
      </c>
    </row>
    <row r="4072" spans="2:8" x14ac:dyDescent="0.3">
      <c r="B4072" t="s">
        <v>10319</v>
      </c>
      <c r="C4072" t="s">
        <v>10320</v>
      </c>
      <c r="D4072" s="28" t="s">
        <v>4105</v>
      </c>
      <c r="E4072" s="28" t="s">
        <v>1711</v>
      </c>
      <c r="F4072" s="13">
        <v>38.1</v>
      </c>
      <c r="G4072" s="13">
        <v>-85.6</v>
      </c>
      <c r="H4072" s="13">
        <v>4.4399973551432268</v>
      </c>
    </row>
    <row r="4073" spans="2:8" x14ac:dyDescent="0.3">
      <c r="B4073" t="s">
        <v>548</v>
      </c>
      <c r="C4073" t="s">
        <v>549</v>
      </c>
      <c r="D4073" s="28" t="s">
        <v>4105</v>
      </c>
      <c r="E4073" s="28" t="s">
        <v>365</v>
      </c>
      <c r="F4073" s="13">
        <v>32.6</v>
      </c>
      <c r="G4073" s="13">
        <v>-93.2</v>
      </c>
      <c r="H4073" s="13">
        <v>4.4399973551432268</v>
      </c>
    </row>
    <row r="4074" spans="2:8" x14ac:dyDescent="0.3">
      <c r="B4074" t="s">
        <v>10143</v>
      </c>
      <c r="C4074" t="s">
        <v>10144</v>
      </c>
      <c r="D4074" s="28" t="s">
        <v>4105</v>
      </c>
      <c r="E4074" s="28" t="s">
        <v>2664</v>
      </c>
      <c r="F4074" s="13">
        <v>40.5</v>
      </c>
      <c r="G4074" s="13">
        <v>-80.599999999999994</v>
      </c>
      <c r="H4074" s="13">
        <v>4.4399973551432268</v>
      </c>
    </row>
    <row r="4075" spans="2:8" x14ac:dyDescent="0.3">
      <c r="B4075" t="s">
        <v>10239</v>
      </c>
      <c r="C4075" t="s">
        <v>10240</v>
      </c>
      <c r="D4075" s="28" t="s">
        <v>4105</v>
      </c>
      <c r="E4075" s="28" t="s">
        <v>1711</v>
      </c>
      <c r="F4075" s="13">
        <v>38.1</v>
      </c>
      <c r="G4075" s="13">
        <v>-84.9</v>
      </c>
      <c r="H4075" s="13">
        <v>4.4399973551432339</v>
      </c>
    </row>
    <row r="4076" spans="2:8" x14ac:dyDescent="0.3">
      <c r="B4076" t="s">
        <v>9888</v>
      </c>
      <c r="C4076" t="s">
        <v>9889</v>
      </c>
      <c r="D4076" s="28" t="s">
        <v>4105</v>
      </c>
      <c r="E4076" s="28" t="s">
        <v>2664</v>
      </c>
      <c r="F4076" s="13">
        <v>38.6</v>
      </c>
      <c r="G4076" s="13">
        <v>-80.3</v>
      </c>
      <c r="H4076" s="13">
        <v>4.439999898274742</v>
      </c>
    </row>
    <row r="4077" spans="2:8" x14ac:dyDescent="0.3">
      <c r="B4077" t="s">
        <v>527</v>
      </c>
      <c r="C4077" t="s">
        <v>528</v>
      </c>
      <c r="D4077" s="28" t="s">
        <v>4105</v>
      </c>
      <c r="E4077" s="28" t="s">
        <v>365</v>
      </c>
      <c r="F4077" s="13">
        <v>30.2</v>
      </c>
      <c r="G4077" s="13">
        <v>-89.7</v>
      </c>
      <c r="H4077" s="13">
        <v>4.44000244140625</v>
      </c>
    </row>
    <row r="4078" spans="2:8" x14ac:dyDescent="0.3">
      <c r="B4078" t="s">
        <v>10834</v>
      </c>
      <c r="C4078" t="s">
        <v>10835</v>
      </c>
      <c r="D4078" s="28" t="s">
        <v>4105</v>
      </c>
      <c r="E4078" s="28" t="s">
        <v>1468</v>
      </c>
      <c r="F4078" s="13">
        <v>39.1</v>
      </c>
      <c r="G4078" s="13">
        <v>-86.6</v>
      </c>
      <c r="H4078" s="13">
        <v>4.44000244140625</v>
      </c>
    </row>
    <row r="4079" spans="2:8" x14ac:dyDescent="0.3">
      <c r="B4079" t="s">
        <v>10392</v>
      </c>
      <c r="C4079" t="s">
        <v>10393</v>
      </c>
      <c r="D4079" s="28" t="s">
        <v>4105</v>
      </c>
      <c r="E4079" s="28" t="s">
        <v>1738</v>
      </c>
      <c r="F4079" s="13">
        <v>38.200000000000003</v>
      </c>
      <c r="G4079" s="13">
        <v>-75.599999999999994</v>
      </c>
      <c r="H4079" s="13">
        <v>4.499997456868492</v>
      </c>
    </row>
    <row r="4080" spans="2:8" x14ac:dyDescent="0.3">
      <c r="B4080" t="s">
        <v>9962</v>
      </c>
      <c r="C4080" t="s">
        <v>9963</v>
      </c>
      <c r="D4080" s="28" t="s">
        <v>4105</v>
      </c>
      <c r="E4080" s="28" t="s">
        <v>1405</v>
      </c>
      <c r="F4080" s="13">
        <v>37.700000000000003</v>
      </c>
      <c r="G4080" s="13">
        <v>-89.2</v>
      </c>
      <c r="H4080" s="13">
        <v>4.499997456868492</v>
      </c>
    </row>
    <row r="4081" spans="2:8" x14ac:dyDescent="0.3">
      <c r="B4081" t="s">
        <v>1373</v>
      </c>
      <c r="C4081" t="s">
        <v>1374</v>
      </c>
      <c r="D4081" s="28" t="s">
        <v>4105</v>
      </c>
      <c r="E4081" s="28" t="s">
        <v>1004</v>
      </c>
      <c r="F4081" s="13">
        <v>34.4</v>
      </c>
      <c r="G4081" s="13">
        <v>-84.4</v>
      </c>
      <c r="H4081" s="13">
        <v>4.5</v>
      </c>
    </row>
    <row r="4082" spans="2:8" x14ac:dyDescent="0.3">
      <c r="B4082" t="s">
        <v>9800</v>
      </c>
      <c r="C4082" t="s">
        <v>9801</v>
      </c>
      <c r="D4082" s="28" t="s">
        <v>4105</v>
      </c>
      <c r="E4082" s="28" t="s">
        <v>1711</v>
      </c>
      <c r="F4082" s="13">
        <v>37.9</v>
      </c>
      <c r="G4082" s="13">
        <v>-86.1</v>
      </c>
      <c r="H4082" s="13">
        <v>4.5</v>
      </c>
    </row>
    <row r="4083" spans="2:8" x14ac:dyDescent="0.3">
      <c r="B4083" t="s">
        <v>10560</v>
      </c>
      <c r="C4083" t="s">
        <v>10561</v>
      </c>
      <c r="D4083" s="28" t="s">
        <v>4105</v>
      </c>
      <c r="E4083" s="28" t="s">
        <v>1711</v>
      </c>
      <c r="F4083" s="13">
        <v>37.700000000000003</v>
      </c>
      <c r="G4083" s="13">
        <v>-87.5</v>
      </c>
      <c r="H4083" s="13">
        <v>4.5</v>
      </c>
    </row>
    <row r="4084" spans="2:8" x14ac:dyDescent="0.3">
      <c r="B4084" t="s">
        <v>10093</v>
      </c>
      <c r="C4084" t="s">
        <v>10094</v>
      </c>
      <c r="D4084" s="28" t="s">
        <v>4105</v>
      </c>
      <c r="E4084" s="28" t="s">
        <v>2230</v>
      </c>
      <c r="F4084" s="13">
        <v>41.7</v>
      </c>
      <c r="G4084" s="13">
        <v>-80.599999999999994</v>
      </c>
      <c r="H4084" s="13">
        <v>4.5</v>
      </c>
    </row>
    <row r="4085" spans="2:8" x14ac:dyDescent="0.3">
      <c r="B4085" t="s">
        <v>10503</v>
      </c>
      <c r="C4085" t="s">
        <v>10504</v>
      </c>
      <c r="D4085" s="28" t="s">
        <v>4105</v>
      </c>
      <c r="E4085" s="28" t="s">
        <v>2230</v>
      </c>
      <c r="F4085" s="13">
        <v>41.5</v>
      </c>
      <c r="G4085" s="13">
        <v>-81.599999999999994</v>
      </c>
      <c r="H4085" s="13">
        <v>4.5000050862630232</v>
      </c>
    </row>
    <row r="4086" spans="2:8" x14ac:dyDescent="0.3">
      <c r="B4086" t="s">
        <v>10313</v>
      </c>
      <c r="C4086" t="s">
        <v>10314</v>
      </c>
      <c r="D4086" s="28" t="s">
        <v>1203</v>
      </c>
      <c r="E4086" s="28" t="s">
        <v>1116</v>
      </c>
      <c r="F4086" s="13">
        <v>43.1</v>
      </c>
      <c r="G4086" s="13">
        <v>-79.5</v>
      </c>
      <c r="H4086" s="13">
        <v>4.55999755859375</v>
      </c>
    </row>
    <row r="4087" spans="2:8" x14ac:dyDescent="0.3">
      <c r="B4087" t="s">
        <v>870</v>
      </c>
      <c r="C4087" t="s">
        <v>871</v>
      </c>
      <c r="D4087" s="28" t="s">
        <v>4105</v>
      </c>
      <c r="E4087" s="28" t="s">
        <v>852</v>
      </c>
      <c r="F4087" s="13">
        <v>31.1</v>
      </c>
      <c r="G4087" s="13">
        <v>-87.4</v>
      </c>
      <c r="H4087" s="13">
        <v>4.55999755859375</v>
      </c>
    </row>
    <row r="4088" spans="2:8" x14ac:dyDescent="0.3">
      <c r="B4088" t="s">
        <v>2324</v>
      </c>
      <c r="C4088" t="s">
        <v>9707</v>
      </c>
      <c r="D4088" s="28" t="s">
        <v>4105</v>
      </c>
      <c r="E4088" s="28" t="s">
        <v>2230</v>
      </c>
      <c r="F4088" s="13">
        <v>39.5</v>
      </c>
      <c r="G4088" s="13">
        <v>-84.3</v>
      </c>
      <c r="H4088" s="13">
        <v>4.55999755859375</v>
      </c>
    </row>
    <row r="4089" spans="2:8" x14ac:dyDescent="0.3">
      <c r="B4089" t="s">
        <v>10145</v>
      </c>
      <c r="C4089" t="s">
        <v>10146</v>
      </c>
      <c r="D4089" s="28" t="s">
        <v>4105</v>
      </c>
      <c r="E4089" s="28" t="s">
        <v>2230</v>
      </c>
      <c r="F4089" s="13">
        <v>39.6</v>
      </c>
      <c r="G4089" s="13">
        <v>-80.8</v>
      </c>
      <c r="H4089" s="13">
        <v>4.55999755859375</v>
      </c>
    </row>
    <row r="4090" spans="2:8" x14ac:dyDescent="0.3">
      <c r="B4090" t="s">
        <v>10420</v>
      </c>
      <c r="C4090" t="s">
        <v>10421</v>
      </c>
      <c r="D4090" s="28" t="s">
        <v>4105</v>
      </c>
      <c r="E4090" s="28" t="s">
        <v>859</v>
      </c>
      <c r="F4090" s="13">
        <v>36.200000000000003</v>
      </c>
      <c r="G4090" s="13">
        <v>-83.3</v>
      </c>
      <c r="H4090" s="13">
        <v>4.55999755859375</v>
      </c>
    </row>
    <row r="4091" spans="2:8" x14ac:dyDescent="0.3">
      <c r="B4091" t="s">
        <v>373</v>
      </c>
      <c r="C4091" t="s">
        <v>374</v>
      </c>
      <c r="D4091" s="28" t="s">
        <v>4105</v>
      </c>
      <c r="E4091" s="28" t="s">
        <v>364</v>
      </c>
      <c r="F4091" s="13">
        <v>30</v>
      </c>
      <c r="G4091" s="13">
        <v>-94.2</v>
      </c>
      <c r="H4091" s="13">
        <v>4.55999755859375</v>
      </c>
    </row>
    <row r="4092" spans="2:8" x14ac:dyDescent="0.3">
      <c r="B4092" t="s">
        <v>9235</v>
      </c>
      <c r="C4092" t="s">
        <v>9236</v>
      </c>
      <c r="D4092" s="28" t="s">
        <v>4105</v>
      </c>
      <c r="E4092" s="28" t="s">
        <v>2124</v>
      </c>
      <c r="F4092" s="13">
        <v>44.3</v>
      </c>
      <c r="G4092" s="13">
        <v>-74.2</v>
      </c>
      <c r="H4092" s="13">
        <v>4.55999755859375</v>
      </c>
    </row>
    <row r="4093" spans="2:8" x14ac:dyDescent="0.3">
      <c r="B4093" t="s">
        <v>1732</v>
      </c>
      <c r="C4093" t="s">
        <v>1733</v>
      </c>
      <c r="D4093" s="28" t="s">
        <v>4105</v>
      </c>
      <c r="E4093" s="28" t="s">
        <v>1727</v>
      </c>
      <c r="F4093" s="13">
        <v>47.2</v>
      </c>
      <c r="G4093" s="13">
        <v>-68.599999999999994</v>
      </c>
      <c r="H4093" s="13">
        <v>4.560000101725258</v>
      </c>
    </row>
    <row r="4094" spans="2:8" x14ac:dyDescent="0.3">
      <c r="B4094" t="s">
        <v>11002</v>
      </c>
      <c r="C4094" t="s">
        <v>11003</v>
      </c>
      <c r="D4094" s="28" t="s">
        <v>4105</v>
      </c>
      <c r="E4094" s="28" t="s">
        <v>2820</v>
      </c>
      <c r="F4094" s="13">
        <v>58.1</v>
      </c>
      <c r="G4094" s="13">
        <v>-136.30000000000001</v>
      </c>
      <c r="H4094" s="13">
        <v>4.560000101725258</v>
      </c>
    </row>
    <row r="4095" spans="2:8" x14ac:dyDescent="0.3">
      <c r="B4095" t="s">
        <v>10459</v>
      </c>
      <c r="C4095" t="s">
        <v>10460</v>
      </c>
      <c r="D4095" s="28" t="s">
        <v>4105</v>
      </c>
      <c r="E4095" s="28" t="s">
        <v>2820</v>
      </c>
      <c r="F4095" s="13">
        <v>58.1</v>
      </c>
      <c r="G4095" s="13">
        <v>-135.4</v>
      </c>
      <c r="H4095" s="13">
        <v>4.560000101725258</v>
      </c>
    </row>
    <row r="4096" spans="2:8" x14ac:dyDescent="0.3">
      <c r="B4096" t="s">
        <v>9425</v>
      </c>
      <c r="C4096" t="s">
        <v>9426</v>
      </c>
      <c r="D4096" s="28" t="s">
        <v>1203</v>
      </c>
      <c r="E4096" s="28" t="s">
        <v>1061</v>
      </c>
      <c r="F4096" s="13">
        <v>58.4</v>
      </c>
      <c r="G4096" s="13">
        <v>-130</v>
      </c>
      <c r="H4096" s="13">
        <v>4.5600001017252616</v>
      </c>
    </row>
    <row r="4097" spans="2:8" x14ac:dyDescent="0.3">
      <c r="B4097" t="s">
        <v>10876</v>
      </c>
      <c r="C4097" t="s">
        <v>10877</v>
      </c>
      <c r="D4097" s="28" t="s">
        <v>1203</v>
      </c>
      <c r="E4097" s="28" t="s">
        <v>1124</v>
      </c>
      <c r="F4097" s="13">
        <v>49.8</v>
      </c>
      <c r="G4097" s="13">
        <v>-74.900000000000006</v>
      </c>
      <c r="H4097" s="13">
        <v>4.5600001017252616</v>
      </c>
    </row>
    <row r="4098" spans="2:8" x14ac:dyDescent="0.3">
      <c r="B4098" t="s">
        <v>833</v>
      </c>
      <c r="C4098" t="s">
        <v>1488</v>
      </c>
      <c r="D4098" s="28" t="s">
        <v>4105</v>
      </c>
      <c r="E4098" s="28" t="s">
        <v>1468</v>
      </c>
      <c r="F4098" s="13">
        <v>37.9</v>
      </c>
      <c r="G4098" s="13">
        <v>-87.8</v>
      </c>
      <c r="H4098" s="13">
        <v>4.5600001017252652</v>
      </c>
    </row>
    <row r="4099" spans="2:8" x14ac:dyDescent="0.3">
      <c r="B4099" t="s">
        <v>10672</v>
      </c>
      <c r="C4099" t="s">
        <v>10673</v>
      </c>
      <c r="D4099" s="28" t="s">
        <v>4105</v>
      </c>
      <c r="E4099" s="28" t="s">
        <v>1743</v>
      </c>
      <c r="F4099" s="13">
        <v>42.5</v>
      </c>
      <c r="G4099" s="13">
        <v>-70.8</v>
      </c>
      <c r="H4099" s="13">
        <v>4.6199951171875</v>
      </c>
    </row>
    <row r="4100" spans="2:8" x14ac:dyDescent="0.3">
      <c r="B4100" t="s">
        <v>1438</v>
      </c>
      <c r="C4100" t="s">
        <v>1439</v>
      </c>
      <c r="D4100" s="28" t="s">
        <v>4105</v>
      </c>
      <c r="E4100" s="28" t="s">
        <v>1405</v>
      </c>
      <c r="F4100" s="13">
        <v>38.299999999999997</v>
      </c>
      <c r="G4100" s="13">
        <v>-88.8</v>
      </c>
      <c r="H4100" s="13">
        <v>4.6199976603190152</v>
      </c>
    </row>
    <row r="4101" spans="2:8" x14ac:dyDescent="0.3">
      <c r="B4101" t="s">
        <v>1442</v>
      </c>
      <c r="C4101" t="s">
        <v>1443</v>
      </c>
      <c r="D4101" s="28" t="s">
        <v>4105</v>
      </c>
      <c r="E4101" s="28" t="s">
        <v>1405</v>
      </c>
      <c r="F4101" s="13">
        <v>38.700000000000003</v>
      </c>
      <c r="G4101" s="13">
        <v>-88</v>
      </c>
      <c r="H4101" s="13">
        <v>4.6199976603190152</v>
      </c>
    </row>
    <row r="4102" spans="2:8" x14ac:dyDescent="0.3">
      <c r="B4102" t="s">
        <v>468</v>
      </c>
      <c r="C4102" t="s">
        <v>469</v>
      </c>
      <c r="D4102" s="28" t="s">
        <v>4105</v>
      </c>
      <c r="E4102" s="28" t="s">
        <v>365</v>
      </c>
      <c r="F4102" s="13">
        <v>29.7</v>
      </c>
      <c r="G4102" s="13">
        <v>-90.7</v>
      </c>
      <c r="H4102" s="13">
        <v>4.6200002034505161</v>
      </c>
    </row>
    <row r="4103" spans="2:8" x14ac:dyDescent="0.3">
      <c r="B4103" t="s">
        <v>2322</v>
      </c>
      <c r="C4103" t="s">
        <v>2323</v>
      </c>
      <c r="D4103" s="28" t="s">
        <v>4105</v>
      </c>
      <c r="E4103" s="28" t="s">
        <v>2319</v>
      </c>
      <c r="F4103" s="13">
        <v>40.700000000000003</v>
      </c>
      <c r="G4103" s="13">
        <v>-79.5</v>
      </c>
      <c r="H4103" s="13">
        <v>4.6200002034505161</v>
      </c>
    </row>
    <row r="4104" spans="2:8" x14ac:dyDescent="0.3">
      <c r="B4104" t="s">
        <v>10454</v>
      </c>
      <c r="C4104" t="s">
        <v>10455</v>
      </c>
      <c r="D4104" s="28" t="s">
        <v>4105</v>
      </c>
      <c r="E4104" s="28" t="s">
        <v>368</v>
      </c>
      <c r="F4104" s="13">
        <v>34.5</v>
      </c>
      <c r="G4104" s="13">
        <v>-93.5</v>
      </c>
      <c r="H4104" s="13">
        <v>4.6200002034505161</v>
      </c>
    </row>
    <row r="4105" spans="2:8" x14ac:dyDescent="0.3">
      <c r="B4105" t="s">
        <v>462</v>
      </c>
      <c r="C4105" t="s">
        <v>463</v>
      </c>
      <c r="D4105" s="28" t="s">
        <v>4105</v>
      </c>
      <c r="E4105" s="28" t="s">
        <v>365</v>
      </c>
      <c r="F4105" s="13">
        <v>29.6</v>
      </c>
      <c r="G4105" s="13">
        <v>-91.1</v>
      </c>
      <c r="H4105" s="13">
        <v>4.6200002034505232</v>
      </c>
    </row>
    <row r="4106" spans="2:8" x14ac:dyDescent="0.3">
      <c r="B4106" t="s">
        <v>2251</v>
      </c>
      <c r="C4106" t="s">
        <v>2252</v>
      </c>
      <c r="D4106" s="28" t="s">
        <v>4105</v>
      </c>
      <c r="E4106" s="28" t="s">
        <v>2230</v>
      </c>
      <c r="F4106" s="13">
        <v>40.9</v>
      </c>
      <c r="G4106" s="13">
        <v>-83.9</v>
      </c>
      <c r="H4106" s="13">
        <v>4.6200002034505232</v>
      </c>
    </row>
    <row r="4107" spans="2:8" x14ac:dyDescent="0.3">
      <c r="B4107" t="s">
        <v>10356</v>
      </c>
      <c r="C4107" t="s">
        <v>10357</v>
      </c>
      <c r="D4107" s="28" t="s">
        <v>4105</v>
      </c>
      <c r="E4107" s="28" t="s">
        <v>2576</v>
      </c>
      <c r="F4107" s="13">
        <v>39.1</v>
      </c>
      <c r="G4107" s="13">
        <v>-78.099999999999994</v>
      </c>
      <c r="H4107" s="13">
        <v>4.6200002034505232</v>
      </c>
    </row>
    <row r="4108" spans="2:8" x14ac:dyDescent="0.3">
      <c r="B4108" t="s">
        <v>2684</v>
      </c>
      <c r="C4108" t="s">
        <v>2685</v>
      </c>
      <c r="D4108" s="28" t="s">
        <v>4105</v>
      </c>
      <c r="E4108" s="28" t="s">
        <v>2664</v>
      </c>
      <c r="F4108" s="13">
        <v>39.6</v>
      </c>
      <c r="G4108" s="13">
        <v>-79.900000000000006</v>
      </c>
      <c r="H4108" s="13">
        <v>4.6200052897135393</v>
      </c>
    </row>
    <row r="4109" spans="2:8" x14ac:dyDescent="0.3">
      <c r="B4109" t="s">
        <v>10317</v>
      </c>
      <c r="C4109" t="s">
        <v>10318</v>
      </c>
      <c r="D4109" s="28" t="s">
        <v>4105</v>
      </c>
      <c r="E4109" s="28" t="s">
        <v>2230</v>
      </c>
      <c r="F4109" s="13">
        <v>40.1</v>
      </c>
      <c r="G4109" s="13">
        <v>-84.6</v>
      </c>
      <c r="H4109" s="13">
        <v>4.6800003051757813</v>
      </c>
    </row>
    <row r="4110" spans="2:8" x14ac:dyDescent="0.3">
      <c r="B4110" t="s">
        <v>1719</v>
      </c>
      <c r="C4110" t="s">
        <v>1720</v>
      </c>
      <c r="D4110" s="28" t="s">
        <v>4105</v>
      </c>
      <c r="E4110" s="28" t="s">
        <v>1711</v>
      </c>
      <c r="F4110" s="13">
        <v>37.1</v>
      </c>
      <c r="G4110" s="13">
        <v>-86.1</v>
      </c>
      <c r="H4110" s="13">
        <v>4.6800028483072893</v>
      </c>
    </row>
    <row r="4111" spans="2:8" x14ac:dyDescent="0.3">
      <c r="B4111" t="s">
        <v>9862</v>
      </c>
      <c r="C4111" t="s">
        <v>9863</v>
      </c>
      <c r="D4111" s="28" t="s">
        <v>4105</v>
      </c>
      <c r="E4111" s="28" t="s">
        <v>367</v>
      </c>
      <c r="F4111" s="13">
        <v>33.1</v>
      </c>
      <c r="G4111" s="13">
        <v>-88.5</v>
      </c>
      <c r="H4111" s="13">
        <v>4.7399953206380161</v>
      </c>
    </row>
    <row r="4112" spans="2:8" x14ac:dyDescent="0.3">
      <c r="B4112" t="s">
        <v>2103</v>
      </c>
      <c r="C4112" t="s">
        <v>2104</v>
      </c>
      <c r="D4112" s="28" t="s">
        <v>4105</v>
      </c>
      <c r="E4112" s="28" t="s">
        <v>2096</v>
      </c>
      <c r="F4112" s="13">
        <v>32.9</v>
      </c>
      <c r="G4112" s="13">
        <v>-107.5</v>
      </c>
      <c r="H4112" s="13">
        <v>4.7399978637695313</v>
      </c>
    </row>
    <row r="4113" spans="2:8" x14ac:dyDescent="0.3">
      <c r="B4113" t="s">
        <v>2342</v>
      </c>
      <c r="C4113" t="s">
        <v>2343</v>
      </c>
      <c r="D4113" s="28" t="s">
        <v>4105</v>
      </c>
      <c r="E4113" s="28" t="s">
        <v>2319</v>
      </c>
      <c r="F4113" s="13">
        <v>41.6</v>
      </c>
      <c r="G4113" s="13">
        <v>-79.599999999999994</v>
      </c>
      <c r="H4113" s="13">
        <v>4.7399978637695313</v>
      </c>
    </row>
    <row r="4114" spans="2:8" x14ac:dyDescent="0.3">
      <c r="B4114" t="s">
        <v>10483</v>
      </c>
      <c r="C4114" t="s">
        <v>10484</v>
      </c>
      <c r="D4114" s="28" t="s">
        <v>4105</v>
      </c>
      <c r="E4114" s="28" t="s">
        <v>368</v>
      </c>
      <c r="F4114" s="13">
        <v>36</v>
      </c>
      <c r="G4114" s="13">
        <v>-90.4</v>
      </c>
      <c r="H4114" s="13">
        <v>4.7400004069010393</v>
      </c>
    </row>
    <row r="4115" spans="2:8" x14ac:dyDescent="0.3">
      <c r="B4115" t="s">
        <v>10159</v>
      </c>
      <c r="C4115" t="s">
        <v>10160</v>
      </c>
      <c r="D4115" s="28" t="s">
        <v>4105</v>
      </c>
      <c r="E4115" s="28" t="s">
        <v>2664</v>
      </c>
      <c r="F4115" s="13">
        <v>39.299999999999997</v>
      </c>
      <c r="G4115" s="13">
        <v>-78.7</v>
      </c>
      <c r="H4115" s="13">
        <v>4.7400004069010393</v>
      </c>
    </row>
    <row r="4116" spans="2:8" x14ac:dyDescent="0.3">
      <c r="B4116" t="s">
        <v>11531</v>
      </c>
      <c r="C4116" t="s">
        <v>11532</v>
      </c>
      <c r="D4116" s="28" t="s">
        <v>1203</v>
      </c>
      <c r="E4116" s="28" t="s">
        <v>1133</v>
      </c>
      <c r="F4116" s="13">
        <v>56.5</v>
      </c>
      <c r="G4116" s="13">
        <v>-61.6</v>
      </c>
      <c r="H4116" s="13">
        <v>4.7400004069010429</v>
      </c>
    </row>
    <row r="4117" spans="2:8" x14ac:dyDescent="0.3">
      <c r="B4117" t="s">
        <v>10982</v>
      </c>
      <c r="C4117" t="s">
        <v>10983</v>
      </c>
      <c r="D4117" s="28" t="s">
        <v>4105</v>
      </c>
      <c r="E4117" s="28" t="s">
        <v>2820</v>
      </c>
      <c r="F4117" s="13">
        <v>58.2</v>
      </c>
      <c r="G4117" s="13">
        <v>-134.4</v>
      </c>
      <c r="H4117" s="13">
        <v>4.7400004069010464</v>
      </c>
    </row>
    <row r="4118" spans="2:8" x14ac:dyDescent="0.3">
      <c r="B4118" t="s">
        <v>986</v>
      </c>
      <c r="C4118" t="s">
        <v>987</v>
      </c>
      <c r="D4118" s="28" t="s">
        <v>4105</v>
      </c>
      <c r="E4118" s="28" t="s">
        <v>859</v>
      </c>
      <c r="F4118" s="13">
        <v>36.1</v>
      </c>
      <c r="G4118" s="13">
        <v>-85.5</v>
      </c>
      <c r="H4118" s="13">
        <v>4.7400029500325545</v>
      </c>
    </row>
    <row r="4119" spans="2:8" x14ac:dyDescent="0.3">
      <c r="B4119" t="s">
        <v>847</v>
      </c>
      <c r="C4119" t="s">
        <v>848</v>
      </c>
      <c r="D4119" s="28" t="s">
        <v>4105</v>
      </c>
      <c r="E4119" s="28" t="s">
        <v>368</v>
      </c>
      <c r="F4119" s="13">
        <v>34</v>
      </c>
      <c r="G4119" s="13">
        <v>-94.4</v>
      </c>
      <c r="H4119" s="13">
        <v>4.7999979654947893</v>
      </c>
    </row>
    <row r="4120" spans="2:8" x14ac:dyDescent="0.3">
      <c r="B4120" t="s">
        <v>10475</v>
      </c>
      <c r="C4120" t="s">
        <v>10476</v>
      </c>
      <c r="D4120" s="28" t="s">
        <v>4105</v>
      </c>
      <c r="E4120" s="28" t="s">
        <v>2576</v>
      </c>
      <c r="F4120" s="13">
        <v>37.9</v>
      </c>
      <c r="G4120" s="13">
        <v>-75.400000000000006</v>
      </c>
      <c r="H4120" s="13">
        <v>4.7999979654947893</v>
      </c>
    </row>
    <row r="4121" spans="2:8" x14ac:dyDescent="0.3">
      <c r="B4121" t="s">
        <v>491</v>
      </c>
      <c r="C4121" t="s">
        <v>492</v>
      </c>
      <c r="D4121" s="28" t="s">
        <v>4105</v>
      </c>
      <c r="E4121" s="28" t="s">
        <v>365</v>
      </c>
      <c r="F4121" s="13">
        <v>30.9</v>
      </c>
      <c r="G4121" s="13">
        <v>-92.1</v>
      </c>
      <c r="H4121" s="13">
        <v>4.7999979654947964</v>
      </c>
    </row>
    <row r="4122" spans="2:8" x14ac:dyDescent="0.3">
      <c r="B4122" t="s">
        <v>11025</v>
      </c>
      <c r="C4122" t="s">
        <v>11026</v>
      </c>
      <c r="D4122" s="28" t="s">
        <v>4105</v>
      </c>
      <c r="E4122" s="28" t="s">
        <v>2664</v>
      </c>
      <c r="F4122" s="13">
        <v>40.1</v>
      </c>
      <c r="G4122" s="13">
        <v>-80.599999999999994</v>
      </c>
      <c r="H4122" s="13">
        <v>4.7999979654947964</v>
      </c>
    </row>
    <row r="4123" spans="2:8" x14ac:dyDescent="0.3">
      <c r="B4123" t="s">
        <v>3135</v>
      </c>
      <c r="C4123" t="s">
        <v>3136</v>
      </c>
      <c r="D4123" s="28" t="s">
        <v>4105</v>
      </c>
      <c r="E4123" s="28" t="s">
        <v>3137</v>
      </c>
      <c r="F4123" s="13">
        <v>19.7</v>
      </c>
      <c r="G4123" s="13">
        <v>-155</v>
      </c>
      <c r="H4123" s="13">
        <v>4.7999979654947964</v>
      </c>
    </row>
    <row r="4124" spans="2:8" x14ac:dyDescent="0.3">
      <c r="B4124" t="s">
        <v>1499</v>
      </c>
      <c r="C4124" t="s">
        <v>1500</v>
      </c>
      <c r="D4124" s="28" t="s">
        <v>4105</v>
      </c>
      <c r="E4124" s="28" t="s">
        <v>1468</v>
      </c>
      <c r="F4124" s="13">
        <v>39.5</v>
      </c>
      <c r="G4124" s="13">
        <v>-85.7</v>
      </c>
      <c r="H4124" s="13">
        <v>4.8000005086263045</v>
      </c>
    </row>
    <row r="4125" spans="2:8" x14ac:dyDescent="0.3">
      <c r="B4125" t="s">
        <v>10641</v>
      </c>
      <c r="C4125" t="s">
        <v>10642</v>
      </c>
      <c r="D4125" s="28" t="s">
        <v>4105</v>
      </c>
      <c r="E4125" s="28" t="s">
        <v>1727</v>
      </c>
      <c r="F4125" s="13">
        <v>43.8</v>
      </c>
      <c r="G4125" s="13">
        <v>-70.400000000000006</v>
      </c>
      <c r="H4125" s="13">
        <v>4.8000005086263045</v>
      </c>
    </row>
    <row r="4126" spans="2:8" x14ac:dyDescent="0.3">
      <c r="B4126" t="s">
        <v>899</v>
      </c>
      <c r="C4126" t="s">
        <v>1904</v>
      </c>
      <c r="D4126" s="28" t="s">
        <v>4105</v>
      </c>
      <c r="E4126" s="28" t="s">
        <v>1878</v>
      </c>
      <c r="F4126" s="13">
        <v>37.299999999999997</v>
      </c>
      <c r="G4126" s="13">
        <v>-89.6</v>
      </c>
      <c r="H4126" s="13">
        <v>4.8000005086263045</v>
      </c>
    </row>
    <row r="4127" spans="2:8" x14ac:dyDescent="0.3">
      <c r="B4127" t="s">
        <v>3814</v>
      </c>
      <c r="C4127" t="s">
        <v>9838</v>
      </c>
      <c r="D4127" s="28" t="s">
        <v>4105</v>
      </c>
      <c r="E4127" s="28" t="s">
        <v>2576</v>
      </c>
      <c r="F4127" s="13">
        <v>38.200000000000003</v>
      </c>
      <c r="G4127" s="13">
        <v>-78.2</v>
      </c>
      <c r="H4127" s="13">
        <v>4.8000030517578125</v>
      </c>
    </row>
    <row r="4128" spans="2:8" x14ac:dyDescent="0.3">
      <c r="B4128" t="s">
        <v>974</v>
      </c>
      <c r="C4128" t="s">
        <v>975</v>
      </c>
      <c r="D4128" s="28" t="s">
        <v>4105</v>
      </c>
      <c r="E4128" s="28" t="s">
        <v>859</v>
      </c>
      <c r="F4128" s="13">
        <v>35.200000000000003</v>
      </c>
      <c r="G4128" s="13">
        <v>-85.9</v>
      </c>
      <c r="H4128" s="13">
        <v>4.8599955240885464</v>
      </c>
    </row>
    <row r="4129" spans="2:8" x14ac:dyDescent="0.3">
      <c r="B4129" t="s">
        <v>10895</v>
      </c>
      <c r="C4129" t="s">
        <v>10896</v>
      </c>
      <c r="D4129" s="28" t="s">
        <v>4105</v>
      </c>
      <c r="E4129" s="28" t="s">
        <v>2096</v>
      </c>
      <c r="F4129" s="13">
        <v>32.9</v>
      </c>
      <c r="G4129" s="13">
        <v>-105.7</v>
      </c>
      <c r="H4129" s="13">
        <v>4.8599980672200509</v>
      </c>
    </row>
    <row r="4130" spans="2:8" x14ac:dyDescent="0.3">
      <c r="B4130" t="s">
        <v>10187</v>
      </c>
      <c r="C4130" t="s">
        <v>10188</v>
      </c>
      <c r="D4130" s="28" t="s">
        <v>1203</v>
      </c>
      <c r="E4130" s="28" t="s">
        <v>1116</v>
      </c>
      <c r="F4130" s="13">
        <v>43.9</v>
      </c>
      <c r="G4130" s="13">
        <v>-78.099999999999994</v>
      </c>
      <c r="H4130" s="13">
        <v>4.8600006103515625</v>
      </c>
    </row>
    <row r="4131" spans="2:8" x14ac:dyDescent="0.3">
      <c r="B4131" t="s">
        <v>1469</v>
      </c>
      <c r="C4131" t="s">
        <v>1470</v>
      </c>
      <c r="D4131" s="28" t="s">
        <v>4105</v>
      </c>
      <c r="E4131" s="28" t="s">
        <v>1468</v>
      </c>
      <c r="F4131" s="13">
        <v>39.4</v>
      </c>
      <c r="G4131" s="13">
        <v>-85</v>
      </c>
      <c r="H4131" s="13">
        <v>4.8600006103515625</v>
      </c>
    </row>
    <row r="4132" spans="2:8" x14ac:dyDescent="0.3">
      <c r="B4132" t="s">
        <v>10897</v>
      </c>
      <c r="C4132" t="s">
        <v>10898</v>
      </c>
      <c r="D4132" s="28" t="s">
        <v>4105</v>
      </c>
      <c r="E4132" s="28" t="s">
        <v>1468</v>
      </c>
      <c r="F4132" s="13">
        <v>37.9</v>
      </c>
      <c r="G4132" s="13">
        <v>-87.5</v>
      </c>
      <c r="H4132" s="13">
        <v>4.8600006103515625</v>
      </c>
    </row>
    <row r="4133" spans="2:8" x14ac:dyDescent="0.3">
      <c r="B4133" t="s">
        <v>690</v>
      </c>
      <c r="C4133" t="s">
        <v>691</v>
      </c>
      <c r="D4133" s="28" t="s">
        <v>4105</v>
      </c>
      <c r="E4133" s="28" t="s">
        <v>364</v>
      </c>
      <c r="F4133" s="13">
        <v>27.8</v>
      </c>
      <c r="G4133" s="13">
        <v>-98.6</v>
      </c>
      <c r="H4133" s="13">
        <v>4.8600006103515625</v>
      </c>
    </row>
    <row r="4134" spans="2:8" x14ac:dyDescent="0.3">
      <c r="B4134" t="s">
        <v>10826</v>
      </c>
      <c r="C4134" t="s">
        <v>10827</v>
      </c>
      <c r="D4134" s="28" t="s">
        <v>4105</v>
      </c>
      <c r="E4134" s="28" t="s">
        <v>1405</v>
      </c>
      <c r="F4134" s="13">
        <v>38.6</v>
      </c>
      <c r="G4134" s="13">
        <v>-88.4</v>
      </c>
      <c r="H4134" s="13">
        <v>4.8600031534830705</v>
      </c>
    </row>
    <row r="4135" spans="2:8" x14ac:dyDescent="0.3">
      <c r="B4135" t="s">
        <v>11041</v>
      </c>
      <c r="C4135" t="s">
        <v>11042</v>
      </c>
      <c r="D4135" s="28" t="s">
        <v>4105</v>
      </c>
      <c r="E4135" s="28" t="s">
        <v>1759</v>
      </c>
      <c r="F4135" s="13">
        <v>42.2</v>
      </c>
      <c r="G4135" s="13">
        <v>-83.5</v>
      </c>
      <c r="H4135" s="13">
        <v>4.9199956258138045</v>
      </c>
    </row>
    <row r="4136" spans="2:8" x14ac:dyDescent="0.3">
      <c r="B4136" t="s">
        <v>1152</v>
      </c>
      <c r="C4136" t="s">
        <v>1153</v>
      </c>
      <c r="D4136" s="28" t="s">
        <v>4105</v>
      </c>
      <c r="E4136" s="28" t="s">
        <v>852</v>
      </c>
      <c r="F4136" s="13">
        <v>34.200000000000003</v>
      </c>
      <c r="G4136" s="13">
        <v>-85.9</v>
      </c>
      <c r="H4136" s="13">
        <v>4.9199981689453125</v>
      </c>
    </row>
    <row r="4137" spans="2:8" x14ac:dyDescent="0.3">
      <c r="B4137" t="s">
        <v>10390</v>
      </c>
      <c r="C4137" t="s">
        <v>10391</v>
      </c>
      <c r="D4137" s="28" t="s">
        <v>1203</v>
      </c>
      <c r="E4137" s="28" t="s">
        <v>1124</v>
      </c>
      <c r="F4137" s="13">
        <v>48.3</v>
      </c>
      <c r="G4137" s="13">
        <v>-70.900000000000006</v>
      </c>
      <c r="H4137" s="13">
        <v>4.9199981689453161</v>
      </c>
    </row>
    <row r="4138" spans="2:8" x14ac:dyDescent="0.3">
      <c r="B4138" t="s">
        <v>642</v>
      </c>
      <c r="C4138" t="s">
        <v>643</v>
      </c>
      <c r="D4138" s="28" t="s">
        <v>4105</v>
      </c>
      <c r="E4138" s="28" t="s">
        <v>367</v>
      </c>
      <c r="F4138" s="13">
        <v>31.2</v>
      </c>
      <c r="G4138" s="13">
        <v>-89.3</v>
      </c>
      <c r="H4138" s="13">
        <v>4.9200032552083286</v>
      </c>
    </row>
    <row r="4139" spans="2:8" x14ac:dyDescent="0.3">
      <c r="B4139" t="s">
        <v>2231</v>
      </c>
      <c r="C4139" t="s">
        <v>2232</v>
      </c>
      <c r="D4139" s="28" t="s">
        <v>4105</v>
      </c>
      <c r="E4139" s="28" t="s">
        <v>2230</v>
      </c>
      <c r="F4139" s="13">
        <v>41.3</v>
      </c>
      <c r="G4139" s="13">
        <v>-83.6</v>
      </c>
      <c r="H4139" s="13">
        <v>4.9200032552083357</v>
      </c>
    </row>
    <row r="4140" spans="2:8" x14ac:dyDescent="0.3">
      <c r="B4140" t="s">
        <v>11152</v>
      </c>
      <c r="C4140" t="s">
        <v>11153</v>
      </c>
      <c r="D4140" s="28" t="s">
        <v>4105</v>
      </c>
      <c r="E4140" s="28" t="s">
        <v>364</v>
      </c>
      <c r="F4140" s="13">
        <v>33.299999999999997</v>
      </c>
      <c r="G4140" s="13">
        <v>-94</v>
      </c>
      <c r="H4140" s="13">
        <v>4.9200032552083357</v>
      </c>
    </row>
    <row r="4141" spans="2:8" x14ac:dyDescent="0.3">
      <c r="B4141" t="s">
        <v>9991</v>
      </c>
      <c r="C4141" t="s">
        <v>9992</v>
      </c>
      <c r="D4141" s="28" t="s">
        <v>4105</v>
      </c>
      <c r="E4141" s="28" t="s">
        <v>1727</v>
      </c>
      <c r="F4141" s="13">
        <v>45</v>
      </c>
      <c r="G4141" s="13">
        <v>-67.099999999999994</v>
      </c>
      <c r="H4141" s="13">
        <v>4.9799982706705705</v>
      </c>
    </row>
    <row r="4142" spans="2:8" x14ac:dyDescent="0.3">
      <c r="B4142" t="s">
        <v>1179</v>
      </c>
      <c r="C4142" t="s">
        <v>1180</v>
      </c>
      <c r="D4142" s="28" t="s">
        <v>4105</v>
      </c>
      <c r="E4142" s="28" t="s">
        <v>368</v>
      </c>
      <c r="F4142" s="13">
        <v>36.4</v>
      </c>
      <c r="G4142" s="13">
        <v>-90.5</v>
      </c>
      <c r="H4142" s="13">
        <v>4.9800008138020857</v>
      </c>
    </row>
    <row r="4143" spans="2:8" x14ac:dyDescent="0.3">
      <c r="B4143" t="s">
        <v>2682</v>
      </c>
      <c r="C4143" t="s">
        <v>2683</v>
      </c>
      <c r="D4143" s="28" t="s">
        <v>4105</v>
      </c>
      <c r="E4143" s="28" t="s">
        <v>2664</v>
      </c>
      <c r="F4143" s="13">
        <v>39.4</v>
      </c>
      <c r="G4143" s="13">
        <v>-80.8</v>
      </c>
      <c r="H4143" s="13">
        <v>4.9800008138020857</v>
      </c>
    </row>
    <row r="4144" spans="2:8" x14ac:dyDescent="0.3">
      <c r="B4144" t="s">
        <v>11423</v>
      </c>
      <c r="C4144" t="s">
        <v>11424</v>
      </c>
      <c r="D4144" s="28" t="s">
        <v>4105</v>
      </c>
      <c r="E4144" s="28" t="s">
        <v>2820</v>
      </c>
      <c r="F4144" s="13">
        <v>59.5</v>
      </c>
      <c r="G4144" s="13">
        <v>-139.6</v>
      </c>
      <c r="H4144" s="13">
        <v>4.9800008138020857</v>
      </c>
    </row>
    <row r="4145" spans="2:8" x14ac:dyDescent="0.3">
      <c r="B4145" t="s">
        <v>10227</v>
      </c>
      <c r="C4145" t="s">
        <v>10228</v>
      </c>
      <c r="D4145" s="28" t="s">
        <v>4105</v>
      </c>
      <c r="E4145" s="28" t="s">
        <v>2664</v>
      </c>
      <c r="F4145" s="13">
        <v>40</v>
      </c>
      <c r="G4145" s="13">
        <v>-80.7</v>
      </c>
      <c r="H4145" s="13">
        <v>4.9800059000651018</v>
      </c>
    </row>
    <row r="4146" spans="2:8" x14ac:dyDescent="0.3">
      <c r="B4146" t="s">
        <v>9989</v>
      </c>
      <c r="C4146" t="s">
        <v>9990</v>
      </c>
      <c r="D4146" s="28" t="s">
        <v>4105</v>
      </c>
      <c r="E4146" s="28" t="s">
        <v>367</v>
      </c>
      <c r="F4146" s="13">
        <v>32.700000000000003</v>
      </c>
      <c r="G4146" s="13">
        <v>-89.1</v>
      </c>
      <c r="H4146" s="13">
        <v>5.0399983723958286</v>
      </c>
    </row>
    <row r="4147" spans="2:8" x14ac:dyDescent="0.3">
      <c r="B4147" t="s">
        <v>2147</v>
      </c>
      <c r="C4147" t="s">
        <v>2148</v>
      </c>
      <c r="D4147" s="28" t="s">
        <v>4105</v>
      </c>
      <c r="E4147" s="28" t="s">
        <v>2124</v>
      </c>
      <c r="F4147" s="13">
        <v>42.2</v>
      </c>
      <c r="G4147" s="13">
        <v>-78.8</v>
      </c>
      <c r="H4147" s="13">
        <v>5.0400009155273438</v>
      </c>
    </row>
    <row r="4148" spans="2:8" x14ac:dyDescent="0.3">
      <c r="B4148" t="s">
        <v>9872</v>
      </c>
      <c r="C4148" t="s">
        <v>9873</v>
      </c>
      <c r="D4148" s="28" t="s">
        <v>4105</v>
      </c>
      <c r="E4148" s="28" t="s">
        <v>2230</v>
      </c>
      <c r="F4148" s="13">
        <v>39.799999999999997</v>
      </c>
      <c r="G4148" s="13">
        <v>-83.5</v>
      </c>
      <c r="H4148" s="13">
        <v>5.0400009155273438</v>
      </c>
    </row>
    <row r="4149" spans="2:8" x14ac:dyDescent="0.3">
      <c r="B4149" t="s">
        <v>10267</v>
      </c>
      <c r="C4149" t="s">
        <v>10268</v>
      </c>
      <c r="D4149" s="28" t="s">
        <v>1203</v>
      </c>
      <c r="E4149" s="28" t="s">
        <v>1116</v>
      </c>
      <c r="F4149" s="13">
        <v>44.2</v>
      </c>
      <c r="G4149" s="13">
        <v>-79.099999999999994</v>
      </c>
      <c r="H4149" s="13">
        <v>5.0400034586588518</v>
      </c>
    </row>
    <row r="4150" spans="2:8" x14ac:dyDescent="0.3">
      <c r="B4150" t="s">
        <v>799</v>
      </c>
      <c r="C4150" t="s">
        <v>800</v>
      </c>
      <c r="D4150" s="28" t="s">
        <v>4105</v>
      </c>
      <c r="E4150" s="28" t="s">
        <v>368</v>
      </c>
      <c r="F4150" s="13">
        <v>33.9</v>
      </c>
      <c r="G4150" s="13">
        <v>-93.8</v>
      </c>
      <c r="H4150" s="13">
        <v>5.0400034586588518</v>
      </c>
    </row>
    <row r="4151" spans="2:8" x14ac:dyDescent="0.3">
      <c r="B4151" t="s">
        <v>9628</v>
      </c>
      <c r="C4151" t="s">
        <v>9629</v>
      </c>
      <c r="D4151" s="28" t="s">
        <v>4105</v>
      </c>
      <c r="E4151" s="28" t="s">
        <v>2576</v>
      </c>
      <c r="F4151" s="13">
        <v>38.9</v>
      </c>
      <c r="G4151" s="13">
        <v>-78.099999999999994</v>
      </c>
      <c r="H4151" s="13">
        <v>5.0400034586588518</v>
      </c>
    </row>
    <row r="4152" spans="2:8" x14ac:dyDescent="0.3">
      <c r="B4152" t="s">
        <v>10499</v>
      </c>
      <c r="C4152" t="s">
        <v>10500</v>
      </c>
      <c r="D4152" s="28" t="s">
        <v>1203</v>
      </c>
      <c r="E4152" s="28" t="s">
        <v>1124</v>
      </c>
      <c r="F4152" s="13">
        <v>48.2</v>
      </c>
      <c r="G4152" s="13">
        <v>-79</v>
      </c>
      <c r="H4152" s="13">
        <v>5.0999984741210902</v>
      </c>
    </row>
    <row r="4153" spans="2:8" x14ac:dyDescent="0.3">
      <c r="B4153" t="s">
        <v>2317</v>
      </c>
      <c r="C4153" t="s">
        <v>2318</v>
      </c>
      <c r="D4153" s="28" t="s">
        <v>4105</v>
      </c>
      <c r="E4153" s="28" t="s">
        <v>2319</v>
      </c>
      <c r="F4153" s="13">
        <v>41.8</v>
      </c>
      <c r="G4153" s="13">
        <v>-78.7</v>
      </c>
      <c r="H4153" s="13">
        <v>5.0999984741210938</v>
      </c>
    </row>
    <row r="4154" spans="2:8" x14ac:dyDescent="0.3">
      <c r="B4154" t="s">
        <v>10990</v>
      </c>
      <c r="C4154" t="s">
        <v>10991</v>
      </c>
      <c r="D4154" s="28" t="s">
        <v>4105</v>
      </c>
      <c r="E4154" s="28" t="s">
        <v>2230</v>
      </c>
      <c r="F4154" s="13">
        <v>41.3</v>
      </c>
      <c r="G4154" s="13">
        <v>-84.4</v>
      </c>
      <c r="H4154" s="13">
        <v>5.0999984741210938</v>
      </c>
    </row>
    <row r="4155" spans="2:8" x14ac:dyDescent="0.3">
      <c r="B4155" t="s">
        <v>705</v>
      </c>
      <c r="C4155" t="s">
        <v>706</v>
      </c>
      <c r="D4155" s="28" t="s">
        <v>4105</v>
      </c>
      <c r="E4155" s="28" t="s">
        <v>368</v>
      </c>
      <c r="F4155" s="13">
        <v>36.4</v>
      </c>
      <c r="G4155" s="13">
        <v>-91.5</v>
      </c>
      <c r="H4155" s="13">
        <v>5.1000010172526089</v>
      </c>
    </row>
    <row r="4156" spans="2:8" x14ac:dyDescent="0.3">
      <c r="B4156" t="s">
        <v>10243</v>
      </c>
      <c r="C4156" t="s">
        <v>10244</v>
      </c>
      <c r="D4156" s="28" t="s">
        <v>4105</v>
      </c>
      <c r="E4156" s="28" t="s">
        <v>2230</v>
      </c>
      <c r="F4156" s="13">
        <v>40.4</v>
      </c>
      <c r="G4156" s="13">
        <v>-81.3</v>
      </c>
      <c r="H4156" s="13">
        <v>5.1000010172526089</v>
      </c>
    </row>
    <row r="4157" spans="2:8" x14ac:dyDescent="0.3">
      <c r="B4157" t="s">
        <v>2858</v>
      </c>
      <c r="C4157" t="s">
        <v>2859</v>
      </c>
      <c r="D4157" s="28" t="s">
        <v>4105</v>
      </c>
      <c r="E4157" s="28" t="s">
        <v>1878</v>
      </c>
      <c r="F4157" s="13">
        <v>37.200000000000003</v>
      </c>
      <c r="G4157" s="13">
        <v>-89.5</v>
      </c>
      <c r="H4157" s="13">
        <v>5.1599960327148438</v>
      </c>
    </row>
    <row r="4158" spans="2:8" x14ac:dyDescent="0.3">
      <c r="B4158" t="s">
        <v>819</v>
      </c>
      <c r="C4158" t="s">
        <v>820</v>
      </c>
      <c r="D4158" s="28" t="s">
        <v>4105</v>
      </c>
      <c r="E4158" s="28" t="s">
        <v>366</v>
      </c>
      <c r="F4158" s="13">
        <v>33.9</v>
      </c>
      <c r="G4158" s="13">
        <v>-94.8</v>
      </c>
      <c r="H4158" s="13">
        <v>5.1599985758463518</v>
      </c>
    </row>
    <row r="4159" spans="2:8" x14ac:dyDescent="0.3">
      <c r="B4159" t="s">
        <v>10157</v>
      </c>
      <c r="C4159" t="s">
        <v>10158</v>
      </c>
      <c r="D4159" s="28" t="s">
        <v>4105</v>
      </c>
      <c r="E4159" s="28" t="s">
        <v>2319</v>
      </c>
      <c r="F4159" s="13">
        <v>41.6</v>
      </c>
      <c r="G4159" s="13">
        <v>-80.400000000000006</v>
      </c>
      <c r="H4159" s="13">
        <v>5.1599985758463518</v>
      </c>
    </row>
    <row r="4160" spans="2:8" x14ac:dyDescent="0.3">
      <c r="B4160" t="s">
        <v>10434</v>
      </c>
      <c r="C4160" t="s">
        <v>10435</v>
      </c>
      <c r="D4160" s="28" t="s">
        <v>1203</v>
      </c>
      <c r="E4160" s="28" t="s">
        <v>1116</v>
      </c>
      <c r="F4160" s="13">
        <v>45.1</v>
      </c>
      <c r="G4160" s="13">
        <v>-79.400000000000006</v>
      </c>
      <c r="H4160" s="13">
        <v>5.1599985758463554</v>
      </c>
    </row>
    <row r="4161" spans="2:8" x14ac:dyDescent="0.3">
      <c r="B4161" t="s">
        <v>10255</v>
      </c>
      <c r="C4161" t="s">
        <v>10256</v>
      </c>
      <c r="D4161" s="28" t="s">
        <v>1203</v>
      </c>
      <c r="E4161" s="28" t="s">
        <v>1124</v>
      </c>
      <c r="F4161" s="13">
        <v>46.2</v>
      </c>
      <c r="G4161" s="13">
        <v>-76</v>
      </c>
      <c r="H4161" s="13">
        <v>5.1599985758463554</v>
      </c>
    </row>
    <row r="4162" spans="2:8" x14ac:dyDescent="0.3">
      <c r="B4162" t="s">
        <v>1183</v>
      </c>
      <c r="C4162" t="s">
        <v>1184</v>
      </c>
      <c r="D4162" s="28" t="s">
        <v>4105</v>
      </c>
      <c r="E4162" s="28" t="s">
        <v>368</v>
      </c>
      <c r="F4162" s="13">
        <v>33.799999999999997</v>
      </c>
      <c r="G4162" s="13">
        <v>-92.3</v>
      </c>
      <c r="H4162" s="13">
        <v>5.2199961344401089</v>
      </c>
    </row>
    <row r="4163" spans="2:8" x14ac:dyDescent="0.3">
      <c r="B4163" t="s">
        <v>10102</v>
      </c>
      <c r="C4163" t="s">
        <v>10103</v>
      </c>
      <c r="D4163" s="28" t="s">
        <v>1203</v>
      </c>
      <c r="E4163" s="28" t="s">
        <v>1116</v>
      </c>
      <c r="F4163" s="13">
        <v>44.6</v>
      </c>
      <c r="G4163" s="13">
        <v>-75.7</v>
      </c>
      <c r="H4163" s="13">
        <v>5.219998677571617</v>
      </c>
    </row>
    <row r="4164" spans="2:8" x14ac:dyDescent="0.3">
      <c r="B4164" t="s">
        <v>11397</v>
      </c>
      <c r="C4164" t="s">
        <v>11398</v>
      </c>
      <c r="D4164" s="28" t="s">
        <v>1203</v>
      </c>
      <c r="E4164" s="28" t="s">
        <v>1124</v>
      </c>
      <c r="F4164" s="13">
        <v>49.2</v>
      </c>
      <c r="G4164" s="13">
        <v>-68.099999999999994</v>
      </c>
      <c r="H4164" s="13">
        <v>5.219998677571617</v>
      </c>
    </row>
    <row r="4165" spans="2:8" x14ac:dyDescent="0.3">
      <c r="B4165" t="s">
        <v>10704</v>
      </c>
      <c r="C4165" t="s">
        <v>10705</v>
      </c>
      <c r="D4165" s="28" t="s">
        <v>4105</v>
      </c>
      <c r="E4165" s="28" t="s">
        <v>368</v>
      </c>
      <c r="F4165" s="13">
        <v>35.9</v>
      </c>
      <c r="G4165" s="13">
        <v>-91</v>
      </c>
      <c r="H4165" s="13">
        <v>5.220001220703125</v>
      </c>
    </row>
    <row r="4166" spans="2:8" x14ac:dyDescent="0.3">
      <c r="B4166" t="s">
        <v>652</v>
      </c>
      <c r="C4166" t="s">
        <v>653</v>
      </c>
      <c r="D4166" s="28" t="s">
        <v>4105</v>
      </c>
      <c r="E4166" s="28" t="s">
        <v>368</v>
      </c>
      <c r="F4166" s="13">
        <v>35.799999999999997</v>
      </c>
      <c r="G4166" s="13">
        <v>-90.6</v>
      </c>
      <c r="H4166" s="13">
        <v>5.220001220703125</v>
      </c>
    </row>
    <row r="4167" spans="2:8" x14ac:dyDescent="0.3">
      <c r="B4167" t="s">
        <v>10307</v>
      </c>
      <c r="C4167" t="s">
        <v>10308</v>
      </c>
      <c r="D4167" s="28" t="s">
        <v>4105</v>
      </c>
      <c r="E4167" s="28" t="s">
        <v>368</v>
      </c>
      <c r="F4167" s="13">
        <v>33.299999999999997</v>
      </c>
      <c r="G4167" s="13">
        <v>-93.5</v>
      </c>
      <c r="H4167" s="13">
        <v>5.220001220703125</v>
      </c>
    </row>
    <row r="4168" spans="2:8" x14ac:dyDescent="0.3">
      <c r="B4168" t="s">
        <v>3655</v>
      </c>
      <c r="C4168" t="s">
        <v>3656</v>
      </c>
      <c r="D4168" s="28" t="s">
        <v>4105</v>
      </c>
      <c r="E4168" s="28" t="s">
        <v>1711</v>
      </c>
      <c r="F4168" s="13">
        <v>37.200000000000003</v>
      </c>
      <c r="G4168" s="13">
        <v>-86.2</v>
      </c>
      <c r="H4168" s="13">
        <v>5.220001220703125</v>
      </c>
    </row>
    <row r="4169" spans="2:8" x14ac:dyDescent="0.3">
      <c r="B4169" t="s">
        <v>9894</v>
      </c>
      <c r="C4169" t="s">
        <v>9895</v>
      </c>
      <c r="D4169" s="28" t="s">
        <v>4105</v>
      </c>
      <c r="E4169" s="28" t="s">
        <v>1878</v>
      </c>
      <c r="F4169" s="13">
        <v>36.9</v>
      </c>
      <c r="G4169" s="13">
        <v>-91</v>
      </c>
      <c r="H4169" s="13">
        <v>5.220001220703125</v>
      </c>
    </row>
    <row r="4170" spans="2:8" x14ac:dyDescent="0.3">
      <c r="B4170" t="s">
        <v>10345</v>
      </c>
      <c r="C4170" t="s">
        <v>10346</v>
      </c>
      <c r="D4170" s="28" t="s">
        <v>4105</v>
      </c>
      <c r="E4170" s="28" t="s">
        <v>2230</v>
      </c>
      <c r="F4170" s="13">
        <v>39.299999999999997</v>
      </c>
      <c r="G4170" s="13">
        <v>-84.5</v>
      </c>
      <c r="H4170" s="13">
        <v>5.220001220703125</v>
      </c>
    </row>
    <row r="4171" spans="2:8" x14ac:dyDescent="0.3">
      <c r="B4171" t="s">
        <v>10006</v>
      </c>
      <c r="C4171" t="s">
        <v>10007</v>
      </c>
      <c r="D4171" s="28" t="s">
        <v>1203</v>
      </c>
      <c r="E4171" s="28" t="s">
        <v>3526</v>
      </c>
      <c r="F4171" s="13">
        <v>60.2</v>
      </c>
      <c r="G4171" s="13">
        <v>-123.4</v>
      </c>
      <c r="H4171" s="13">
        <v>5.2200024922688826</v>
      </c>
    </row>
    <row r="4172" spans="2:8" x14ac:dyDescent="0.3">
      <c r="B4172" t="s">
        <v>1921</v>
      </c>
      <c r="C4172" t="s">
        <v>1922</v>
      </c>
      <c r="D4172" s="28" t="s">
        <v>4105</v>
      </c>
      <c r="E4172" s="28" t="s">
        <v>1878</v>
      </c>
      <c r="F4172" s="13">
        <v>37.700000000000003</v>
      </c>
      <c r="G4172" s="13">
        <v>-89.9</v>
      </c>
      <c r="H4172" s="13">
        <v>5.279998779296875</v>
      </c>
    </row>
    <row r="4173" spans="2:8" x14ac:dyDescent="0.3">
      <c r="B4173" t="s">
        <v>10659</v>
      </c>
      <c r="C4173" t="s">
        <v>10660</v>
      </c>
      <c r="D4173" s="28" t="s">
        <v>4105</v>
      </c>
      <c r="E4173" s="28" t="s">
        <v>1003</v>
      </c>
      <c r="F4173" s="13">
        <v>25.8</v>
      </c>
      <c r="G4173" s="13">
        <v>-81</v>
      </c>
      <c r="H4173" s="13">
        <v>5.279998779296875</v>
      </c>
    </row>
    <row r="4174" spans="2:8" x14ac:dyDescent="0.3">
      <c r="B4174" t="s">
        <v>10578</v>
      </c>
      <c r="C4174" t="s">
        <v>10579</v>
      </c>
      <c r="D4174" s="28" t="s">
        <v>4105</v>
      </c>
      <c r="E4174" s="28" t="s">
        <v>2230</v>
      </c>
      <c r="F4174" s="13">
        <v>39.299999999999997</v>
      </c>
      <c r="G4174" s="13">
        <v>-82.9</v>
      </c>
      <c r="H4174" s="13">
        <v>5.279998779296875</v>
      </c>
    </row>
    <row r="4175" spans="2:8" x14ac:dyDescent="0.3">
      <c r="B4175" t="s">
        <v>3766</v>
      </c>
      <c r="C4175" t="s">
        <v>3767</v>
      </c>
      <c r="D4175" s="28" t="s">
        <v>4105</v>
      </c>
      <c r="E4175" s="28" t="s">
        <v>1007</v>
      </c>
      <c r="F4175" s="13">
        <v>36.4</v>
      </c>
      <c r="G4175" s="13">
        <v>-81.400000000000006</v>
      </c>
      <c r="H4175" s="13">
        <v>5.280001322428383</v>
      </c>
    </row>
    <row r="4176" spans="2:8" x14ac:dyDescent="0.3">
      <c r="B4176" t="s">
        <v>2324</v>
      </c>
      <c r="C4176" t="s">
        <v>2325</v>
      </c>
      <c r="D4176" s="28" t="s">
        <v>4105</v>
      </c>
      <c r="E4176" s="28" t="s">
        <v>2319</v>
      </c>
      <c r="F4176" s="13">
        <v>41.4</v>
      </c>
      <c r="G4176" s="13">
        <v>-79.8</v>
      </c>
      <c r="H4176" s="13">
        <v>5.280001322428383</v>
      </c>
    </row>
    <row r="4177" spans="2:8" x14ac:dyDescent="0.3">
      <c r="B4177" t="s">
        <v>10054</v>
      </c>
      <c r="C4177" t="s">
        <v>10055</v>
      </c>
      <c r="D4177" s="28" t="s">
        <v>4105</v>
      </c>
      <c r="E4177" s="28" t="s">
        <v>2576</v>
      </c>
      <c r="F4177" s="13">
        <v>38.299999999999997</v>
      </c>
      <c r="G4177" s="13">
        <v>-79.7</v>
      </c>
      <c r="H4177" s="13">
        <v>5.280001322428383</v>
      </c>
    </row>
    <row r="4178" spans="2:8" x14ac:dyDescent="0.3">
      <c r="B4178" t="s">
        <v>10911</v>
      </c>
      <c r="C4178" t="s">
        <v>10912</v>
      </c>
      <c r="D4178" s="28" t="s">
        <v>1203</v>
      </c>
      <c r="E4178" s="28" t="s">
        <v>1124</v>
      </c>
      <c r="F4178" s="13">
        <v>48.5</v>
      </c>
      <c r="G4178" s="13">
        <v>-68.400000000000006</v>
      </c>
      <c r="H4178" s="13">
        <v>5.2800038655598982</v>
      </c>
    </row>
    <row r="4179" spans="2:8" x14ac:dyDescent="0.3">
      <c r="B4179" t="s">
        <v>1478</v>
      </c>
      <c r="C4179" t="s">
        <v>1479</v>
      </c>
      <c r="D4179" s="28" t="s">
        <v>4105</v>
      </c>
      <c r="E4179" s="28" t="s">
        <v>1468</v>
      </c>
      <c r="F4179" s="13">
        <v>39.299999999999997</v>
      </c>
      <c r="G4179" s="13">
        <v>-85.4</v>
      </c>
      <c r="H4179" s="13">
        <v>5.339996337890625</v>
      </c>
    </row>
    <row r="4180" spans="2:8" x14ac:dyDescent="0.3">
      <c r="B4180" t="s">
        <v>963</v>
      </c>
      <c r="C4180" t="s">
        <v>964</v>
      </c>
      <c r="D4180" s="28" t="s">
        <v>4105</v>
      </c>
      <c r="E4180" s="28" t="s">
        <v>859</v>
      </c>
      <c r="F4180" s="13">
        <v>36.200000000000003</v>
      </c>
      <c r="G4180" s="13">
        <v>-86.5</v>
      </c>
      <c r="H4180" s="13">
        <v>5.339996337890625</v>
      </c>
    </row>
    <row r="4181" spans="2:8" x14ac:dyDescent="0.3">
      <c r="B4181" t="s">
        <v>10064</v>
      </c>
      <c r="C4181" t="s">
        <v>10065</v>
      </c>
      <c r="D4181" s="28" t="s">
        <v>4105</v>
      </c>
      <c r="E4181" s="28" t="s">
        <v>2576</v>
      </c>
      <c r="F4181" s="13">
        <v>38.6</v>
      </c>
      <c r="G4181" s="13">
        <v>-78.3</v>
      </c>
      <c r="H4181" s="13">
        <v>5.3400014241536411</v>
      </c>
    </row>
    <row r="4182" spans="2:8" x14ac:dyDescent="0.3">
      <c r="B4182" t="s">
        <v>10854</v>
      </c>
      <c r="C4182" t="s">
        <v>10855</v>
      </c>
      <c r="D4182" s="28" t="s">
        <v>4105</v>
      </c>
      <c r="E4182" s="28" t="s">
        <v>368</v>
      </c>
      <c r="F4182" s="13">
        <v>34.9</v>
      </c>
      <c r="G4182" s="13">
        <v>-92</v>
      </c>
      <c r="H4182" s="13">
        <v>5.3400014241536482</v>
      </c>
    </row>
    <row r="4183" spans="2:8" x14ac:dyDescent="0.3">
      <c r="B4183" t="s">
        <v>596</v>
      </c>
      <c r="C4183" t="s">
        <v>597</v>
      </c>
      <c r="D4183" s="28" t="s">
        <v>4105</v>
      </c>
      <c r="E4183" s="28" t="s">
        <v>368</v>
      </c>
      <c r="F4183" s="13">
        <v>34.6</v>
      </c>
      <c r="G4183" s="13">
        <v>-91.9</v>
      </c>
      <c r="H4183" s="13">
        <v>5.3400014241536482</v>
      </c>
    </row>
    <row r="4184" spans="2:8" x14ac:dyDescent="0.3">
      <c r="B4184" t="s">
        <v>437</v>
      </c>
      <c r="C4184" t="s">
        <v>2592</v>
      </c>
      <c r="D4184" s="28" t="s">
        <v>4105</v>
      </c>
      <c r="E4184" s="28" t="s">
        <v>2576</v>
      </c>
      <c r="F4184" s="13">
        <v>37.700000000000003</v>
      </c>
      <c r="G4184" s="13">
        <v>-79.400000000000006</v>
      </c>
      <c r="H4184" s="13">
        <v>5.3400014241536482</v>
      </c>
    </row>
    <row r="4185" spans="2:8" x14ac:dyDescent="0.3">
      <c r="B4185" t="s">
        <v>969</v>
      </c>
      <c r="C4185" t="s">
        <v>970</v>
      </c>
      <c r="D4185" s="28" t="s">
        <v>4105</v>
      </c>
      <c r="E4185" s="28" t="s">
        <v>859</v>
      </c>
      <c r="F4185" s="13">
        <v>35.1</v>
      </c>
      <c r="G4185" s="13">
        <v>-86</v>
      </c>
      <c r="H4185" s="13">
        <v>5.3400065104166643</v>
      </c>
    </row>
    <row r="4186" spans="2:8" x14ac:dyDescent="0.3">
      <c r="B4186" t="s">
        <v>1127</v>
      </c>
      <c r="C4186" t="s">
        <v>1128</v>
      </c>
      <c r="D4186" s="28" t="s">
        <v>1203</v>
      </c>
      <c r="E4186" s="28" t="s">
        <v>1124</v>
      </c>
      <c r="F4186" s="13">
        <v>46.7</v>
      </c>
      <c r="G4186" s="13">
        <v>-79.099999999999994</v>
      </c>
      <c r="H4186" s="13">
        <v>5.3999989827473982</v>
      </c>
    </row>
    <row r="4187" spans="2:8" x14ac:dyDescent="0.3">
      <c r="B4187" t="s">
        <v>2583</v>
      </c>
      <c r="C4187" t="s">
        <v>1046</v>
      </c>
      <c r="D4187" s="28" t="s">
        <v>4105</v>
      </c>
      <c r="E4187" s="28" t="s">
        <v>1743</v>
      </c>
      <c r="F4187" s="13">
        <v>41.6</v>
      </c>
      <c r="G4187" s="13">
        <v>-69.900000000000006</v>
      </c>
      <c r="H4187" s="13">
        <v>5.3999989827473982</v>
      </c>
    </row>
    <row r="4188" spans="2:8" x14ac:dyDescent="0.3">
      <c r="B4188" t="s">
        <v>3802</v>
      </c>
      <c r="C4188" t="s">
        <v>3803</v>
      </c>
      <c r="D4188" s="28" t="s">
        <v>4105</v>
      </c>
      <c r="E4188" s="28" t="s">
        <v>2319</v>
      </c>
      <c r="F4188" s="13">
        <v>40.5</v>
      </c>
      <c r="G4188" s="13">
        <v>-80.2</v>
      </c>
      <c r="H4188" s="13">
        <v>5.3999989827473982</v>
      </c>
    </row>
    <row r="4189" spans="2:8" x14ac:dyDescent="0.3">
      <c r="B4189" t="s">
        <v>972</v>
      </c>
      <c r="C4189" t="s">
        <v>973</v>
      </c>
      <c r="D4189" s="28" t="s">
        <v>4105</v>
      </c>
      <c r="E4189" s="28" t="s">
        <v>859</v>
      </c>
      <c r="F4189" s="13">
        <v>36.200000000000003</v>
      </c>
      <c r="G4189" s="13">
        <v>-86.3</v>
      </c>
      <c r="H4189" s="13">
        <v>5.3999989827473982</v>
      </c>
    </row>
    <row r="4190" spans="2:8" x14ac:dyDescent="0.3">
      <c r="B4190" t="s">
        <v>2665</v>
      </c>
      <c r="C4190" t="s">
        <v>2666</v>
      </c>
      <c r="D4190" s="28" t="s">
        <v>4105</v>
      </c>
      <c r="E4190" s="28" t="s">
        <v>2664</v>
      </c>
      <c r="F4190" s="13">
        <v>37.700000000000003</v>
      </c>
      <c r="G4190" s="13">
        <v>-81.099999999999994</v>
      </c>
      <c r="H4190" s="13">
        <v>5.3999989827473982</v>
      </c>
    </row>
    <row r="4191" spans="2:8" x14ac:dyDescent="0.3">
      <c r="B4191" t="s">
        <v>10818</v>
      </c>
      <c r="C4191" t="s">
        <v>10819</v>
      </c>
      <c r="D4191" s="28" t="s">
        <v>4105</v>
      </c>
      <c r="E4191" s="28" t="s">
        <v>2820</v>
      </c>
      <c r="F4191" s="13">
        <v>57.9</v>
      </c>
      <c r="G4191" s="13">
        <v>-136.19999999999999</v>
      </c>
      <c r="H4191" s="13">
        <v>5.3999989827473982</v>
      </c>
    </row>
    <row r="4192" spans="2:8" x14ac:dyDescent="0.3">
      <c r="B4192" t="s">
        <v>3341</v>
      </c>
      <c r="C4192" t="s">
        <v>3342</v>
      </c>
      <c r="D4192" s="28" t="s">
        <v>4105</v>
      </c>
      <c r="E4192" s="28" t="s">
        <v>2820</v>
      </c>
      <c r="F4192" s="13">
        <v>58.3</v>
      </c>
      <c r="G4192" s="13">
        <v>-134.5</v>
      </c>
      <c r="H4192" s="13">
        <v>5.3999989827473982</v>
      </c>
    </row>
    <row r="4193" spans="2:8" x14ac:dyDescent="0.3">
      <c r="B4193" t="s">
        <v>10741</v>
      </c>
      <c r="C4193" t="s">
        <v>10742</v>
      </c>
      <c r="D4193" s="28" t="s">
        <v>4105</v>
      </c>
      <c r="E4193" s="28" t="s">
        <v>1468</v>
      </c>
      <c r="F4193" s="13">
        <v>39.5</v>
      </c>
      <c r="G4193" s="13">
        <v>-85.8</v>
      </c>
      <c r="H4193" s="13">
        <v>5.3999989827473982</v>
      </c>
    </row>
    <row r="4194" spans="2:8" x14ac:dyDescent="0.3">
      <c r="B4194" t="s">
        <v>10682</v>
      </c>
      <c r="C4194" t="s">
        <v>10683</v>
      </c>
      <c r="D4194" s="28" t="s">
        <v>4105</v>
      </c>
      <c r="E4194" s="28" t="s">
        <v>368</v>
      </c>
      <c r="F4194" s="13">
        <v>35.1</v>
      </c>
      <c r="G4194" s="13">
        <v>-90.2</v>
      </c>
      <c r="H4194" s="13">
        <v>5.3999989827473982</v>
      </c>
    </row>
    <row r="4195" spans="2:8" x14ac:dyDescent="0.3">
      <c r="B4195" t="s">
        <v>3433</v>
      </c>
      <c r="C4195" t="s">
        <v>3434</v>
      </c>
      <c r="D4195" s="28" t="s">
        <v>4105</v>
      </c>
      <c r="E4195" s="28" t="s">
        <v>1468</v>
      </c>
      <c r="F4195" s="13">
        <v>38</v>
      </c>
      <c r="G4195" s="13">
        <v>-87.5</v>
      </c>
      <c r="H4195" s="13">
        <v>5.3999989827473982</v>
      </c>
    </row>
    <row r="4196" spans="2:8" x14ac:dyDescent="0.3">
      <c r="B4196" t="s">
        <v>10771</v>
      </c>
      <c r="C4196" t="s">
        <v>10772</v>
      </c>
      <c r="D4196" s="28" t="s">
        <v>1203</v>
      </c>
      <c r="E4196" s="28" t="s">
        <v>1116</v>
      </c>
      <c r="F4196" s="13">
        <v>43.9</v>
      </c>
      <c r="G4196" s="13">
        <v>-78.8</v>
      </c>
      <c r="H4196" s="13">
        <v>5.4000040690104214</v>
      </c>
    </row>
    <row r="4197" spans="2:8" x14ac:dyDescent="0.3">
      <c r="B4197" t="s">
        <v>10773</v>
      </c>
      <c r="C4197" t="s">
        <v>10774</v>
      </c>
      <c r="D4197" s="28" t="s">
        <v>4105</v>
      </c>
      <c r="E4197" s="28" t="s">
        <v>364</v>
      </c>
      <c r="F4197" s="13">
        <v>33.4</v>
      </c>
      <c r="G4197" s="13">
        <v>-94</v>
      </c>
      <c r="H4197" s="13">
        <v>5.4599965413411411</v>
      </c>
    </row>
    <row r="4198" spans="2:8" x14ac:dyDescent="0.3">
      <c r="B4198" t="s">
        <v>9742</v>
      </c>
      <c r="C4198" t="s">
        <v>9743</v>
      </c>
      <c r="D4198" s="28" t="s">
        <v>4105</v>
      </c>
      <c r="E4198" s="28" t="s">
        <v>1007</v>
      </c>
      <c r="F4198" s="13">
        <v>36.200000000000003</v>
      </c>
      <c r="G4198" s="13">
        <v>-81.599999999999994</v>
      </c>
      <c r="H4198" s="13">
        <v>5.4599990844726563</v>
      </c>
    </row>
    <row r="4199" spans="2:8" x14ac:dyDescent="0.3">
      <c r="B4199" t="s">
        <v>1189</v>
      </c>
      <c r="C4199" t="s">
        <v>1190</v>
      </c>
      <c r="D4199" s="28" t="s">
        <v>4105</v>
      </c>
      <c r="E4199" s="28" t="s">
        <v>368</v>
      </c>
      <c r="F4199" s="13">
        <v>34.5</v>
      </c>
      <c r="G4199" s="13">
        <v>-93</v>
      </c>
      <c r="H4199" s="13">
        <v>5.5199991861979143</v>
      </c>
    </row>
    <row r="4200" spans="2:8" x14ac:dyDescent="0.3">
      <c r="B4200" t="s">
        <v>3604</v>
      </c>
      <c r="C4200" t="s">
        <v>3605</v>
      </c>
      <c r="D4200" s="28" t="s">
        <v>4105</v>
      </c>
      <c r="E4200" s="28" t="s">
        <v>1004</v>
      </c>
      <c r="F4200" s="13">
        <v>34.200000000000003</v>
      </c>
      <c r="G4200" s="13">
        <v>-85.1</v>
      </c>
      <c r="H4200" s="13">
        <v>5.5199991861979143</v>
      </c>
    </row>
    <row r="4201" spans="2:8" x14ac:dyDescent="0.3">
      <c r="B4201" t="s">
        <v>10952</v>
      </c>
      <c r="C4201" t="s">
        <v>10953</v>
      </c>
      <c r="D4201" s="28" t="s">
        <v>4105</v>
      </c>
      <c r="E4201" s="28" t="s">
        <v>1405</v>
      </c>
      <c r="F4201" s="13">
        <v>37.1</v>
      </c>
      <c r="G4201" s="13">
        <v>-88.4</v>
      </c>
      <c r="H4201" s="13">
        <v>5.5199991861979143</v>
      </c>
    </row>
    <row r="4202" spans="2:8" x14ac:dyDescent="0.3">
      <c r="B4202" t="s">
        <v>3491</v>
      </c>
      <c r="C4202" t="s">
        <v>3492</v>
      </c>
      <c r="D4202" s="28" t="s">
        <v>4105</v>
      </c>
      <c r="E4202" s="28" t="s">
        <v>2319</v>
      </c>
      <c r="F4202" s="13">
        <v>40.4</v>
      </c>
      <c r="G4202" s="13">
        <v>-80.2</v>
      </c>
      <c r="H4202" s="13">
        <v>5.5199991861979143</v>
      </c>
    </row>
    <row r="4203" spans="2:8" x14ac:dyDescent="0.3">
      <c r="B4203" t="s">
        <v>11544</v>
      </c>
      <c r="C4203" t="s">
        <v>11545</v>
      </c>
      <c r="D4203" s="28" t="s">
        <v>4105</v>
      </c>
      <c r="E4203" s="28" t="s">
        <v>1727</v>
      </c>
      <c r="F4203" s="13">
        <v>45.8</v>
      </c>
      <c r="G4203" s="13">
        <v>-69.900000000000006</v>
      </c>
      <c r="H4203" s="13">
        <v>5.5199991861979179</v>
      </c>
    </row>
    <row r="4204" spans="2:8" x14ac:dyDescent="0.3">
      <c r="B4204" t="s">
        <v>1898</v>
      </c>
      <c r="C4204" t="s">
        <v>1899</v>
      </c>
      <c r="D4204" s="28" t="s">
        <v>4105</v>
      </c>
      <c r="E4204" s="28" t="s">
        <v>1878</v>
      </c>
      <c r="F4204" s="13">
        <v>37.5</v>
      </c>
      <c r="G4204" s="13">
        <v>-90.3</v>
      </c>
      <c r="H4204" s="13">
        <v>5.5199991861979214</v>
      </c>
    </row>
    <row r="4205" spans="2:8" x14ac:dyDescent="0.3">
      <c r="B4205" t="s">
        <v>10303</v>
      </c>
      <c r="C4205" t="s">
        <v>10304</v>
      </c>
      <c r="D4205" s="28" t="s">
        <v>4105</v>
      </c>
      <c r="E4205" s="28" t="s">
        <v>2569</v>
      </c>
      <c r="F4205" s="13">
        <v>44.9</v>
      </c>
      <c r="G4205" s="13">
        <v>-72.8</v>
      </c>
      <c r="H4205" s="13">
        <v>5.5199991861979214</v>
      </c>
    </row>
    <row r="4206" spans="2:8" x14ac:dyDescent="0.3">
      <c r="B4206" t="s">
        <v>10446</v>
      </c>
      <c r="C4206" t="s">
        <v>10447</v>
      </c>
      <c r="D4206" s="28" t="s">
        <v>4105</v>
      </c>
      <c r="E4206" s="28" t="s">
        <v>2230</v>
      </c>
      <c r="F4206" s="13">
        <v>40.6</v>
      </c>
      <c r="G4206" s="13">
        <v>-83</v>
      </c>
      <c r="H4206" s="13">
        <v>5.5199991861979214</v>
      </c>
    </row>
    <row r="4207" spans="2:8" x14ac:dyDescent="0.3">
      <c r="B4207" t="s">
        <v>10753</v>
      </c>
      <c r="C4207" t="s">
        <v>10754</v>
      </c>
      <c r="D4207" s="28" t="s">
        <v>1203</v>
      </c>
      <c r="E4207" s="28" t="s">
        <v>1116</v>
      </c>
      <c r="F4207" s="13">
        <v>43.3</v>
      </c>
      <c r="G4207" s="13">
        <v>-80.400000000000006</v>
      </c>
      <c r="H4207" s="13">
        <v>5.5200017293294223</v>
      </c>
    </row>
    <row r="4208" spans="2:8" x14ac:dyDescent="0.3">
      <c r="B4208" t="s">
        <v>10050</v>
      </c>
      <c r="C4208" t="s">
        <v>10051</v>
      </c>
      <c r="D4208" s="28" t="s">
        <v>1203</v>
      </c>
      <c r="E4208" s="28" t="s">
        <v>1124</v>
      </c>
      <c r="F4208" s="13">
        <v>45.5</v>
      </c>
      <c r="G4208" s="13">
        <v>-73.400000000000006</v>
      </c>
      <c r="H4208" s="13">
        <v>5.5200017293294295</v>
      </c>
    </row>
    <row r="4209" spans="2:8" x14ac:dyDescent="0.3">
      <c r="B4209" t="s">
        <v>1734</v>
      </c>
      <c r="C4209" t="s">
        <v>1735</v>
      </c>
      <c r="D4209" s="28" t="s">
        <v>4105</v>
      </c>
      <c r="E4209" s="28" t="s">
        <v>1727</v>
      </c>
      <c r="F4209" s="13">
        <v>45.6</v>
      </c>
      <c r="G4209" s="13">
        <v>-70.2</v>
      </c>
      <c r="H4209" s="13">
        <v>5.5200017293294295</v>
      </c>
    </row>
    <row r="4210" spans="2:8" x14ac:dyDescent="0.3">
      <c r="B4210" t="s">
        <v>3349</v>
      </c>
      <c r="C4210" t="s">
        <v>3350</v>
      </c>
      <c r="D4210" s="28" t="s">
        <v>4105</v>
      </c>
      <c r="E4210" s="28" t="s">
        <v>2820</v>
      </c>
      <c r="F4210" s="13">
        <v>57.7</v>
      </c>
      <c r="G4210" s="13">
        <v>-152.4</v>
      </c>
      <c r="H4210" s="13">
        <v>5.5200017293294295</v>
      </c>
    </row>
    <row r="4211" spans="2:8" x14ac:dyDescent="0.3">
      <c r="B4211" t="s">
        <v>10793</v>
      </c>
      <c r="C4211" t="s">
        <v>10794</v>
      </c>
      <c r="D4211" s="28" t="s">
        <v>4105</v>
      </c>
      <c r="E4211" s="28" t="s">
        <v>2230</v>
      </c>
      <c r="F4211" s="13">
        <v>39.5</v>
      </c>
      <c r="G4211" s="13">
        <v>-84.2</v>
      </c>
      <c r="H4211" s="13">
        <v>5.5200017293294295</v>
      </c>
    </row>
    <row r="4212" spans="2:8" x14ac:dyDescent="0.3">
      <c r="B4212" t="s">
        <v>868</v>
      </c>
      <c r="C4212" t="s">
        <v>869</v>
      </c>
      <c r="D4212" s="28" t="s">
        <v>4105</v>
      </c>
      <c r="E4212" s="28" t="s">
        <v>852</v>
      </c>
      <c r="F4212" s="13">
        <v>30.8</v>
      </c>
      <c r="G4212" s="13">
        <v>-87.7</v>
      </c>
      <c r="H4212" s="13">
        <v>5.5799967447916643</v>
      </c>
    </row>
    <row r="4213" spans="2:8" x14ac:dyDescent="0.3">
      <c r="B4213" t="s">
        <v>2245</v>
      </c>
      <c r="C4213" t="s">
        <v>2246</v>
      </c>
      <c r="D4213" s="28" t="s">
        <v>4105</v>
      </c>
      <c r="E4213" s="28" t="s">
        <v>2230</v>
      </c>
      <c r="F4213" s="13">
        <v>39.4</v>
      </c>
      <c r="G4213" s="13">
        <v>-81.400000000000006</v>
      </c>
      <c r="H4213" s="13">
        <v>5.5799967447916643</v>
      </c>
    </row>
    <row r="4214" spans="2:8" x14ac:dyDescent="0.3">
      <c r="B4214" t="s">
        <v>10554</v>
      </c>
      <c r="C4214" t="s">
        <v>10555</v>
      </c>
      <c r="D4214" s="28" t="s">
        <v>4105</v>
      </c>
      <c r="E4214" s="28" t="s">
        <v>2820</v>
      </c>
      <c r="F4214" s="13">
        <v>58.4</v>
      </c>
      <c r="G4214" s="13">
        <v>-135.69999999999999</v>
      </c>
      <c r="H4214" s="13">
        <v>5.5799967447916643</v>
      </c>
    </row>
    <row r="4215" spans="2:8" x14ac:dyDescent="0.3">
      <c r="B4215" t="s">
        <v>10348</v>
      </c>
      <c r="C4215" t="s">
        <v>10349</v>
      </c>
      <c r="D4215" s="28" t="s">
        <v>1203</v>
      </c>
      <c r="E4215" s="28" t="s">
        <v>1116</v>
      </c>
      <c r="F4215" s="13">
        <v>51.2</v>
      </c>
      <c r="G4215" s="13">
        <v>-80.599999999999994</v>
      </c>
      <c r="H4215" s="13">
        <v>5.5799992879231759</v>
      </c>
    </row>
    <row r="4216" spans="2:8" x14ac:dyDescent="0.3">
      <c r="B4216" t="s">
        <v>10737</v>
      </c>
      <c r="C4216" t="s">
        <v>10738</v>
      </c>
      <c r="D4216" s="28" t="s">
        <v>4105</v>
      </c>
      <c r="E4216" s="28" t="s">
        <v>2076</v>
      </c>
      <c r="F4216" s="13">
        <v>44.3</v>
      </c>
      <c r="G4216" s="13">
        <v>-71.5</v>
      </c>
      <c r="H4216" s="13">
        <v>5.5799992879231759</v>
      </c>
    </row>
    <row r="4217" spans="2:8" x14ac:dyDescent="0.3">
      <c r="B4217" t="s">
        <v>11000</v>
      </c>
      <c r="C4217" t="s">
        <v>11001</v>
      </c>
      <c r="D4217" s="28" t="s">
        <v>1203</v>
      </c>
      <c r="E4217" s="28" t="s">
        <v>1116</v>
      </c>
      <c r="F4217" s="13">
        <v>44.6</v>
      </c>
      <c r="G4217" s="13">
        <v>-79.5</v>
      </c>
      <c r="H4217" s="13">
        <v>5.5799992879231795</v>
      </c>
    </row>
    <row r="4218" spans="2:8" x14ac:dyDescent="0.3">
      <c r="B4218" t="s">
        <v>3541</v>
      </c>
      <c r="C4218" t="s">
        <v>3542</v>
      </c>
      <c r="D4218" s="28" t="s">
        <v>1203</v>
      </c>
      <c r="E4218" s="28" t="s">
        <v>1116</v>
      </c>
      <c r="F4218" s="13">
        <v>42</v>
      </c>
      <c r="G4218" s="13">
        <v>-82.6</v>
      </c>
      <c r="H4218" s="13">
        <v>5.5799992879231795</v>
      </c>
    </row>
    <row r="4219" spans="2:8" x14ac:dyDescent="0.3">
      <c r="B4219" t="s">
        <v>10970</v>
      </c>
      <c r="C4219" t="s">
        <v>10971</v>
      </c>
      <c r="D4219" s="28" t="s">
        <v>1203</v>
      </c>
      <c r="E4219" s="28" t="s">
        <v>1124</v>
      </c>
      <c r="F4219" s="13">
        <v>47.3</v>
      </c>
      <c r="G4219" s="13">
        <v>-70</v>
      </c>
      <c r="H4219" s="13">
        <v>5.5799992879231795</v>
      </c>
    </row>
    <row r="4220" spans="2:8" x14ac:dyDescent="0.3">
      <c r="B4220" t="s">
        <v>2326</v>
      </c>
      <c r="C4220" t="s">
        <v>2327</v>
      </c>
      <c r="D4220" s="28" t="s">
        <v>4105</v>
      </c>
      <c r="E4220" s="28" t="s">
        <v>2319</v>
      </c>
      <c r="F4220" s="13">
        <v>40.5</v>
      </c>
      <c r="G4220" s="13">
        <v>-79.099999999999994</v>
      </c>
      <c r="H4220" s="13">
        <v>5.5799992879231795</v>
      </c>
    </row>
    <row r="4221" spans="2:8" x14ac:dyDescent="0.3">
      <c r="B4221" t="s">
        <v>9926</v>
      </c>
      <c r="C4221" t="s">
        <v>9927</v>
      </c>
      <c r="D4221" s="28" t="s">
        <v>4105</v>
      </c>
      <c r="E4221" s="28" t="s">
        <v>859</v>
      </c>
      <c r="F4221" s="13">
        <v>36.1</v>
      </c>
      <c r="G4221" s="13">
        <v>-87.1</v>
      </c>
      <c r="H4221" s="13">
        <v>5.5799992879231795</v>
      </c>
    </row>
    <row r="4222" spans="2:8" x14ac:dyDescent="0.3">
      <c r="B4222" t="s">
        <v>9816</v>
      </c>
      <c r="C4222" t="s">
        <v>9817</v>
      </c>
      <c r="D4222" s="28" t="s">
        <v>4105</v>
      </c>
      <c r="E4222" s="28" t="s">
        <v>2576</v>
      </c>
      <c r="F4222" s="13">
        <v>38.799999999999997</v>
      </c>
      <c r="G4222" s="13">
        <v>-78.400000000000006</v>
      </c>
      <c r="H4222" s="13">
        <v>5.5799992879231795</v>
      </c>
    </row>
    <row r="4223" spans="2:8" x14ac:dyDescent="0.3">
      <c r="B4223" t="s">
        <v>853</v>
      </c>
      <c r="C4223" t="s">
        <v>854</v>
      </c>
      <c r="D4223" s="28" t="s">
        <v>4105</v>
      </c>
      <c r="E4223" s="28" t="s">
        <v>852</v>
      </c>
      <c r="F4223" s="13">
        <v>30.5</v>
      </c>
      <c r="G4223" s="13">
        <v>-87.7</v>
      </c>
      <c r="H4223" s="13">
        <v>5.5800018310546875</v>
      </c>
    </row>
    <row r="4224" spans="2:8" x14ac:dyDescent="0.3">
      <c r="B4224" t="s">
        <v>10426</v>
      </c>
      <c r="C4224" t="s">
        <v>10427</v>
      </c>
      <c r="D4224" s="28" t="s">
        <v>4105</v>
      </c>
      <c r="E4224" s="28" t="s">
        <v>368</v>
      </c>
      <c r="F4224" s="13">
        <v>33.5</v>
      </c>
      <c r="G4224" s="13">
        <v>-92.8</v>
      </c>
      <c r="H4224" s="13">
        <v>5.5800018310546875</v>
      </c>
    </row>
    <row r="4225" spans="2:8" x14ac:dyDescent="0.3">
      <c r="B4225" t="s">
        <v>1716</v>
      </c>
      <c r="C4225" t="s">
        <v>1717</v>
      </c>
      <c r="D4225" s="28" t="s">
        <v>4105</v>
      </c>
      <c r="E4225" s="28" t="s">
        <v>1711</v>
      </c>
      <c r="F4225" s="13">
        <v>37.700000000000003</v>
      </c>
      <c r="G4225" s="13">
        <v>-87.6</v>
      </c>
      <c r="H4225" s="13">
        <v>5.5800018310546875</v>
      </c>
    </row>
    <row r="4226" spans="2:8" x14ac:dyDescent="0.3">
      <c r="B4226" t="s">
        <v>578</v>
      </c>
      <c r="C4226" t="s">
        <v>579</v>
      </c>
      <c r="D4226" s="28" t="s">
        <v>4105</v>
      </c>
      <c r="E4226" s="28" t="s">
        <v>367</v>
      </c>
      <c r="F4226" s="13">
        <v>30.3</v>
      </c>
      <c r="G4226" s="13">
        <v>-89</v>
      </c>
      <c r="H4226" s="13">
        <v>5.5800018310546875</v>
      </c>
    </row>
    <row r="4227" spans="2:8" x14ac:dyDescent="0.3">
      <c r="B4227" t="s">
        <v>564</v>
      </c>
      <c r="C4227" t="s">
        <v>565</v>
      </c>
      <c r="D4227" s="28" t="s">
        <v>4105</v>
      </c>
      <c r="E4227" s="28" t="s">
        <v>368</v>
      </c>
      <c r="F4227" s="13">
        <v>33.200000000000003</v>
      </c>
      <c r="G4227" s="13">
        <v>-91.5</v>
      </c>
      <c r="H4227" s="13">
        <v>5.6399993896484375</v>
      </c>
    </row>
    <row r="4228" spans="2:8" x14ac:dyDescent="0.3">
      <c r="B4228" t="s">
        <v>3661</v>
      </c>
      <c r="C4228" t="s">
        <v>3662</v>
      </c>
      <c r="D4228" s="28" t="s">
        <v>4105</v>
      </c>
      <c r="E4228" s="28" t="s">
        <v>1727</v>
      </c>
      <c r="F4228" s="13">
        <v>45.5</v>
      </c>
      <c r="G4228" s="13">
        <v>-69.7</v>
      </c>
      <c r="H4228" s="13">
        <v>5.6399993896484375</v>
      </c>
    </row>
    <row r="4229" spans="2:8" x14ac:dyDescent="0.3">
      <c r="B4229" t="s">
        <v>2090</v>
      </c>
      <c r="C4229" t="s">
        <v>2091</v>
      </c>
      <c r="D4229" s="28" t="s">
        <v>4105</v>
      </c>
      <c r="E4229" s="28" t="s">
        <v>2085</v>
      </c>
      <c r="F4229" s="13">
        <v>40.200000000000003</v>
      </c>
      <c r="G4229" s="13">
        <v>-74.5</v>
      </c>
      <c r="H4229" s="13">
        <v>5.6399993896484375</v>
      </c>
    </row>
    <row r="4230" spans="2:8" x14ac:dyDescent="0.3">
      <c r="B4230" t="s">
        <v>2239</v>
      </c>
      <c r="C4230" t="s">
        <v>2240</v>
      </c>
      <c r="D4230" s="28" t="s">
        <v>4105</v>
      </c>
      <c r="E4230" s="28" t="s">
        <v>2230</v>
      </c>
      <c r="F4230" s="13">
        <v>38.799999999999997</v>
      </c>
      <c r="G4230" s="13">
        <v>-82.1</v>
      </c>
      <c r="H4230" s="13">
        <v>5.6399993896484375</v>
      </c>
    </row>
    <row r="4231" spans="2:8" x14ac:dyDescent="0.3">
      <c r="B4231" t="s">
        <v>10940</v>
      </c>
      <c r="C4231" t="s">
        <v>10941</v>
      </c>
      <c r="D4231" s="28" t="s">
        <v>4105</v>
      </c>
      <c r="E4231" s="28" t="s">
        <v>2230</v>
      </c>
      <c r="F4231" s="13">
        <v>39.700000000000003</v>
      </c>
      <c r="G4231" s="13">
        <v>-82.6</v>
      </c>
      <c r="H4231" s="13">
        <v>5.6399993896484375</v>
      </c>
    </row>
    <row r="4232" spans="2:8" x14ac:dyDescent="0.3">
      <c r="B4232" t="s">
        <v>3798</v>
      </c>
      <c r="C4232" t="s">
        <v>3799</v>
      </c>
      <c r="D4232" s="28" t="s">
        <v>4105</v>
      </c>
      <c r="E4232" s="28" t="s">
        <v>2319</v>
      </c>
      <c r="F4232" s="13">
        <v>40.1</v>
      </c>
      <c r="G4232" s="13">
        <v>-79.8</v>
      </c>
      <c r="H4232" s="13">
        <v>5.6399993896484375</v>
      </c>
    </row>
    <row r="4233" spans="2:8" x14ac:dyDescent="0.3">
      <c r="B4233" t="s">
        <v>3355</v>
      </c>
      <c r="C4233" t="s">
        <v>3356</v>
      </c>
      <c r="D4233" s="28" t="s">
        <v>4105</v>
      </c>
      <c r="E4233" s="28" t="s">
        <v>2820</v>
      </c>
      <c r="F4233" s="13">
        <v>55.2</v>
      </c>
      <c r="G4233" s="13">
        <v>-162.69999999999999</v>
      </c>
      <c r="H4233" s="13">
        <v>5.6399993896484375</v>
      </c>
    </row>
    <row r="4234" spans="2:8" x14ac:dyDescent="0.3">
      <c r="B4234" t="s">
        <v>1709</v>
      </c>
      <c r="C4234" t="s">
        <v>1710</v>
      </c>
      <c r="D4234" s="28" t="s">
        <v>4105</v>
      </c>
      <c r="E4234" s="28" t="s">
        <v>1711</v>
      </c>
      <c r="F4234" s="13">
        <v>37.799999999999997</v>
      </c>
      <c r="G4234" s="13">
        <v>-85.3</v>
      </c>
      <c r="H4234" s="13">
        <v>5.6400019327799527</v>
      </c>
    </row>
    <row r="4235" spans="2:8" x14ac:dyDescent="0.3">
      <c r="B4235" t="s">
        <v>10211</v>
      </c>
      <c r="C4235" t="s">
        <v>10212</v>
      </c>
      <c r="D4235" s="28" t="s">
        <v>4105</v>
      </c>
      <c r="E4235" s="28" t="s">
        <v>1711</v>
      </c>
      <c r="F4235" s="13">
        <v>38.4</v>
      </c>
      <c r="G4235" s="13">
        <v>-83</v>
      </c>
      <c r="H4235" s="13">
        <v>5.6999969482421875</v>
      </c>
    </row>
    <row r="4236" spans="2:8" x14ac:dyDescent="0.3">
      <c r="B4236" t="s">
        <v>10173</v>
      </c>
      <c r="C4236" t="s">
        <v>10174</v>
      </c>
      <c r="D4236" s="28" t="s">
        <v>4105</v>
      </c>
      <c r="E4236" s="28" t="s">
        <v>859</v>
      </c>
      <c r="F4236" s="13">
        <v>36.5</v>
      </c>
      <c r="G4236" s="13">
        <v>-85.1</v>
      </c>
      <c r="H4236" s="13">
        <v>5.6999994913736955</v>
      </c>
    </row>
    <row r="4237" spans="2:8" x14ac:dyDescent="0.3">
      <c r="B4237" t="s">
        <v>11704</v>
      </c>
      <c r="C4237" t="s">
        <v>11705</v>
      </c>
      <c r="D4237" s="28" t="s">
        <v>1203</v>
      </c>
      <c r="E4237" s="28" t="s">
        <v>1124</v>
      </c>
      <c r="F4237" s="13">
        <v>49.2</v>
      </c>
      <c r="G4237" s="13">
        <v>-73.3</v>
      </c>
      <c r="H4237" s="13">
        <v>5.6999994913736991</v>
      </c>
    </row>
    <row r="4238" spans="2:8" x14ac:dyDescent="0.3">
      <c r="B4238" t="s">
        <v>10643</v>
      </c>
      <c r="C4238" t="s">
        <v>10644</v>
      </c>
      <c r="D4238" s="28" t="s">
        <v>4105</v>
      </c>
      <c r="E4238" s="28" t="s">
        <v>1007</v>
      </c>
      <c r="F4238" s="13">
        <v>35.5</v>
      </c>
      <c r="G4238" s="13">
        <v>-82.6</v>
      </c>
      <c r="H4238" s="13">
        <v>5.6999994913737027</v>
      </c>
    </row>
    <row r="4239" spans="2:8" x14ac:dyDescent="0.3">
      <c r="B4239" t="s">
        <v>11073</v>
      </c>
      <c r="C4239" t="s">
        <v>11074</v>
      </c>
      <c r="D4239" s="28" t="s">
        <v>1203</v>
      </c>
      <c r="E4239" s="28" t="s">
        <v>1124</v>
      </c>
      <c r="F4239" s="13">
        <v>48.3</v>
      </c>
      <c r="G4239" s="13">
        <v>-71.099999999999994</v>
      </c>
      <c r="H4239" s="13">
        <v>5.7000020345052071</v>
      </c>
    </row>
    <row r="4240" spans="2:8" x14ac:dyDescent="0.3">
      <c r="B4240" t="s">
        <v>9930</v>
      </c>
      <c r="C4240" t="s">
        <v>1049</v>
      </c>
      <c r="D4240" s="28" t="s">
        <v>4105</v>
      </c>
      <c r="E4240" s="28" t="s">
        <v>1004</v>
      </c>
      <c r="F4240" s="13">
        <v>32.6</v>
      </c>
      <c r="G4240" s="13">
        <v>-85</v>
      </c>
      <c r="H4240" s="13">
        <v>5.7000020345052107</v>
      </c>
    </row>
    <row r="4241" spans="2:8" x14ac:dyDescent="0.3">
      <c r="B4241" t="s">
        <v>11268</v>
      </c>
      <c r="C4241" t="s">
        <v>11269</v>
      </c>
      <c r="D4241" s="28" t="s">
        <v>1203</v>
      </c>
      <c r="E4241" s="28" t="s">
        <v>1116</v>
      </c>
      <c r="F4241" s="13">
        <v>43.6</v>
      </c>
      <c r="G4241" s="13">
        <v>-79.400000000000006</v>
      </c>
      <c r="H4241" s="13">
        <v>5.7000045776367188</v>
      </c>
    </row>
    <row r="4242" spans="2:8" x14ac:dyDescent="0.3">
      <c r="B4242" t="s">
        <v>2192</v>
      </c>
      <c r="C4242" t="s">
        <v>2193</v>
      </c>
      <c r="D4242" s="28" t="s">
        <v>4105</v>
      </c>
      <c r="E4242" s="28" t="s">
        <v>1007</v>
      </c>
      <c r="F4242" s="13">
        <v>35.4</v>
      </c>
      <c r="G4242" s="13">
        <v>-82.9</v>
      </c>
      <c r="H4242" s="13">
        <v>5.7599995930989536</v>
      </c>
    </row>
    <row r="4243" spans="2:8" x14ac:dyDescent="0.3">
      <c r="B4243" t="s">
        <v>10700</v>
      </c>
      <c r="C4243" t="s">
        <v>10701</v>
      </c>
      <c r="D4243" s="28" t="s">
        <v>1203</v>
      </c>
      <c r="E4243" s="28" t="s">
        <v>12130</v>
      </c>
      <c r="F4243" s="13">
        <v>45.2</v>
      </c>
      <c r="G4243" s="13">
        <v>-67.2</v>
      </c>
      <c r="H4243" s="13">
        <v>5.7599995930989607</v>
      </c>
    </row>
    <row r="4244" spans="2:8" x14ac:dyDescent="0.3">
      <c r="B4244" t="s">
        <v>903</v>
      </c>
      <c r="C4244" t="s">
        <v>904</v>
      </c>
      <c r="D4244" s="28" t="s">
        <v>4105</v>
      </c>
      <c r="E4244" s="28" t="s">
        <v>852</v>
      </c>
      <c r="F4244" s="13">
        <v>33.1</v>
      </c>
      <c r="G4244" s="13">
        <v>-85.2</v>
      </c>
      <c r="H4244" s="13">
        <v>5.7599995930989607</v>
      </c>
    </row>
    <row r="4245" spans="2:8" x14ac:dyDescent="0.3">
      <c r="B4245" t="s">
        <v>2457</v>
      </c>
      <c r="C4245" t="s">
        <v>2458</v>
      </c>
      <c r="D4245" s="28" t="s">
        <v>4105</v>
      </c>
      <c r="E4245" s="28" t="s">
        <v>859</v>
      </c>
      <c r="F4245" s="13">
        <v>35.200000000000003</v>
      </c>
      <c r="G4245" s="13">
        <v>-85.8</v>
      </c>
      <c r="H4245" s="13">
        <v>5.7599995930989607</v>
      </c>
    </row>
    <row r="4246" spans="2:8" x14ac:dyDescent="0.3">
      <c r="B4246" t="s">
        <v>978</v>
      </c>
      <c r="C4246" t="s">
        <v>979</v>
      </c>
      <c r="D4246" s="28" t="s">
        <v>4105</v>
      </c>
      <c r="E4246" s="28" t="s">
        <v>859</v>
      </c>
      <c r="F4246" s="13">
        <v>35.9</v>
      </c>
      <c r="G4246" s="13">
        <v>-86.3</v>
      </c>
      <c r="H4246" s="13">
        <v>5.7599995930989607</v>
      </c>
    </row>
    <row r="4247" spans="2:8" x14ac:dyDescent="0.3">
      <c r="B4247" t="s">
        <v>1369</v>
      </c>
      <c r="C4247" t="s">
        <v>1370</v>
      </c>
      <c r="D4247" s="28" t="s">
        <v>4105</v>
      </c>
      <c r="E4247" s="28" t="s">
        <v>1004</v>
      </c>
      <c r="F4247" s="13">
        <v>34.1</v>
      </c>
      <c r="G4247" s="13">
        <v>-82.8</v>
      </c>
      <c r="H4247" s="13">
        <v>5.8199996948242188</v>
      </c>
    </row>
    <row r="4248" spans="2:8" x14ac:dyDescent="0.3">
      <c r="B4248" t="s">
        <v>11049</v>
      </c>
      <c r="C4248" t="s">
        <v>11050</v>
      </c>
      <c r="D4248" s="28" t="s">
        <v>1203</v>
      </c>
      <c r="E4248" s="28" t="s">
        <v>1116</v>
      </c>
      <c r="F4248" s="13">
        <v>44.1</v>
      </c>
      <c r="G4248" s="13">
        <v>-79.099999999999994</v>
      </c>
      <c r="H4248" s="13">
        <v>5.8200022379557268</v>
      </c>
    </row>
    <row r="4249" spans="2:8" x14ac:dyDescent="0.3">
      <c r="B4249" t="s">
        <v>10231</v>
      </c>
      <c r="C4249" t="s">
        <v>10232</v>
      </c>
      <c r="D4249" s="28" t="s">
        <v>4105</v>
      </c>
      <c r="E4249" s="28" t="s">
        <v>1711</v>
      </c>
      <c r="F4249" s="13">
        <v>37.5</v>
      </c>
      <c r="G4249" s="13">
        <v>-83.3</v>
      </c>
      <c r="H4249" s="13">
        <v>5.8200022379557268</v>
      </c>
    </row>
    <row r="4250" spans="2:8" x14ac:dyDescent="0.3">
      <c r="B4250" t="s">
        <v>3347</v>
      </c>
      <c r="C4250" t="s">
        <v>3348</v>
      </c>
      <c r="D4250" s="28" t="s">
        <v>4105</v>
      </c>
      <c r="E4250" s="28" t="s">
        <v>2820</v>
      </c>
      <c r="F4250" s="13">
        <v>59.5</v>
      </c>
      <c r="G4250" s="13">
        <v>-139.6</v>
      </c>
      <c r="H4250" s="13">
        <v>5.8200022379557304</v>
      </c>
    </row>
    <row r="4251" spans="2:8" x14ac:dyDescent="0.3">
      <c r="B4251" t="s">
        <v>10189</v>
      </c>
      <c r="C4251" t="s">
        <v>10190</v>
      </c>
      <c r="D4251" s="28" t="s">
        <v>4105</v>
      </c>
      <c r="E4251" s="28" t="s">
        <v>1405</v>
      </c>
      <c r="F4251" s="13">
        <v>37.6</v>
      </c>
      <c r="G4251" s="13">
        <v>-89</v>
      </c>
      <c r="H4251" s="13">
        <v>5.8200022379557339</v>
      </c>
    </row>
    <row r="4252" spans="2:8" x14ac:dyDescent="0.3">
      <c r="B4252" t="s">
        <v>1175</v>
      </c>
      <c r="C4252" t="s">
        <v>1176</v>
      </c>
      <c r="D4252" s="28" t="s">
        <v>4105</v>
      </c>
      <c r="E4252" s="28" t="s">
        <v>368</v>
      </c>
      <c r="F4252" s="13">
        <v>36.1</v>
      </c>
      <c r="G4252" s="13">
        <v>-92.1</v>
      </c>
      <c r="H4252" s="13">
        <v>5.8799972534179688</v>
      </c>
    </row>
    <row r="4253" spans="2:8" x14ac:dyDescent="0.3">
      <c r="B4253" t="s">
        <v>813</v>
      </c>
      <c r="C4253" t="s">
        <v>814</v>
      </c>
      <c r="D4253" s="28" t="s">
        <v>4105</v>
      </c>
      <c r="E4253" s="28" t="s">
        <v>368</v>
      </c>
      <c r="F4253" s="13">
        <v>33.6</v>
      </c>
      <c r="G4253" s="13">
        <v>-94</v>
      </c>
      <c r="H4253" s="13">
        <v>5.8799997965494768</v>
      </c>
    </row>
    <row r="4254" spans="2:8" x14ac:dyDescent="0.3">
      <c r="B4254" t="s">
        <v>10530</v>
      </c>
      <c r="C4254" t="s">
        <v>10531</v>
      </c>
      <c r="D4254" s="28" t="s">
        <v>4105</v>
      </c>
      <c r="E4254" s="28" t="s">
        <v>368</v>
      </c>
      <c r="F4254" s="13">
        <v>35.1</v>
      </c>
      <c r="G4254" s="13">
        <v>-92.7</v>
      </c>
      <c r="H4254" s="13">
        <v>5.8799997965494768</v>
      </c>
    </row>
    <row r="4255" spans="2:8" x14ac:dyDescent="0.3">
      <c r="B4255" t="s">
        <v>602</v>
      </c>
      <c r="C4255" t="s">
        <v>603</v>
      </c>
      <c r="D4255" s="28" t="s">
        <v>4105</v>
      </c>
      <c r="E4255" s="28" t="s">
        <v>365</v>
      </c>
      <c r="F4255" s="13">
        <v>32.299999999999997</v>
      </c>
      <c r="G4255" s="13">
        <v>-91</v>
      </c>
      <c r="H4255" s="13">
        <v>5.8799997965494768</v>
      </c>
    </row>
    <row r="4256" spans="2:8" x14ac:dyDescent="0.3">
      <c r="B4256" t="s">
        <v>474</v>
      </c>
      <c r="C4256" t="s">
        <v>475</v>
      </c>
      <c r="D4256" s="28" t="s">
        <v>4105</v>
      </c>
      <c r="E4256" s="28" t="s">
        <v>365</v>
      </c>
      <c r="F4256" s="13">
        <v>30</v>
      </c>
      <c r="G4256" s="13">
        <v>-91.8</v>
      </c>
      <c r="H4256" s="13">
        <v>5.8799997965494768</v>
      </c>
    </row>
    <row r="4257" spans="2:8" x14ac:dyDescent="0.3">
      <c r="B4257" t="s">
        <v>10730</v>
      </c>
      <c r="C4257" t="s">
        <v>10731</v>
      </c>
      <c r="D4257" s="28" t="s">
        <v>1203</v>
      </c>
      <c r="E4257" s="28" t="s">
        <v>3527</v>
      </c>
      <c r="F4257" s="13">
        <v>76.400000000000006</v>
      </c>
      <c r="G4257" s="13">
        <v>-82.9</v>
      </c>
      <c r="H4257" s="13">
        <v>5.8799997965494786</v>
      </c>
    </row>
    <row r="4258" spans="2:8" x14ac:dyDescent="0.3">
      <c r="B4258" t="s">
        <v>509</v>
      </c>
      <c r="C4258" t="s">
        <v>510</v>
      </c>
      <c r="D4258" s="28" t="s">
        <v>4105</v>
      </c>
      <c r="E4258" s="28" t="s">
        <v>365</v>
      </c>
      <c r="F4258" s="13">
        <v>30.4</v>
      </c>
      <c r="G4258" s="13">
        <v>-92</v>
      </c>
      <c r="H4258" s="13">
        <v>5.8799997965494839</v>
      </c>
    </row>
    <row r="4259" spans="2:8" x14ac:dyDescent="0.3">
      <c r="B4259" t="s">
        <v>11047</v>
      </c>
      <c r="C4259" t="s">
        <v>11048</v>
      </c>
      <c r="D4259" s="28" t="s">
        <v>1203</v>
      </c>
      <c r="E4259" s="28" t="s">
        <v>1116</v>
      </c>
      <c r="F4259" s="13">
        <v>43.9</v>
      </c>
      <c r="G4259" s="13">
        <v>-80.7</v>
      </c>
      <c r="H4259" s="13">
        <v>5.9399973551432268</v>
      </c>
    </row>
    <row r="4260" spans="2:8" x14ac:dyDescent="0.3">
      <c r="B4260" t="s">
        <v>895</v>
      </c>
      <c r="C4260" t="s">
        <v>896</v>
      </c>
      <c r="D4260" s="28" t="s">
        <v>4105</v>
      </c>
      <c r="E4260" s="28" t="s">
        <v>852</v>
      </c>
      <c r="F4260" s="13">
        <v>32.6</v>
      </c>
      <c r="G4260" s="13">
        <v>-85.4</v>
      </c>
      <c r="H4260" s="13">
        <v>5.9399973551432268</v>
      </c>
    </row>
    <row r="4261" spans="2:8" x14ac:dyDescent="0.3">
      <c r="B4261" t="s">
        <v>626</v>
      </c>
      <c r="C4261" t="s">
        <v>627</v>
      </c>
      <c r="D4261" s="28" t="s">
        <v>4105</v>
      </c>
      <c r="E4261" s="28" t="s">
        <v>367</v>
      </c>
      <c r="F4261" s="13">
        <v>34.1</v>
      </c>
      <c r="G4261" s="13">
        <v>-89.6</v>
      </c>
      <c r="H4261" s="13">
        <v>5.9399973551432268</v>
      </c>
    </row>
    <row r="4262" spans="2:8" x14ac:dyDescent="0.3">
      <c r="B4262" t="s">
        <v>1683</v>
      </c>
      <c r="C4262" t="s">
        <v>10612</v>
      </c>
      <c r="D4262" s="28" t="s">
        <v>4105</v>
      </c>
      <c r="E4262" s="28" t="s">
        <v>2230</v>
      </c>
      <c r="F4262" s="13">
        <v>40.200000000000003</v>
      </c>
      <c r="G4262" s="13">
        <v>-83.3</v>
      </c>
      <c r="H4262" s="13">
        <v>5.9399973551432268</v>
      </c>
    </row>
    <row r="4263" spans="2:8" x14ac:dyDescent="0.3">
      <c r="B4263" t="s">
        <v>809</v>
      </c>
      <c r="C4263" t="s">
        <v>810</v>
      </c>
      <c r="D4263" s="28" t="s">
        <v>4105</v>
      </c>
      <c r="E4263" s="28" t="s">
        <v>364</v>
      </c>
      <c r="F4263" s="13">
        <v>33.299999999999997</v>
      </c>
      <c r="G4263" s="13">
        <v>-94.1</v>
      </c>
      <c r="H4263" s="13">
        <v>5.9399973551432268</v>
      </c>
    </row>
    <row r="4264" spans="2:8" x14ac:dyDescent="0.3">
      <c r="B4264" t="s">
        <v>10251</v>
      </c>
      <c r="C4264" t="s">
        <v>10252</v>
      </c>
      <c r="D4264" s="28" t="s">
        <v>4105</v>
      </c>
      <c r="E4264" s="28" t="s">
        <v>1711</v>
      </c>
      <c r="F4264" s="13">
        <v>37.6</v>
      </c>
      <c r="G4264" s="13">
        <v>-83.7</v>
      </c>
      <c r="H4264" s="13">
        <v>5.94000244140625</v>
      </c>
    </row>
    <row r="4265" spans="2:8" x14ac:dyDescent="0.3">
      <c r="B4265" t="s">
        <v>2261</v>
      </c>
      <c r="C4265" t="s">
        <v>2262</v>
      </c>
      <c r="D4265" s="28" t="s">
        <v>4105</v>
      </c>
      <c r="E4265" s="28" t="s">
        <v>2230</v>
      </c>
      <c r="F4265" s="13">
        <v>39.1</v>
      </c>
      <c r="G4265" s="13">
        <v>-82.9</v>
      </c>
      <c r="H4265" s="13">
        <v>5.94000244140625</v>
      </c>
    </row>
    <row r="4266" spans="2:8" x14ac:dyDescent="0.3">
      <c r="B4266" t="s">
        <v>2860</v>
      </c>
      <c r="C4266" t="s">
        <v>2861</v>
      </c>
      <c r="D4266" s="28" t="s">
        <v>4105</v>
      </c>
      <c r="E4266" s="28" t="s">
        <v>367</v>
      </c>
      <c r="F4266" s="13">
        <v>32.299999999999997</v>
      </c>
      <c r="G4266" s="13">
        <v>-90</v>
      </c>
      <c r="H4266" s="13">
        <v>5.94000244140625</v>
      </c>
    </row>
    <row r="4267" spans="2:8" x14ac:dyDescent="0.3">
      <c r="B4267" t="s">
        <v>2455</v>
      </c>
      <c r="C4267" t="s">
        <v>2456</v>
      </c>
      <c r="D4267" s="28" t="s">
        <v>4105</v>
      </c>
      <c r="E4267" s="28" t="s">
        <v>859</v>
      </c>
      <c r="F4267" s="13">
        <v>35.6</v>
      </c>
      <c r="G4267" s="13">
        <v>-85.7</v>
      </c>
      <c r="H4267" s="13">
        <v>5.9999949137369768</v>
      </c>
    </row>
    <row r="4268" spans="2:8" x14ac:dyDescent="0.3">
      <c r="B4268" t="s">
        <v>10724</v>
      </c>
      <c r="C4268" t="s">
        <v>10725</v>
      </c>
      <c r="D4268" s="28" t="s">
        <v>1203</v>
      </c>
      <c r="E4268" s="28" t="s">
        <v>1124</v>
      </c>
      <c r="F4268" s="13">
        <v>58.4</v>
      </c>
      <c r="G4268" s="13">
        <v>-78</v>
      </c>
      <c r="H4268" s="13">
        <v>6</v>
      </c>
    </row>
    <row r="4269" spans="2:8" x14ac:dyDescent="0.3">
      <c r="B4269" t="s">
        <v>996</v>
      </c>
      <c r="C4269" t="s">
        <v>997</v>
      </c>
      <c r="D4269" s="28" t="s">
        <v>4105</v>
      </c>
      <c r="E4269" s="28" t="s">
        <v>852</v>
      </c>
      <c r="F4269" s="13">
        <v>34.299999999999997</v>
      </c>
      <c r="G4269" s="13">
        <v>-86.3</v>
      </c>
      <c r="H4269" s="13">
        <v>6</v>
      </c>
    </row>
    <row r="4270" spans="2:8" x14ac:dyDescent="0.3">
      <c r="B4270" t="s">
        <v>10600</v>
      </c>
      <c r="C4270" t="s">
        <v>10601</v>
      </c>
      <c r="D4270" s="28" t="s">
        <v>4105</v>
      </c>
      <c r="E4270" s="28" t="s">
        <v>1468</v>
      </c>
      <c r="F4270" s="13">
        <v>39.1</v>
      </c>
      <c r="G4270" s="13">
        <v>-87.2</v>
      </c>
      <c r="H4270" s="13">
        <v>6</v>
      </c>
    </row>
    <row r="4271" spans="2:8" x14ac:dyDescent="0.3">
      <c r="B4271" t="s">
        <v>10163</v>
      </c>
      <c r="C4271" t="s">
        <v>10164</v>
      </c>
      <c r="D4271" s="28" t="s">
        <v>4105</v>
      </c>
      <c r="E4271" s="28" t="s">
        <v>859</v>
      </c>
      <c r="F4271" s="13">
        <v>35.299999999999997</v>
      </c>
      <c r="G4271" s="13">
        <v>-85.7</v>
      </c>
      <c r="H4271" s="13">
        <v>6</v>
      </c>
    </row>
    <row r="4272" spans="2:8" x14ac:dyDescent="0.3">
      <c r="B4272" t="s">
        <v>2846</v>
      </c>
      <c r="C4272" t="s">
        <v>2847</v>
      </c>
      <c r="D4272" s="28" t="s">
        <v>4105</v>
      </c>
      <c r="E4272" s="28" t="s">
        <v>2664</v>
      </c>
      <c r="F4272" s="13">
        <v>38.299999999999997</v>
      </c>
      <c r="G4272" s="13">
        <v>-82.5</v>
      </c>
      <c r="H4272" s="13">
        <v>6</v>
      </c>
    </row>
    <row r="4273" spans="2:8" x14ac:dyDescent="0.3">
      <c r="B4273" t="s">
        <v>499</v>
      </c>
      <c r="C4273" t="s">
        <v>500</v>
      </c>
      <c r="D4273" s="28" t="s">
        <v>4105</v>
      </c>
      <c r="E4273" s="28" t="s">
        <v>368</v>
      </c>
      <c r="F4273" s="13">
        <v>35.4</v>
      </c>
      <c r="G4273" s="13">
        <v>-91</v>
      </c>
      <c r="H4273" s="13">
        <v>6.05999755859375</v>
      </c>
    </row>
    <row r="4274" spans="2:8" x14ac:dyDescent="0.3">
      <c r="B4274" t="s">
        <v>10213</v>
      </c>
      <c r="C4274" t="s">
        <v>10214</v>
      </c>
      <c r="D4274" s="28" t="s">
        <v>4105</v>
      </c>
      <c r="E4274" s="28" t="s">
        <v>2820</v>
      </c>
      <c r="F4274" s="13">
        <v>53.8</v>
      </c>
      <c r="G4274" s="13">
        <v>-166.5</v>
      </c>
      <c r="H4274" s="13">
        <v>6.05999755859375</v>
      </c>
    </row>
    <row r="4275" spans="2:8" x14ac:dyDescent="0.3">
      <c r="B4275" t="s">
        <v>684</v>
      </c>
      <c r="C4275" t="s">
        <v>685</v>
      </c>
      <c r="D4275" s="28" t="s">
        <v>4105</v>
      </c>
      <c r="E4275" s="28" t="s">
        <v>367</v>
      </c>
      <c r="F4275" s="13">
        <v>33.4</v>
      </c>
      <c r="G4275" s="13">
        <v>-90.9</v>
      </c>
      <c r="H4275" s="13">
        <v>6.05999755859375</v>
      </c>
    </row>
    <row r="4276" spans="2:8" x14ac:dyDescent="0.3">
      <c r="B4276" t="s">
        <v>10283</v>
      </c>
      <c r="C4276" t="s">
        <v>10284</v>
      </c>
      <c r="D4276" s="28" t="s">
        <v>4105</v>
      </c>
      <c r="E4276" s="28" t="s">
        <v>1711</v>
      </c>
      <c r="F4276" s="13">
        <v>37.200000000000003</v>
      </c>
      <c r="G4276" s="13">
        <v>-86.2</v>
      </c>
      <c r="H4276" s="13">
        <v>6.05999755859375</v>
      </c>
    </row>
    <row r="4277" spans="2:8" x14ac:dyDescent="0.3">
      <c r="B4277" t="s">
        <v>11188</v>
      </c>
      <c r="C4277" t="s">
        <v>11189</v>
      </c>
      <c r="D4277" s="28" t="s">
        <v>4105</v>
      </c>
      <c r="E4277" s="28" t="s">
        <v>2076</v>
      </c>
      <c r="F4277" s="13">
        <v>44.8</v>
      </c>
      <c r="G4277" s="13">
        <v>-71.5</v>
      </c>
      <c r="H4277" s="13">
        <v>6.0599975585937536</v>
      </c>
    </row>
    <row r="4278" spans="2:8" x14ac:dyDescent="0.3">
      <c r="B4278" t="s">
        <v>10536</v>
      </c>
      <c r="C4278" t="s">
        <v>10537</v>
      </c>
      <c r="D4278" s="28" t="s">
        <v>4105</v>
      </c>
      <c r="E4278" s="28" t="s">
        <v>1727</v>
      </c>
      <c r="F4278" s="13">
        <v>45.1</v>
      </c>
      <c r="G4278" s="13">
        <v>-67.2</v>
      </c>
      <c r="H4278" s="13">
        <v>6.060000101725258</v>
      </c>
    </row>
    <row r="4279" spans="2:8" x14ac:dyDescent="0.3">
      <c r="B4279" t="s">
        <v>9731</v>
      </c>
      <c r="C4279" t="s">
        <v>9732</v>
      </c>
      <c r="D4279" s="28" t="s">
        <v>1203</v>
      </c>
      <c r="E4279" s="28" t="s">
        <v>1124</v>
      </c>
      <c r="F4279" s="13">
        <v>45.1</v>
      </c>
      <c r="G4279" s="13">
        <v>-74.2</v>
      </c>
      <c r="H4279" s="13">
        <v>6.0600026448567661</v>
      </c>
    </row>
    <row r="4280" spans="2:8" x14ac:dyDescent="0.3">
      <c r="B4280" t="s">
        <v>1371</v>
      </c>
      <c r="C4280" t="s">
        <v>1372</v>
      </c>
      <c r="D4280" s="28" t="s">
        <v>4105</v>
      </c>
      <c r="E4280" s="28" t="s">
        <v>1004</v>
      </c>
      <c r="F4280" s="13">
        <v>34.299999999999997</v>
      </c>
      <c r="G4280" s="13">
        <v>-83.8</v>
      </c>
      <c r="H4280" s="13">
        <v>6.0600026448567661</v>
      </c>
    </row>
    <row r="4281" spans="2:8" x14ac:dyDescent="0.3">
      <c r="B4281" t="s">
        <v>10920</v>
      </c>
      <c r="C4281" t="s">
        <v>10921</v>
      </c>
      <c r="D4281" s="28" t="s">
        <v>4105</v>
      </c>
      <c r="E4281" s="28" t="s">
        <v>1727</v>
      </c>
      <c r="F4281" s="13">
        <v>47.1</v>
      </c>
      <c r="G4281" s="13">
        <v>-67.900000000000006</v>
      </c>
      <c r="H4281" s="13">
        <v>6.0600026448567696</v>
      </c>
    </row>
    <row r="4282" spans="2:8" x14ac:dyDescent="0.3">
      <c r="B4282" t="s">
        <v>11129</v>
      </c>
      <c r="C4282" t="s">
        <v>11130</v>
      </c>
      <c r="D4282" s="28" t="s">
        <v>4105</v>
      </c>
      <c r="E4282" s="28" t="s">
        <v>2820</v>
      </c>
      <c r="F4282" s="13">
        <v>57.1</v>
      </c>
      <c r="G4282" s="13">
        <v>-170.2</v>
      </c>
      <c r="H4282" s="13">
        <v>6.0600026448567696</v>
      </c>
    </row>
    <row r="4283" spans="2:8" x14ac:dyDescent="0.3">
      <c r="B4283" t="s">
        <v>10916</v>
      </c>
      <c r="C4283" t="s">
        <v>10917</v>
      </c>
      <c r="D4283" s="28" t="s">
        <v>1203</v>
      </c>
      <c r="E4283" s="28" t="s">
        <v>1116</v>
      </c>
      <c r="F4283" s="13">
        <v>43.5</v>
      </c>
      <c r="G4283" s="13">
        <v>-79.599999999999994</v>
      </c>
      <c r="H4283" s="13">
        <v>6.1199976603190152</v>
      </c>
    </row>
    <row r="4284" spans="2:8" x14ac:dyDescent="0.3">
      <c r="B4284" t="s">
        <v>11179</v>
      </c>
      <c r="C4284" t="s">
        <v>11180</v>
      </c>
      <c r="D4284" s="28" t="s">
        <v>1203</v>
      </c>
      <c r="E4284" s="28" t="s">
        <v>1116</v>
      </c>
      <c r="F4284" s="13">
        <v>45.3</v>
      </c>
      <c r="G4284" s="13">
        <v>-80</v>
      </c>
      <c r="H4284" s="13">
        <v>6.1200002034505232</v>
      </c>
    </row>
    <row r="4285" spans="2:8" x14ac:dyDescent="0.3">
      <c r="B4285" t="s">
        <v>11117</v>
      </c>
      <c r="C4285" t="s">
        <v>11118</v>
      </c>
      <c r="D4285" s="28" t="s">
        <v>4105</v>
      </c>
      <c r="E4285" s="28" t="s">
        <v>2319</v>
      </c>
      <c r="F4285" s="13">
        <v>40.299999999999997</v>
      </c>
      <c r="G4285" s="13">
        <v>-79.900000000000006</v>
      </c>
      <c r="H4285" s="13">
        <v>6.1200002034505232</v>
      </c>
    </row>
    <row r="4286" spans="2:8" x14ac:dyDescent="0.3">
      <c r="B4286" t="s">
        <v>10797</v>
      </c>
      <c r="C4286" t="s">
        <v>10798</v>
      </c>
      <c r="D4286" s="28" t="s">
        <v>4105</v>
      </c>
      <c r="E4286" s="28" t="s">
        <v>1468</v>
      </c>
      <c r="F4286" s="13">
        <v>40.200000000000003</v>
      </c>
      <c r="G4286" s="13">
        <v>-85.3</v>
      </c>
      <c r="H4286" s="13">
        <v>6.1200052897135393</v>
      </c>
    </row>
    <row r="4287" spans="2:8" x14ac:dyDescent="0.3">
      <c r="B4287" t="s">
        <v>515</v>
      </c>
      <c r="C4287" t="s">
        <v>516</v>
      </c>
      <c r="D4287" s="28" t="s">
        <v>4105</v>
      </c>
      <c r="E4287" s="28" t="s">
        <v>368</v>
      </c>
      <c r="F4287" s="13">
        <v>34.9</v>
      </c>
      <c r="G4287" s="13">
        <v>-91.4</v>
      </c>
      <c r="H4287" s="13">
        <v>6.1799977620442661</v>
      </c>
    </row>
    <row r="4288" spans="2:8" x14ac:dyDescent="0.3">
      <c r="B4288" t="s">
        <v>656</v>
      </c>
      <c r="C4288" t="s">
        <v>657</v>
      </c>
      <c r="D4288" s="28" t="s">
        <v>4105</v>
      </c>
      <c r="E4288" s="28" t="s">
        <v>367</v>
      </c>
      <c r="F4288" s="13">
        <v>31.5</v>
      </c>
      <c r="G4288" s="13">
        <v>-90.4</v>
      </c>
      <c r="H4288" s="13">
        <v>6.1799977620442661</v>
      </c>
    </row>
    <row r="4289" spans="2:8" x14ac:dyDescent="0.3">
      <c r="B4289" t="s">
        <v>464</v>
      </c>
      <c r="C4289" t="s">
        <v>465</v>
      </c>
      <c r="D4289" s="28" t="s">
        <v>4105</v>
      </c>
      <c r="E4289" s="28" t="s">
        <v>365</v>
      </c>
      <c r="F4289" s="13">
        <v>30</v>
      </c>
      <c r="G4289" s="13">
        <v>-91.8</v>
      </c>
      <c r="H4289" s="13">
        <v>6.1799977620442661</v>
      </c>
    </row>
    <row r="4290" spans="2:8" x14ac:dyDescent="0.3">
      <c r="B4290" t="s">
        <v>10602</v>
      </c>
      <c r="C4290" t="s">
        <v>10603</v>
      </c>
      <c r="D4290" s="28" t="s">
        <v>1203</v>
      </c>
      <c r="E4290" s="28" t="s">
        <v>12130</v>
      </c>
      <c r="F4290" s="13">
        <v>45.8</v>
      </c>
      <c r="G4290" s="13">
        <v>-66.400000000000006</v>
      </c>
      <c r="H4290" s="13">
        <v>6.1799977620442696</v>
      </c>
    </row>
    <row r="4291" spans="2:8" x14ac:dyDescent="0.3">
      <c r="B4291" t="s">
        <v>10030</v>
      </c>
      <c r="C4291" t="s">
        <v>10031</v>
      </c>
      <c r="D4291" s="28" t="s">
        <v>1203</v>
      </c>
      <c r="E4291" s="28" t="s">
        <v>1116</v>
      </c>
      <c r="F4291" s="13">
        <v>45</v>
      </c>
      <c r="G4291" s="13">
        <v>-75.599999999999994</v>
      </c>
      <c r="H4291" s="13">
        <v>6.1800003051757813</v>
      </c>
    </row>
    <row r="4292" spans="2:8" x14ac:dyDescent="0.3">
      <c r="B4292" t="s">
        <v>1746</v>
      </c>
      <c r="C4292" t="s">
        <v>1747</v>
      </c>
      <c r="D4292" s="28" t="s">
        <v>4105</v>
      </c>
      <c r="E4292" s="28" t="s">
        <v>1743</v>
      </c>
      <c r="F4292" s="13">
        <v>41.6</v>
      </c>
      <c r="G4292" s="13">
        <v>-70.3</v>
      </c>
      <c r="H4292" s="13">
        <v>6.1800003051757813</v>
      </c>
    </row>
    <row r="4293" spans="2:8" x14ac:dyDescent="0.3">
      <c r="B4293" t="s">
        <v>10564</v>
      </c>
      <c r="C4293" t="s">
        <v>10565</v>
      </c>
      <c r="D4293" s="28" t="s">
        <v>4105</v>
      </c>
      <c r="E4293" s="28" t="s">
        <v>1738</v>
      </c>
      <c r="F4293" s="13">
        <v>39.6</v>
      </c>
      <c r="G4293" s="13">
        <v>-78.7</v>
      </c>
      <c r="H4293" s="13">
        <v>6.1800028483072893</v>
      </c>
    </row>
    <row r="4294" spans="2:8" x14ac:dyDescent="0.3">
      <c r="B4294" t="s">
        <v>11386</v>
      </c>
      <c r="C4294" t="s">
        <v>11387</v>
      </c>
      <c r="D4294" s="28" t="s">
        <v>1203</v>
      </c>
      <c r="E4294" s="28" t="s">
        <v>1124</v>
      </c>
      <c r="F4294" s="13">
        <v>48.4</v>
      </c>
      <c r="G4294" s="13">
        <v>-71.099999999999994</v>
      </c>
      <c r="H4294" s="13">
        <v>6.1800028483072929</v>
      </c>
    </row>
    <row r="4295" spans="2:8" x14ac:dyDescent="0.3">
      <c r="B4295" t="s">
        <v>2320</v>
      </c>
      <c r="C4295" t="s">
        <v>2321</v>
      </c>
      <c r="D4295" s="28" t="s">
        <v>4105</v>
      </c>
      <c r="E4295" s="28" t="s">
        <v>2319</v>
      </c>
      <c r="F4295" s="13">
        <v>39.700000000000003</v>
      </c>
      <c r="G4295" s="13">
        <v>-79.3</v>
      </c>
      <c r="H4295" s="13">
        <v>6.1800028483072964</v>
      </c>
    </row>
    <row r="4296" spans="2:8" x14ac:dyDescent="0.3">
      <c r="B4296" t="s">
        <v>3838</v>
      </c>
      <c r="C4296" t="s">
        <v>3839</v>
      </c>
      <c r="D4296" s="28" t="s">
        <v>4105</v>
      </c>
      <c r="E4296" s="28" t="s">
        <v>859</v>
      </c>
      <c r="F4296" s="13">
        <v>35.9</v>
      </c>
      <c r="G4296" s="13">
        <v>-85.4</v>
      </c>
      <c r="H4296" s="13">
        <v>6.1800028483072964</v>
      </c>
    </row>
    <row r="4297" spans="2:8" x14ac:dyDescent="0.3">
      <c r="B4297" t="s">
        <v>3429</v>
      </c>
      <c r="C4297" t="s">
        <v>3430</v>
      </c>
      <c r="D4297" s="28" t="s">
        <v>4105</v>
      </c>
      <c r="E4297" s="28" t="s">
        <v>1711</v>
      </c>
      <c r="F4297" s="13">
        <v>39</v>
      </c>
      <c r="G4297" s="13">
        <v>-84.6</v>
      </c>
      <c r="H4297" s="13">
        <v>6.1800028483072964</v>
      </c>
    </row>
    <row r="4298" spans="2:8" x14ac:dyDescent="0.3">
      <c r="B4298" t="s">
        <v>892</v>
      </c>
      <c r="C4298" t="s">
        <v>893</v>
      </c>
      <c r="D4298" s="28" t="s">
        <v>4105</v>
      </c>
      <c r="E4298" s="28" t="s">
        <v>859</v>
      </c>
      <c r="F4298" s="13">
        <v>36</v>
      </c>
      <c r="G4298" s="13">
        <v>-87.3</v>
      </c>
      <c r="H4298" s="13">
        <v>6.2399978637695313</v>
      </c>
    </row>
    <row r="4299" spans="2:8" x14ac:dyDescent="0.3">
      <c r="B4299" t="s">
        <v>3544</v>
      </c>
      <c r="C4299" t="s">
        <v>3545</v>
      </c>
      <c r="D4299" s="28" t="s">
        <v>1203</v>
      </c>
      <c r="E4299" s="28" t="s">
        <v>1124</v>
      </c>
      <c r="F4299" s="13">
        <v>58.1</v>
      </c>
      <c r="G4299" s="13">
        <v>-68.400000000000006</v>
      </c>
      <c r="H4299" s="13">
        <v>6.2400004069010393</v>
      </c>
    </row>
    <row r="4300" spans="2:8" x14ac:dyDescent="0.3">
      <c r="B4300" t="s">
        <v>984</v>
      </c>
      <c r="C4300" t="s">
        <v>985</v>
      </c>
      <c r="D4300" s="28" t="s">
        <v>4105</v>
      </c>
      <c r="E4300" s="28" t="s">
        <v>852</v>
      </c>
      <c r="F4300" s="13">
        <v>34.299999999999997</v>
      </c>
      <c r="G4300" s="13">
        <v>-86.3</v>
      </c>
      <c r="H4300" s="13">
        <v>6.2400004069010393</v>
      </c>
    </row>
    <row r="4301" spans="2:8" x14ac:dyDescent="0.3">
      <c r="B4301" t="s">
        <v>7495</v>
      </c>
      <c r="C4301" t="s">
        <v>10025</v>
      </c>
      <c r="D4301" s="28" t="s">
        <v>4105</v>
      </c>
      <c r="E4301" s="28" t="s">
        <v>2124</v>
      </c>
      <c r="F4301" s="13">
        <v>43.2</v>
      </c>
      <c r="G4301" s="13">
        <v>-78.099999999999994</v>
      </c>
      <c r="H4301" s="13">
        <v>6.2400004069010393</v>
      </c>
    </row>
    <row r="4302" spans="2:8" x14ac:dyDescent="0.3">
      <c r="B4302" t="s">
        <v>3078</v>
      </c>
      <c r="C4302" t="s">
        <v>3079</v>
      </c>
      <c r="D4302" s="28" t="s">
        <v>4105</v>
      </c>
      <c r="E4302" s="28" t="s">
        <v>2230</v>
      </c>
      <c r="F4302" s="13">
        <v>40.9</v>
      </c>
      <c r="G4302" s="13">
        <v>-81.400000000000006</v>
      </c>
      <c r="H4302" s="13">
        <v>6.2400004069010393</v>
      </c>
    </row>
    <row r="4303" spans="2:8" x14ac:dyDescent="0.3">
      <c r="B4303" t="s">
        <v>10463</v>
      </c>
      <c r="C4303" t="s">
        <v>10464</v>
      </c>
      <c r="D4303" s="28" t="s">
        <v>4105</v>
      </c>
      <c r="E4303" s="28" t="s">
        <v>2124</v>
      </c>
      <c r="F4303" s="13">
        <v>42.1</v>
      </c>
      <c r="G4303" s="13">
        <v>-79.099999999999994</v>
      </c>
      <c r="H4303" s="13">
        <v>6.2400004069010464</v>
      </c>
    </row>
    <row r="4304" spans="2:8" x14ac:dyDescent="0.3">
      <c r="B4304" t="s">
        <v>770</v>
      </c>
      <c r="C4304" t="s">
        <v>2435</v>
      </c>
      <c r="D4304" s="28" t="s">
        <v>4105</v>
      </c>
      <c r="E4304" s="28" t="s">
        <v>859</v>
      </c>
      <c r="F4304" s="13">
        <v>35.4</v>
      </c>
      <c r="G4304" s="13">
        <v>-84.5</v>
      </c>
      <c r="H4304" s="13">
        <v>6.2999979654947893</v>
      </c>
    </row>
    <row r="4305" spans="2:8" x14ac:dyDescent="0.3">
      <c r="B4305" t="s">
        <v>1122</v>
      </c>
      <c r="C4305" t="s">
        <v>1123</v>
      </c>
      <c r="D4305" s="28" t="s">
        <v>1203</v>
      </c>
      <c r="E4305" s="28" t="s">
        <v>1116</v>
      </c>
      <c r="F4305" s="13">
        <v>44.1</v>
      </c>
      <c r="G4305" s="13">
        <v>-77.5</v>
      </c>
      <c r="H4305" s="13">
        <v>6.2999979654947964</v>
      </c>
    </row>
    <row r="4306" spans="2:8" x14ac:dyDescent="0.3">
      <c r="B4306" t="s">
        <v>10595</v>
      </c>
      <c r="C4306" t="s">
        <v>1036</v>
      </c>
      <c r="D4306" s="28" t="s">
        <v>1203</v>
      </c>
      <c r="E4306" s="28" t="s">
        <v>12130</v>
      </c>
      <c r="F4306" s="13">
        <v>47</v>
      </c>
      <c r="G4306" s="13">
        <v>-65.400000000000006</v>
      </c>
      <c r="H4306" s="13">
        <v>6.3000005086263045</v>
      </c>
    </row>
    <row r="4307" spans="2:8" x14ac:dyDescent="0.3">
      <c r="B4307" t="s">
        <v>10378</v>
      </c>
      <c r="C4307" t="s">
        <v>1057</v>
      </c>
      <c r="D4307" s="28" t="s">
        <v>1203</v>
      </c>
      <c r="E4307" s="28" t="s">
        <v>12130</v>
      </c>
      <c r="F4307" s="13">
        <v>45.9</v>
      </c>
      <c r="G4307" s="13">
        <v>-66.599999999999994</v>
      </c>
      <c r="H4307" s="13">
        <v>6.3000005086263045</v>
      </c>
    </row>
    <row r="4308" spans="2:8" x14ac:dyDescent="0.3">
      <c r="B4308" t="s">
        <v>11452</v>
      </c>
      <c r="C4308" t="s">
        <v>11453</v>
      </c>
      <c r="D4308" s="28" t="s">
        <v>1203</v>
      </c>
      <c r="E4308" s="28" t="s">
        <v>1124</v>
      </c>
      <c r="F4308" s="13">
        <v>47.8</v>
      </c>
      <c r="G4308" s="13">
        <v>-69.5</v>
      </c>
      <c r="H4308" s="13">
        <v>6.3000030517578125</v>
      </c>
    </row>
    <row r="4309" spans="2:8" x14ac:dyDescent="0.3">
      <c r="B4309" t="s">
        <v>10191</v>
      </c>
      <c r="C4309" t="s">
        <v>10192</v>
      </c>
      <c r="D4309" s="28" t="s">
        <v>4105</v>
      </c>
      <c r="E4309" s="28" t="s">
        <v>2319</v>
      </c>
      <c r="F4309" s="13">
        <v>40.1</v>
      </c>
      <c r="G4309" s="13">
        <v>-76.400000000000006</v>
      </c>
      <c r="H4309" s="13">
        <v>6.3599980672200545</v>
      </c>
    </row>
    <row r="4310" spans="2:8" x14ac:dyDescent="0.3">
      <c r="B4310" t="s">
        <v>9572</v>
      </c>
      <c r="C4310" t="s">
        <v>9573</v>
      </c>
      <c r="D4310" s="28" t="s">
        <v>1203</v>
      </c>
      <c r="E4310" s="28" t="s">
        <v>12131</v>
      </c>
      <c r="F4310" s="13">
        <v>60.1</v>
      </c>
      <c r="G4310" s="13">
        <v>-128.80000000000001</v>
      </c>
      <c r="H4310" s="13">
        <v>6.3599993387858067</v>
      </c>
    </row>
    <row r="4311" spans="2:8" x14ac:dyDescent="0.3">
      <c r="B4311" t="s">
        <v>11772</v>
      </c>
      <c r="C4311" t="s">
        <v>11773</v>
      </c>
      <c r="D4311" s="28" t="s">
        <v>1203</v>
      </c>
      <c r="E4311" s="28" t="s">
        <v>1124</v>
      </c>
      <c r="F4311" s="13">
        <v>49.3</v>
      </c>
      <c r="G4311" s="13">
        <v>-67.3</v>
      </c>
      <c r="H4311" s="13">
        <v>6.3600006103515625</v>
      </c>
    </row>
    <row r="4312" spans="2:8" x14ac:dyDescent="0.3">
      <c r="B4312" t="s">
        <v>1150</v>
      </c>
      <c r="C4312" t="s">
        <v>1151</v>
      </c>
      <c r="D4312" s="28" t="s">
        <v>4105</v>
      </c>
      <c r="E4312" s="28" t="s">
        <v>852</v>
      </c>
      <c r="F4312" s="13">
        <v>34.4</v>
      </c>
      <c r="G4312" s="13">
        <v>-87.2</v>
      </c>
      <c r="H4312" s="13">
        <v>6.3600006103515625</v>
      </c>
    </row>
    <row r="4313" spans="2:8" x14ac:dyDescent="0.3">
      <c r="B4313" t="s">
        <v>9832</v>
      </c>
      <c r="C4313" t="s">
        <v>9833</v>
      </c>
      <c r="D4313" s="28" t="s">
        <v>4105</v>
      </c>
      <c r="E4313" s="28" t="s">
        <v>852</v>
      </c>
      <c r="F4313" s="13">
        <v>33.200000000000003</v>
      </c>
      <c r="G4313" s="13">
        <v>-87.6</v>
      </c>
      <c r="H4313" s="13">
        <v>6.3600006103515625</v>
      </c>
    </row>
    <row r="4314" spans="2:8" x14ac:dyDescent="0.3">
      <c r="B4314" t="s">
        <v>1744</v>
      </c>
      <c r="C4314" t="s">
        <v>1745</v>
      </c>
      <c r="D4314" s="28" t="s">
        <v>4105</v>
      </c>
      <c r="E4314" s="28" t="s">
        <v>1743</v>
      </c>
      <c r="F4314" s="13">
        <v>42.2</v>
      </c>
      <c r="G4314" s="13">
        <v>-71.099999999999994</v>
      </c>
      <c r="H4314" s="13">
        <v>6.3600006103515625</v>
      </c>
    </row>
    <row r="4315" spans="2:8" x14ac:dyDescent="0.3">
      <c r="B4315" t="s">
        <v>998</v>
      </c>
      <c r="C4315" t="s">
        <v>999</v>
      </c>
      <c r="D4315" s="28" t="s">
        <v>4105</v>
      </c>
      <c r="E4315" s="28" t="s">
        <v>859</v>
      </c>
      <c r="F4315" s="13">
        <v>36.5</v>
      </c>
      <c r="G4315" s="13">
        <v>-85.4</v>
      </c>
      <c r="H4315" s="13">
        <v>6.3600006103515625</v>
      </c>
    </row>
    <row r="4316" spans="2:8" x14ac:dyDescent="0.3">
      <c r="B4316" t="s">
        <v>2446</v>
      </c>
      <c r="C4316" t="s">
        <v>2447</v>
      </c>
      <c r="D4316" s="28" t="s">
        <v>4105</v>
      </c>
      <c r="E4316" s="28" t="s">
        <v>859</v>
      </c>
      <c r="F4316" s="13">
        <v>35.6</v>
      </c>
      <c r="G4316" s="13">
        <v>-83.5</v>
      </c>
      <c r="H4316" s="13">
        <v>6.3600006103515625</v>
      </c>
    </row>
    <row r="4317" spans="2:8" x14ac:dyDescent="0.3">
      <c r="B4317" t="s">
        <v>1187</v>
      </c>
      <c r="C4317" t="s">
        <v>1188</v>
      </c>
      <c r="D4317" s="28" t="s">
        <v>4105</v>
      </c>
      <c r="E4317" s="28" t="s">
        <v>368</v>
      </c>
      <c r="F4317" s="13">
        <v>33.700000000000003</v>
      </c>
      <c r="G4317" s="13">
        <v>-93.5</v>
      </c>
      <c r="H4317" s="13">
        <v>6.3600056966145786</v>
      </c>
    </row>
    <row r="4318" spans="2:8" x14ac:dyDescent="0.3">
      <c r="B4318" t="s">
        <v>660</v>
      </c>
      <c r="C4318" t="s">
        <v>661</v>
      </c>
      <c r="D4318" s="28" t="s">
        <v>4105</v>
      </c>
      <c r="E4318" s="28" t="s">
        <v>368</v>
      </c>
      <c r="F4318" s="13">
        <v>33.9</v>
      </c>
      <c r="G4318" s="13">
        <v>-91.7</v>
      </c>
      <c r="H4318" s="13">
        <v>6.3600056966145857</v>
      </c>
    </row>
    <row r="4319" spans="2:8" x14ac:dyDescent="0.3">
      <c r="B4319" t="s">
        <v>614</v>
      </c>
      <c r="C4319" t="s">
        <v>615</v>
      </c>
      <c r="D4319" s="28" t="s">
        <v>4105</v>
      </c>
      <c r="E4319" s="28" t="s">
        <v>368</v>
      </c>
      <c r="F4319" s="13">
        <v>34.299999999999997</v>
      </c>
      <c r="G4319" s="13">
        <v>-92.3</v>
      </c>
      <c r="H4319" s="13">
        <v>6.4199981689453125</v>
      </c>
    </row>
    <row r="4320" spans="2:8" x14ac:dyDescent="0.3">
      <c r="B4320" t="s">
        <v>10331</v>
      </c>
      <c r="C4320" t="s">
        <v>10332</v>
      </c>
      <c r="D4320" s="28" t="s">
        <v>4105</v>
      </c>
      <c r="E4320" s="28" t="s">
        <v>1004</v>
      </c>
      <c r="F4320" s="13">
        <v>34.1</v>
      </c>
      <c r="G4320" s="13">
        <v>-83.3</v>
      </c>
      <c r="H4320" s="13">
        <v>6.4199981689453125</v>
      </c>
    </row>
    <row r="4321" spans="2:8" x14ac:dyDescent="0.3">
      <c r="B4321" t="s">
        <v>10424</v>
      </c>
      <c r="C4321" t="s">
        <v>10425</v>
      </c>
      <c r="D4321" s="28" t="s">
        <v>4105</v>
      </c>
      <c r="E4321" s="28" t="s">
        <v>1738</v>
      </c>
      <c r="F4321" s="13">
        <v>39.4</v>
      </c>
      <c r="G4321" s="13">
        <v>-76.099999999999994</v>
      </c>
      <c r="H4321" s="13">
        <v>6.4199981689453125</v>
      </c>
    </row>
    <row r="4322" spans="2:8" x14ac:dyDescent="0.3">
      <c r="B4322" t="s">
        <v>884</v>
      </c>
      <c r="C4322" t="s">
        <v>885</v>
      </c>
      <c r="D4322" s="28" t="s">
        <v>4105</v>
      </c>
      <c r="E4322" s="28" t="s">
        <v>859</v>
      </c>
      <c r="F4322" s="13">
        <v>36.1</v>
      </c>
      <c r="G4322" s="13">
        <v>-86.6</v>
      </c>
      <c r="H4322" s="13">
        <v>6.4199981689453125</v>
      </c>
    </row>
    <row r="4323" spans="2:8" x14ac:dyDescent="0.3">
      <c r="B4323" t="s">
        <v>9896</v>
      </c>
      <c r="C4323" t="s">
        <v>9897</v>
      </c>
      <c r="D4323" s="28" t="s">
        <v>4105</v>
      </c>
      <c r="E4323" s="28" t="s">
        <v>2820</v>
      </c>
      <c r="F4323" s="13">
        <v>65.400000000000006</v>
      </c>
      <c r="G4323" s="13">
        <v>-164.6</v>
      </c>
      <c r="H4323" s="13">
        <v>6.4200007120768223</v>
      </c>
    </row>
    <row r="4324" spans="2:8" x14ac:dyDescent="0.3">
      <c r="B4324" t="s">
        <v>10806</v>
      </c>
      <c r="C4324" t="s">
        <v>10807</v>
      </c>
      <c r="D4324" s="28" t="s">
        <v>4105</v>
      </c>
      <c r="E4324" s="28" t="s">
        <v>1743</v>
      </c>
      <c r="F4324" s="13">
        <v>42.5</v>
      </c>
      <c r="G4324" s="13">
        <v>-72.8</v>
      </c>
      <c r="H4324" s="13">
        <v>6.4200032552083357</v>
      </c>
    </row>
    <row r="4325" spans="2:8" x14ac:dyDescent="0.3">
      <c r="B4325" t="s">
        <v>3704</v>
      </c>
      <c r="C4325" t="s">
        <v>3705</v>
      </c>
      <c r="D4325" s="28" t="s">
        <v>4105</v>
      </c>
      <c r="E4325" s="28" t="s">
        <v>1878</v>
      </c>
      <c r="F4325" s="13">
        <v>37.1</v>
      </c>
      <c r="G4325" s="13">
        <v>-90.7</v>
      </c>
      <c r="H4325" s="13">
        <v>6.4200032552083357</v>
      </c>
    </row>
    <row r="4326" spans="2:8" x14ac:dyDescent="0.3">
      <c r="B4326" t="s">
        <v>10388</v>
      </c>
      <c r="C4326" t="s">
        <v>10389</v>
      </c>
      <c r="D4326" s="28" t="s">
        <v>4105</v>
      </c>
      <c r="E4326" s="28" t="s">
        <v>1738</v>
      </c>
      <c r="F4326" s="13">
        <v>39.6</v>
      </c>
      <c r="G4326" s="13">
        <v>-78.900000000000006</v>
      </c>
      <c r="H4326" s="13">
        <v>6.4799982706705777</v>
      </c>
    </row>
    <row r="4327" spans="2:8" x14ac:dyDescent="0.3">
      <c r="B4327" t="s">
        <v>11172</v>
      </c>
      <c r="C4327" t="s">
        <v>11173</v>
      </c>
      <c r="D4327" s="28" t="s">
        <v>4105</v>
      </c>
      <c r="E4327" s="28" t="s">
        <v>2820</v>
      </c>
      <c r="F4327" s="13">
        <v>61.1</v>
      </c>
      <c r="G4327" s="13">
        <v>-146.30000000000001</v>
      </c>
      <c r="H4327" s="13">
        <v>6.4800008138020821</v>
      </c>
    </row>
    <row r="4328" spans="2:8" x14ac:dyDescent="0.3">
      <c r="B4328" t="s">
        <v>10552</v>
      </c>
      <c r="C4328" t="s">
        <v>10553</v>
      </c>
      <c r="D4328" s="28" t="s">
        <v>4105</v>
      </c>
      <c r="E4328" s="28" t="s">
        <v>1711</v>
      </c>
      <c r="F4328" s="13">
        <v>37.200000000000003</v>
      </c>
      <c r="G4328" s="13">
        <v>-87.2</v>
      </c>
      <c r="H4328" s="13">
        <v>6.4800008138020857</v>
      </c>
    </row>
    <row r="4329" spans="2:8" x14ac:dyDescent="0.3">
      <c r="B4329" t="s">
        <v>11973</v>
      </c>
      <c r="C4329" t="s">
        <v>11974</v>
      </c>
      <c r="D4329" s="28" t="s">
        <v>4105</v>
      </c>
      <c r="E4329" s="28" t="s">
        <v>1003</v>
      </c>
      <c r="F4329" s="13">
        <v>24.5</v>
      </c>
      <c r="G4329" s="13">
        <v>-81.7</v>
      </c>
      <c r="H4329" s="13">
        <v>6.5399932861328125</v>
      </c>
    </row>
    <row r="4330" spans="2:8" x14ac:dyDescent="0.3">
      <c r="B4330" t="s">
        <v>890</v>
      </c>
      <c r="C4330" t="s">
        <v>891</v>
      </c>
      <c r="D4330" s="28" t="s">
        <v>4105</v>
      </c>
      <c r="E4330" s="28" t="s">
        <v>852</v>
      </c>
      <c r="F4330" s="13">
        <v>31.2</v>
      </c>
      <c r="G4330" s="13">
        <v>-85.8</v>
      </c>
      <c r="H4330" s="13">
        <v>6.5399983723958286</v>
      </c>
    </row>
    <row r="4331" spans="2:8" x14ac:dyDescent="0.3">
      <c r="B4331" t="s">
        <v>10676</v>
      </c>
      <c r="C4331" t="s">
        <v>10677</v>
      </c>
      <c r="D4331" s="28" t="s">
        <v>1203</v>
      </c>
      <c r="E4331" s="28" t="s">
        <v>1124</v>
      </c>
      <c r="F4331" s="13">
        <v>50.2</v>
      </c>
      <c r="G4331" s="13">
        <v>-64.2</v>
      </c>
      <c r="H4331" s="13">
        <v>6.5399983723958357</v>
      </c>
    </row>
    <row r="4332" spans="2:8" x14ac:dyDescent="0.3">
      <c r="B4332" t="s">
        <v>11078</v>
      </c>
      <c r="C4332" t="s">
        <v>11079</v>
      </c>
      <c r="D4332" s="28" t="s">
        <v>1203</v>
      </c>
      <c r="E4332" s="28" t="s">
        <v>12131</v>
      </c>
      <c r="F4332" s="13">
        <v>60.1</v>
      </c>
      <c r="G4332" s="13">
        <v>-132.69999999999999</v>
      </c>
      <c r="H4332" s="13">
        <v>6.5399996439615862</v>
      </c>
    </row>
    <row r="4333" spans="2:8" x14ac:dyDescent="0.3">
      <c r="B4333" t="s">
        <v>1501</v>
      </c>
      <c r="C4333" t="s">
        <v>1502</v>
      </c>
      <c r="D4333" s="28" t="s">
        <v>4105</v>
      </c>
      <c r="E4333" s="28" t="s">
        <v>1468</v>
      </c>
      <c r="F4333" s="13">
        <v>38.5</v>
      </c>
      <c r="G4333" s="13">
        <v>-86.7</v>
      </c>
      <c r="H4333" s="13">
        <v>6.5400009155273438</v>
      </c>
    </row>
    <row r="4334" spans="2:8" x14ac:dyDescent="0.3">
      <c r="B4334" t="s">
        <v>632</v>
      </c>
      <c r="C4334" t="s">
        <v>10511</v>
      </c>
      <c r="D4334" s="28" t="s">
        <v>4105</v>
      </c>
      <c r="E4334" s="28" t="s">
        <v>2230</v>
      </c>
      <c r="F4334" s="13">
        <v>39.299999999999997</v>
      </c>
      <c r="G4334" s="13">
        <v>-81.2</v>
      </c>
      <c r="H4334" s="13">
        <v>6.5400009155273438</v>
      </c>
    </row>
    <row r="4335" spans="2:8" x14ac:dyDescent="0.3">
      <c r="B4335" t="s">
        <v>3698</v>
      </c>
      <c r="C4335" t="s">
        <v>3699</v>
      </c>
      <c r="D4335" s="28" t="s">
        <v>4105</v>
      </c>
      <c r="E4335" s="28" t="s">
        <v>367</v>
      </c>
      <c r="F4335" s="13">
        <v>34.799999999999997</v>
      </c>
      <c r="G4335" s="13">
        <v>-90</v>
      </c>
      <c r="H4335" s="13">
        <v>6.5400034586588518</v>
      </c>
    </row>
    <row r="4336" spans="2:8" x14ac:dyDescent="0.3">
      <c r="B4336" t="s">
        <v>1872</v>
      </c>
      <c r="C4336" t="s">
        <v>1873</v>
      </c>
      <c r="D4336" s="28" t="s">
        <v>4105</v>
      </c>
      <c r="E4336" s="28" t="s">
        <v>367</v>
      </c>
      <c r="F4336" s="13">
        <v>33.4</v>
      </c>
      <c r="G4336" s="13">
        <v>-88.7</v>
      </c>
      <c r="H4336" s="13">
        <v>6.5400034586588518</v>
      </c>
    </row>
    <row r="4337" spans="2:8" x14ac:dyDescent="0.3">
      <c r="B4337" t="s">
        <v>2900</v>
      </c>
      <c r="C4337" t="s">
        <v>2901</v>
      </c>
      <c r="D4337" s="28" t="s">
        <v>4105</v>
      </c>
      <c r="E4337" s="28" t="s">
        <v>2664</v>
      </c>
      <c r="F4337" s="13">
        <v>39.4</v>
      </c>
      <c r="G4337" s="13">
        <v>-77.900000000000006</v>
      </c>
      <c r="H4337" s="13">
        <v>6.5400034586588518</v>
      </c>
    </row>
    <row r="4338" spans="2:8" x14ac:dyDescent="0.3">
      <c r="B4338" t="s">
        <v>10471</v>
      </c>
      <c r="C4338" t="s">
        <v>10472</v>
      </c>
      <c r="D4338" s="28" t="s">
        <v>4105</v>
      </c>
      <c r="E4338" s="28" t="s">
        <v>1007</v>
      </c>
      <c r="F4338" s="13">
        <v>35.299999999999997</v>
      </c>
      <c r="G4338" s="13">
        <v>-82.4</v>
      </c>
      <c r="H4338" s="13">
        <v>6.5400034586588589</v>
      </c>
    </row>
    <row r="4339" spans="2:8" x14ac:dyDescent="0.3">
      <c r="B4339" t="s">
        <v>982</v>
      </c>
      <c r="C4339" t="s">
        <v>983</v>
      </c>
      <c r="D4339" s="28" t="s">
        <v>4105</v>
      </c>
      <c r="E4339" s="28" t="s">
        <v>859</v>
      </c>
      <c r="F4339" s="13">
        <v>36.4</v>
      </c>
      <c r="G4339" s="13">
        <v>-86.6</v>
      </c>
      <c r="H4339" s="13">
        <v>6.5400034586588589</v>
      </c>
    </row>
    <row r="4340" spans="2:8" x14ac:dyDescent="0.3">
      <c r="B4340" t="s">
        <v>709</v>
      </c>
      <c r="C4340" t="s">
        <v>710</v>
      </c>
      <c r="D4340" s="28" t="s">
        <v>4105</v>
      </c>
      <c r="E4340" s="28" t="s">
        <v>364</v>
      </c>
      <c r="F4340" s="13">
        <v>30.7</v>
      </c>
      <c r="G4340" s="13">
        <v>-104</v>
      </c>
      <c r="H4340" s="13">
        <v>6.5999959309895786</v>
      </c>
    </row>
    <row r="4341" spans="2:8" x14ac:dyDescent="0.3">
      <c r="B4341" t="s">
        <v>1503</v>
      </c>
      <c r="C4341" t="s">
        <v>10049</v>
      </c>
      <c r="D4341" s="28" t="s">
        <v>4105</v>
      </c>
      <c r="E4341" s="28" t="s">
        <v>2664</v>
      </c>
      <c r="F4341" s="13">
        <v>38.799999999999997</v>
      </c>
      <c r="G4341" s="13">
        <v>-81.3</v>
      </c>
      <c r="H4341" s="13">
        <v>6.5999984741210938</v>
      </c>
    </row>
    <row r="4342" spans="2:8" x14ac:dyDescent="0.3">
      <c r="B4342" t="s">
        <v>2795</v>
      </c>
      <c r="C4342" t="s">
        <v>3001</v>
      </c>
      <c r="D4342" s="28" t="s">
        <v>4105</v>
      </c>
      <c r="E4342" s="28" t="s">
        <v>2124</v>
      </c>
      <c r="F4342" s="13">
        <v>42.9</v>
      </c>
      <c r="G4342" s="13">
        <v>-78.7</v>
      </c>
      <c r="H4342" s="13">
        <v>6.6000010172526089</v>
      </c>
    </row>
    <row r="4343" spans="2:8" x14ac:dyDescent="0.3">
      <c r="B4343" t="s">
        <v>10147</v>
      </c>
      <c r="C4343" t="s">
        <v>10148</v>
      </c>
      <c r="D4343" s="28" t="s">
        <v>4105</v>
      </c>
      <c r="E4343" s="28" t="s">
        <v>1468</v>
      </c>
      <c r="F4343" s="13">
        <v>38.4</v>
      </c>
      <c r="G4343" s="13">
        <v>-86.7</v>
      </c>
      <c r="H4343" s="13">
        <v>6.600006103515625</v>
      </c>
    </row>
    <row r="4344" spans="2:8" x14ac:dyDescent="0.3">
      <c r="B4344" t="s">
        <v>3431</v>
      </c>
      <c r="C4344" t="s">
        <v>3432</v>
      </c>
      <c r="D4344" s="28" t="s">
        <v>4105</v>
      </c>
      <c r="E4344" s="28" t="s">
        <v>2230</v>
      </c>
      <c r="F4344" s="13">
        <v>39.9</v>
      </c>
      <c r="G4344" s="13">
        <v>-84.2</v>
      </c>
      <c r="H4344" s="13">
        <v>6.600006103515625</v>
      </c>
    </row>
    <row r="4345" spans="2:8" x14ac:dyDescent="0.3">
      <c r="B4345" t="s">
        <v>10958</v>
      </c>
      <c r="C4345" t="s">
        <v>10959</v>
      </c>
      <c r="D4345" s="28" t="s">
        <v>1203</v>
      </c>
      <c r="E4345" s="28" t="s">
        <v>1124</v>
      </c>
      <c r="F4345" s="13">
        <v>58.4</v>
      </c>
      <c r="G4345" s="13">
        <v>-78</v>
      </c>
      <c r="H4345" s="13">
        <v>6.6599985758463518</v>
      </c>
    </row>
    <row r="4346" spans="2:8" x14ac:dyDescent="0.3">
      <c r="B4346" t="s">
        <v>3788</v>
      </c>
      <c r="C4346" t="s">
        <v>10347</v>
      </c>
      <c r="D4346" s="28" t="s">
        <v>4105</v>
      </c>
      <c r="E4346" s="28" t="s">
        <v>2354</v>
      </c>
      <c r="F4346" s="13">
        <v>34.700000000000003</v>
      </c>
      <c r="G4346" s="13">
        <v>-83.2</v>
      </c>
      <c r="H4346" s="13">
        <v>6.6599985758463518</v>
      </c>
    </row>
    <row r="4347" spans="2:8" x14ac:dyDescent="0.3">
      <c r="B4347" t="s">
        <v>2461</v>
      </c>
      <c r="C4347" t="s">
        <v>2462</v>
      </c>
      <c r="D4347" s="28" t="s">
        <v>4105</v>
      </c>
      <c r="E4347" s="28" t="s">
        <v>859</v>
      </c>
      <c r="F4347" s="13">
        <v>36.200000000000003</v>
      </c>
      <c r="G4347" s="13">
        <v>-84</v>
      </c>
      <c r="H4347" s="13">
        <v>6.6599985758463518</v>
      </c>
    </row>
    <row r="4348" spans="2:8" x14ac:dyDescent="0.3">
      <c r="B4348" t="s">
        <v>1408</v>
      </c>
      <c r="C4348" t="s">
        <v>1409</v>
      </c>
      <c r="D4348" s="28" t="s">
        <v>4105</v>
      </c>
      <c r="E4348" s="28" t="s">
        <v>1405</v>
      </c>
      <c r="F4348" s="13">
        <v>37.700000000000003</v>
      </c>
      <c r="G4348" s="13">
        <v>-89.1</v>
      </c>
      <c r="H4348" s="13">
        <v>6.6599985758463589</v>
      </c>
    </row>
    <row r="4349" spans="2:8" x14ac:dyDescent="0.3">
      <c r="B4349" t="s">
        <v>10572</v>
      </c>
      <c r="C4349" t="s">
        <v>10573</v>
      </c>
      <c r="D4349" s="28" t="s">
        <v>4105</v>
      </c>
      <c r="E4349" s="28" t="s">
        <v>2664</v>
      </c>
      <c r="F4349" s="13">
        <v>39</v>
      </c>
      <c r="G4349" s="13">
        <v>-80.400000000000006</v>
      </c>
      <c r="H4349" s="13">
        <v>6.6600011189778598</v>
      </c>
    </row>
    <row r="4350" spans="2:8" x14ac:dyDescent="0.3">
      <c r="B4350" t="s">
        <v>10822</v>
      </c>
      <c r="C4350" t="s">
        <v>10823</v>
      </c>
      <c r="D4350" s="28" t="s">
        <v>1203</v>
      </c>
      <c r="E4350" s="28" t="s">
        <v>1124</v>
      </c>
      <c r="F4350" s="13">
        <v>48</v>
      </c>
      <c r="G4350" s="13">
        <v>-77.7</v>
      </c>
      <c r="H4350" s="13">
        <v>6.6600011189778634</v>
      </c>
    </row>
    <row r="4351" spans="2:8" x14ac:dyDescent="0.3">
      <c r="B4351" t="s">
        <v>2395</v>
      </c>
      <c r="C4351" t="s">
        <v>2591</v>
      </c>
      <c r="D4351" s="28" t="s">
        <v>4105</v>
      </c>
      <c r="E4351" s="28" t="s">
        <v>2576</v>
      </c>
      <c r="F4351" s="13">
        <v>37.9</v>
      </c>
      <c r="G4351" s="13">
        <v>-79.8</v>
      </c>
      <c r="H4351" s="13">
        <v>6.660001118977867</v>
      </c>
    </row>
    <row r="4352" spans="2:8" x14ac:dyDescent="0.3">
      <c r="B4352" t="s">
        <v>1714</v>
      </c>
      <c r="C4352" t="s">
        <v>1715</v>
      </c>
      <c r="D4352" s="28" t="s">
        <v>4105</v>
      </c>
      <c r="E4352" s="28" t="s">
        <v>1711</v>
      </c>
      <c r="F4352" s="13">
        <v>38.1</v>
      </c>
      <c r="G4352" s="13">
        <v>-83.5</v>
      </c>
      <c r="H4352" s="13">
        <v>6.660003662109375</v>
      </c>
    </row>
    <row r="4353" spans="2:8" x14ac:dyDescent="0.3">
      <c r="B4353" t="s">
        <v>10193</v>
      </c>
      <c r="C4353" t="s">
        <v>10194</v>
      </c>
      <c r="D4353" s="28" t="s">
        <v>4105</v>
      </c>
      <c r="E4353" s="28" t="s">
        <v>2664</v>
      </c>
      <c r="F4353" s="13">
        <v>38.799999999999997</v>
      </c>
      <c r="G4353" s="13">
        <v>-80.3</v>
      </c>
      <c r="H4353" s="13">
        <v>6.660003662109375</v>
      </c>
    </row>
    <row r="4354" spans="2:8" x14ac:dyDescent="0.3">
      <c r="B4354" t="s">
        <v>9705</v>
      </c>
      <c r="C4354" t="s">
        <v>9706</v>
      </c>
      <c r="D4354" s="28" t="s">
        <v>4105</v>
      </c>
      <c r="E4354" s="28" t="s">
        <v>367</v>
      </c>
      <c r="F4354" s="13">
        <v>32.5</v>
      </c>
      <c r="G4354" s="13">
        <v>-88.5</v>
      </c>
      <c r="H4354" s="13">
        <v>6.7199961344401018</v>
      </c>
    </row>
    <row r="4355" spans="2:8" x14ac:dyDescent="0.3">
      <c r="B4355" t="s">
        <v>11645</v>
      </c>
      <c r="C4355" t="s">
        <v>11646</v>
      </c>
      <c r="D4355" s="28" t="s">
        <v>1203</v>
      </c>
      <c r="E4355" s="28" t="s">
        <v>1124</v>
      </c>
      <c r="F4355" s="13">
        <v>50.1</v>
      </c>
      <c r="G4355" s="13">
        <v>-66.400000000000006</v>
      </c>
      <c r="H4355" s="13">
        <v>6.720001220703125</v>
      </c>
    </row>
    <row r="4356" spans="2:8" x14ac:dyDescent="0.3">
      <c r="B4356" t="s">
        <v>11514</v>
      </c>
      <c r="C4356" t="s">
        <v>11515</v>
      </c>
      <c r="D4356" s="28" t="s">
        <v>1203</v>
      </c>
      <c r="E4356" s="28" t="s">
        <v>1124</v>
      </c>
      <c r="F4356" s="13">
        <v>48.6</v>
      </c>
      <c r="G4356" s="13">
        <v>-68.2</v>
      </c>
      <c r="H4356" s="13">
        <v>6.720001220703125</v>
      </c>
    </row>
    <row r="4357" spans="2:8" x14ac:dyDescent="0.3">
      <c r="B4357" t="s">
        <v>503</v>
      </c>
      <c r="C4357" t="s">
        <v>504</v>
      </c>
      <c r="D4357" s="28" t="s">
        <v>4105</v>
      </c>
      <c r="E4357" s="28" t="s">
        <v>368</v>
      </c>
      <c r="F4357" s="13">
        <v>34</v>
      </c>
      <c r="G4357" s="13">
        <v>-91.3</v>
      </c>
      <c r="H4357" s="13">
        <v>6.720001220703125</v>
      </c>
    </row>
    <row r="4358" spans="2:8" x14ac:dyDescent="0.3">
      <c r="B4358" t="s">
        <v>2081</v>
      </c>
      <c r="C4358" t="s">
        <v>2082</v>
      </c>
      <c r="D4358" s="28" t="s">
        <v>4105</v>
      </c>
      <c r="E4358" s="28" t="s">
        <v>2076</v>
      </c>
      <c r="F4358" s="13">
        <v>44.2</v>
      </c>
      <c r="G4358" s="13">
        <v>-71.2</v>
      </c>
      <c r="H4358" s="13">
        <v>6.720001220703125</v>
      </c>
    </row>
    <row r="4359" spans="2:8" x14ac:dyDescent="0.3">
      <c r="B4359" t="s">
        <v>3768</v>
      </c>
      <c r="C4359" t="s">
        <v>3769</v>
      </c>
      <c r="D4359" s="28" t="s">
        <v>4105</v>
      </c>
      <c r="E4359" s="28" t="s">
        <v>1007</v>
      </c>
      <c r="F4359" s="13">
        <v>35</v>
      </c>
      <c r="G4359" s="13">
        <v>-83.9</v>
      </c>
      <c r="H4359" s="13">
        <v>6.720001220703125</v>
      </c>
    </row>
    <row r="4360" spans="2:8" x14ac:dyDescent="0.3">
      <c r="B4360" t="s">
        <v>10751</v>
      </c>
      <c r="C4360" t="s">
        <v>10752</v>
      </c>
      <c r="D4360" s="28" t="s">
        <v>4105</v>
      </c>
      <c r="E4360" s="28" t="s">
        <v>2319</v>
      </c>
      <c r="F4360" s="13">
        <v>40.4</v>
      </c>
      <c r="G4360" s="13">
        <v>-79.7</v>
      </c>
      <c r="H4360" s="13">
        <v>6.720001220703125</v>
      </c>
    </row>
    <row r="4361" spans="2:8" x14ac:dyDescent="0.3">
      <c r="B4361" t="s">
        <v>2507</v>
      </c>
      <c r="C4361" t="s">
        <v>2837</v>
      </c>
      <c r="D4361" s="28" t="s">
        <v>4105</v>
      </c>
      <c r="E4361" s="28" t="s">
        <v>1711</v>
      </c>
      <c r="F4361" s="13">
        <v>37</v>
      </c>
      <c r="G4361" s="13">
        <v>-88.7</v>
      </c>
      <c r="H4361" s="13">
        <v>6.720001220703125</v>
      </c>
    </row>
    <row r="4362" spans="2:8" x14ac:dyDescent="0.3">
      <c r="B4362" t="s">
        <v>9750</v>
      </c>
      <c r="C4362" t="s">
        <v>9751</v>
      </c>
      <c r="D4362" s="28" t="s">
        <v>4105</v>
      </c>
      <c r="E4362" s="28" t="s">
        <v>852</v>
      </c>
      <c r="F4362" s="13">
        <v>33.200000000000003</v>
      </c>
      <c r="G4362" s="13">
        <v>-87.5</v>
      </c>
      <c r="H4362" s="13">
        <v>6.720001220703125</v>
      </c>
    </row>
    <row r="4363" spans="2:8" x14ac:dyDescent="0.3">
      <c r="B4363" t="s">
        <v>11055</v>
      </c>
      <c r="C4363" t="s">
        <v>11056</v>
      </c>
      <c r="D4363" s="28" t="s">
        <v>1203</v>
      </c>
      <c r="E4363" s="28" t="s">
        <v>1116</v>
      </c>
      <c r="F4363" s="13">
        <v>43.3</v>
      </c>
      <c r="G4363" s="13">
        <v>-79.8</v>
      </c>
      <c r="H4363" s="13">
        <v>6.779998779296875</v>
      </c>
    </row>
    <row r="4364" spans="2:8" x14ac:dyDescent="0.3">
      <c r="B4364" t="s">
        <v>10556</v>
      </c>
      <c r="C4364" t="s">
        <v>10557</v>
      </c>
      <c r="D4364" s="28" t="s">
        <v>4105</v>
      </c>
      <c r="E4364" s="28" t="s">
        <v>852</v>
      </c>
      <c r="F4364" s="13">
        <v>34.4</v>
      </c>
      <c r="G4364" s="13">
        <v>-85.7</v>
      </c>
      <c r="H4364" s="13">
        <v>6.779998779296875</v>
      </c>
    </row>
    <row r="4365" spans="2:8" x14ac:dyDescent="0.3">
      <c r="B4365" t="s">
        <v>1367</v>
      </c>
      <c r="C4365" t="s">
        <v>1368</v>
      </c>
      <c r="D4365" s="28" t="s">
        <v>4105</v>
      </c>
      <c r="E4365" s="28" t="s">
        <v>1004</v>
      </c>
      <c r="F4365" s="13">
        <v>33.9</v>
      </c>
      <c r="G4365" s="13">
        <v>-84.7</v>
      </c>
      <c r="H4365" s="13">
        <v>6.779998779296875</v>
      </c>
    </row>
    <row r="4366" spans="2:8" x14ac:dyDescent="0.3">
      <c r="B4366" t="s">
        <v>9969</v>
      </c>
      <c r="C4366" t="s">
        <v>9970</v>
      </c>
      <c r="D4366" s="28" t="s">
        <v>4105</v>
      </c>
      <c r="E4366" s="28" t="s">
        <v>859</v>
      </c>
      <c r="F4366" s="13">
        <v>35</v>
      </c>
      <c r="G4366" s="13">
        <v>-89.7</v>
      </c>
      <c r="H4366" s="13">
        <v>6.779998779296875</v>
      </c>
    </row>
    <row r="4367" spans="2:8" x14ac:dyDescent="0.3">
      <c r="B4367" t="s">
        <v>2585</v>
      </c>
      <c r="C4367" t="s">
        <v>2586</v>
      </c>
      <c r="D4367" s="28" t="s">
        <v>4105</v>
      </c>
      <c r="E4367" s="28" t="s">
        <v>2576</v>
      </c>
      <c r="F4367" s="13">
        <v>37.799999999999997</v>
      </c>
      <c r="G4367" s="13">
        <v>-79.900000000000006</v>
      </c>
      <c r="H4367" s="13">
        <v>6.779998779296875</v>
      </c>
    </row>
    <row r="4368" spans="2:8" x14ac:dyDescent="0.3">
      <c r="B4368" t="s">
        <v>10684</v>
      </c>
      <c r="C4368" t="s">
        <v>10685</v>
      </c>
      <c r="D4368" s="28" t="s">
        <v>4105</v>
      </c>
      <c r="E4368" s="28" t="s">
        <v>2664</v>
      </c>
      <c r="F4368" s="13">
        <v>39.200000000000003</v>
      </c>
      <c r="G4368" s="13">
        <v>-80.2</v>
      </c>
      <c r="H4368" s="13">
        <v>6.779998779296875</v>
      </c>
    </row>
    <row r="4369" spans="2:8" x14ac:dyDescent="0.3">
      <c r="B4369" t="s">
        <v>11417</v>
      </c>
      <c r="C4369" t="s">
        <v>11418</v>
      </c>
      <c r="D4369" s="28" t="s">
        <v>4105</v>
      </c>
      <c r="E4369" s="28" t="s">
        <v>2820</v>
      </c>
      <c r="F4369" s="13">
        <v>58.4</v>
      </c>
      <c r="G4369" s="13">
        <v>-135.6</v>
      </c>
      <c r="H4369" s="13">
        <v>6.779998779296875</v>
      </c>
    </row>
    <row r="4370" spans="2:8" x14ac:dyDescent="0.3">
      <c r="B4370" t="s">
        <v>10241</v>
      </c>
      <c r="C4370" t="s">
        <v>10242</v>
      </c>
      <c r="D4370" s="28" t="s">
        <v>4105</v>
      </c>
      <c r="E4370" s="28" t="s">
        <v>1004</v>
      </c>
      <c r="F4370" s="13">
        <v>33.799999999999997</v>
      </c>
      <c r="G4370" s="13">
        <v>-84.3</v>
      </c>
      <c r="H4370" s="13">
        <v>6.779998779296875</v>
      </c>
    </row>
    <row r="4371" spans="2:8" x14ac:dyDescent="0.3">
      <c r="B4371" t="s">
        <v>957</v>
      </c>
      <c r="C4371" t="s">
        <v>958</v>
      </c>
      <c r="D4371" s="28" t="s">
        <v>4105</v>
      </c>
      <c r="E4371" s="28" t="s">
        <v>852</v>
      </c>
      <c r="F4371" s="13">
        <v>34.6</v>
      </c>
      <c r="G4371" s="13">
        <v>-86.7</v>
      </c>
      <c r="H4371" s="13">
        <v>6.7800038655598982</v>
      </c>
    </row>
    <row r="4372" spans="2:8" x14ac:dyDescent="0.3">
      <c r="B4372" t="s">
        <v>12031</v>
      </c>
      <c r="C4372" t="s">
        <v>12032</v>
      </c>
      <c r="D4372" s="28" t="s">
        <v>4105</v>
      </c>
      <c r="E4372" s="28" t="s">
        <v>1003</v>
      </c>
      <c r="F4372" s="13">
        <v>24.7</v>
      </c>
      <c r="G4372" s="13">
        <v>-80.900000000000006</v>
      </c>
      <c r="H4372" s="13">
        <v>6.839996337890625</v>
      </c>
    </row>
    <row r="4373" spans="2:8" x14ac:dyDescent="0.3">
      <c r="B4373" t="s">
        <v>10936</v>
      </c>
      <c r="C4373" t="s">
        <v>10937</v>
      </c>
      <c r="D4373" s="28" t="s">
        <v>4105</v>
      </c>
      <c r="E4373" s="28" t="s">
        <v>2096</v>
      </c>
      <c r="F4373" s="13">
        <v>32.5</v>
      </c>
      <c r="G4373" s="13">
        <v>-108.3</v>
      </c>
      <c r="H4373" s="13">
        <v>6.839996337890625</v>
      </c>
    </row>
    <row r="4374" spans="2:8" x14ac:dyDescent="0.3">
      <c r="B4374" t="s">
        <v>10828</v>
      </c>
      <c r="C4374" t="s">
        <v>10829</v>
      </c>
      <c r="D4374" s="28" t="s">
        <v>4105</v>
      </c>
      <c r="E4374" s="28" t="s">
        <v>2230</v>
      </c>
      <c r="F4374" s="13">
        <v>40.4</v>
      </c>
      <c r="G4374" s="13">
        <v>-81.400000000000006</v>
      </c>
      <c r="H4374" s="13">
        <v>6.839996337890625</v>
      </c>
    </row>
    <row r="4375" spans="2:8" x14ac:dyDescent="0.3">
      <c r="B4375" t="s">
        <v>11608</v>
      </c>
      <c r="C4375" t="s">
        <v>11609</v>
      </c>
      <c r="D4375" s="28" t="s">
        <v>1203</v>
      </c>
      <c r="E4375" s="28" t="s">
        <v>1124</v>
      </c>
      <c r="F4375" s="13">
        <v>50.2</v>
      </c>
      <c r="G4375" s="13">
        <v>-66.2</v>
      </c>
      <c r="H4375" s="13">
        <v>6.8399988810221366</v>
      </c>
    </row>
    <row r="4376" spans="2:8" x14ac:dyDescent="0.3">
      <c r="B4376" t="s">
        <v>2999</v>
      </c>
      <c r="C4376" t="s">
        <v>3000</v>
      </c>
      <c r="D4376" s="28" t="s">
        <v>4105</v>
      </c>
      <c r="E4376" s="28" t="s">
        <v>2124</v>
      </c>
      <c r="F4376" s="13">
        <v>40.700000000000003</v>
      </c>
      <c r="G4376" s="13">
        <v>-73.8</v>
      </c>
      <c r="H4376" s="13">
        <v>6.8400014241536411</v>
      </c>
    </row>
    <row r="4377" spans="2:8" x14ac:dyDescent="0.3">
      <c r="B4377" t="s">
        <v>574</v>
      </c>
      <c r="C4377" t="s">
        <v>575</v>
      </c>
      <c r="D4377" s="28" t="s">
        <v>4105</v>
      </c>
      <c r="E4377" s="28" t="s">
        <v>368</v>
      </c>
      <c r="F4377" s="13">
        <v>33.299999999999997</v>
      </c>
      <c r="G4377" s="13">
        <v>-92.4</v>
      </c>
      <c r="H4377" s="13">
        <v>6.8400014241536482</v>
      </c>
    </row>
    <row r="4378" spans="2:8" x14ac:dyDescent="0.3">
      <c r="B4378" t="s">
        <v>11211</v>
      </c>
      <c r="C4378" t="s">
        <v>11212</v>
      </c>
      <c r="D4378" s="28" t="s">
        <v>4105</v>
      </c>
      <c r="E4378" s="28" t="s">
        <v>1727</v>
      </c>
      <c r="F4378" s="13">
        <v>44.9</v>
      </c>
      <c r="G4378" s="13">
        <v>-70.599999999999994</v>
      </c>
      <c r="H4378" s="13">
        <v>6.8400014241536482</v>
      </c>
    </row>
    <row r="4379" spans="2:8" x14ac:dyDescent="0.3">
      <c r="B4379" t="s">
        <v>10291</v>
      </c>
      <c r="C4379" t="s">
        <v>10292</v>
      </c>
      <c r="D4379" s="28" t="s">
        <v>4105</v>
      </c>
      <c r="E4379" s="28" t="s">
        <v>2124</v>
      </c>
      <c r="F4379" s="13">
        <v>42.8</v>
      </c>
      <c r="G4379" s="13">
        <v>-77</v>
      </c>
      <c r="H4379" s="13">
        <v>6.8400014241536482</v>
      </c>
    </row>
    <row r="4380" spans="2:8" x14ac:dyDescent="0.3">
      <c r="B4380" t="s">
        <v>2165</v>
      </c>
      <c r="C4380" t="s">
        <v>2166</v>
      </c>
      <c r="D4380" s="28" t="s">
        <v>4105</v>
      </c>
      <c r="E4380" s="28" t="s">
        <v>1007</v>
      </c>
      <c r="F4380" s="13">
        <v>35</v>
      </c>
      <c r="G4380" s="13">
        <v>-83.1</v>
      </c>
      <c r="H4380" s="13">
        <v>6.8400039672851563</v>
      </c>
    </row>
    <row r="4381" spans="2:8" x14ac:dyDescent="0.3">
      <c r="B4381" t="s">
        <v>10986</v>
      </c>
      <c r="C4381" t="s">
        <v>10987</v>
      </c>
      <c r="D4381" s="28" t="s">
        <v>1203</v>
      </c>
      <c r="E4381" s="28" t="s">
        <v>1116</v>
      </c>
      <c r="F4381" s="13">
        <v>43.2</v>
      </c>
      <c r="G4381" s="13">
        <v>-79.2</v>
      </c>
      <c r="H4381" s="13">
        <v>6.899996439615883</v>
      </c>
    </row>
    <row r="4382" spans="2:8" x14ac:dyDescent="0.3">
      <c r="B4382" t="s">
        <v>11131</v>
      </c>
      <c r="C4382" t="s">
        <v>11132</v>
      </c>
      <c r="D4382" s="28" t="s">
        <v>1203</v>
      </c>
      <c r="E4382" s="28" t="s">
        <v>1116</v>
      </c>
      <c r="F4382" s="13">
        <v>43.9</v>
      </c>
      <c r="G4382" s="13">
        <v>-78.099999999999994</v>
      </c>
      <c r="H4382" s="13">
        <v>6.8999989827473911</v>
      </c>
    </row>
    <row r="4383" spans="2:8" x14ac:dyDescent="0.3">
      <c r="B4383" t="s">
        <v>3812</v>
      </c>
      <c r="C4383" t="s">
        <v>3813</v>
      </c>
      <c r="D4383" s="28" t="s">
        <v>4105</v>
      </c>
      <c r="E4383" s="28" t="s">
        <v>2319</v>
      </c>
      <c r="F4383" s="13">
        <v>40.6</v>
      </c>
      <c r="G4383" s="13">
        <v>-79.599999999999994</v>
      </c>
      <c r="H4383" s="13">
        <v>6.8999989827473911</v>
      </c>
    </row>
    <row r="4384" spans="2:8" x14ac:dyDescent="0.3">
      <c r="B4384" t="s">
        <v>1125</v>
      </c>
      <c r="C4384" t="s">
        <v>1126</v>
      </c>
      <c r="D4384" s="28" t="s">
        <v>1203</v>
      </c>
      <c r="E4384" s="28" t="s">
        <v>1124</v>
      </c>
      <c r="F4384" s="13">
        <v>48.3</v>
      </c>
      <c r="G4384" s="13">
        <v>-71</v>
      </c>
      <c r="H4384" s="13">
        <v>6.8999989827473946</v>
      </c>
    </row>
    <row r="4385" spans="2:8" x14ac:dyDescent="0.3">
      <c r="B4385" t="s">
        <v>10215</v>
      </c>
      <c r="C4385" t="s">
        <v>10216</v>
      </c>
      <c r="D4385" s="28" t="s">
        <v>4105</v>
      </c>
      <c r="E4385" s="28" t="s">
        <v>852</v>
      </c>
      <c r="F4385" s="13">
        <v>34.1</v>
      </c>
      <c r="G4385" s="13">
        <v>-85.6</v>
      </c>
      <c r="H4385" s="13">
        <v>6.9000015258789063</v>
      </c>
    </row>
    <row r="4386" spans="2:8" x14ac:dyDescent="0.3">
      <c r="B4386" t="s">
        <v>1739</v>
      </c>
      <c r="C4386" t="s">
        <v>1740</v>
      </c>
      <c r="D4386" s="28" t="s">
        <v>4105</v>
      </c>
      <c r="E4386" s="28" t="s">
        <v>1738</v>
      </c>
      <c r="F4386" s="13">
        <v>39.5</v>
      </c>
      <c r="G4386" s="13">
        <v>-79.099999999999994</v>
      </c>
      <c r="H4386" s="13">
        <v>6.9000015258789063</v>
      </c>
    </row>
    <row r="4387" spans="2:8" x14ac:dyDescent="0.3">
      <c r="B4387" t="s">
        <v>1588</v>
      </c>
      <c r="C4387" t="s">
        <v>2679</v>
      </c>
      <c r="D4387" s="28" t="s">
        <v>4105</v>
      </c>
      <c r="E4387" s="28" t="s">
        <v>2664</v>
      </c>
      <c r="F4387" s="13">
        <v>37.799999999999997</v>
      </c>
      <c r="G4387" s="13">
        <v>-81.900000000000006</v>
      </c>
      <c r="H4387" s="13">
        <v>6.9000015258789063</v>
      </c>
    </row>
    <row r="4388" spans="2:8" x14ac:dyDescent="0.3">
      <c r="B4388" t="s">
        <v>10820</v>
      </c>
      <c r="C4388" t="s">
        <v>10821</v>
      </c>
      <c r="D4388" s="28" t="s">
        <v>1203</v>
      </c>
      <c r="E4388" s="28" t="s">
        <v>1124</v>
      </c>
      <c r="F4388" s="13">
        <v>48</v>
      </c>
      <c r="G4388" s="13">
        <v>-77.7</v>
      </c>
      <c r="H4388" s="13">
        <v>6.9000015258789098</v>
      </c>
    </row>
    <row r="4389" spans="2:8" x14ac:dyDescent="0.3">
      <c r="B4389" t="s">
        <v>10791</v>
      </c>
      <c r="C4389" t="s">
        <v>10792</v>
      </c>
      <c r="D4389" s="28" t="s">
        <v>4105</v>
      </c>
      <c r="E4389" s="28" t="s">
        <v>2319</v>
      </c>
      <c r="F4389" s="13">
        <v>41.1</v>
      </c>
      <c r="G4389" s="13">
        <v>-79.400000000000006</v>
      </c>
      <c r="H4389" s="13">
        <v>6.9599965413411411</v>
      </c>
    </row>
    <row r="4390" spans="2:8" x14ac:dyDescent="0.3">
      <c r="B4390" t="s">
        <v>470</v>
      </c>
      <c r="C4390" t="s">
        <v>471</v>
      </c>
      <c r="D4390" s="28" t="s">
        <v>4105</v>
      </c>
      <c r="E4390" s="28" t="s">
        <v>368</v>
      </c>
      <c r="F4390" s="13">
        <v>34.700000000000003</v>
      </c>
      <c r="G4390" s="13">
        <v>-90.7</v>
      </c>
      <c r="H4390" s="13">
        <v>6.9599965413411482</v>
      </c>
    </row>
    <row r="4391" spans="2:8" x14ac:dyDescent="0.3">
      <c r="B4391" t="s">
        <v>3543</v>
      </c>
      <c r="C4391" t="s">
        <v>10082</v>
      </c>
      <c r="D4391" s="28" t="s">
        <v>1203</v>
      </c>
      <c r="E4391" s="28" t="s">
        <v>1124</v>
      </c>
      <c r="F4391" s="13">
        <v>45.4</v>
      </c>
      <c r="G4391" s="13">
        <v>-73.7</v>
      </c>
      <c r="H4391" s="13">
        <v>6.9599990844726563</v>
      </c>
    </row>
    <row r="4392" spans="2:8" x14ac:dyDescent="0.3">
      <c r="B4392" t="s">
        <v>10487</v>
      </c>
      <c r="C4392" t="s">
        <v>10488</v>
      </c>
      <c r="D4392" s="28" t="s">
        <v>4105</v>
      </c>
      <c r="E4392" s="28" t="s">
        <v>368</v>
      </c>
      <c r="F4392" s="13">
        <v>35.1</v>
      </c>
      <c r="G4392" s="13">
        <v>-90.1</v>
      </c>
      <c r="H4392" s="13">
        <v>6.9600016276041643</v>
      </c>
    </row>
    <row r="4393" spans="2:8" x14ac:dyDescent="0.3">
      <c r="B4393" t="s">
        <v>10461</v>
      </c>
      <c r="C4393" t="s">
        <v>10462</v>
      </c>
      <c r="D4393" s="28" t="s">
        <v>4105</v>
      </c>
      <c r="E4393" s="28" t="s">
        <v>859</v>
      </c>
      <c r="F4393" s="13">
        <v>36.1</v>
      </c>
      <c r="G4393" s="13">
        <v>-82.8</v>
      </c>
      <c r="H4393" s="13">
        <v>6.9600016276041643</v>
      </c>
    </row>
    <row r="4394" spans="2:8" x14ac:dyDescent="0.3">
      <c r="B4394" t="s">
        <v>543</v>
      </c>
      <c r="C4394" t="s">
        <v>544</v>
      </c>
      <c r="D4394" s="28" t="s">
        <v>4105</v>
      </c>
      <c r="E4394" s="28" t="s">
        <v>365</v>
      </c>
      <c r="F4394" s="13">
        <v>30.1</v>
      </c>
      <c r="G4394" s="13">
        <v>-91.1</v>
      </c>
      <c r="H4394" s="13">
        <v>6.9600016276041714</v>
      </c>
    </row>
    <row r="4395" spans="2:8" x14ac:dyDescent="0.3">
      <c r="B4395" t="s">
        <v>3437</v>
      </c>
      <c r="C4395" t="s">
        <v>3438</v>
      </c>
      <c r="D4395" s="28" t="s">
        <v>4105</v>
      </c>
      <c r="E4395" s="28" t="s">
        <v>1711</v>
      </c>
      <c r="F4395" s="13">
        <v>38</v>
      </c>
      <c r="G4395" s="13">
        <v>-84.6</v>
      </c>
      <c r="H4395" s="13">
        <v>6.9600016276041714</v>
      </c>
    </row>
    <row r="4396" spans="2:8" x14ac:dyDescent="0.3">
      <c r="B4396" t="s">
        <v>10655</v>
      </c>
      <c r="C4396" t="s">
        <v>10656</v>
      </c>
      <c r="D4396" s="28" t="s">
        <v>1203</v>
      </c>
      <c r="E4396" s="28" t="s">
        <v>1124</v>
      </c>
      <c r="F4396" s="13">
        <v>45.4</v>
      </c>
      <c r="G4396" s="13">
        <v>-73.900000000000006</v>
      </c>
      <c r="H4396" s="13">
        <v>7.0199991861979143</v>
      </c>
    </row>
    <row r="4397" spans="2:8" x14ac:dyDescent="0.3">
      <c r="B4397" t="s">
        <v>721</v>
      </c>
      <c r="C4397" t="s">
        <v>722</v>
      </c>
      <c r="D4397" s="28" t="s">
        <v>4105</v>
      </c>
      <c r="E4397" s="28" t="s">
        <v>368</v>
      </c>
      <c r="F4397" s="13">
        <v>34.5</v>
      </c>
      <c r="G4397" s="13">
        <v>-92.6</v>
      </c>
      <c r="H4397" s="13">
        <v>7.0199991861979143</v>
      </c>
    </row>
    <row r="4398" spans="2:8" x14ac:dyDescent="0.3">
      <c r="B4398" t="s">
        <v>419</v>
      </c>
      <c r="C4398" t="s">
        <v>420</v>
      </c>
      <c r="D4398" s="28" t="s">
        <v>4105</v>
      </c>
      <c r="E4398" s="28" t="s">
        <v>365</v>
      </c>
      <c r="F4398" s="13">
        <v>31.1</v>
      </c>
      <c r="G4398" s="13">
        <v>-93.2</v>
      </c>
      <c r="H4398" s="13">
        <v>7.0199991861979143</v>
      </c>
    </row>
    <row r="4399" spans="2:8" x14ac:dyDescent="0.3">
      <c r="B4399" t="s">
        <v>2199</v>
      </c>
      <c r="C4399" t="s">
        <v>2200</v>
      </c>
      <c r="D4399" s="28" t="s">
        <v>4105</v>
      </c>
      <c r="E4399" s="28" t="s">
        <v>1007</v>
      </c>
      <c r="F4399" s="13">
        <v>36.1</v>
      </c>
      <c r="G4399" s="13">
        <v>-80.5</v>
      </c>
      <c r="H4399" s="13">
        <v>7.0199991861979143</v>
      </c>
    </row>
    <row r="4400" spans="2:8" x14ac:dyDescent="0.3">
      <c r="B4400" t="s">
        <v>10358</v>
      </c>
      <c r="C4400" t="s">
        <v>10359</v>
      </c>
      <c r="D4400" s="28" t="s">
        <v>4105</v>
      </c>
      <c r="E4400" s="28" t="s">
        <v>1004</v>
      </c>
      <c r="F4400" s="13">
        <v>34.1</v>
      </c>
      <c r="G4400" s="13">
        <v>-84.7</v>
      </c>
      <c r="H4400" s="13">
        <v>7.0199991861979214</v>
      </c>
    </row>
    <row r="4401" spans="2:8" x14ac:dyDescent="0.3">
      <c r="B4401" t="s">
        <v>10370</v>
      </c>
      <c r="C4401" t="s">
        <v>10371</v>
      </c>
      <c r="D4401" s="28" t="s">
        <v>1203</v>
      </c>
      <c r="E4401" s="28" t="s">
        <v>1116</v>
      </c>
      <c r="F4401" s="13">
        <v>45.8</v>
      </c>
      <c r="G4401" s="13">
        <v>-77.2</v>
      </c>
      <c r="H4401" s="13">
        <v>7.0200017293294295</v>
      </c>
    </row>
    <row r="4402" spans="2:8" x14ac:dyDescent="0.3">
      <c r="B4402" t="s">
        <v>1323</v>
      </c>
      <c r="C4402" t="s">
        <v>1324</v>
      </c>
      <c r="D4402" s="28" t="s">
        <v>4105</v>
      </c>
      <c r="E4402" s="28" t="s">
        <v>1322</v>
      </c>
      <c r="F4402" s="13">
        <v>41.7</v>
      </c>
      <c r="G4402" s="13">
        <v>-72.2</v>
      </c>
      <c r="H4402" s="13">
        <v>7.0200042724609375</v>
      </c>
    </row>
    <row r="4403" spans="2:8" x14ac:dyDescent="0.3">
      <c r="B4403" t="s">
        <v>1185</v>
      </c>
      <c r="C4403" t="s">
        <v>1186</v>
      </c>
      <c r="D4403" s="28" t="s">
        <v>4105</v>
      </c>
      <c r="E4403" s="28" t="s">
        <v>368</v>
      </c>
      <c r="F4403" s="13">
        <v>35.5</v>
      </c>
      <c r="G4403" s="13">
        <v>-91.9</v>
      </c>
      <c r="H4403" s="13">
        <v>7.0799967447916643</v>
      </c>
    </row>
    <row r="4404" spans="2:8" x14ac:dyDescent="0.3">
      <c r="B4404" t="s">
        <v>682</v>
      </c>
      <c r="C4404" t="s">
        <v>683</v>
      </c>
      <c r="D4404" s="28" t="s">
        <v>4105</v>
      </c>
      <c r="E4404" s="28" t="s">
        <v>368</v>
      </c>
      <c r="F4404" s="13">
        <v>35.200000000000003</v>
      </c>
      <c r="G4404" s="13">
        <v>-91.7</v>
      </c>
      <c r="H4404" s="13">
        <v>7.0800018310546875</v>
      </c>
    </row>
    <row r="4405" spans="2:8" x14ac:dyDescent="0.3">
      <c r="B4405" t="s">
        <v>10613</v>
      </c>
      <c r="C4405" t="s">
        <v>10614</v>
      </c>
      <c r="D4405" s="28" t="s">
        <v>4105</v>
      </c>
      <c r="E4405" s="28" t="s">
        <v>2124</v>
      </c>
      <c r="F4405" s="13">
        <v>44.2</v>
      </c>
      <c r="G4405" s="13">
        <v>-75.8</v>
      </c>
      <c r="H4405" s="13">
        <v>7.0800018310546875</v>
      </c>
    </row>
    <row r="4406" spans="2:8" x14ac:dyDescent="0.3">
      <c r="B4406" t="s">
        <v>2332</v>
      </c>
      <c r="C4406" t="s">
        <v>2333</v>
      </c>
      <c r="D4406" s="28" t="s">
        <v>4105</v>
      </c>
      <c r="E4406" s="28" t="s">
        <v>2319</v>
      </c>
      <c r="F4406" s="13">
        <v>40.5</v>
      </c>
      <c r="G4406" s="13">
        <v>-79.5</v>
      </c>
      <c r="H4406" s="13">
        <v>7.0800018310546875</v>
      </c>
    </row>
    <row r="4407" spans="2:8" x14ac:dyDescent="0.3">
      <c r="B4407" t="s">
        <v>10497</v>
      </c>
      <c r="C4407" t="s">
        <v>10498</v>
      </c>
      <c r="D4407" s="28" t="s">
        <v>4105</v>
      </c>
      <c r="E4407" s="28" t="s">
        <v>2576</v>
      </c>
      <c r="F4407" s="13">
        <v>39</v>
      </c>
      <c r="G4407" s="13">
        <v>-77.8</v>
      </c>
      <c r="H4407" s="13">
        <v>7.0800018310546875</v>
      </c>
    </row>
    <row r="4408" spans="2:8" x14ac:dyDescent="0.3">
      <c r="B4408" t="s">
        <v>961</v>
      </c>
      <c r="C4408" t="s">
        <v>962</v>
      </c>
      <c r="D4408" s="28" t="s">
        <v>4105</v>
      </c>
      <c r="E4408" s="28" t="s">
        <v>852</v>
      </c>
      <c r="F4408" s="13">
        <v>34.1</v>
      </c>
      <c r="G4408" s="13">
        <v>-86.7</v>
      </c>
      <c r="H4408" s="13">
        <v>7.1399968465169223</v>
      </c>
    </row>
    <row r="4409" spans="2:8" x14ac:dyDescent="0.3">
      <c r="B4409" t="s">
        <v>11365</v>
      </c>
      <c r="C4409" t="s">
        <v>11366</v>
      </c>
      <c r="D4409" s="28" t="s">
        <v>4105</v>
      </c>
      <c r="E4409" s="28" t="s">
        <v>1727</v>
      </c>
      <c r="F4409" s="13">
        <v>44.9</v>
      </c>
      <c r="G4409" s="13">
        <v>-70.599999999999994</v>
      </c>
      <c r="H4409" s="13">
        <v>7.1399993896484339</v>
      </c>
    </row>
    <row r="4410" spans="2:8" x14ac:dyDescent="0.3">
      <c r="B4410" t="s">
        <v>1173</v>
      </c>
      <c r="C4410" t="s">
        <v>1174</v>
      </c>
      <c r="D4410" s="28" t="s">
        <v>4105</v>
      </c>
      <c r="E4410" s="28" t="s">
        <v>368</v>
      </c>
      <c r="F4410" s="13">
        <v>35.700000000000003</v>
      </c>
      <c r="G4410" s="13">
        <v>-91.6</v>
      </c>
      <c r="H4410" s="13">
        <v>7.1399993896484375</v>
      </c>
    </row>
    <row r="4411" spans="2:8" x14ac:dyDescent="0.3">
      <c r="B4411" t="s">
        <v>10538</v>
      </c>
      <c r="C4411" t="s">
        <v>10539</v>
      </c>
      <c r="D4411" s="28" t="s">
        <v>4105</v>
      </c>
      <c r="E4411" s="28" t="s">
        <v>1711</v>
      </c>
      <c r="F4411" s="13">
        <v>36.799999999999997</v>
      </c>
      <c r="G4411" s="13">
        <v>-86.8</v>
      </c>
      <c r="H4411" s="13">
        <v>7.1399993896484375</v>
      </c>
    </row>
    <row r="4412" spans="2:8" x14ac:dyDescent="0.3">
      <c r="B4412" t="s">
        <v>10710</v>
      </c>
      <c r="C4412" t="s">
        <v>10711</v>
      </c>
      <c r="D4412" s="28" t="s">
        <v>4105</v>
      </c>
      <c r="E4412" s="28" t="s">
        <v>2124</v>
      </c>
      <c r="F4412" s="13">
        <v>41.1</v>
      </c>
      <c r="G4412" s="13">
        <v>-72.2</v>
      </c>
      <c r="H4412" s="13">
        <v>7.1399993896484375</v>
      </c>
    </row>
    <row r="4413" spans="2:8" x14ac:dyDescent="0.3">
      <c r="B4413" t="s">
        <v>10653</v>
      </c>
      <c r="C4413" t="s">
        <v>10654</v>
      </c>
      <c r="D4413" s="28" t="s">
        <v>1203</v>
      </c>
      <c r="E4413" s="28" t="s">
        <v>3527</v>
      </c>
      <c r="F4413" s="13">
        <v>73</v>
      </c>
      <c r="G4413" s="13">
        <v>-85</v>
      </c>
      <c r="H4413" s="13">
        <v>7.1400003830591841</v>
      </c>
    </row>
    <row r="4414" spans="2:8" x14ac:dyDescent="0.3">
      <c r="B4414" t="s">
        <v>10606</v>
      </c>
      <c r="C4414" t="s">
        <v>10607</v>
      </c>
      <c r="D4414" s="28" t="s">
        <v>1203</v>
      </c>
      <c r="E4414" s="28" t="s">
        <v>3527</v>
      </c>
      <c r="F4414" s="13">
        <v>66.099999999999994</v>
      </c>
      <c r="G4414" s="13">
        <v>-65.7</v>
      </c>
      <c r="H4414" s="13">
        <v>7.1400019327799455</v>
      </c>
    </row>
    <row r="4415" spans="2:8" x14ac:dyDescent="0.3">
      <c r="B4415" t="s">
        <v>10467</v>
      </c>
      <c r="C4415" t="s">
        <v>10468</v>
      </c>
      <c r="D4415" s="28" t="s">
        <v>4105</v>
      </c>
      <c r="E4415" s="28" t="s">
        <v>852</v>
      </c>
      <c r="F4415" s="13">
        <v>34.9</v>
      </c>
      <c r="G4415" s="13">
        <v>-85.8</v>
      </c>
      <c r="H4415" s="13">
        <v>7.1400019327799455</v>
      </c>
    </row>
    <row r="4416" spans="2:8" x14ac:dyDescent="0.3">
      <c r="B4416" t="s">
        <v>11010</v>
      </c>
      <c r="C4416" t="s">
        <v>11011</v>
      </c>
      <c r="D4416" s="28" t="s">
        <v>4105</v>
      </c>
      <c r="E4416" s="28" t="s">
        <v>1405</v>
      </c>
      <c r="F4416" s="13">
        <v>37.4</v>
      </c>
      <c r="G4416" s="13">
        <v>-88.4</v>
      </c>
      <c r="H4416" s="13">
        <v>7.1400019327799455</v>
      </c>
    </row>
    <row r="4417" spans="2:8" x14ac:dyDescent="0.3">
      <c r="B4417" t="s">
        <v>11107</v>
      </c>
      <c r="C4417" t="s">
        <v>11108</v>
      </c>
      <c r="D4417" s="28" t="s">
        <v>4105</v>
      </c>
      <c r="E4417" s="28" t="s">
        <v>2820</v>
      </c>
      <c r="F4417" s="13">
        <v>59.4</v>
      </c>
      <c r="G4417" s="13">
        <v>-135.30000000000001</v>
      </c>
      <c r="H4417" s="13">
        <v>7.1400019327799527</v>
      </c>
    </row>
    <row r="4418" spans="2:8" x14ac:dyDescent="0.3">
      <c r="B4418" t="s">
        <v>590</v>
      </c>
      <c r="C4418" t="s">
        <v>591</v>
      </c>
      <c r="D4418" s="28" t="s">
        <v>4105</v>
      </c>
      <c r="E4418" s="28" t="s">
        <v>368</v>
      </c>
      <c r="F4418" s="13">
        <v>33.6</v>
      </c>
      <c r="G4418" s="13">
        <v>-91.7</v>
      </c>
      <c r="H4418" s="13">
        <v>7.1400044759114536</v>
      </c>
    </row>
    <row r="4419" spans="2:8" x14ac:dyDescent="0.3">
      <c r="B4419" t="s">
        <v>598</v>
      </c>
      <c r="C4419" t="s">
        <v>599</v>
      </c>
      <c r="D4419" s="28" t="s">
        <v>4105</v>
      </c>
      <c r="E4419" s="28" t="s">
        <v>368</v>
      </c>
      <c r="F4419" s="13">
        <v>34.4</v>
      </c>
      <c r="G4419" s="13">
        <v>-91.4</v>
      </c>
      <c r="H4419" s="13">
        <v>7.1400044759114607</v>
      </c>
    </row>
    <row r="4420" spans="2:8" x14ac:dyDescent="0.3">
      <c r="B4420" t="s">
        <v>11280</v>
      </c>
      <c r="C4420" t="s">
        <v>11281</v>
      </c>
      <c r="D4420" s="28" t="s">
        <v>4105</v>
      </c>
      <c r="E4420" s="28" t="s">
        <v>1743</v>
      </c>
      <c r="F4420" s="13">
        <v>42.5</v>
      </c>
      <c r="G4420" s="13">
        <v>-70.8</v>
      </c>
      <c r="H4420" s="13">
        <v>7.1999994913736955</v>
      </c>
    </row>
    <row r="4421" spans="2:8" x14ac:dyDescent="0.3">
      <c r="B4421" t="s">
        <v>672</v>
      </c>
      <c r="C4421" t="s">
        <v>2172</v>
      </c>
      <c r="D4421" s="28" t="s">
        <v>4105</v>
      </c>
      <c r="E4421" s="28" t="s">
        <v>1007</v>
      </c>
      <c r="F4421" s="13">
        <v>35.799999999999997</v>
      </c>
      <c r="G4421" s="13">
        <v>-82.6</v>
      </c>
      <c r="H4421" s="13">
        <v>7.1999994913736955</v>
      </c>
    </row>
    <row r="4422" spans="2:8" x14ac:dyDescent="0.3">
      <c r="B4422" t="s">
        <v>10787</v>
      </c>
      <c r="C4422" t="s">
        <v>10788</v>
      </c>
      <c r="D4422" s="28" t="s">
        <v>4105</v>
      </c>
      <c r="E4422" s="28" t="s">
        <v>2664</v>
      </c>
      <c r="F4422" s="13">
        <v>37.5</v>
      </c>
      <c r="G4422" s="13">
        <v>-81.3</v>
      </c>
      <c r="H4422" s="13">
        <v>7.1999994913736955</v>
      </c>
    </row>
    <row r="4423" spans="2:8" x14ac:dyDescent="0.3">
      <c r="B4423" t="s">
        <v>10329</v>
      </c>
      <c r="C4423" t="s">
        <v>10330</v>
      </c>
      <c r="D4423" s="28" t="s">
        <v>4105</v>
      </c>
      <c r="E4423" s="28" t="s">
        <v>367</v>
      </c>
      <c r="F4423" s="13">
        <v>33</v>
      </c>
      <c r="G4423" s="13">
        <v>-89.5</v>
      </c>
      <c r="H4423" s="13">
        <v>7.2000020345052036</v>
      </c>
    </row>
    <row r="4424" spans="2:8" x14ac:dyDescent="0.3">
      <c r="B4424" t="s">
        <v>10566</v>
      </c>
      <c r="C4424" t="s">
        <v>10567</v>
      </c>
      <c r="D4424" s="28" t="s">
        <v>4105</v>
      </c>
      <c r="E4424" s="28" t="s">
        <v>2664</v>
      </c>
      <c r="F4424" s="13">
        <v>38.9</v>
      </c>
      <c r="G4424" s="13">
        <v>-81</v>
      </c>
      <c r="H4424" s="13">
        <v>7.2000020345052107</v>
      </c>
    </row>
    <row r="4425" spans="2:8" x14ac:dyDescent="0.3">
      <c r="B4425" t="s">
        <v>11914</v>
      </c>
      <c r="C4425" t="s">
        <v>11915</v>
      </c>
      <c r="D4425" s="28" t="s">
        <v>4105</v>
      </c>
      <c r="E4425" s="28" t="s">
        <v>1003</v>
      </c>
      <c r="F4425" s="13">
        <v>24.5</v>
      </c>
      <c r="G4425" s="13">
        <v>-81.599999999999994</v>
      </c>
      <c r="H4425" s="13">
        <v>7.2599945068359375</v>
      </c>
    </row>
    <row r="4426" spans="2:8" x14ac:dyDescent="0.3">
      <c r="B4426" t="s">
        <v>2597</v>
      </c>
      <c r="C4426" t="s">
        <v>2598</v>
      </c>
      <c r="D4426" s="28" t="s">
        <v>4105</v>
      </c>
      <c r="E4426" s="28" t="s">
        <v>2576</v>
      </c>
      <c r="F4426" s="13">
        <v>37.5</v>
      </c>
      <c r="G4426" s="13">
        <v>-75.8</v>
      </c>
      <c r="H4426" s="13">
        <v>7.2599995930989536</v>
      </c>
    </row>
    <row r="4427" spans="2:8" x14ac:dyDescent="0.3">
      <c r="B4427" t="s">
        <v>11371</v>
      </c>
      <c r="C4427" t="s">
        <v>11372</v>
      </c>
      <c r="D4427" s="28" t="s">
        <v>4105</v>
      </c>
      <c r="E4427" s="28" t="s">
        <v>1727</v>
      </c>
      <c r="F4427" s="13">
        <v>45.1</v>
      </c>
      <c r="G4427" s="13">
        <v>-69.099999999999994</v>
      </c>
      <c r="H4427" s="13">
        <v>7.2599995930989571</v>
      </c>
    </row>
    <row r="4428" spans="2:8" x14ac:dyDescent="0.3">
      <c r="B4428" t="s">
        <v>610</v>
      </c>
      <c r="C4428" t="s">
        <v>611</v>
      </c>
      <c r="D4428" s="28" t="s">
        <v>4105</v>
      </c>
      <c r="E4428" s="28" t="s">
        <v>368</v>
      </c>
      <c r="F4428" s="13">
        <v>34.200000000000003</v>
      </c>
      <c r="G4428" s="13">
        <v>-92</v>
      </c>
      <c r="H4428" s="13">
        <v>7.2600046793619768</v>
      </c>
    </row>
    <row r="4429" spans="2:8" x14ac:dyDescent="0.3">
      <c r="B4429" t="s">
        <v>10372</v>
      </c>
      <c r="C4429" t="s">
        <v>10373</v>
      </c>
      <c r="D4429" s="28" t="s">
        <v>4105</v>
      </c>
      <c r="E4429" s="28" t="s">
        <v>2354</v>
      </c>
      <c r="F4429" s="13">
        <v>34</v>
      </c>
      <c r="G4429" s="13">
        <v>-82.5</v>
      </c>
      <c r="H4429" s="13">
        <v>7.2600046793619768</v>
      </c>
    </row>
    <row r="4430" spans="2:8" x14ac:dyDescent="0.3">
      <c r="B4430" t="s">
        <v>10350</v>
      </c>
      <c r="C4430" t="s">
        <v>10351</v>
      </c>
      <c r="D4430" s="28" t="s">
        <v>4105</v>
      </c>
      <c r="E4430" s="28" t="s">
        <v>2124</v>
      </c>
      <c r="F4430" s="13">
        <v>41.3</v>
      </c>
      <c r="G4430" s="13">
        <v>-73.8</v>
      </c>
      <c r="H4430" s="13">
        <v>7.3199971516927036</v>
      </c>
    </row>
    <row r="4431" spans="2:8" x14ac:dyDescent="0.3">
      <c r="B4431" t="s">
        <v>10988</v>
      </c>
      <c r="C4431" t="s">
        <v>10989</v>
      </c>
      <c r="D4431" s="28" t="s">
        <v>1203</v>
      </c>
      <c r="E4431" s="28" t="s">
        <v>1061</v>
      </c>
      <c r="F4431" s="13">
        <v>59.5</v>
      </c>
      <c r="G4431" s="13">
        <v>-133.69999999999999</v>
      </c>
      <c r="H4431" s="13">
        <v>7.3199971516927107</v>
      </c>
    </row>
    <row r="4432" spans="2:8" x14ac:dyDescent="0.3">
      <c r="B4432" t="s">
        <v>9798</v>
      </c>
      <c r="C4432" t="s">
        <v>9799</v>
      </c>
      <c r="D4432" s="28" t="s">
        <v>4105</v>
      </c>
      <c r="E4432" s="28" t="s">
        <v>1003</v>
      </c>
      <c r="F4432" s="13">
        <v>30.5</v>
      </c>
      <c r="G4432" s="13">
        <v>-86.4</v>
      </c>
      <c r="H4432" s="13">
        <v>7.3199971516927107</v>
      </c>
    </row>
    <row r="4433" spans="2:8" x14ac:dyDescent="0.3">
      <c r="B4433" t="s">
        <v>886</v>
      </c>
      <c r="C4433" t="s">
        <v>887</v>
      </c>
      <c r="D4433" s="28" t="s">
        <v>4105</v>
      </c>
      <c r="E4433" s="28" t="s">
        <v>852</v>
      </c>
      <c r="F4433" s="13">
        <v>34.4</v>
      </c>
      <c r="G4433" s="13">
        <v>-87.7</v>
      </c>
      <c r="H4433" s="13">
        <v>7.3199971516927107</v>
      </c>
    </row>
    <row r="4434" spans="2:8" x14ac:dyDescent="0.3">
      <c r="B4434" t="s">
        <v>10058</v>
      </c>
      <c r="C4434" t="s">
        <v>10059</v>
      </c>
      <c r="D4434" s="28" t="s">
        <v>1203</v>
      </c>
      <c r="E4434" s="28" t="s">
        <v>1124</v>
      </c>
      <c r="F4434" s="13">
        <v>45.1</v>
      </c>
      <c r="G4434" s="13">
        <v>-73.599999999999994</v>
      </c>
      <c r="H4434" s="13">
        <v>7.3199996948242188</v>
      </c>
    </row>
    <row r="4435" spans="2:8" x14ac:dyDescent="0.3">
      <c r="B4435" t="s">
        <v>10893</v>
      </c>
      <c r="C4435" t="s">
        <v>10894</v>
      </c>
      <c r="D4435" s="28" t="s">
        <v>4105</v>
      </c>
      <c r="E4435" s="28" t="s">
        <v>1711</v>
      </c>
      <c r="F4435" s="13">
        <v>37.299999999999997</v>
      </c>
      <c r="G4435" s="13">
        <v>-87.7</v>
      </c>
      <c r="H4435" s="13">
        <v>7.3199996948242188</v>
      </c>
    </row>
    <row r="4436" spans="2:8" x14ac:dyDescent="0.3">
      <c r="B4436" t="s">
        <v>899</v>
      </c>
      <c r="C4436" t="s">
        <v>10667</v>
      </c>
      <c r="D4436" s="28" t="s">
        <v>4105</v>
      </c>
      <c r="E4436" s="28" t="s">
        <v>1711</v>
      </c>
      <c r="F4436" s="13">
        <v>37.5</v>
      </c>
      <c r="G4436" s="13">
        <v>-83.3</v>
      </c>
      <c r="H4436" s="13">
        <v>7.3200022379557268</v>
      </c>
    </row>
    <row r="4437" spans="2:8" x14ac:dyDescent="0.3">
      <c r="B4437" t="s">
        <v>541</v>
      </c>
      <c r="C4437" t="s">
        <v>542</v>
      </c>
      <c r="D4437" s="28" t="s">
        <v>4105</v>
      </c>
      <c r="E4437" s="28" t="s">
        <v>365</v>
      </c>
      <c r="F4437" s="13">
        <v>32.799999999999997</v>
      </c>
      <c r="G4437" s="13">
        <v>-92.1</v>
      </c>
      <c r="H4437" s="13">
        <v>7.3200022379557268</v>
      </c>
    </row>
    <row r="4438" spans="2:8" x14ac:dyDescent="0.3">
      <c r="B4438" t="s">
        <v>2935</v>
      </c>
      <c r="C4438" t="s">
        <v>2936</v>
      </c>
      <c r="D4438" s="28" t="s">
        <v>4105</v>
      </c>
      <c r="E4438" s="28" t="s">
        <v>1004</v>
      </c>
      <c r="F4438" s="13">
        <v>33.9</v>
      </c>
      <c r="G4438" s="13">
        <v>-83.3</v>
      </c>
      <c r="H4438" s="13">
        <v>7.3799947102864536</v>
      </c>
    </row>
    <row r="4439" spans="2:8" x14ac:dyDescent="0.3">
      <c r="B4439" t="s">
        <v>3425</v>
      </c>
      <c r="C4439" t="s">
        <v>3426</v>
      </c>
      <c r="D4439" s="28" t="s">
        <v>4105</v>
      </c>
      <c r="E4439" s="28" t="s">
        <v>1711</v>
      </c>
      <c r="F4439" s="13">
        <v>36.9</v>
      </c>
      <c r="G4439" s="13">
        <v>-86.4</v>
      </c>
      <c r="H4439" s="13">
        <v>7.3799947102864607</v>
      </c>
    </row>
    <row r="4440" spans="2:8" x14ac:dyDescent="0.3">
      <c r="B4440" t="s">
        <v>10507</v>
      </c>
      <c r="C4440" t="s">
        <v>10508</v>
      </c>
      <c r="D4440" s="28" t="s">
        <v>4105</v>
      </c>
      <c r="E4440" s="28" t="s">
        <v>1727</v>
      </c>
      <c r="F4440" s="13">
        <v>44.3</v>
      </c>
      <c r="G4440" s="13">
        <v>-68.2</v>
      </c>
      <c r="H4440" s="13">
        <v>7.3799972534179688</v>
      </c>
    </row>
    <row r="4441" spans="2:8" x14ac:dyDescent="0.3">
      <c r="B4441" t="s">
        <v>1730</v>
      </c>
      <c r="C4441" t="s">
        <v>1731</v>
      </c>
      <c r="D4441" s="28" t="s">
        <v>4105</v>
      </c>
      <c r="E4441" s="28" t="s">
        <v>1727</v>
      </c>
      <c r="F4441" s="13">
        <v>44.9</v>
      </c>
      <c r="G4441" s="13">
        <v>-69.2</v>
      </c>
      <c r="H4441" s="13">
        <v>7.3799997965494768</v>
      </c>
    </row>
    <row r="4442" spans="2:8" x14ac:dyDescent="0.3">
      <c r="B4442" t="s">
        <v>2453</v>
      </c>
      <c r="C4442" t="s">
        <v>2454</v>
      </c>
      <c r="D4442" s="28" t="s">
        <v>4105</v>
      </c>
      <c r="E4442" s="28" t="s">
        <v>859</v>
      </c>
      <c r="F4442" s="13">
        <v>36.299999999999997</v>
      </c>
      <c r="G4442" s="13">
        <v>-88.8</v>
      </c>
      <c r="H4442" s="13">
        <v>7.3799997965494768</v>
      </c>
    </row>
    <row r="4443" spans="2:8" x14ac:dyDescent="0.3">
      <c r="B4443" t="s">
        <v>632</v>
      </c>
      <c r="C4443" t="s">
        <v>2570</v>
      </c>
      <c r="D4443" s="28" t="s">
        <v>4105</v>
      </c>
      <c r="E4443" s="28" t="s">
        <v>2569</v>
      </c>
      <c r="F4443" s="13">
        <v>44.9</v>
      </c>
      <c r="G4443" s="13">
        <v>-72.099999999999994</v>
      </c>
      <c r="H4443" s="13">
        <v>7.3799997965494839</v>
      </c>
    </row>
    <row r="4444" spans="2:8" x14ac:dyDescent="0.3">
      <c r="B4444" t="s">
        <v>10237</v>
      </c>
      <c r="C4444" t="s">
        <v>10238</v>
      </c>
      <c r="D4444" s="28" t="s">
        <v>4105</v>
      </c>
      <c r="E4444" s="28" t="s">
        <v>2576</v>
      </c>
      <c r="F4444" s="13">
        <v>37.1</v>
      </c>
      <c r="G4444" s="13">
        <v>-80.400000000000006</v>
      </c>
      <c r="H4444" s="13">
        <v>7.3799997965494839</v>
      </c>
    </row>
    <row r="4445" spans="2:8" x14ac:dyDescent="0.3">
      <c r="B4445" t="s">
        <v>2950</v>
      </c>
      <c r="C4445" t="s">
        <v>2951</v>
      </c>
      <c r="D4445" s="28" t="s">
        <v>4105</v>
      </c>
      <c r="E4445" s="28" t="s">
        <v>859</v>
      </c>
      <c r="F4445" s="13">
        <v>35.799999999999997</v>
      </c>
      <c r="G4445" s="13">
        <v>-83.9</v>
      </c>
      <c r="H4445" s="13">
        <v>7.3799997965494839</v>
      </c>
    </row>
    <row r="4446" spans="2:8" x14ac:dyDescent="0.3">
      <c r="B4446" t="s">
        <v>11076</v>
      </c>
      <c r="C4446" t="s">
        <v>11077</v>
      </c>
      <c r="D4446" s="28" t="s">
        <v>4105</v>
      </c>
      <c r="E4446" s="28" t="s">
        <v>1468</v>
      </c>
      <c r="F4446" s="13">
        <v>39.799999999999997</v>
      </c>
      <c r="G4446" s="13">
        <v>-84.8</v>
      </c>
      <c r="H4446" s="13">
        <v>7.3800023396809848</v>
      </c>
    </row>
    <row r="4447" spans="2:8" x14ac:dyDescent="0.3">
      <c r="B4447" t="s">
        <v>10402</v>
      </c>
      <c r="C4447" t="s">
        <v>10403</v>
      </c>
      <c r="D4447" s="28" t="s">
        <v>4105</v>
      </c>
      <c r="E4447" s="28" t="s">
        <v>2230</v>
      </c>
      <c r="F4447" s="13">
        <v>38.4</v>
      </c>
      <c r="G4447" s="13">
        <v>-82.5</v>
      </c>
      <c r="H4447" s="13">
        <v>7.4399973551432268</v>
      </c>
    </row>
    <row r="4448" spans="2:8" x14ac:dyDescent="0.3">
      <c r="B4448" t="s">
        <v>11282</v>
      </c>
      <c r="C4448" t="s">
        <v>11283</v>
      </c>
      <c r="D4448" s="28" t="s">
        <v>4105</v>
      </c>
      <c r="E4448" s="28" t="s">
        <v>2319</v>
      </c>
      <c r="F4448" s="13">
        <v>40.299999999999997</v>
      </c>
      <c r="G4448" s="13">
        <v>-76</v>
      </c>
      <c r="H4448" s="13">
        <v>7.4399973551432268</v>
      </c>
    </row>
    <row r="4449" spans="2:8" x14ac:dyDescent="0.3">
      <c r="B4449" t="s">
        <v>10287</v>
      </c>
      <c r="C4449" t="s">
        <v>10288</v>
      </c>
      <c r="D4449" s="28" t="s">
        <v>4105</v>
      </c>
      <c r="E4449" s="28" t="s">
        <v>2319</v>
      </c>
      <c r="F4449" s="13">
        <v>40.200000000000003</v>
      </c>
      <c r="G4449" s="13">
        <v>-77.099999999999994</v>
      </c>
      <c r="H4449" s="13">
        <v>7.4399973551432268</v>
      </c>
    </row>
    <row r="4450" spans="2:8" x14ac:dyDescent="0.3">
      <c r="B4450" t="s">
        <v>943</v>
      </c>
      <c r="C4450" t="s">
        <v>944</v>
      </c>
      <c r="D4450" s="28" t="s">
        <v>4105</v>
      </c>
      <c r="E4450" s="28" t="s">
        <v>859</v>
      </c>
      <c r="F4450" s="13">
        <v>35.299999999999997</v>
      </c>
      <c r="G4450" s="13">
        <v>-86.2</v>
      </c>
      <c r="H4450" s="13">
        <v>7.4399973551432268</v>
      </c>
    </row>
    <row r="4451" spans="2:8" x14ac:dyDescent="0.3">
      <c r="B4451" t="s">
        <v>3439</v>
      </c>
      <c r="C4451" t="s">
        <v>3440</v>
      </c>
      <c r="D4451" s="28" t="s">
        <v>4105</v>
      </c>
      <c r="E4451" s="28" t="s">
        <v>1711</v>
      </c>
      <c r="F4451" s="13">
        <v>38.1</v>
      </c>
      <c r="G4451" s="13">
        <v>-85.7</v>
      </c>
      <c r="H4451" s="13">
        <v>7.4399973551432268</v>
      </c>
    </row>
    <row r="4452" spans="2:8" x14ac:dyDescent="0.3">
      <c r="B4452" t="s">
        <v>10735</v>
      </c>
      <c r="C4452" t="s">
        <v>10736</v>
      </c>
      <c r="D4452" s="28" t="s">
        <v>4105</v>
      </c>
      <c r="E4452" s="28" t="s">
        <v>1738</v>
      </c>
      <c r="F4452" s="13">
        <v>38.299999999999997</v>
      </c>
      <c r="G4452" s="13">
        <v>-75.099999999999994</v>
      </c>
      <c r="H4452" s="13">
        <v>7.4399973551432339</v>
      </c>
    </row>
    <row r="4453" spans="2:8" x14ac:dyDescent="0.3">
      <c r="B4453" t="s">
        <v>11909</v>
      </c>
      <c r="C4453" t="s">
        <v>11910</v>
      </c>
      <c r="D4453" s="28" t="s">
        <v>1203</v>
      </c>
      <c r="E4453" s="28" t="s">
        <v>1124</v>
      </c>
      <c r="F4453" s="13">
        <v>54.8</v>
      </c>
      <c r="G4453" s="13">
        <v>-66.8</v>
      </c>
      <c r="H4453" s="13">
        <v>7.4399986267089844</v>
      </c>
    </row>
    <row r="4454" spans="2:8" x14ac:dyDescent="0.3">
      <c r="B4454" t="s">
        <v>10469</v>
      </c>
      <c r="C4454" t="s">
        <v>10470</v>
      </c>
      <c r="D4454" s="28" t="s">
        <v>4105</v>
      </c>
      <c r="E4454" s="28" t="s">
        <v>2576</v>
      </c>
      <c r="F4454" s="13">
        <v>38.200000000000003</v>
      </c>
      <c r="G4454" s="13">
        <v>-77.400000000000006</v>
      </c>
      <c r="H4454" s="13">
        <v>7.439999898274742</v>
      </c>
    </row>
    <row r="4455" spans="2:8" x14ac:dyDescent="0.3">
      <c r="B4455" t="s">
        <v>10884</v>
      </c>
      <c r="C4455" t="s">
        <v>10885</v>
      </c>
      <c r="D4455" s="28" t="s">
        <v>4105</v>
      </c>
      <c r="E4455" s="28" t="s">
        <v>2576</v>
      </c>
      <c r="F4455" s="13">
        <v>37.200000000000003</v>
      </c>
      <c r="G4455" s="13">
        <v>-75.900000000000006</v>
      </c>
      <c r="H4455" s="13">
        <v>7.44000244140625</v>
      </c>
    </row>
    <row r="4456" spans="2:8" x14ac:dyDescent="0.3">
      <c r="B4456" t="s">
        <v>923</v>
      </c>
      <c r="C4456" t="s">
        <v>924</v>
      </c>
      <c r="D4456" s="28" t="s">
        <v>4105</v>
      </c>
      <c r="E4456" s="28" t="s">
        <v>852</v>
      </c>
      <c r="F4456" s="13">
        <v>34.6</v>
      </c>
      <c r="G4456" s="13">
        <v>-86.9</v>
      </c>
      <c r="H4456" s="13">
        <v>7.44000244140625</v>
      </c>
    </row>
    <row r="4457" spans="2:8" x14ac:dyDescent="0.3">
      <c r="B4457" t="s">
        <v>2876</v>
      </c>
      <c r="C4457" t="s">
        <v>2877</v>
      </c>
      <c r="D4457" s="28" t="s">
        <v>4105</v>
      </c>
      <c r="E4457" s="28" t="s">
        <v>1003</v>
      </c>
      <c r="F4457" s="13">
        <v>24.5</v>
      </c>
      <c r="G4457" s="13">
        <v>-81.7</v>
      </c>
      <c r="H4457" s="13">
        <v>7.4999949137369839</v>
      </c>
    </row>
    <row r="4458" spans="2:8" x14ac:dyDescent="0.3">
      <c r="B4458" t="s">
        <v>383</v>
      </c>
      <c r="C4458" t="s">
        <v>637</v>
      </c>
      <c r="D4458" s="28" t="s">
        <v>4105</v>
      </c>
      <c r="E4458" s="28" t="s">
        <v>367</v>
      </c>
      <c r="F4458" s="13">
        <v>33.700000000000003</v>
      </c>
      <c r="G4458" s="13">
        <v>-90.7</v>
      </c>
      <c r="H4458" s="13">
        <v>7.5</v>
      </c>
    </row>
    <row r="4459" spans="2:8" x14ac:dyDescent="0.3">
      <c r="B4459" t="s">
        <v>9979</v>
      </c>
      <c r="C4459" t="s">
        <v>9980</v>
      </c>
      <c r="D4459" s="28" t="s">
        <v>4105</v>
      </c>
      <c r="E4459" s="28" t="s">
        <v>2124</v>
      </c>
      <c r="F4459" s="13">
        <v>42.7</v>
      </c>
      <c r="G4459" s="13">
        <v>-77.5</v>
      </c>
      <c r="H4459" s="13">
        <v>7.5</v>
      </c>
    </row>
    <row r="4460" spans="2:8" x14ac:dyDescent="0.3">
      <c r="B4460" t="s">
        <v>2175</v>
      </c>
      <c r="C4460" t="s">
        <v>2176</v>
      </c>
      <c r="D4460" s="28" t="s">
        <v>4105</v>
      </c>
      <c r="E4460" s="28" t="s">
        <v>1007</v>
      </c>
      <c r="F4460" s="13">
        <v>36.4</v>
      </c>
      <c r="G4460" s="13">
        <v>-80.599999999999994</v>
      </c>
      <c r="H4460" s="13">
        <v>7.5</v>
      </c>
    </row>
    <row r="4461" spans="2:8" x14ac:dyDescent="0.3">
      <c r="B4461" t="s">
        <v>3772</v>
      </c>
      <c r="C4461" t="s">
        <v>3773</v>
      </c>
      <c r="D4461" s="28" t="s">
        <v>4105</v>
      </c>
      <c r="E4461" s="28" t="s">
        <v>1007</v>
      </c>
      <c r="F4461" s="13">
        <v>35.5</v>
      </c>
      <c r="G4461" s="13">
        <v>-77</v>
      </c>
      <c r="H4461" s="13">
        <v>7.5</v>
      </c>
    </row>
    <row r="4462" spans="2:8" x14ac:dyDescent="0.3">
      <c r="B4462" t="s">
        <v>9834</v>
      </c>
      <c r="C4462" t="s">
        <v>9835</v>
      </c>
      <c r="D4462" s="28" t="s">
        <v>4105</v>
      </c>
      <c r="E4462" s="28" t="s">
        <v>1004</v>
      </c>
      <c r="F4462" s="13">
        <v>31.9</v>
      </c>
      <c r="G4462" s="13">
        <v>-83.7</v>
      </c>
      <c r="H4462" s="13">
        <v>7.55999755859375</v>
      </c>
    </row>
    <row r="4463" spans="2:8" x14ac:dyDescent="0.3">
      <c r="B4463" t="s">
        <v>10568</v>
      </c>
      <c r="C4463" t="s">
        <v>10569</v>
      </c>
      <c r="D4463" s="28" t="s">
        <v>4105</v>
      </c>
      <c r="E4463" s="28" t="s">
        <v>1738</v>
      </c>
      <c r="F4463" s="13">
        <v>39.6</v>
      </c>
      <c r="G4463" s="13">
        <v>-77.599999999999994</v>
      </c>
      <c r="H4463" s="13">
        <v>7.55999755859375</v>
      </c>
    </row>
    <row r="4464" spans="2:8" x14ac:dyDescent="0.3">
      <c r="B4464" t="s">
        <v>11202</v>
      </c>
      <c r="C4464" t="s">
        <v>11203</v>
      </c>
      <c r="D4464" s="28" t="s">
        <v>4105</v>
      </c>
      <c r="E4464" s="28" t="s">
        <v>2076</v>
      </c>
      <c r="F4464" s="13">
        <v>43.8</v>
      </c>
      <c r="G4464" s="13">
        <v>-71.2</v>
      </c>
      <c r="H4464" s="13">
        <v>7.55999755859375</v>
      </c>
    </row>
    <row r="4465" spans="2:8" x14ac:dyDescent="0.3">
      <c r="B4465" t="s">
        <v>11004</v>
      </c>
      <c r="C4465" t="s">
        <v>11005</v>
      </c>
      <c r="D4465" s="28" t="s">
        <v>4105</v>
      </c>
      <c r="E4465" s="28" t="s">
        <v>2319</v>
      </c>
      <c r="F4465" s="13">
        <v>40</v>
      </c>
      <c r="G4465" s="13">
        <v>-79.2</v>
      </c>
      <c r="H4465" s="13">
        <v>7.55999755859375</v>
      </c>
    </row>
    <row r="4466" spans="2:8" x14ac:dyDescent="0.3">
      <c r="B4466" t="s">
        <v>2361</v>
      </c>
      <c r="C4466" t="s">
        <v>2362</v>
      </c>
      <c r="D4466" s="28" t="s">
        <v>4105</v>
      </c>
      <c r="E4466" s="28" t="s">
        <v>2354</v>
      </c>
      <c r="F4466" s="13">
        <v>33.9</v>
      </c>
      <c r="G4466" s="13">
        <v>-81</v>
      </c>
      <c r="H4466" s="13">
        <v>7.55999755859375</v>
      </c>
    </row>
    <row r="4467" spans="2:8" x14ac:dyDescent="0.3">
      <c r="B4467" t="s">
        <v>2605</v>
      </c>
      <c r="C4467" t="s">
        <v>2606</v>
      </c>
      <c r="D4467" s="28" t="s">
        <v>4105</v>
      </c>
      <c r="E4467" s="28" t="s">
        <v>2576</v>
      </c>
      <c r="F4467" s="13">
        <v>38.1</v>
      </c>
      <c r="G4467" s="13">
        <v>-79</v>
      </c>
      <c r="H4467" s="13">
        <v>7.55999755859375</v>
      </c>
    </row>
    <row r="4468" spans="2:8" x14ac:dyDescent="0.3">
      <c r="B4468" t="s">
        <v>2607</v>
      </c>
      <c r="C4468" t="s">
        <v>2608</v>
      </c>
      <c r="D4468" s="28" t="s">
        <v>4105</v>
      </c>
      <c r="E4468" s="28" t="s">
        <v>2576</v>
      </c>
      <c r="F4468" s="13">
        <v>36.6</v>
      </c>
      <c r="G4468" s="13">
        <v>-80.2</v>
      </c>
      <c r="H4468" s="13">
        <v>7.55999755859375</v>
      </c>
    </row>
    <row r="4469" spans="2:8" x14ac:dyDescent="0.3">
      <c r="B4469" t="s">
        <v>3074</v>
      </c>
      <c r="C4469" t="s">
        <v>3075</v>
      </c>
      <c r="D4469" s="28" t="s">
        <v>4105</v>
      </c>
      <c r="E4469" s="28" t="s">
        <v>2319</v>
      </c>
      <c r="F4469" s="13">
        <v>42</v>
      </c>
      <c r="G4469" s="13">
        <v>-80.099999999999994</v>
      </c>
      <c r="H4469" s="13">
        <v>7.55999755859375</v>
      </c>
    </row>
    <row r="4470" spans="2:8" x14ac:dyDescent="0.3">
      <c r="B4470" t="s">
        <v>11477</v>
      </c>
      <c r="C4470" t="s">
        <v>11478</v>
      </c>
      <c r="D4470" s="28" t="s">
        <v>4105</v>
      </c>
      <c r="E4470" s="28" t="s">
        <v>2569</v>
      </c>
      <c r="F4470" s="13">
        <v>44.2</v>
      </c>
      <c r="G4470" s="13">
        <v>-72.400000000000006</v>
      </c>
      <c r="H4470" s="13">
        <v>7.5600001017252616</v>
      </c>
    </row>
    <row r="4471" spans="2:8" x14ac:dyDescent="0.3">
      <c r="B4471" t="s">
        <v>10229</v>
      </c>
      <c r="C4471" t="s">
        <v>10230</v>
      </c>
      <c r="D4471" s="28" t="s">
        <v>4105</v>
      </c>
      <c r="E4471" s="28" t="s">
        <v>2576</v>
      </c>
      <c r="F4471" s="13">
        <v>38.200000000000003</v>
      </c>
      <c r="G4471" s="13">
        <v>-77.3</v>
      </c>
      <c r="H4471" s="13">
        <v>7.5600001017252652</v>
      </c>
    </row>
    <row r="4472" spans="2:8" x14ac:dyDescent="0.3">
      <c r="B4472" t="s">
        <v>10151</v>
      </c>
      <c r="C4472" t="s">
        <v>10152</v>
      </c>
      <c r="D4472" s="28" t="s">
        <v>4105</v>
      </c>
      <c r="E4472" s="28" t="s">
        <v>859</v>
      </c>
      <c r="F4472" s="13">
        <v>35</v>
      </c>
      <c r="G4472" s="13">
        <v>-85.3</v>
      </c>
      <c r="H4472" s="13">
        <v>7.5600026448567661</v>
      </c>
    </row>
    <row r="4473" spans="2:8" x14ac:dyDescent="0.3">
      <c r="B4473" t="s">
        <v>10225</v>
      </c>
      <c r="C4473" t="s">
        <v>10226</v>
      </c>
      <c r="D4473" s="28" t="s">
        <v>4105</v>
      </c>
      <c r="E4473" s="28" t="s">
        <v>852</v>
      </c>
      <c r="F4473" s="13">
        <v>33.9</v>
      </c>
      <c r="G4473" s="13">
        <v>-86.4</v>
      </c>
      <c r="H4473" s="13">
        <v>7.5600026448567732</v>
      </c>
    </row>
    <row r="4474" spans="2:8" x14ac:dyDescent="0.3">
      <c r="B4474" t="s">
        <v>10657</v>
      </c>
      <c r="C4474" t="s">
        <v>10658</v>
      </c>
      <c r="D4474" s="28" t="s">
        <v>4105</v>
      </c>
      <c r="E4474" s="28" t="s">
        <v>1004</v>
      </c>
      <c r="F4474" s="13">
        <v>34.299999999999997</v>
      </c>
      <c r="G4474" s="13">
        <v>-82.8</v>
      </c>
      <c r="H4474" s="13">
        <v>7.6199951171875</v>
      </c>
    </row>
    <row r="4475" spans="2:8" x14ac:dyDescent="0.3">
      <c r="B4475" t="s">
        <v>1375</v>
      </c>
      <c r="C4475" t="s">
        <v>1376</v>
      </c>
      <c r="D4475" s="28" t="s">
        <v>4105</v>
      </c>
      <c r="E4475" s="28" t="s">
        <v>1004</v>
      </c>
      <c r="F4475" s="13">
        <v>32.9</v>
      </c>
      <c r="G4475" s="13">
        <v>-82.8</v>
      </c>
      <c r="H4475" s="13">
        <v>7.6200002034505161</v>
      </c>
    </row>
    <row r="4476" spans="2:8" x14ac:dyDescent="0.3">
      <c r="B4476" t="s">
        <v>2469</v>
      </c>
      <c r="C4476" t="s">
        <v>2470</v>
      </c>
      <c r="D4476" s="28" t="s">
        <v>4105</v>
      </c>
      <c r="E4476" s="28" t="s">
        <v>859</v>
      </c>
      <c r="F4476" s="13">
        <v>35.4</v>
      </c>
      <c r="G4476" s="13">
        <v>-86.4</v>
      </c>
      <c r="H4476" s="13">
        <v>7.6200002034505161</v>
      </c>
    </row>
    <row r="4477" spans="2:8" x14ac:dyDescent="0.3">
      <c r="B4477" t="s">
        <v>11260</v>
      </c>
      <c r="C4477" t="s">
        <v>11261</v>
      </c>
      <c r="D4477" s="28" t="s">
        <v>4105</v>
      </c>
      <c r="E4477" s="28" t="s">
        <v>1727</v>
      </c>
      <c r="F4477" s="13">
        <v>44.6</v>
      </c>
      <c r="G4477" s="13">
        <v>-70</v>
      </c>
      <c r="H4477" s="13">
        <v>7.6200002034505196</v>
      </c>
    </row>
    <row r="4478" spans="2:8" x14ac:dyDescent="0.3">
      <c r="B4478" t="s">
        <v>600</v>
      </c>
      <c r="C4478" t="s">
        <v>971</v>
      </c>
      <c r="D4478" s="28" t="s">
        <v>4105</v>
      </c>
      <c r="E4478" s="28" t="s">
        <v>859</v>
      </c>
      <c r="F4478" s="13">
        <v>36.200000000000003</v>
      </c>
      <c r="G4478" s="13">
        <v>-85.9</v>
      </c>
      <c r="H4478" s="13">
        <v>7.6200002034505232</v>
      </c>
    </row>
    <row r="4479" spans="2:8" x14ac:dyDescent="0.3">
      <c r="B4479" t="s">
        <v>3754</v>
      </c>
      <c r="C4479" t="s">
        <v>3835</v>
      </c>
      <c r="D4479" s="28" t="s">
        <v>4105</v>
      </c>
      <c r="E4479" s="28" t="s">
        <v>859</v>
      </c>
      <c r="F4479" s="13">
        <v>36.5</v>
      </c>
      <c r="G4479" s="13">
        <v>-84.1</v>
      </c>
      <c r="H4479" s="13">
        <v>7.6200002034505232</v>
      </c>
    </row>
    <row r="4480" spans="2:8" x14ac:dyDescent="0.3">
      <c r="B4480" t="s">
        <v>992</v>
      </c>
      <c r="C4480" t="s">
        <v>993</v>
      </c>
      <c r="D4480" s="28" t="s">
        <v>4105</v>
      </c>
      <c r="E4480" s="28" t="s">
        <v>859</v>
      </c>
      <c r="F4480" s="13">
        <v>35.9</v>
      </c>
      <c r="G4480" s="13">
        <v>-85</v>
      </c>
      <c r="H4480" s="13">
        <v>7.6200002034505232</v>
      </c>
    </row>
    <row r="4481" spans="2:8" x14ac:dyDescent="0.3">
      <c r="B4481" t="s">
        <v>3841</v>
      </c>
      <c r="C4481" t="s">
        <v>3842</v>
      </c>
      <c r="D4481" s="28" t="s">
        <v>4105</v>
      </c>
      <c r="E4481" s="28" t="s">
        <v>364</v>
      </c>
      <c r="F4481" s="13">
        <v>26.5</v>
      </c>
      <c r="G4481" s="13">
        <v>-99.1</v>
      </c>
      <c r="H4481" s="13">
        <v>7.6200052897135393</v>
      </c>
    </row>
    <row r="4482" spans="2:8" x14ac:dyDescent="0.3">
      <c r="B4482" t="s">
        <v>11855</v>
      </c>
      <c r="C4482" t="s">
        <v>11856</v>
      </c>
      <c r="D4482" s="28" t="s">
        <v>4105</v>
      </c>
      <c r="E4482" s="28" t="s">
        <v>1003</v>
      </c>
      <c r="F4482" s="13">
        <v>25.7</v>
      </c>
      <c r="G4482" s="13">
        <v>-80.3</v>
      </c>
      <c r="H4482" s="13">
        <v>7.67999267578125</v>
      </c>
    </row>
    <row r="4483" spans="2:8" x14ac:dyDescent="0.3">
      <c r="B4483" t="s">
        <v>3561</v>
      </c>
      <c r="C4483" t="s">
        <v>3562</v>
      </c>
      <c r="D4483" s="28" t="s">
        <v>4105</v>
      </c>
      <c r="E4483" s="28" t="s">
        <v>368</v>
      </c>
      <c r="F4483" s="13">
        <v>34.5</v>
      </c>
      <c r="G4483" s="13">
        <v>-93.1</v>
      </c>
      <c r="H4483" s="13">
        <v>7.6799977620442661</v>
      </c>
    </row>
    <row r="4484" spans="2:8" x14ac:dyDescent="0.3">
      <c r="B4484" t="s">
        <v>3010</v>
      </c>
      <c r="C4484" t="s">
        <v>3011</v>
      </c>
      <c r="D4484" s="28" t="s">
        <v>4105</v>
      </c>
      <c r="E4484" s="28" t="s">
        <v>1743</v>
      </c>
      <c r="F4484" s="13">
        <v>42.3</v>
      </c>
      <c r="G4484" s="13">
        <v>-71</v>
      </c>
      <c r="H4484" s="13">
        <v>7.6799977620442661</v>
      </c>
    </row>
    <row r="4485" spans="2:8" x14ac:dyDescent="0.3">
      <c r="B4485" t="s">
        <v>1154</v>
      </c>
      <c r="C4485" t="s">
        <v>1155</v>
      </c>
      <c r="D4485" s="28" t="s">
        <v>4105</v>
      </c>
      <c r="E4485" s="28" t="s">
        <v>852</v>
      </c>
      <c r="F4485" s="13">
        <v>34.6</v>
      </c>
      <c r="G4485" s="13">
        <v>-86</v>
      </c>
      <c r="H4485" s="13">
        <v>7.6799977620442732</v>
      </c>
    </row>
    <row r="4486" spans="2:8" x14ac:dyDescent="0.3">
      <c r="B4486" t="s">
        <v>10842</v>
      </c>
      <c r="C4486" t="s">
        <v>10843</v>
      </c>
      <c r="D4486" s="28" t="s">
        <v>4105</v>
      </c>
      <c r="E4486" s="28" t="s">
        <v>1711</v>
      </c>
      <c r="F4486" s="13">
        <v>37.5</v>
      </c>
      <c r="G4486" s="13">
        <v>-83.3</v>
      </c>
      <c r="H4486" s="13">
        <v>7.6799977620442732</v>
      </c>
    </row>
    <row r="4487" spans="2:8" x14ac:dyDescent="0.3">
      <c r="B4487" t="s">
        <v>11194</v>
      </c>
      <c r="C4487" t="s">
        <v>11195</v>
      </c>
      <c r="D4487" s="28" t="s">
        <v>4105</v>
      </c>
      <c r="E4487" s="28" t="s">
        <v>1727</v>
      </c>
      <c r="F4487" s="13">
        <v>44.3</v>
      </c>
      <c r="G4487" s="13">
        <v>-70.3</v>
      </c>
      <c r="H4487" s="13">
        <v>7.6800003051757813</v>
      </c>
    </row>
    <row r="4488" spans="2:8" x14ac:dyDescent="0.3">
      <c r="B4488" t="s">
        <v>11204</v>
      </c>
      <c r="C4488" t="s">
        <v>11205</v>
      </c>
      <c r="D4488" s="28" t="s">
        <v>4105</v>
      </c>
      <c r="E4488" s="28" t="s">
        <v>1727</v>
      </c>
      <c r="F4488" s="13">
        <v>44.2</v>
      </c>
      <c r="G4488" s="13">
        <v>-70.2</v>
      </c>
      <c r="H4488" s="13">
        <v>7.6800003051757813</v>
      </c>
    </row>
    <row r="4489" spans="2:8" x14ac:dyDescent="0.3">
      <c r="B4489" t="s">
        <v>2842</v>
      </c>
      <c r="C4489" t="s">
        <v>2843</v>
      </c>
      <c r="D4489" s="28" t="s">
        <v>4105</v>
      </c>
      <c r="E4489" s="28" t="s">
        <v>1711</v>
      </c>
      <c r="F4489" s="13">
        <v>37</v>
      </c>
      <c r="G4489" s="13">
        <v>-84</v>
      </c>
      <c r="H4489" s="13">
        <v>7.6800003051757813</v>
      </c>
    </row>
    <row r="4490" spans="2:8" x14ac:dyDescent="0.3">
      <c r="B4490" t="s">
        <v>10891</v>
      </c>
      <c r="C4490" t="s">
        <v>10892</v>
      </c>
      <c r="D4490" s="28" t="s">
        <v>4105</v>
      </c>
      <c r="E4490" s="28" t="s">
        <v>1003</v>
      </c>
      <c r="F4490" s="13">
        <v>26.8</v>
      </c>
      <c r="G4490" s="13">
        <v>-80.099999999999994</v>
      </c>
      <c r="H4490" s="13">
        <v>7.6800028483072822</v>
      </c>
    </row>
    <row r="4491" spans="2:8" x14ac:dyDescent="0.3">
      <c r="B4491" t="s">
        <v>10763</v>
      </c>
      <c r="C4491" t="s">
        <v>10764</v>
      </c>
      <c r="D4491" s="28" t="s">
        <v>4105</v>
      </c>
      <c r="E4491" s="28" t="s">
        <v>2124</v>
      </c>
      <c r="F4491" s="13">
        <v>43.1</v>
      </c>
      <c r="G4491" s="13">
        <v>-78.599999999999994</v>
      </c>
      <c r="H4491" s="13">
        <v>7.6800028483072964</v>
      </c>
    </row>
    <row r="4492" spans="2:8" x14ac:dyDescent="0.3">
      <c r="B4492" t="s">
        <v>10509</v>
      </c>
      <c r="C4492" t="s">
        <v>10510</v>
      </c>
      <c r="D4492" s="28" t="s">
        <v>4105</v>
      </c>
      <c r="E4492" s="28" t="s">
        <v>1738</v>
      </c>
      <c r="F4492" s="13">
        <v>38.4</v>
      </c>
      <c r="G4492" s="13">
        <v>-76.7</v>
      </c>
      <c r="H4492" s="13">
        <v>7.7399978637695313</v>
      </c>
    </row>
    <row r="4493" spans="2:8" x14ac:dyDescent="0.3">
      <c r="B4493" t="s">
        <v>10651</v>
      </c>
      <c r="C4493" t="s">
        <v>10652</v>
      </c>
      <c r="D4493" s="28" t="s">
        <v>4105</v>
      </c>
      <c r="E4493" s="28" t="s">
        <v>2085</v>
      </c>
      <c r="F4493" s="13">
        <v>39.4</v>
      </c>
      <c r="G4493" s="13">
        <v>-75.2</v>
      </c>
      <c r="H4493" s="13">
        <v>7.7400004069010393</v>
      </c>
    </row>
    <row r="4494" spans="2:8" x14ac:dyDescent="0.3">
      <c r="B4494" t="s">
        <v>2603</v>
      </c>
      <c r="C4494" t="s">
        <v>2604</v>
      </c>
      <c r="D4494" s="28" t="s">
        <v>4105</v>
      </c>
      <c r="E4494" s="28" t="s">
        <v>2576</v>
      </c>
      <c r="F4494" s="13">
        <v>36.9</v>
      </c>
      <c r="G4494" s="13">
        <v>-79.8</v>
      </c>
      <c r="H4494" s="13">
        <v>7.7400004069010393</v>
      </c>
    </row>
    <row r="4495" spans="2:8" x14ac:dyDescent="0.3">
      <c r="B4495" t="s">
        <v>3475</v>
      </c>
      <c r="C4495" t="s">
        <v>3476</v>
      </c>
      <c r="D4495" s="28" t="s">
        <v>4105</v>
      </c>
      <c r="E4495" s="28" t="s">
        <v>2124</v>
      </c>
      <c r="F4495" s="13">
        <v>44.9</v>
      </c>
      <c r="G4495" s="13">
        <v>-74.8</v>
      </c>
      <c r="H4495" s="13">
        <v>7.7400004069010393</v>
      </c>
    </row>
    <row r="4496" spans="2:8" x14ac:dyDescent="0.3">
      <c r="B4496" t="s">
        <v>11213</v>
      </c>
      <c r="C4496" t="s">
        <v>1040</v>
      </c>
      <c r="D4496" s="28" t="s">
        <v>1203</v>
      </c>
      <c r="E4496" s="28" t="s">
        <v>12130</v>
      </c>
      <c r="F4496" s="13">
        <v>47.4</v>
      </c>
      <c r="G4496" s="13">
        <v>-65.599999999999994</v>
      </c>
      <c r="H4496" s="13">
        <v>7.7400004069010429</v>
      </c>
    </row>
    <row r="4497" spans="2:8" x14ac:dyDescent="0.3">
      <c r="B4497" t="s">
        <v>383</v>
      </c>
      <c r="C4497" t="s">
        <v>3599</v>
      </c>
      <c r="D4497" s="28" t="s">
        <v>4105</v>
      </c>
      <c r="E4497" s="28" t="s">
        <v>1004</v>
      </c>
      <c r="F4497" s="13">
        <v>34.5</v>
      </c>
      <c r="G4497" s="13">
        <v>-83.7</v>
      </c>
      <c r="H4497" s="13">
        <v>7.7400004069010464</v>
      </c>
    </row>
    <row r="4498" spans="2:8" x14ac:dyDescent="0.3">
      <c r="B4498" t="s">
        <v>2369</v>
      </c>
      <c r="C4498" t="s">
        <v>2370</v>
      </c>
      <c r="D4498" s="28" t="s">
        <v>4105</v>
      </c>
      <c r="E4498" s="28" t="s">
        <v>2354</v>
      </c>
      <c r="F4498" s="13">
        <v>33.9</v>
      </c>
      <c r="G4498" s="13">
        <v>-81.7</v>
      </c>
      <c r="H4498" s="13">
        <v>7.7400004069010464</v>
      </c>
    </row>
    <row r="4499" spans="2:8" x14ac:dyDescent="0.3">
      <c r="B4499" t="s">
        <v>2579</v>
      </c>
      <c r="C4499" t="s">
        <v>2580</v>
      </c>
      <c r="D4499" s="28" t="s">
        <v>4105</v>
      </c>
      <c r="E4499" s="28" t="s">
        <v>2576</v>
      </c>
      <c r="F4499" s="13">
        <v>37</v>
      </c>
      <c r="G4499" s="13">
        <v>-81.3</v>
      </c>
      <c r="H4499" s="13">
        <v>7.7999954223632813</v>
      </c>
    </row>
    <row r="4500" spans="2:8" x14ac:dyDescent="0.3">
      <c r="B4500" t="s">
        <v>10838</v>
      </c>
      <c r="C4500" t="s">
        <v>10839</v>
      </c>
      <c r="D4500" s="28" t="s">
        <v>4105</v>
      </c>
      <c r="E4500" s="28" t="s">
        <v>368</v>
      </c>
      <c r="F4500" s="13">
        <v>34</v>
      </c>
      <c r="G4500" s="13">
        <v>-94.3</v>
      </c>
      <c r="H4500" s="13">
        <v>7.7999979654947893</v>
      </c>
    </row>
    <row r="4501" spans="2:8" x14ac:dyDescent="0.3">
      <c r="B4501" t="s">
        <v>10816</v>
      </c>
      <c r="C4501" t="s">
        <v>10817</v>
      </c>
      <c r="D4501" s="28" t="s">
        <v>4105</v>
      </c>
      <c r="E4501" s="28" t="s">
        <v>859</v>
      </c>
      <c r="F4501" s="13">
        <v>35</v>
      </c>
      <c r="G4501" s="13">
        <v>-89.6</v>
      </c>
      <c r="H4501" s="13">
        <v>7.7999979654947893</v>
      </c>
    </row>
    <row r="4502" spans="2:8" x14ac:dyDescent="0.3">
      <c r="B4502" t="s">
        <v>697</v>
      </c>
      <c r="C4502" t="s">
        <v>698</v>
      </c>
      <c r="D4502" s="28" t="s">
        <v>4105</v>
      </c>
      <c r="E4502" s="28" t="s">
        <v>367</v>
      </c>
      <c r="F4502" s="13">
        <v>33.4</v>
      </c>
      <c r="G4502" s="13">
        <v>-90</v>
      </c>
      <c r="H4502" s="13">
        <v>7.7999979654947893</v>
      </c>
    </row>
    <row r="4503" spans="2:8" x14ac:dyDescent="0.3">
      <c r="B4503" t="s">
        <v>2465</v>
      </c>
      <c r="C4503" t="s">
        <v>2466</v>
      </c>
      <c r="D4503" s="28" t="s">
        <v>4105</v>
      </c>
      <c r="E4503" s="28" t="s">
        <v>859</v>
      </c>
      <c r="F4503" s="13">
        <v>36.4</v>
      </c>
      <c r="G4503" s="13">
        <v>-82.9</v>
      </c>
      <c r="H4503" s="13">
        <v>7.7999979654947964</v>
      </c>
    </row>
    <row r="4504" spans="2:8" x14ac:dyDescent="0.3">
      <c r="B4504" t="s">
        <v>2904</v>
      </c>
      <c r="C4504" t="s">
        <v>2905</v>
      </c>
      <c r="D4504" s="28" t="s">
        <v>4105</v>
      </c>
      <c r="E4504" s="28" t="s">
        <v>2664</v>
      </c>
      <c r="F4504" s="13">
        <v>39.6</v>
      </c>
      <c r="G4504" s="13">
        <v>-79.900000000000006</v>
      </c>
      <c r="H4504" s="13">
        <v>7.8000005086262973</v>
      </c>
    </row>
    <row r="4505" spans="2:8" x14ac:dyDescent="0.3">
      <c r="B4505" t="s">
        <v>10106</v>
      </c>
      <c r="C4505" t="s">
        <v>10107</v>
      </c>
      <c r="D4505" s="28" t="s">
        <v>4105</v>
      </c>
      <c r="E4505" s="28" t="s">
        <v>2576</v>
      </c>
      <c r="F4505" s="13">
        <v>37</v>
      </c>
      <c r="G4505" s="13">
        <v>-78.900000000000006</v>
      </c>
      <c r="H4505" s="13">
        <v>7.8000030517578125</v>
      </c>
    </row>
    <row r="4506" spans="2:8" x14ac:dyDescent="0.3">
      <c r="B4506" t="s">
        <v>9942</v>
      </c>
      <c r="C4506" t="s">
        <v>9943</v>
      </c>
      <c r="D4506" s="28" t="s">
        <v>4105</v>
      </c>
      <c r="E4506" s="28" t="s">
        <v>367</v>
      </c>
      <c r="F4506" s="13">
        <v>32.299999999999997</v>
      </c>
      <c r="G4506" s="13">
        <v>-89</v>
      </c>
      <c r="H4506" s="13">
        <v>7.8000030517578125</v>
      </c>
    </row>
    <row r="4507" spans="2:8" x14ac:dyDescent="0.3">
      <c r="B4507" t="s">
        <v>10277</v>
      </c>
      <c r="C4507" t="s">
        <v>10278</v>
      </c>
      <c r="D4507" s="28" t="s">
        <v>1203</v>
      </c>
      <c r="E4507" s="28" t="s">
        <v>1116</v>
      </c>
      <c r="F4507" s="13">
        <v>44.4</v>
      </c>
      <c r="G4507" s="13">
        <v>-76.900000000000006</v>
      </c>
      <c r="H4507" s="13">
        <v>7.8600006103515625</v>
      </c>
    </row>
    <row r="4508" spans="2:8" x14ac:dyDescent="0.3">
      <c r="B4508" t="s">
        <v>11488</v>
      </c>
      <c r="C4508" t="s">
        <v>11489</v>
      </c>
      <c r="D4508" s="28" t="s">
        <v>1203</v>
      </c>
      <c r="E4508" s="28" t="s">
        <v>1124</v>
      </c>
      <c r="F4508" s="13">
        <v>48.8</v>
      </c>
      <c r="G4508" s="13">
        <v>-72.5</v>
      </c>
      <c r="H4508" s="13">
        <v>7.8600006103515625</v>
      </c>
    </row>
    <row r="4509" spans="2:8" x14ac:dyDescent="0.3">
      <c r="B4509" t="s">
        <v>10966</v>
      </c>
      <c r="C4509" t="s">
        <v>10967</v>
      </c>
      <c r="D4509" s="28" t="s">
        <v>4105</v>
      </c>
      <c r="E4509" s="28" t="s">
        <v>2319</v>
      </c>
      <c r="F4509" s="13">
        <v>41.8</v>
      </c>
      <c r="G4509" s="13">
        <v>-79</v>
      </c>
      <c r="H4509" s="13">
        <v>7.8600006103515625</v>
      </c>
    </row>
    <row r="4510" spans="2:8" x14ac:dyDescent="0.3">
      <c r="B4510" t="s">
        <v>11576</v>
      </c>
      <c r="C4510" t="s">
        <v>11577</v>
      </c>
      <c r="D4510" s="28" t="s">
        <v>4105</v>
      </c>
      <c r="E4510" s="28" t="s">
        <v>1003</v>
      </c>
      <c r="F4510" s="13">
        <v>25.5</v>
      </c>
      <c r="G4510" s="13">
        <v>-80.400000000000006</v>
      </c>
      <c r="H4510" s="13">
        <v>7.8600056966145786</v>
      </c>
    </row>
    <row r="4511" spans="2:8" x14ac:dyDescent="0.3">
      <c r="B4511" t="s">
        <v>10201</v>
      </c>
      <c r="C4511" t="s">
        <v>10202</v>
      </c>
      <c r="D4511" s="28" t="s">
        <v>1203</v>
      </c>
      <c r="E4511" s="28" t="s">
        <v>1116</v>
      </c>
      <c r="F4511" s="13">
        <v>45.2</v>
      </c>
      <c r="G4511" s="13">
        <v>-74.900000000000006</v>
      </c>
      <c r="H4511" s="13">
        <v>7.9199981689453125</v>
      </c>
    </row>
    <row r="4512" spans="2:8" x14ac:dyDescent="0.3">
      <c r="B4512" t="s">
        <v>11012</v>
      </c>
      <c r="C4512" t="s">
        <v>11013</v>
      </c>
      <c r="D4512" s="28" t="s">
        <v>4105</v>
      </c>
      <c r="E4512" s="28" t="s">
        <v>2124</v>
      </c>
      <c r="F4512" s="13">
        <v>43.2</v>
      </c>
      <c r="G4512" s="13">
        <v>-77.900000000000006</v>
      </c>
      <c r="H4512" s="13">
        <v>7.9199981689453125</v>
      </c>
    </row>
    <row r="4513" spans="2:8" x14ac:dyDescent="0.3">
      <c r="B4513" t="s">
        <v>10726</v>
      </c>
      <c r="C4513" t="s">
        <v>10727</v>
      </c>
      <c r="D4513" s="28" t="s">
        <v>4105</v>
      </c>
      <c r="E4513" s="28" t="s">
        <v>1007</v>
      </c>
      <c r="F4513" s="13">
        <v>35.5</v>
      </c>
      <c r="G4513" s="13">
        <v>-82.5</v>
      </c>
      <c r="H4513" s="13">
        <v>7.9199981689453125</v>
      </c>
    </row>
    <row r="4514" spans="2:8" x14ac:dyDescent="0.3">
      <c r="B4514" t="s">
        <v>10548</v>
      </c>
      <c r="C4514" t="s">
        <v>10549</v>
      </c>
      <c r="D4514" s="28" t="s">
        <v>4105</v>
      </c>
      <c r="E4514" s="28" t="s">
        <v>2664</v>
      </c>
      <c r="F4514" s="13">
        <v>38.1</v>
      </c>
      <c r="G4514" s="13">
        <v>-81.099999999999994</v>
      </c>
      <c r="H4514" s="13">
        <v>7.9199981689453125</v>
      </c>
    </row>
    <row r="4515" spans="2:8" x14ac:dyDescent="0.3">
      <c r="B4515" t="s">
        <v>10617</v>
      </c>
      <c r="C4515" t="s">
        <v>10618</v>
      </c>
      <c r="D4515" s="28" t="s">
        <v>4105</v>
      </c>
      <c r="E4515" s="28" t="s">
        <v>2820</v>
      </c>
      <c r="F4515" s="13">
        <v>62.8</v>
      </c>
      <c r="G4515" s="13">
        <v>-149.9</v>
      </c>
      <c r="H4515" s="13">
        <v>7.9199981689453125</v>
      </c>
    </row>
    <row r="4516" spans="2:8" x14ac:dyDescent="0.3">
      <c r="B4516" t="s">
        <v>11456</v>
      </c>
      <c r="C4516" t="s">
        <v>11457</v>
      </c>
      <c r="D4516" s="28" t="s">
        <v>4105</v>
      </c>
      <c r="E4516" s="28" t="s">
        <v>1003</v>
      </c>
      <c r="F4516" s="13">
        <v>25.9</v>
      </c>
      <c r="G4516" s="13">
        <v>-80.900000000000006</v>
      </c>
      <c r="H4516" s="13">
        <v>7.9199981689453125</v>
      </c>
    </row>
    <row r="4517" spans="2:8" x14ac:dyDescent="0.3">
      <c r="B4517" t="s">
        <v>584</v>
      </c>
      <c r="C4517" t="s">
        <v>585</v>
      </c>
      <c r="D4517" s="28" t="s">
        <v>4105</v>
      </c>
      <c r="E4517" s="28" t="s">
        <v>365</v>
      </c>
      <c r="F4517" s="13">
        <v>30.5</v>
      </c>
      <c r="G4517" s="13">
        <v>-91.1</v>
      </c>
      <c r="H4517" s="13">
        <v>7.9199981689453125</v>
      </c>
    </row>
    <row r="4518" spans="2:8" x14ac:dyDescent="0.3">
      <c r="B4518" t="s">
        <v>3612</v>
      </c>
      <c r="C4518" t="s">
        <v>10101</v>
      </c>
      <c r="D4518" s="28" t="s">
        <v>4105</v>
      </c>
      <c r="E4518" s="28" t="s">
        <v>2124</v>
      </c>
      <c r="F4518" s="13">
        <v>42.9</v>
      </c>
      <c r="G4518" s="13">
        <v>-77.7</v>
      </c>
      <c r="H4518" s="13">
        <v>7.9200007120768205</v>
      </c>
    </row>
    <row r="4519" spans="2:8" x14ac:dyDescent="0.3">
      <c r="B4519" t="s">
        <v>11496</v>
      </c>
      <c r="C4519" t="s">
        <v>11497</v>
      </c>
      <c r="D4519" s="28" t="s">
        <v>4105</v>
      </c>
      <c r="E4519" s="28" t="s">
        <v>1727</v>
      </c>
      <c r="F4519" s="13">
        <v>47.2</v>
      </c>
      <c r="G4519" s="13">
        <v>-68.3</v>
      </c>
      <c r="H4519" s="13">
        <v>7.9200007120768205</v>
      </c>
    </row>
    <row r="4520" spans="2:8" x14ac:dyDescent="0.3">
      <c r="B4520" t="s">
        <v>10868</v>
      </c>
      <c r="C4520" t="s">
        <v>10869</v>
      </c>
      <c r="D4520" s="28" t="s">
        <v>4105</v>
      </c>
      <c r="E4520" s="28" t="s">
        <v>2926</v>
      </c>
      <c r="F4520" s="13">
        <v>38.6</v>
      </c>
      <c r="G4520" s="13">
        <v>-75.3</v>
      </c>
      <c r="H4520" s="13">
        <v>7.9200007120768205</v>
      </c>
    </row>
    <row r="4521" spans="2:8" x14ac:dyDescent="0.3">
      <c r="B4521" t="s">
        <v>758</v>
      </c>
      <c r="C4521" t="s">
        <v>11394</v>
      </c>
      <c r="D4521" s="28" t="s">
        <v>4105</v>
      </c>
      <c r="E4521" s="28" t="s">
        <v>2076</v>
      </c>
      <c r="F4521" s="13">
        <v>44.4</v>
      </c>
      <c r="G4521" s="13">
        <v>-71.5</v>
      </c>
      <c r="H4521" s="13">
        <v>7.9200007120768241</v>
      </c>
    </row>
    <row r="4522" spans="2:8" x14ac:dyDescent="0.3">
      <c r="B4522" t="s">
        <v>3357</v>
      </c>
      <c r="C4522" t="s">
        <v>3358</v>
      </c>
      <c r="D4522" s="28" t="s">
        <v>4105</v>
      </c>
      <c r="E4522" s="28" t="s">
        <v>2820</v>
      </c>
      <c r="F4522" s="13">
        <v>57.1</v>
      </c>
      <c r="G4522" s="13">
        <v>-170.2</v>
      </c>
      <c r="H4522" s="13">
        <v>7.9200032552083321</v>
      </c>
    </row>
    <row r="4523" spans="2:8" x14ac:dyDescent="0.3">
      <c r="B4523" t="s">
        <v>3483</v>
      </c>
      <c r="C4523" t="s">
        <v>3484</v>
      </c>
      <c r="D4523" s="28" t="s">
        <v>4105</v>
      </c>
      <c r="E4523" s="28" t="s">
        <v>2124</v>
      </c>
      <c r="F4523" s="13">
        <v>40.6</v>
      </c>
      <c r="G4523" s="13">
        <v>-73.7</v>
      </c>
      <c r="H4523" s="13">
        <v>7.9799957275390625</v>
      </c>
    </row>
    <row r="4524" spans="2:8" x14ac:dyDescent="0.3">
      <c r="B4524" t="s">
        <v>955</v>
      </c>
      <c r="C4524" t="s">
        <v>956</v>
      </c>
      <c r="D4524" s="28" t="s">
        <v>4105</v>
      </c>
      <c r="E4524" s="28" t="s">
        <v>859</v>
      </c>
      <c r="F4524" s="13">
        <v>36.299999999999997</v>
      </c>
      <c r="G4524" s="13">
        <v>-84.8</v>
      </c>
      <c r="H4524" s="13">
        <v>7.9799982706705777</v>
      </c>
    </row>
    <row r="4525" spans="2:8" x14ac:dyDescent="0.3">
      <c r="B4525" t="s">
        <v>3833</v>
      </c>
      <c r="C4525" t="s">
        <v>3834</v>
      </c>
      <c r="D4525" s="28" t="s">
        <v>4105</v>
      </c>
      <c r="E4525" s="28" t="s">
        <v>859</v>
      </c>
      <c r="F4525" s="13">
        <v>36.1</v>
      </c>
      <c r="G4525" s="13">
        <v>-85.2</v>
      </c>
      <c r="H4525" s="13">
        <v>7.9799982706705777</v>
      </c>
    </row>
    <row r="4526" spans="2:8" x14ac:dyDescent="0.3">
      <c r="B4526" t="s">
        <v>10619</v>
      </c>
      <c r="C4526" t="s">
        <v>10620</v>
      </c>
      <c r="D4526" s="28" t="s">
        <v>1203</v>
      </c>
      <c r="E4526" s="28" t="s">
        <v>1116</v>
      </c>
      <c r="F4526" s="13">
        <v>44.2</v>
      </c>
      <c r="G4526" s="13">
        <v>-76.599999999999994</v>
      </c>
      <c r="H4526" s="13">
        <v>7.9800008138020786</v>
      </c>
    </row>
    <row r="4527" spans="2:8" x14ac:dyDescent="0.3">
      <c r="B4527" t="s">
        <v>897</v>
      </c>
      <c r="C4527" t="s">
        <v>898</v>
      </c>
      <c r="D4527" s="28" t="s">
        <v>4105</v>
      </c>
      <c r="E4527" s="28" t="s">
        <v>852</v>
      </c>
      <c r="F4527" s="13">
        <v>33.299999999999997</v>
      </c>
      <c r="G4527" s="13">
        <v>-87</v>
      </c>
      <c r="H4527" s="13">
        <v>7.9800008138020857</v>
      </c>
    </row>
    <row r="4528" spans="2:8" x14ac:dyDescent="0.3">
      <c r="B4528" t="s">
        <v>10512</v>
      </c>
      <c r="C4528" t="s">
        <v>10513</v>
      </c>
      <c r="D4528" s="28" t="s">
        <v>4105</v>
      </c>
      <c r="E4528" s="28" t="s">
        <v>367</v>
      </c>
      <c r="F4528" s="13">
        <v>34.1</v>
      </c>
      <c r="G4528" s="13">
        <v>-88.9</v>
      </c>
      <c r="H4528" s="13">
        <v>7.9800008138020857</v>
      </c>
    </row>
    <row r="4529" spans="2:8" x14ac:dyDescent="0.3">
      <c r="B4529" t="s">
        <v>2581</v>
      </c>
      <c r="C4529" t="s">
        <v>2582</v>
      </c>
      <c r="D4529" s="28" t="s">
        <v>4105</v>
      </c>
      <c r="E4529" s="28" t="s">
        <v>2576</v>
      </c>
      <c r="F4529" s="13">
        <v>38</v>
      </c>
      <c r="G4529" s="13">
        <v>-78.5</v>
      </c>
      <c r="H4529" s="13">
        <v>7.9800008138020857</v>
      </c>
    </row>
    <row r="4530" spans="2:8" x14ac:dyDescent="0.3">
      <c r="B4530" t="s">
        <v>10680</v>
      </c>
      <c r="C4530" t="s">
        <v>10681</v>
      </c>
      <c r="D4530" s="28" t="s">
        <v>4105</v>
      </c>
      <c r="E4530" s="28" t="s">
        <v>2576</v>
      </c>
      <c r="F4530" s="13">
        <v>37</v>
      </c>
      <c r="G4530" s="13">
        <v>-81.7</v>
      </c>
      <c r="H4530" s="13">
        <v>7.9800008138020857</v>
      </c>
    </row>
    <row r="4531" spans="2:8" x14ac:dyDescent="0.3">
      <c r="B4531" t="s">
        <v>11744</v>
      </c>
      <c r="C4531" t="s">
        <v>11745</v>
      </c>
      <c r="D4531" s="28" t="s">
        <v>4105</v>
      </c>
      <c r="E4531" s="28" t="s">
        <v>1003</v>
      </c>
      <c r="F4531" s="13">
        <v>25.3</v>
      </c>
      <c r="G4531" s="13">
        <v>-80.599999999999994</v>
      </c>
      <c r="H4531" s="13">
        <v>7.9800008138020928</v>
      </c>
    </row>
    <row r="4532" spans="2:8" x14ac:dyDescent="0.3">
      <c r="B4532" t="s">
        <v>2450</v>
      </c>
      <c r="C4532" t="s">
        <v>2451</v>
      </c>
      <c r="D4532" s="28" t="s">
        <v>4105</v>
      </c>
      <c r="E4532" s="28" t="s">
        <v>859</v>
      </c>
      <c r="F4532" s="13">
        <v>35.4</v>
      </c>
      <c r="G4532" s="13">
        <v>-86.8</v>
      </c>
      <c r="H4532" s="13">
        <v>8.0399983723958286</v>
      </c>
    </row>
    <row r="4533" spans="2:8" x14ac:dyDescent="0.3">
      <c r="B4533" t="s">
        <v>9946</v>
      </c>
      <c r="C4533" t="s">
        <v>9947</v>
      </c>
      <c r="D4533" s="28" t="s">
        <v>4105</v>
      </c>
      <c r="E4533" s="28" t="s">
        <v>367</v>
      </c>
      <c r="F4533" s="13">
        <v>32.299999999999997</v>
      </c>
      <c r="G4533" s="13">
        <v>-89.4</v>
      </c>
      <c r="H4533" s="13">
        <v>8.0399983723958357</v>
      </c>
    </row>
    <row r="4534" spans="2:8" x14ac:dyDescent="0.3">
      <c r="B4534" t="s">
        <v>965</v>
      </c>
      <c r="C4534" t="s">
        <v>966</v>
      </c>
      <c r="D4534" s="28" t="s">
        <v>4105</v>
      </c>
      <c r="E4534" s="28" t="s">
        <v>852</v>
      </c>
      <c r="F4534" s="13">
        <v>33.1</v>
      </c>
      <c r="G4534" s="13">
        <v>-86.7</v>
      </c>
      <c r="H4534" s="13">
        <v>8.0399983723958357</v>
      </c>
    </row>
    <row r="4535" spans="2:8" x14ac:dyDescent="0.3">
      <c r="B4535" t="s">
        <v>10627</v>
      </c>
      <c r="C4535" t="s">
        <v>10628</v>
      </c>
      <c r="D4535" s="28" t="s">
        <v>4105</v>
      </c>
      <c r="E4535" s="28" t="s">
        <v>2124</v>
      </c>
      <c r="F4535" s="13">
        <v>41</v>
      </c>
      <c r="G4535" s="13">
        <v>-71.900000000000006</v>
      </c>
      <c r="H4535" s="13">
        <v>8.0399983723958357</v>
      </c>
    </row>
    <row r="4536" spans="2:8" x14ac:dyDescent="0.3">
      <c r="B4536" t="s">
        <v>11874</v>
      </c>
      <c r="C4536" t="s">
        <v>11875</v>
      </c>
      <c r="D4536" s="28" t="s">
        <v>1203</v>
      </c>
      <c r="E4536" s="28" t="s">
        <v>1124</v>
      </c>
      <c r="F4536" s="13">
        <v>49.2</v>
      </c>
      <c r="G4536" s="13">
        <v>-65.3</v>
      </c>
      <c r="H4536" s="13">
        <v>8.0400009155273438</v>
      </c>
    </row>
    <row r="4537" spans="2:8" x14ac:dyDescent="0.3">
      <c r="B4537" t="s">
        <v>10598</v>
      </c>
      <c r="C4537" t="s">
        <v>10599</v>
      </c>
      <c r="D4537" s="28" t="s">
        <v>4105</v>
      </c>
      <c r="E4537" s="28" t="s">
        <v>2576</v>
      </c>
      <c r="F4537" s="13">
        <v>36.799999999999997</v>
      </c>
      <c r="G4537" s="13">
        <v>-81.7</v>
      </c>
      <c r="H4537" s="13">
        <v>8.0400009155273438</v>
      </c>
    </row>
    <row r="4538" spans="2:8" x14ac:dyDescent="0.3">
      <c r="B4538" t="s">
        <v>446</v>
      </c>
      <c r="C4538" t="s">
        <v>447</v>
      </c>
      <c r="D4538" s="28" t="s">
        <v>4105</v>
      </c>
      <c r="E4538" s="28" t="s">
        <v>365</v>
      </c>
      <c r="F4538" s="13">
        <v>29.8</v>
      </c>
      <c r="G4538" s="13">
        <v>-91.5</v>
      </c>
      <c r="H4538" s="13">
        <v>8.0999959309895786</v>
      </c>
    </row>
    <row r="4539" spans="2:8" x14ac:dyDescent="0.3">
      <c r="B4539" t="s">
        <v>2882</v>
      </c>
      <c r="C4539" t="s">
        <v>2883</v>
      </c>
      <c r="D4539" s="28" t="s">
        <v>4105</v>
      </c>
      <c r="E4539" s="28" t="s">
        <v>1003</v>
      </c>
      <c r="F4539" s="13">
        <v>26.6</v>
      </c>
      <c r="G4539" s="13">
        <v>-80</v>
      </c>
      <c r="H4539" s="13">
        <v>8.0999959309895786</v>
      </c>
    </row>
    <row r="4540" spans="2:8" x14ac:dyDescent="0.3">
      <c r="B4540" t="s">
        <v>10040</v>
      </c>
      <c r="C4540" t="s">
        <v>1041</v>
      </c>
      <c r="D4540" s="28" t="s">
        <v>4105</v>
      </c>
      <c r="E4540" s="28" t="s">
        <v>2354</v>
      </c>
      <c r="F4540" s="13">
        <v>34.1</v>
      </c>
      <c r="G4540" s="13">
        <v>-79.3</v>
      </c>
      <c r="H4540" s="13">
        <v>8.0999959309895857</v>
      </c>
    </row>
    <row r="4541" spans="2:8" x14ac:dyDescent="0.3">
      <c r="B4541" t="s">
        <v>2233</v>
      </c>
      <c r="C4541" t="s">
        <v>2234</v>
      </c>
      <c r="D4541" s="28" t="s">
        <v>4105</v>
      </c>
      <c r="E4541" s="28" t="s">
        <v>2230</v>
      </c>
      <c r="F4541" s="13">
        <v>40.799999999999997</v>
      </c>
      <c r="G4541" s="13">
        <v>-82.9</v>
      </c>
      <c r="H4541" s="13">
        <v>8.0999984741210938</v>
      </c>
    </row>
    <row r="4542" spans="2:8" x14ac:dyDescent="0.3">
      <c r="B4542" t="s">
        <v>3796</v>
      </c>
      <c r="C4542" t="s">
        <v>3797</v>
      </c>
      <c r="D4542" s="28" t="s">
        <v>4105</v>
      </c>
      <c r="E4542" s="28" t="s">
        <v>2319</v>
      </c>
      <c r="F4542" s="13">
        <v>40.299999999999997</v>
      </c>
      <c r="G4542" s="13">
        <v>-79.8</v>
      </c>
      <c r="H4542" s="13">
        <v>8.0999984741210938</v>
      </c>
    </row>
    <row r="4543" spans="2:8" x14ac:dyDescent="0.3">
      <c r="B4543" t="s">
        <v>2706</v>
      </c>
      <c r="C4543" t="s">
        <v>10848</v>
      </c>
      <c r="D4543" s="28" t="s">
        <v>4105</v>
      </c>
      <c r="E4543" s="28" t="s">
        <v>1322</v>
      </c>
      <c r="F4543" s="13">
        <v>41.7</v>
      </c>
      <c r="G4543" s="13">
        <v>-72.900000000000006</v>
      </c>
      <c r="H4543" s="13">
        <v>8.1000010172526018</v>
      </c>
    </row>
    <row r="4544" spans="2:8" x14ac:dyDescent="0.3">
      <c r="B4544" t="s">
        <v>949</v>
      </c>
      <c r="C4544" t="s">
        <v>950</v>
      </c>
      <c r="D4544" s="28" t="s">
        <v>4105</v>
      </c>
      <c r="E4544" s="28" t="s">
        <v>859</v>
      </c>
      <c r="F4544" s="13">
        <v>36.4</v>
      </c>
      <c r="G4544" s="13">
        <v>-86.3</v>
      </c>
      <c r="H4544" s="13">
        <v>8.1000010172526018</v>
      </c>
    </row>
    <row r="4545" spans="2:8" x14ac:dyDescent="0.3">
      <c r="B4545" t="s">
        <v>10872</v>
      </c>
      <c r="C4545" t="s">
        <v>10873</v>
      </c>
      <c r="D4545" s="28" t="s">
        <v>4105</v>
      </c>
      <c r="E4545" s="28" t="s">
        <v>859</v>
      </c>
      <c r="F4545" s="13">
        <v>35.9</v>
      </c>
      <c r="G4545" s="13">
        <v>-85.7</v>
      </c>
      <c r="H4545" s="13">
        <v>8.1000010172526018</v>
      </c>
    </row>
    <row r="4546" spans="2:8" x14ac:dyDescent="0.3">
      <c r="B4546" t="s">
        <v>11143</v>
      </c>
      <c r="C4546" t="s">
        <v>11144</v>
      </c>
      <c r="D4546" s="28" t="s">
        <v>1203</v>
      </c>
      <c r="E4546" s="28" t="s">
        <v>1124</v>
      </c>
      <c r="F4546" s="13">
        <v>53.7</v>
      </c>
      <c r="G4546" s="13">
        <v>-73.599999999999994</v>
      </c>
      <c r="H4546" s="13">
        <v>8.1000010172526054</v>
      </c>
    </row>
    <row r="4547" spans="2:8" x14ac:dyDescent="0.3">
      <c r="B4547" t="s">
        <v>1752</v>
      </c>
      <c r="C4547" t="s">
        <v>1753</v>
      </c>
      <c r="D4547" s="28" t="s">
        <v>4105</v>
      </c>
      <c r="E4547" s="28" t="s">
        <v>1743</v>
      </c>
      <c r="F4547" s="13">
        <v>42.5</v>
      </c>
      <c r="G4547" s="13">
        <v>-71</v>
      </c>
      <c r="H4547" s="13">
        <v>8.1000010172526089</v>
      </c>
    </row>
    <row r="4548" spans="2:8" x14ac:dyDescent="0.3">
      <c r="B4548" t="s">
        <v>917</v>
      </c>
      <c r="C4548" t="s">
        <v>918</v>
      </c>
      <c r="D4548" s="28" t="s">
        <v>4105</v>
      </c>
      <c r="E4548" s="28" t="s">
        <v>852</v>
      </c>
      <c r="F4548" s="13">
        <v>32.700000000000003</v>
      </c>
      <c r="G4548" s="13">
        <v>-87.6</v>
      </c>
      <c r="H4548" s="13">
        <v>8.1599934895833286</v>
      </c>
    </row>
    <row r="4549" spans="2:8" x14ac:dyDescent="0.3">
      <c r="B4549" t="s">
        <v>2463</v>
      </c>
      <c r="C4549" t="s">
        <v>2464</v>
      </c>
      <c r="D4549" s="28" t="s">
        <v>4105</v>
      </c>
      <c r="E4549" s="28" t="s">
        <v>859</v>
      </c>
      <c r="F4549" s="13">
        <v>35.1</v>
      </c>
      <c r="G4549" s="13">
        <v>-87</v>
      </c>
      <c r="H4549" s="13">
        <v>8.1599960327148438</v>
      </c>
    </row>
    <row r="4550" spans="2:8" x14ac:dyDescent="0.3">
      <c r="B4550" t="s">
        <v>11109</v>
      </c>
      <c r="C4550" t="s">
        <v>11110</v>
      </c>
      <c r="D4550" s="28" t="s">
        <v>4105</v>
      </c>
      <c r="E4550" s="28" t="s">
        <v>1727</v>
      </c>
      <c r="F4550" s="13">
        <v>45.1</v>
      </c>
      <c r="G4550" s="13">
        <v>-67.3</v>
      </c>
      <c r="H4550" s="13">
        <v>8.1599985758463518</v>
      </c>
    </row>
    <row r="4551" spans="2:8" x14ac:dyDescent="0.3">
      <c r="B4551" t="s">
        <v>2599</v>
      </c>
      <c r="C4551" t="s">
        <v>2600</v>
      </c>
      <c r="D4551" s="28" t="s">
        <v>4105</v>
      </c>
      <c r="E4551" s="28" t="s">
        <v>2576</v>
      </c>
      <c r="F4551" s="13">
        <v>38.200000000000003</v>
      </c>
      <c r="G4551" s="13">
        <v>-78.099999999999994</v>
      </c>
      <c r="H4551" s="13">
        <v>8.1599985758463518</v>
      </c>
    </row>
    <row r="4552" spans="2:8" x14ac:dyDescent="0.3">
      <c r="B4552" t="s">
        <v>3414</v>
      </c>
      <c r="C4552" t="s">
        <v>3415</v>
      </c>
      <c r="D4552" s="28" t="s">
        <v>4105</v>
      </c>
      <c r="E4552" s="28" t="s">
        <v>1738</v>
      </c>
      <c r="F4552" s="13">
        <v>38.299999999999997</v>
      </c>
      <c r="G4552" s="13">
        <v>-75.5</v>
      </c>
      <c r="H4552" s="13">
        <v>8.1599985758463518</v>
      </c>
    </row>
    <row r="4553" spans="2:8" x14ac:dyDescent="0.3">
      <c r="B4553" t="s">
        <v>1346</v>
      </c>
      <c r="C4553" t="s">
        <v>1347</v>
      </c>
      <c r="D4553" s="28" t="s">
        <v>4105</v>
      </c>
      <c r="E4553" s="28" t="s">
        <v>1003</v>
      </c>
      <c r="F4553" s="13">
        <v>26.8</v>
      </c>
      <c r="G4553" s="13">
        <v>-81</v>
      </c>
      <c r="H4553" s="13">
        <v>8.1599985758463589</v>
      </c>
    </row>
    <row r="4554" spans="2:8" x14ac:dyDescent="0.3">
      <c r="B4554" t="s">
        <v>2922</v>
      </c>
      <c r="C4554" t="s">
        <v>2923</v>
      </c>
      <c r="D4554" s="28" t="s">
        <v>4105</v>
      </c>
      <c r="E4554" s="28" t="s">
        <v>2576</v>
      </c>
      <c r="F4554" s="13">
        <v>36.799999999999997</v>
      </c>
      <c r="G4554" s="13">
        <v>-76</v>
      </c>
      <c r="H4554" s="13">
        <v>8.1599985758463589</v>
      </c>
    </row>
    <row r="4555" spans="2:8" x14ac:dyDescent="0.3">
      <c r="B4555" t="s">
        <v>2929</v>
      </c>
      <c r="C4555" t="s">
        <v>2930</v>
      </c>
      <c r="D4555" s="28" t="s">
        <v>4105</v>
      </c>
      <c r="E4555" s="28" t="s">
        <v>2664</v>
      </c>
      <c r="F4555" s="13">
        <v>38.299999999999997</v>
      </c>
      <c r="G4555" s="13">
        <v>-81.5</v>
      </c>
      <c r="H4555" s="13">
        <v>8.1599985758463589</v>
      </c>
    </row>
    <row r="4556" spans="2:8" x14ac:dyDescent="0.3">
      <c r="B4556" t="s">
        <v>11145</v>
      </c>
      <c r="C4556" t="s">
        <v>11146</v>
      </c>
      <c r="D4556" s="28" t="s">
        <v>1203</v>
      </c>
      <c r="E4556" s="28" t="s">
        <v>1124</v>
      </c>
      <c r="F4556" s="13">
        <v>53.7</v>
      </c>
      <c r="G4556" s="13">
        <v>-73.599999999999994</v>
      </c>
      <c r="H4556" s="13">
        <v>8.160001118977867</v>
      </c>
    </row>
    <row r="4557" spans="2:8" x14ac:dyDescent="0.3">
      <c r="B4557" t="s">
        <v>2074</v>
      </c>
      <c r="C4557" t="s">
        <v>2075</v>
      </c>
      <c r="D4557" s="28" t="s">
        <v>4105</v>
      </c>
      <c r="E4557" s="28" t="s">
        <v>2076</v>
      </c>
      <c r="F4557" s="13">
        <v>44.4</v>
      </c>
      <c r="G4557" s="13">
        <v>-71.099999999999994</v>
      </c>
      <c r="H4557" s="13">
        <v>8.160001118977867</v>
      </c>
    </row>
    <row r="4558" spans="2:8" x14ac:dyDescent="0.3">
      <c r="B4558" t="s">
        <v>9933</v>
      </c>
      <c r="C4558" t="s">
        <v>9934</v>
      </c>
      <c r="D4558" s="28" t="s">
        <v>4105</v>
      </c>
      <c r="E4558" s="28" t="s">
        <v>2354</v>
      </c>
      <c r="F4558" s="13">
        <v>33.200000000000003</v>
      </c>
      <c r="G4558" s="13">
        <v>-81.2</v>
      </c>
      <c r="H4558" s="13">
        <v>8.160003662109375</v>
      </c>
    </row>
    <row r="4559" spans="2:8" x14ac:dyDescent="0.3">
      <c r="B4559" t="s">
        <v>10574</v>
      </c>
      <c r="C4559" t="s">
        <v>10575</v>
      </c>
      <c r="D4559" s="28" t="s">
        <v>4105</v>
      </c>
      <c r="E4559" s="28" t="s">
        <v>859</v>
      </c>
      <c r="F4559" s="13">
        <v>36.4</v>
      </c>
      <c r="G4559" s="13">
        <v>-83.5</v>
      </c>
      <c r="H4559" s="13">
        <v>8.160003662109375</v>
      </c>
    </row>
    <row r="4560" spans="2:8" x14ac:dyDescent="0.3">
      <c r="B4560" t="s">
        <v>10430</v>
      </c>
      <c r="C4560" t="s">
        <v>10431</v>
      </c>
      <c r="D4560" s="28" t="s">
        <v>4105</v>
      </c>
      <c r="E4560" s="28" t="s">
        <v>2576</v>
      </c>
      <c r="F4560" s="13">
        <v>37.1</v>
      </c>
      <c r="G4560" s="13">
        <v>-77.2</v>
      </c>
      <c r="H4560" s="13">
        <v>8.160003662109375</v>
      </c>
    </row>
    <row r="4561" spans="2:8" x14ac:dyDescent="0.3">
      <c r="B4561" t="s">
        <v>927</v>
      </c>
      <c r="C4561" t="s">
        <v>928</v>
      </c>
      <c r="D4561" s="28" t="s">
        <v>4105</v>
      </c>
      <c r="E4561" s="28" t="s">
        <v>852</v>
      </c>
      <c r="F4561" s="13">
        <v>33.5</v>
      </c>
      <c r="G4561" s="13">
        <v>-86.7</v>
      </c>
      <c r="H4561" s="13">
        <v>8.160003662109375</v>
      </c>
    </row>
    <row r="4562" spans="2:8" x14ac:dyDescent="0.3">
      <c r="B4562" t="s">
        <v>2671</v>
      </c>
      <c r="C4562" t="s">
        <v>2672</v>
      </c>
      <c r="D4562" s="28" t="s">
        <v>4105</v>
      </c>
      <c r="E4562" s="28" t="s">
        <v>2664</v>
      </c>
      <c r="F4562" s="13">
        <v>39.4</v>
      </c>
      <c r="G4562" s="13">
        <v>-80.099999999999994</v>
      </c>
      <c r="H4562" s="13">
        <v>8.2199961344401018</v>
      </c>
    </row>
    <row r="4563" spans="2:8" x14ac:dyDescent="0.3">
      <c r="B4563" t="s">
        <v>2601</v>
      </c>
      <c r="C4563" t="s">
        <v>2602</v>
      </c>
      <c r="D4563" s="28" t="s">
        <v>4105</v>
      </c>
      <c r="E4563" s="28" t="s">
        <v>2576</v>
      </c>
      <c r="F4563" s="13">
        <v>37</v>
      </c>
      <c r="G4563" s="13">
        <v>-80.7</v>
      </c>
      <c r="H4563" s="13">
        <v>8.2199961344401089</v>
      </c>
    </row>
    <row r="4564" spans="2:8" x14ac:dyDescent="0.3">
      <c r="B4564" t="s">
        <v>10759</v>
      </c>
      <c r="C4564" t="s">
        <v>10760</v>
      </c>
      <c r="D4564" s="28" t="s">
        <v>4105</v>
      </c>
      <c r="E4564" s="28" t="s">
        <v>852</v>
      </c>
      <c r="F4564" s="13">
        <v>32.299999999999997</v>
      </c>
      <c r="G4564" s="13">
        <v>-86.9</v>
      </c>
      <c r="H4564" s="13">
        <v>8.2199961344401089</v>
      </c>
    </row>
    <row r="4565" spans="2:8" x14ac:dyDescent="0.3">
      <c r="B4565" t="s">
        <v>921</v>
      </c>
      <c r="C4565" t="s">
        <v>922</v>
      </c>
      <c r="D4565" s="28" t="s">
        <v>4105</v>
      </c>
      <c r="E4565" s="28" t="s">
        <v>859</v>
      </c>
      <c r="F4565" s="13">
        <v>36.4</v>
      </c>
      <c r="G4565" s="13">
        <v>-86.8</v>
      </c>
      <c r="H4565" s="13">
        <v>8.219998677571617</v>
      </c>
    </row>
    <row r="4566" spans="2:8" x14ac:dyDescent="0.3">
      <c r="B4566" t="s">
        <v>2844</v>
      </c>
      <c r="C4566" t="s">
        <v>2845</v>
      </c>
      <c r="D4566" s="28" t="s">
        <v>4105</v>
      </c>
      <c r="E4566" s="28" t="s">
        <v>2664</v>
      </c>
      <c r="F4566" s="13">
        <v>37.200000000000003</v>
      </c>
      <c r="G4566" s="13">
        <v>-81.2</v>
      </c>
      <c r="H4566" s="13">
        <v>8.219998677571617</v>
      </c>
    </row>
    <row r="4567" spans="2:8" x14ac:dyDescent="0.3">
      <c r="B4567" t="s">
        <v>2367</v>
      </c>
      <c r="C4567" t="s">
        <v>2368</v>
      </c>
      <c r="D4567" s="28" t="s">
        <v>4105</v>
      </c>
      <c r="E4567" s="28" t="s">
        <v>2354</v>
      </c>
      <c r="F4567" s="13">
        <v>33.4</v>
      </c>
      <c r="G4567" s="13">
        <v>-80.8</v>
      </c>
      <c r="H4567" s="13">
        <v>8.220001220703125</v>
      </c>
    </row>
    <row r="4568" spans="2:8" x14ac:dyDescent="0.3">
      <c r="B4568" t="s">
        <v>11955</v>
      </c>
      <c r="C4568" t="s">
        <v>11956</v>
      </c>
      <c r="D4568" s="28" t="s">
        <v>4105</v>
      </c>
      <c r="E4568" s="28" t="s">
        <v>1003</v>
      </c>
      <c r="F4568" s="13">
        <v>24.7</v>
      </c>
      <c r="G4568" s="13">
        <v>-81</v>
      </c>
      <c r="H4568" s="13">
        <v>8.2799936930338447</v>
      </c>
    </row>
    <row r="4569" spans="2:8" x14ac:dyDescent="0.3">
      <c r="B4569" t="s">
        <v>10181</v>
      </c>
      <c r="C4569" t="s">
        <v>10182</v>
      </c>
      <c r="D4569" s="28" t="s">
        <v>4105</v>
      </c>
      <c r="E4569" s="28" t="s">
        <v>1007</v>
      </c>
      <c r="F4569" s="13">
        <v>35.6</v>
      </c>
      <c r="G4569" s="13">
        <v>-82.1</v>
      </c>
      <c r="H4569" s="13">
        <v>8.279996236165367</v>
      </c>
    </row>
    <row r="4570" spans="2:8" x14ac:dyDescent="0.3">
      <c r="B4570" t="s">
        <v>815</v>
      </c>
      <c r="C4570" t="s">
        <v>816</v>
      </c>
      <c r="D4570" s="28" t="s">
        <v>4105</v>
      </c>
      <c r="E4570" s="28" t="s">
        <v>368</v>
      </c>
      <c r="F4570" s="13">
        <v>34</v>
      </c>
      <c r="G4570" s="13">
        <v>-93.7</v>
      </c>
      <c r="H4570" s="13">
        <v>8.279998779296875</v>
      </c>
    </row>
    <row r="4571" spans="2:8" x14ac:dyDescent="0.3">
      <c r="B4571" t="s">
        <v>11276</v>
      </c>
      <c r="C4571" t="s">
        <v>11277</v>
      </c>
      <c r="D4571" s="28" t="s">
        <v>4105</v>
      </c>
      <c r="E4571" s="28" t="s">
        <v>1727</v>
      </c>
      <c r="F4571" s="13">
        <v>43.9</v>
      </c>
      <c r="G4571" s="13">
        <v>-70</v>
      </c>
      <c r="H4571" s="13">
        <v>8.279998779296875</v>
      </c>
    </row>
    <row r="4572" spans="2:8" x14ac:dyDescent="0.3">
      <c r="B4572" t="s">
        <v>10692</v>
      </c>
      <c r="C4572" t="s">
        <v>10693</v>
      </c>
      <c r="D4572" s="28" t="s">
        <v>4105</v>
      </c>
      <c r="E4572" s="28" t="s">
        <v>2664</v>
      </c>
      <c r="F4572" s="13">
        <v>39.5</v>
      </c>
      <c r="G4572" s="13">
        <v>-80.400000000000006</v>
      </c>
      <c r="H4572" s="13">
        <v>8.279998779296875</v>
      </c>
    </row>
    <row r="4573" spans="2:8" x14ac:dyDescent="0.3">
      <c r="B4573" t="s">
        <v>10119</v>
      </c>
      <c r="C4573" t="s">
        <v>10120</v>
      </c>
      <c r="D4573" s="28" t="s">
        <v>4105</v>
      </c>
      <c r="E4573" s="28" t="s">
        <v>852</v>
      </c>
      <c r="F4573" s="13">
        <v>32.799999999999997</v>
      </c>
      <c r="G4573" s="13">
        <v>-88.1</v>
      </c>
      <c r="H4573" s="13">
        <v>8.279998779296875</v>
      </c>
    </row>
    <row r="4574" spans="2:8" x14ac:dyDescent="0.3">
      <c r="B4574" t="s">
        <v>10135</v>
      </c>
      <c r="C4574" t="s">
        <v>10136</v>
      </c>
      <c r="D4574" s="28" t="s">
        <v>4105</v>
      </c>
      <c r="E4574" s="28" t="s">
        <v>2820</v>
      </c>
      <c r="F4574" s="13">
        <v>61.7</v>
      </c>
      <c r="G4574" s="13">
        <v>-162.6</v>
      </c>
      <c r="H4574" s="13">
        <v>8.280001322428383</v>
      </c>
    </row>
    <row r="4575" spans="2:8" x14ac:dyDescent="0.3">
      <c r="B4575" t="s">
        <v>521</v>
      </c>
      <c r="C4575" t="s">
        <v>522</v>
      </c>
      <c r="D4575" s="28" t="s">
        <v>4105</v>
      </c>
      <c r="E4575" s="28" t="s">
        <v>368</v>
      </c>
      <c r="F4575" s="13">
        <v>33.799999999999997</v>
      </c>
      <c r="G4575" s="13">
        <v>-91.2</v>
      </c>
      <c r="H4575" s="13">
        <v>8.339996337890625</v>
      </c>
    </row>
    <row r="4576" spans="2:8" x14ac:dyDescent="0.3">
      <c r="B4576" t="s">
        <v>10520</v>
      </c>
      <c r="C4576" t="s">
        <v>10521</v>
      </c>
      <c r="D4576" s="28" t="s">
        <v>4105</v>
      </c>
      <c r="E4576" s="28" t="s">
        <v>859</v>
      </c>
      <c r="F4576" s="13">
        <v>35.799999999999997</v>
      </c>
      <c r="G4576" s="13">
        <v>-86</v>
      </c>
      <c r="H4576" s="13">
        <v>8.339996337890625</v>
      </c>
    </row>
    <row r="4577" spans="2:8" x14ac:dyDescent="0.3">
      <c r="B4577" t="s">
        <v>3877</v>
      </c>
      <c r="C4577" t="s">
        <v>3878</v>
      </c>
      <c r="D4577" s="28" t="s">
        <v>4105</v>
      </c>
      <c r="E4577" s="28" t="s">
        <v>2664</v>
      </c>
      <c r="F4577" s="13">
        <v>38.1</v>
      </c>
      <c r="G4577" s="13">
        <v>-80.099999999999994</v>
      </c>
      <c r="H4577" s="13">
        <v>8.339996337890625</v>
      </c>
    </row>
    <row r="4578" spans="2:8" x14ac:dyDescent="0.3">
      <c r="B4578" t="s">
        <v>2675</v>
      </c>
      <c r="C4578" t="s">
        <v>2676</v>
      </c>
      <c r="D4578" s="28" t="s">
        <v>4105</v>
      </c>
      <c r="E4578" s="28" t="s">
        <v>2664</v>
      </c>
      <c r="F4578" s="13">
        <v>38.9</v>
      </c>
      <c r="G4578" s="13">
        <v>-80.8</v>
      </c>
      <c r="H4578" s="13">
        <v>8.339998881022133</v>
      </c>
    </row>
    <row r="4579" spans="2:8" x14ac:dyDescent="0.3">
      <c r="B4579" t="s">
        <v>11137</v>
      </c>
      <c r="C4579" t="s">
        <v>11138</v>
      </c>
      <c r="D4579" s="28" t="s">
        <v>1203</v>
      </c>
      <c r="E4579" s="28" t="s">
        <v>1124</v>
      </c>
      <c r="F4579" s="13">
        <v>45.8</v>
      </c>
      <c r="G4579" s="13">
        <v>-72.5</v>
      </c>
      <c r="H4579" s="13">
        <v>8.3400014241536411</v>
      </c>
    </row>
    <row r="4580" spans="2:8" x14ac:dyDescent="0.3">
      <c r="B4580" t="s">
        <v>1721</v>
      </c>
      <c r="C4580" t="s">
        <v>1722</v>
      </c>
      <c r="D4580" s="28" t="s">
        <v>4105</v>
      </c>
      <c r="E4580" s="28" t="s">
        <v>1711</v>
      </c>
      <c r="F4580" s="13">
        <v>36.6</v>
      </c>
      <c r="G4580" s="13">
        <v>-88.3</v>
      </c>
      <c r="H4580" s="13">
        <v>8.3400014241536482</v>
      </c>
    </row>
    <row r="4581" spans="2:8" x14ac:dyDescent="0.3">
      <c r="B4581" t="s">
        <v>11043</v>
      </c>
      <c r="C4581" t="s">
        <v>11044</v>
      </c>
      <c r="D4581" s="28" t="s">
        <v>4105</v>
      </c>
      <c r="E4581" s="28" t="s">
        <v>1738</v>
      </c>
      <c r="F4581" s="13">
        <v>38.9</v>
      </c>
      <c r="G4581" s="13">
        <v>-76.3</v>
      </c>
      <c r="H4581" s="13">
        <v>8.3400014241536482</v>
      </c>
    </row>
    <row r="4582" spans="2:8" x14ac:dyDescent="0.3">
      <c r="B4582" t="s">
        <v>972</v>
      </c>
      <c r="C4582" t="s">
        <v>10456</v>
      </c>
      <c r="D4582" s="28" t="s">
        <v>4105</v>
      </c>
      <c r="E4582" s="28" t="s">
        <v>2576</v>
      </c>
      <c r="F4582" s="13">
        <v>36.9</v>
      </c>
      <c r="G4582" s="13">
        <v>-82</v>
      </c>
      <c r="H4582" s="13">
        <v>8.3400014241536482</v>
      </c>
    </row>
    <row r="4583" spans="2:8" x14ac:dyDescent="0.3">
      <c r="B4583" t="s">
        <v>909</v>
      </c>
      <c r="C4583" t="s">
        <v>910</v>
      </c>
      <c r="D4583" s="28" t="s">
        <v>4105</v>
      </c>
      <c r="E4583" s="28" t="s">
        <v>852</v>
      </c>
      <c r="F4583" s="13">
        <v>34.700000000000003</v>
      </c>
      <c r="G4583" s="13">
        <v>-87.5</v>
      </c>
      <c r="H4583" s="13">
        <v>8.3400014241536482</v>
      </c>
    </row>
    <row r="4584" spans="2:8" x14ac:dyDescent="0.3">
      <c r="B4584" t="s">
        <v>3027</v>
      </c>
      <c r="C4584" t="s">
        <v>3028</v>
      </c>
      <c r="D4584" s="28" t="s">
        <v>4105</v>
      </c>
      <c r="E4584" s="28" t="s">
        <v>2124</v>
      </c>
      <c r="F4584" s="13">
        <v>43.1</v>
      </c>
      <c r="G4584" s="13">
        <v>-77.599999999999994</v>
      </c>
      <c r="H4584" s="13">
        <v>8.3400014241536482</v>
      </c>
    </row>
    <row r="4585" spans="2:8" x14ac:dyDescent="0.3">
      <c r="B4585" t="s">
        <v>10934</v>
      </c>
      <c r="C4585" t="s">
        <v>10935</v>
      </c>
      <c r="D4585" s="28" t="s">
        <v>4105</v>
      </c>
      <c r="E4585" s="28" t="s">
        <v>1743</v>
      </c>
      <c r="F4585" s="13">
        <v>41.6</v>
      </c>
      <c r="G4585" s="13">
        <v>-70.900000000000006</v>
      </c>
      <c r="H4585" s="13">
        <v>8.3400014241536482</v>
      </c>
    </row>
    <row r="4586" spans="2:8" x14ac:dyDescent="0.3">
      <c r="B4586" t="s">
        <v>686</v>
      </c>
      <c r="C4586" t="s">
        <v>687</v>
      </c>
      <c r="D4586" s="28" t="s">
        <v>4105</v>
      </c>
      <c r="E4586" s="28" t="s">
        <v>367</v>
      </c>
      <c r="F4586" s="13">
        <v>33.4</v>
      </c>
      <c r="G4586" s="13">
        <v>-89.6</v>
      </c>
      <c r="H4586" s="13">
        <v>8.3999989827473911</v>
      </c>
    </row>
    <row r="4587" spans="2:8" x14ac:dyDescent="0.3">
      <c r="B4587" t="s">
        <v>951</v>
      </c>
      <c r="C4587" t="s">
        <v>952</v>
      </c>
      <c r="D4587" s="28" t="s">
        <v>4105</v>
      </c>
      <c r="E4587" s="28" t="s">
        <v>859</v>
      </c>
      <c r="F4587" s="13">
        <v>36.299999999999997</v>
      </c>
      <c r="G4587" s="13">
        <v>-85.6</v>
      </c>
      <c r="H4587" s="13">
        <v>8.3999989827473911</v>
      </c>
    </row>
    <row r="4588" spans="2:8" x14ac:dyDescent="0.3">
      <c r="B4588" t="s">
        <v>11045</v>
      </c>
      <c r="C4588" t="s">
        <v>11046</v>
      </c>
      <c r="D4588" s="28" t="s">
        <v>4105</v>
      </c>
      <c r="E4588" s="28" t="s">
        <v>1711</v>
      </c>
      <c r="F4588" s="13">
        <v>37.700000000000003</v>
      </c>
      <c r="G4588" s="13">
        <v>-83.6</v>
      </c>
      <c r="H4588" s="13">
        <v>8.3999989827473911</v>
      </c>
    </row>
    <row r="4589" spans="2:8" x14ac:dyDescent="0.3">
      <c r="B4589" t="s">
        <v>11922</v>
      </c>
      <c r="C4589" t="s">
        <v>11923</v>
      </c>
      <c r="D4589" s="28" t="s">
        <v>4105</v>
      </c>
      <c r="E4589" s="28" t="s">
        <v>1003</v>
      </c>
      <c r="F4589" s="13">
        <v>25.6</v>
      </c>
      <c r="G4589" s="13">
        <v>-80.400000000000006</v>
      </c>
      <c r="H4589" s="13">
        <v>8.3999989827473911</v>
      </c>
    </row>
    <row r="4590" spans="2:8" x14ac:dyDescent="0.3">
      <c r="B4590" t="s">
        <v>3752</v>
      </c>
      <c r="C4590" t="s">
        <v>3753</v>
      </c>
      <c r="D4590" s="28" t="s">
        <v>4105</v>
      </c>
      <c r="E4590" s="28" t="s">
        <v>2124</v>
      </c>
      <c r="F4590" s="13">
        <v>44.3</v>
      </c>
      <c r="G4590" s="13">
        <v>-73.900000000000006</v>
      </c>
      <c r="H4590" s="13">
        <v>8.3999989827473946</v>
      </c>
    </row>
    <row r="4591" spans="2:8" x14ac:dyDescent="0.3">
      <c r="B4591" t="s">
        <v>10663</v>
      </c>
      <c r="C4591" t="s">
        <v>10664</v>
      </c>
      <c r="D4591" s="28" t="s">
        <v>4105</v>
      </c>
      <c r="E4591" s="28" t="s">
        <v>1711</v>
      </c>
      <c r="F4591" s="13">
        <v>37</v>
      </c>
      <c r="G4591" s="13">
        <v>-88.7</v>
      </c>
      <c r="H4591" s="13">
        <v>8.3999989827473982</v>
      </c>
    </row>
    <row r="4592" spans="2:8" x14ac:dyDescent="0.3">
      <c r="B4592" t="s">
        <v>10909</v>
      </c>
      <c r="C4592" t="s">
        <v>10910</v>
      </c>
      <c r="D4592" s="28" t="s">
        <v>4105</v>
      </c>
      <c r="E4592" s="28" t="s">
        <v>859</v>
      </c>
      <c r="F4592" s="13">
        <v>35.700000000000003</v>
      </c>
      <c r="G4592" s="13">
        <v>-84.2</v>
      </c>
      <c r="H4592" s="13">
        <v>8.3999989827473982</v>
      </c>
    </row>
    <row r="4593" spans="2:8" x14ac:dyDescent="0.3">
      <c r="B4593" t="s">
        <v>2609</v>
      </c>
      <c r="C4593" t="s">
        <v>2610</v>
      </c>
      <c r="D4593" s="28" t="s">
        <v>4105</v>
      </c>
      <c r="E4593" s="28" t="s">
        <v>2576</v>
      </c>
      <c r="F4593" s="13">
        <v>37.5</v>
      </c>
      <c r="G4593" s="13">
        <v>-76.8</v>
      </c>
      <c r="H4593" s="13">
        <v>8.3999989827473982</v>
      </c>
    </row>
    <row r="4594" spans="2:8" x14ac:dyDescent="0.3">
      <c r="B4594" t="s">
        <v>807</v>
      </c>
      <c r="C4594" t="s">
        <v>808</v>
      </c>
      <c r="D4594" s="28" t="s">
        <v>4105</v>
      </c>
      <c r="E4594" s="28" t="s">
        <v>364</v>
      </c>
      <c r="F4594" s="13">
        <v>29.2</v>
      </c>
      <c r="G4594" s="13">
        <v>-103.3</v>
      </c>
      <c r="H4594" s="13">
        <v>8.4599965413411411</v>
      </c>
    </row>
    <row r="4595" spans="2:8" x14ac:dyDescent="0.3">
      <c r="B4595" t="s">
        <v>3792</v>
      </c>
      <c r="C4595" t="s">
        <v>10805</v>
      </c>
      <c r="D4595" s="28" t="s">
        <v>4105</v>
      </c>
      <c r="E4595" s="28" t="s">
        <v>2576</v>
      </c>
      <c r="F4595" s="13">
        <v>39.1</v>
      </c>
      <c r="G4595" s="13">
        <v>-78.099999999999994</v>
      </c>
      <c r="H4595" s="13">
        <v>8.4599965413411482</v>
      </c>
    </row>
    <row r="4596" spans="2:8" x14ac:dyDescent="0.3">
      <c r="B4596" t="s">
        <v>2673</v>
      </c>
      <c r="C4596" t="s">
        <v>2674</v>
      </c>
      <c r="D4596" s="28" t="s">
        <v>4105</v>
      </c>
      <c r="E4596" s="28" t="s">
        <v>2664</v>
      </c>
      <c r="F4596" s="13">
        <v>38.6</v>
      </c>
      <c r="G4596" s="13">
        <v>-80.7</v>
      </c>
      <c r="H4596" s="13">
        <v>8.4599965413411482</v>
      </c>
    </row>
    <row r="4597" spans="2:8" x14ac:dyDescent="0.3">
      <c r="B4597" t="s">
        <v>10830</v>
      </c>
      <c r="C4597" t="s">
        <v>10831</v>
      </c>
      <c r="D4597" s="28" t="s">
        <v>4105</v>
      </c>
      <c r="E4597" s="28" t="s">
        <v>2664</v>
      </c>
      <c r="F4597" s="13">
        <v>37.6</v>
      </c>
      <c r="G4597" s="13">
        <v>-81.599999999999994</v>
      </c>
      <c r="H4597" s="13">
        <v>8.4599965413411482</v>
      </c>
    </row>
    <row r="4598" spans="2:8" x14ac:dyDescent="0.3">
      <c r="B4598" t="s">
        <v>11006</v>
      </c>
      <c r="C4598" t="s">
        <v>11007</v>
      </c>
      <c r="D4598" s="28" t="s">
        <v>4105</v>
      </c>
      <c r="E4598" s="28" t="s">
        <v>1727</v>
      </c>
      <c r="F4598" s="13">
        <v>45.1</v>
      </c>
      <c r="G4598" s="13">
        <v>-69.2</v>
      </c>
      <c r="H4598" s="13">
        <v>8.4599990844726563</v>
      </c>
    </row>
    <row r="4599" spans="2:8" x14ac:dyDescent="0.3">
      <c r="B4599" t="s">
        <v>10824</v>
      </c>
      <c r="C4599" t="s">
        <v>10825</v>
      </c>
      <c r="D4599" s="28" t="s">
        <v>4105</v>
      </c>
      <c r="E4599" s="28" t="s">
        <v>1738</v>
      </c>
      <c r="F4599" s="13">
        <v>39.200000000000003</v>
      </c>
      <c r="G4599" s="13">
        <v>-77.2</v>
      </c>
      <c r="H4599" s="13">
        <v>8.4599990844726563</v>
      </c>
    </row>
    <row r="4600" spans="2:8" x14ac:dyDescent="0.3">
      <c r="B4600" t="s">
        <v>10505</v>
      </c>
      <c r="C4600" t="s">
        <v>10506</v>
      </c>
      <c r="D4600" s="28" t="s">
        <v>4105</v>
      </c>
      <c r="E4600" s="28" t="s">
        <v>852</v>
      </c>
      <c r="F4600" s="13">
        <v>34.5</v>
      </c>
      <c r="G4600" s="13">
        <v>-86.9</v>
      </c>
      <c r="H4600" s="13">
        <v>8.4600016276041643</v>
      </c>
    </row>
    <row r="4601" spans="2:8" x14ac:dyDescent="0.3">
      <c r="B4601" t="s">
        <v>10489</v>
      </c>
      <c r="C4601" t="s">
        <v>10490</v>
      </c>
      <c r="D4601" s="28" t="s">
        <v>4105</v>
      </c>
      <c r="E4601" s="28" t="s">
        <v>2576</v>
      </c>
      <c r="F4601" s="13">
        <v>36.6</v>
      </c>
      <c r="G4601" s="13">
        <v>-81.900000000000006</v>
      </c>
      <c r="H4601" s="13">
        <v>8.4600016276041643</v>
      </c>
    </row>
    <row r="4602" spans="2:8" x14ac:dyDescent="0.3">
      <c r="B4602" t="s">
        <v>11258</v>
      </c>
      <c r="C4602" t="s">
        <v>11259</v>
      </c>
      <c r="D4602" s="28" t="s">
        <v>4105</v>
      </c>
      <c r="E4602" s="28" t="s">
        <v>1738</v>
      </c>
      <c r="F4602" s="13">
        <v>39.200000000000003</v>
      </c>
      <c r="G4602" s="13">
        <v>-76.599999999999994</v>
      </c>
      <c r="H4602" s="13">
        <v>8.4600016276041643</v>
      </c>
    </row>
    <row r="4603" spans="2:8" x14ac:dyDescent="0.3">
      <c r="B4603" t="s">
        <v>11057</v>
      </c>
      <c r="C4603" t="s">
        <v>11058</v>
      </c>
      <c r="D4603" s="28" t="s">
        <v>4105</v>
      </c>
      <c r="E4603" s="28" t="s">
        <v>1727</v>
      </c>
      <c r="F4603" s="13">
        <v>43.8</v>
      </c>
      <c r="G4603" s="13">
        <v>-70.2</v>
      </c>
      <c r="H4603" s="13">
        <v>8.4600016276041714</v>
      </c>
    </row>
    <row r="4604" spans="2:8" x14ac:dyDescent="0.3">
      <c r="B4604" t="s">
        <v>931</v>
      </c>
      <c r="C4604" t="s">
        <v>932</v>
      </c>
      <c r="D4604" s="28" t="s">
        <v>4105</v>
      </c>
      <c r="E4604" s="28" t="s">
        <v>859</v>
      </c>
      <c r="F4604" s="13">
        <v>36.299999999999997</v>
      </c>
      <c r="G4604" s="13">
        <v>-87.2</v>
      </c>
      <c r="H4604" s="13">
        <v>8.4600016276041714</v>
      </c>
    </row>
    <row r="4605" spans="2:8" x14ac:dyDescent="0.3">
      <c r="B4605" t="s">
        <v>967</v>
      </c>
      <c r="C4605" t="s">
        <v>968</v>
      </c>
      <c r="D4605" s="28" t="s">
        <v>4105</v>
      </c>
      <c r="E4605" s="28" t="s">
        <v>859</v>
      </c>
      <c r="F4605" s="13">
        <v>35.5</v>
      </c>
      <c r="G4605" s="13">
        <v>-85.1</v>
      </c>
      <c r="H4605" s="13">
        <v>8.4600016276041714</v>
      </c>
    </row>
    <row r="4606" spans="2:8" x14ac:dyDescent="0.3">
      <c r="B4606" t="s">
        <v>10321</v>
      </c>
      <c r="C4606" t="s">
        <v>10322</v>
      </c>
      <c r="D4606" s="28" t="s">
        <v>4105</v>
      </c>
      <c r="E4606" s="28" t="s">
        <v>2576</v>
      </c>
      <c r="F4606" s="13">
        <v>36.9</v>
      </c>
      <c r="G4606" s="13">
        <v>-77</v>
      </c>
      <c r="H4606" s="13">
        <v>8.4600016276041714</v>
      </c>
    </row>
    <row r="4607" spans="2:8" x14ac:dyDescent="0.3">
      <c r="B4607" t="s">
        <v>11127</v>
      </c>
      <c r="C4607" t="s">
        <v>11128</v>
      </c>
      <c r="D4607" s="28" t="s">
        <v>4105</v>
      </c>
      <c r="E4607" s="28" t="s">
        <v>1743</v>
      </c>
      <c r="F4607" s="13">
        <v>41.2</v>
      </c>
      <c r="G4607" s="13">
        <v>-70</v>
      </c>
      <c r="H4607" s="13">
        <v>8.4600016276041714</v>
      </c>
    </row>
    <row r="4608" spans="2:8" x14ac:dyDescent="0.3">
      <c r="B4608" t="s">
        <v>11782</v>
      </c>
      <c r="C4608" t="s">
        <v>11783</v>
      </c>
      <c r="D4608" s="28" t="s">
        <v>4105</v>
      </c>
      <c r="E4608" s="28" t="s">
        <v>1003</v>
      </c>
      <c r="F4608" s="13">
        <v>25.8</v>
      </c>
      <c r="G4608" s="13">
        <v>-81.3</v>
      </c>
      <c r="H4608" s="13">
        <v>8.4600016276041714</v>
      </c>
    </row>
    <row r="4609" spans="2:8" x14ac:dyDescent="0.3">
      <c r="B4609" t="s">
        <v>11053</v>
      </c>
      <c r="C4609" t="s">
        <v>11054</v>
      </c>
      <c r="D4609" s="28" t="s">
        <v>4105</v>
      </c>
      <c r="E4609" s="28" t="s">
        <v>1743</v>
      </c>
      <c r="F4609" s="13">
        <v>41.6</v>
      </c>
      <c r="G4609" s="13">
        <v>-69.900000000000006</v>
      </c>
      <c r="H4609" s="13">
        <v>8.4600016276041714</v>
      </c>
    </row>
    <row r="4610" spans="2:8" x14ac:dyDescent="0.3">
      <c r="B4610" t="s">
        <v>9914</v>
      </c>
      <c r="C4610" t="s">
        <v>9915</v>
      </c>
      <c r="D4610" s="28" t="s">
        <v>4105</v>
      </c>
      <c r="E4610" s="28" t="s">
        <v>1004</v>
      </c>
      <c r="F4610" s="13">
        <v>32.5</v>
      </c>
      <c r="G4610" s="13">
        <v>-82.9</v>
      </c>
      <c r="H4610" s="13">
        <v>8.5199940999348982</v>
      </c>
    </row>
    <row r="4611" spans="2:8" x14ac:dyDescent="0.3">
      <c r="B4611" t="s">
        <v>2139</v>
      </c>
      <c r="C4611" t="s">
        <v>2140</v>
      </c>
      <c r="D4611" s="28" t="s">
        <v>4105</v>
      </c>
      <c r="E4611" s="28" t="s">
        <v>2124</v>
      </c>
      <c r="F4611" s="13">
        <v>42.3</v>
      </c>
      <c r="G4611" s="13">
        <v>-78.400000000000006</v>
      </c>
      <c r="H4611" s="13">
        <v>8.5199966430664063</v>
      </c>
    </row>
    <row r="4612" spans="2:8" x14ac:dyDescent="0.3">
      <c r="B4612" t="s">
        <v>10901</v>
      </c>
      <c r="C4612" t="s">
        <v>10902</v>
      </c>
      <c r="D4612" s="28" t="s">
        <v>1203</v>
      </c>
      <c r="E4612" s="28" t="s">
        <v>1124</v>
      </c>
      <c r="F4612" s="13">
        <v>46</v>
      </c>
      <c r="G4612" s="13">
        <v>-74.5</v>
      </c>
      <c r="H4612" s="13">
        <v>8.5199991861979143</v>
      </c>
    </row>
    <row r="4613" spans="2:8" x14ac:dyDescent="0.3">
      <c r="B4613" t="s">
        <v>3915</v>
      </c>
      <c r="C4613" t="s">
        <v>3916</v>
      </c>
      <c r="D4613" s="28" t="s">
        <v>4105</v>
      </c>
      <c r="E4613" s="28" t="s">
        <v>852</v>
      </c>
      <c r="F4613" s="13">
        <v>33.200000000000003</v>
      </c>
      <c r="G4613" s="13">
        <v>-87.6</v>
      </c>
      <c r="H4613" s="13">
        <v>8.5199991861979143</v>
      </c>
    </row>
    <row r="4614" spans="2:8" x14ac:dyDescent="0.3">
      <c r="B4614" t="s">
        <v>10584</v>
      </c>
      <c r="C4614" t="s">
        <v>10585</v>
      </c>
      <c r="D4614" s="28" t="s">
        <v>4105</v>
      </c>
      <c r="E4614" s="28" t="s">
        <v>2354</v>
      </c>
      <c r="F4614" s="13">
        <v>35.1</v>
      </c>
      <c r="G4614" s="13">
        <v>-81.900000000000006</v>
      </c>
      <c r="H4614" s="13">
        <v>8.5200017293294295</v>
      </c>
    </row>
    <row r="4615" spans="2:8" x14ac:dyDescent="0.3">
      <c r="B4615" t="s">
        <v>586</v>
      </c>
      <c r="C4615" t="s">
        <v>587</v>
      </c>
      <c r="D4615" s="28" t="s">
        <v>4105</v>
      </c>
      <c r="E4615" s="28" t="s">
        <v>368</v>
      </c>
      <c r="F4615" s="13">
        <v>33.1</v>
      </c>
      <c r="G4615" s="13">
        <v>-91.9</v>
      </c>
      <c r="H4615" s="13">
        <v>8.5200042724609375</v>
      </c>
    </row>
    <row r="4616" spans="2:8" x14ac:dyDescent="0.3">
      <c r="B4616" t="s">
        <v>10832</v>
      </c>
      <c r="C4616" t="s">
        <v>10833</v>
      </c>
      <c r="D4616" s="28" t="s">
        <v>4105</v>
      </c>
      <c r="E4616" s="28" t="s">
        <v>1322</v>
      </c>
      <c r="F4616" s="13">
        <v>41.9</v>
      </c>
      <c r="G4616" s="13">
        <v>-72.900000000000006</v>
      </c>
      <c r="H4616" s="13">
        <v>8.5200042724609375</v>
      </c>
    </row>
    <row r="4617" spans="2:8" x14ac:dyDescent="0.3">
      <c r="B4617" t="s">
        <v>11712</v>
      </c>
      <c r="C4617" t="s">
        <v>11713</v>
      </c>
      <c r="D4617" s="28" t="s">
        <v>1203</v>
      </c>
      <c r="E4617" s="28" t="s">
        <v>1124</v>
      </c>
      <c r="F4617" s="13">
        <v>48.9</v>
      </c>
      <c r="G4617" s="13">
        <v>-71</v>
      </c>
      <c r="H4617" s="13">
        <v>8.5799967447916643</v>
      </c>
    </row>
    <row r="4618" spans="2:8" x14ac:dyDescent="0.3">
      <c r="B4618" t="s">
        <v>10416</v>
      </c>
      <c r="C4618" t="s">
        <v>10417</v>
      </c>
      <c r="D4618" s="28" t="s">
        <v>4105</v>
      </c>
      <c r="E4618" s="28" t="s">
        <v>2319</v>
      </c>
      <c r="F4618" s="13">
        <v>41.4</v>
      </c>
      <c r="G4618" s="13">
        <v>-78</v>
      </c>
      <c r="H4618" s="13">
        <v>8.5799967447916643</v>
      </c>
    </row>
    <row r="4619" spans="2:8" x14ac:dyDescent="0.3">
      <c r="B4619" t="s">
        <v>2919</v>
      </c>
      <c r="C4619" t="s">
        <v>2920</v>
      </c>
      <c r="D4619" s="28" t="s">
        <v>4105</v>
      </c>
      <c r="E4619" s="28" t="s">
        <v>2576</v>
      </c>
      <c r="F4619" s="13">
        <v>36.9</v>
      </c>
      <c r="G4619" s="13">
        <v>-76.2</v>
      </c>
      <c r="H4619" s="13">
        <v>8.5799967447916643</v>
      </c>
    </row>
    <row r="4620" spans="2:8" x14ac:dyDescent="0.3">
      <c r="B4620" t="s">
        <v>10785</v>
      </c>
      <c r="C4620" t="s">
        <v>10786</v>
      </c>
      <c r="D4620" s="28" t="s">
        <v>4105</v>
      </c>
      <c r="E4620" s="28" t="s">
        <v>1711</v>
      </c>
      <c r="F4620" s="13">
        <v>37.6</v>
      </c>
      <c r="G4620" s="13">
        <v>-86.4</v>
      </c>
      <c r="H4620" s="13">
        <v>8.5800018310546875</v>
      </c>
    </row>
    <row r="4621" spans="2:8" x14ac:dyDescent="0.3">
      <c r="B4621" t="s">
        <v>10532</v>
      </c>
      <c r="C4621" t="s">
        <v>10533</v>
      </c>
      <c r="D4621" s="28" t="s">
        <v>4105</v>
      </c>
      <c r="E4621" s="28" t="s">
        <v>2319</v>
      </c>
      <c r="F4621" s="13">
        <v>39.9</v>
      </c>
      <c r="G4621" s="13">
        <v>-77.2</v>
      </c>
      <c r="H4621" s="13">
        <v>8.5800018310546875</v>
      </c>
    </row>
    <row r="4622" spans="2:8" x14ac:dyDescent="0.3">
      <c r="B4622" t="s">
        <v>11139</v>
      </c>
      <c r="C4622" t="s">
        <v>11140</v>
      </c>
      <c r="D4622" s="28" t="s">
        <v>4105</v>
      </c>
      <c r="E4622" s="28" t="s">
        <v>2319</v>
      </c>
      <c r="F4622" s="13">
        <v>39.9</v>
      </c>
      <c r="G4622" s="13">
        <v>-75.099999999999994</v>
      </c>
      <c r="H4622" s="13">
        <v>8.5800018310546875</v>
      </c>
    </row>
    <row r="4623" spans="2:8" x14ac:dyDescent="0.3">
      <c r="B4623" t="s">
        <v>10491</v>
      </c>
      <c r="C4623" t="s">
        <v>10492</v>
      </c>
      <c r="D4623" s="28" t="s">
        <v>4105</v>
      </c>
      <c r="E4623" s="28" t="s">
        <v>2664</v>
      </c>
      <c r="F4623" s="13">
        <v>39.5</v>
      </c>
      <c r="G4623" s="13">
        <v>-78.2</v>
      </c>
      <c r="H4623" s="13">
        <v>8.5800018310546875</v>
      </c>
    </row>
    <row r="4624" spans="2:8" x14ac:dyDescent="0.3">
      <c r="B4624" t="s">
        <v>11669</v>
      </c>
      <c r="C4624" t="s">
        <v>11670</v>
      </c>
      <c r="D4624" s="28" t="s">
        <v>4105</v>
      </c>
      <c r="E4624" s="28" t="s">
        <v>2820</v>
      </c>
      <c r="F4624" s="13">
        <v>58.4</v>
      </c>
      <c r="G4624" s="13">
        <v>-135.80000000000001</v>
      </c>
      <c r="H4624" s="13">
        <v>8.5800018310546875</v>
      </c>
    </row>
    <row r="4625" spans="2:8" x14ac:dyDescent="0.3">
      <c r="B4625" t="s">
        <v>11154</v>
      </c>
      <c r="C4625" t="s">
        <v>11155</v>
      </c>
      <c r="D4625" s="28" t="s">
        <v>4105</v>
      </c>
      <c r="E4625" s="28" t="s">
        <v>2124</v>
      </c>
      <c r="F4625" s="13">
        <v>42.2</v>
      </c>
      <c r="G4625" s="13">
        <v>-74.099999999999994</v>
      </c>
      <c r="H4625" s="13">
        <v>8.5800018310546911</v>
      </c>
    </row>
    <row r="4626" spans="2:8" x14ac:dyDescent="0.3">
      <c r="B4626" t="s">
        <v>11983</v>
      </c>
      <c r="C4626" t="s">
        <v>11984</v>
      </c>
      <c r="D4626" s="28" t="s">
        <v>4105</v>
      </c>
      <c r="E4626" s="28" t="s">
        <v>1003</v>
      </c>
      <c r="F4626" s="13">
        <v>26</v>
      </c>
      <c r="G4626" s="13">
        <v>-80.099999999999994</v>
      </c>
      <c r="H4626" s="13">
        <v>8.5800069173177036</v>
      </c>
    </row>
    <row r="4627" spans="2:8" x14ac:dyDescent="0.3">
      <c r="B4627" t="s">
        <v>11804</v>
      </c>
      <c r="C4627" t="s">
        <v>11805</v>
      </c>
      <c r="D4627" s="28" t="s">
        <v>1203</v>
      </c>
      <c r="E4627" s="28" t="s">
        <v>1124</v>
      </c>
      <c r="F4627" s="13">
        <v>49.1</v>
      </c>
      <c r="G4627" s="13">
        <v>-66.599999999999994</v>
      </c>
      <c r="H4627" s="13">
        <v>8.6399968465169295</v>
      </c>
    </row>
    <row r="4628" spans="2:8" x14ac:dyDescent="0.3">
      <c r="B4628" t="s">
        <v>10362</v>
      </c>
      <c r="C4628" t="s">
        <v>10363</v>
      </c>
      <c r="D4628" s="28" t="s">
        <v>4105</v>
      </c>
      <c r="E4628" s="28" t="s">
        <v>2124</v>
      </c>
      <c r="F4628" s="13">
        <v>42.7</v>
      </c>
      <c r="G4628" s="13">
        <v>-78.5</v>
      </c>
      <c r="H4628" s="13">
        <v>8.6399993896484375</v>
      </c>
    </row>
    <row r="4629" spans="2:8" x14ac:dyDescent="0.3">
      <c r="B4629" t="s">
        <v>10422</v>
      </c>
      <c r="C4629" t="s">
        <v>10423</v>
      </c>
      <c r="D4629" s="28" t="s">
        <v>4105</v>
      </c>
      <c r="E4629" s="28" t="s">
        <v>1007</v>
      </c>
      <c r="F4629" s="13">
        <v>35.700000000000003</v>
      </c>
      <c r="G4629" s="13">
        <v>-82.2</v>
      </c>
      <c r="H4629" s="13">
        <v>8.6399993896484375</v>
      </c>
    </row>
    <row r="4630" spans="2:8" x14ac:dyDescent="0.3">
      <c r="B4630" t="s">
        <v>11123</v>
      </c>
      <c r="C4630" t="s">
        <v>11124</v>
      </c>
      <c r="D4630" s="28" t="s">
        <v>4105</v>
      </c>
      <c r="E4630" s="28" t="s">
        <v>2319</v>
      </c>
      <c r="F4630" s="13">
        <v>41</v>
      </c>
      <c r="G4630" s="13">
        <v>-78.400000000000006</v>
      </c>
      <c r="H4630" s="13">
        <v>8.6399993896484375</v>
      </c>
    </row>
    <row r="4631" spans="2:8" x14ac:dyDescent="0.3">
      <c r="B4631" t="s">
        <v>10339</v>
      </c>
      <c r="C4631" t="s">
        <v>10340</v>
      </c>
      <c r="D4631" s="28" t="s">
        <v>1203</v>
      </c>
      <c r="E4631" s="28" t="s">
        <v>3527</v>
      </c>
      <c r="F4631" s="13">
        <v>64.3</v>
      </c>
      <c r="G4631" s="13">
        <v>-96</v>
      </c>
      <c r="H4631" s="13">
        <v>8.6400006612141915</v>
      </c>
    </row>
    <row r="4632" spans="2:8" x14ac:dyDescent="0.3">
      <c r="B4632" t="s">
        <v>11630</v>
      </c>
      <c r="C4632" t="s">
        <v>11631</v>
      </c>
      <c r="D4632" s="28" t="s">
        <v>4105</v>
      </c>
      <c r="E4632" s="28" t="s">
        <v>1003</v>
      </c>
      <c r="F4632" s="13">
        <v>30.4</v>
      </c>
      <c r="G4632" s="13">
        <v>-86.4</v>
      </c>
      <c r="H4632" s="13">
        <v>8.6400044759114536</v>
      </c>
    </row>
    <row r="4633" spans="2:8" x14ac:dyDescent="0.3">
      <c r="B4633" t="s">
        <v>10524</v>
      </c>
      <c r="C4633" t="s">
        <v>10525</v>
      </c>
      <c r="D4633" s="28" t="s">
        <v>4105</v>
      </c>
      <c r="E4633" s="28" t="s">
        <v>367</v>
      </c>
      <c r="F4633" s="13">
        <v>32.799999999999997</v>
      </c>
      <c r="G4633" s="13">
        <v>-90</v>
      </c>
      <c r="H4633" s="13">
        <v>8.6999969482421875</v>
      </c>
    </row>
    <row r="4634" spans="2:8" x14ac:dyDescent="0.3">
      <c r="B4634" t="s">
        <v>925</v>
      </c>
      <c r="C4634" t="s">
        <v>926</v>
      </c>
      <c r="D4634" s="28" t="s">
        <v>4105</v>
      </c>
      <c r="E4634" s="28" t="s">
        <v>859</v>
      </c>
      <c r="F4634" s="13">
        <v>35.9</v>
      </c>
      <c r="G4634" s="13">
        <v>-88.7</v>
      </c>
      <c r="H4634" s="13">
        <v>8.6999994913736955</v>
      </c>
    </row>
    <row r="4635" spans="2:8" x14ac:dyDescent="0.3">
      <c r="B4635" t="s">
        <v>9852</v>
      </c>
      <c r="C4635" t="s">
        <v>9853</v>
      </c>
      <c r="D4635" s="28" t="s">
        <v>4105</v>
      </c>
      <c r="E4635" s="28" t="s">
        <v>2820</v>
      </c>
      <c r="F4635" s="13">
        <v>65.2</v>
      </c>
      <c r="G4635" s="13">
        <v>-161.1</v>
      </c>
      <c r="H4635" s="13">
        <v>8.6999994913736973</v>
      </c>
    </row>
    <row r="4636" spans="2:8" x14ac:dyDescent="0.3">
      <c r="B4636" t="s">
        <v>11653</v>
      </c>
      <c r="C4636" t="s">
        <v>11654</v>
      </c>
      <c r="D4636" s="28" t="s">
        <v>1203</v>
      </c>
      <c r="E4636" s="28" t="s">
        <v>3526</v>
      </c>
      <c r="F4636" s="13">
        <v>65.2</v>
      </c>
      <c r="G4636" s="13">
        <v>-126.8</v>
      </c>
      <c r="H4636" s="13">
        <v>8.7000001271565743</v>
      </c>
    </row>
    <row r="4637" spans="2:8" x14ac:dyDescent="0.3">
      <c r="B4637" t="s">
        <v>10066</v>
      </c>
      <c r="C4637" t="s">
        <v>10067</v>
      </c>
      <c r="D4637" s="28" t="s">
        <v>4105</v>
      </c>
      <c r="E4637" s="28" t="s">
        <v>1003</v>
      </c>
      <c r="F4637" s="13">
        <v>30.7</v>
      </c>
      <c r="G4637" s="13">
        <v>-85</v>
      </c>
      <c r="H4637" s="13">
        <v>8.7000020345052036</v>
      </c>
    </row>
    <row r="4638" spans="2:8" x14ac:dyDescent="0.3">
      <c r="B4638" t="s">
        <v>10645</v>
      </c>
      <c r="C4638" t="s">
        <v>10646</v>
      </c>
      <c r="D4638" s="28" t="s">
        <v>4105</v>
      </c>
      <c r="E4638" s="28" t="s">
        <v>859</v>
      </c>
      <c r="F4638" s="13">
        <v>35.299999999999997</v>
      </c>
      <c r="G4638" s="13">
        <v>-87.4</v>
      </c>
      <c r="H4638" s="13">
        <v>8.7000020345052107</v>
      </c>
    </row>
    <row r="4639" spans="2:8" x14ac:dyDescent="0.3">
      <c r="B4639" t="s">
        <v>3836</v>
      </c>
      <c r="C4639" t="s">
        <v>10732</v>
      </c>
      <c r="D4639" s="28" t="s">
        <v>4105</v>
      </c>
      <c r="E4639" s="28" t="s">
        <v>1711</v>
      </c>
      <c r="F4639" s="13">
        <v>37.200000000000003</v>
      </c>
      <c r="G4639" s="13">
        <v>-83.6</v>
      </c>
      <c r="H4639" s="13">
        <v>8.7599995930989607</v>
      </c>
    </row>
    <row r="4640" spans="2:8" x14ac:dyDescent="0.3">
      <c r="B4640" t="s">
        <v>10465</v>
      </c>
      <c r="C4640" t="s">
        <v>10466</v>
      </c>
      <c r="D4640" s="28" t="s">
        <v>4105</v>
      </c>
      <c r="E4640" s="28" t="s">
        <v>1738</v>
      </c>
      <c r="F4640" s="13">
        <v>39.299999999999997</v>
      </c>
      <c r="G4640" s="13">
        <v>-77.7</v>
      </c>
      <c r="H4640" s="13">
        <v>8.7599995930989607</v>
      </c>
    </row>
    <row r="4641" spans="2:8" x14ac:dyDescent="0.3">
      <c r="B4641" t="s">
        <v>2355</v>
      </c>
      <c r="C4641" t="s">
        <v>2356</v>
      </c>
      <c r="D4641" s="28" t="s">
        <v>4105</v>
      </c>
      <c r="E4641" s="28" t="s">
        <v>2354</v>
      </c>
      <c r="F4641" s="13">
        <v>33.299999999999997</v>
      </c>
      <c r="G4641" s="13">
        <v>-81</v>
      </c>
      <c r="H4641" s="13">
        <v>8.7599995930989607</v>
      </c>
    </row>
    <row r="4642" spans="2:8" x14ac:dyDescent="0.3">
      <c r="B4642" t="s">
        <v>10694</v>
      </c>
      <c r="C4642" t="s">
        <v>10695</v>
      </c>
      <c r="D4642" s="28" t="s">
        <v>4105</v>
      </c>
      <c r="E4642" s="28" t="s">
        <v>2354</v>
      </c>
      <c r="F4642" s="13">
        <v>34.200000000000003</v>
      </c>
      <c r="G4642" s="13">
        <v>-81.599999999999994</v>
      </c>
      <c r="H4642" s="13">
        <v>8.7599995930989607</v>
      </c>
    </row>
    <row r="4643" spans="2:8" x14ac:dyDescent="0.3">
      <c r="B4643" t="s">
        <v>2677</v>
      </c>
      <c r="C4643" t="s">
        <v>2678</v>
      </c>
      <c r="D4643" s="28" t="s">
        <v>4105</v>
      </c>
      <c r="E4643" s="28" t="s">
        <v>2664</v>
      </c>
      <c r="F4643" s="13">
        <v>37.799999999999997</v>
      </c>
      <c r="G4643" s="13">
        <v>-80.400000000000006</v>
      </c>
      <c r="H4643" s="13">
        <v>8.7599995930989607</v>
      </c>
    </row>
    <row r="4644" spans="2:8" x14ac:dyDescent="0.3">
      <c r="B4644" t="s">
        <v>2896</v>
      </c>
      <c r="C4644" t="s">
        <v>2897</v>
      </c>
      <c r="D4644" s="28" t="s">
        <v>4105</v>
      </c>
      <c r="E4644" s="28" t="s">
        <v>2664</v>
      </c>
      <c r="F4644" s="13">
        <v>38.799999999999997</v>
      </c>
      <c r="G4644" s="13">
        <v>-79.8</v>
      </c>
      <c r="H4644" s="13">
        <v>8.7599995930989607</v>
      </c>
    </row>
    <row r="4645" spans="2:8" x14ac:dyDescent="0.3">
      <c r="B4645" t="s">
        <v>11636</v>
      </c>
      <c r="C4645" t="s">
        <v>1055</v>
      </c>
      <c r="D4645" s="28" t="s">
        <v>4105</v>
      </c>
      <c r="E4645" s="28" t="s">
        <v>1003</v>
      </c>
      <c r="F4645" s="13">
        <v>26.8</v>
      </c>
      <c r="G4645" s="13">
        <v>-80</v>
      </c>
      <c r="H4645" s="13">
        <v>8.8199971516927036</v>
      </c>
    </row>
    <row r="4646" spans="2:8" x14ac:dyDescent="0.3">
      <c r="B4646" t="s">
        <v>2163</v>
      </c>
      <c r="C4646" t="s">
        <v>2164</v>
      </c>
      <c r="D4646" s="28" t="s">
        <v>4105</v>
      </c>
      <c r="E4646" s="28" t="s">
        <v>1007</v>
      </c>
      <c r="F4646" s="13">
        <v>35.299999999999997</v>
      </c>
      <c r="G4646" s="13">
        <v>-83.1</v>
      </c>
      <c r="H4646" s="13">
        <v>8.8199971516927036</v>
      </c>
    </row>
    <row r="4647" spans="2:8" x14ac:dyDescent="0.3">
      <c r="B4647" t="s">
        <v>1363</v>
      </c>
      <c r="C4647" t="s">
        <v>1364</v>
      </c>
      <c r="D4647" s="28" t="s">
        <v>4105</v>
      </c>
      <c r="E4647" s="28" t="s">
        <v>1004</v>
      </c>
      <c r="F4647" s="13">
        <v>31.1</v>
      </c>
      <c r="G4647" s="13">
        <v>-84.2</v>
      </c>
      <c r="H4647" s="13">
        <v>8.8199971516927107</v>
      </c>
    </row>
    <row r="4648" spans="2:8" x14ac:dyDescent="0.3">
      <c r="B4648" t="s">
        <v>10789</v>
      </c>
      <c r="C4648" t="s">
        <v>10790</v>
      </c>
      <c r="D4648" s="28" t="s">
        <v>4105</v>
      </c>
      <c r="E4648" s="28" t="s">
        <v>367</v>
      </c>
      <c r="F4648" s="13">
        <v>34.200000000000003</v>
      </c>
      <c r="G4648" s="13">
        <v>-88.7</v>
      </c>
      <c r="H4648" s="13">
        <v>8.8199971516927107</v>
      </c>
    </row>
    <row r="4649" spans="2:8" x14ac:dyDescent="0.3">
      <c r="B4649" t="s">
        <v>10688</v>
      </c>
      <c r="C4649" t="s">
        <v>10689</v>
      </c>
      <c r="D4649" s="28" t="s">
        <v>4105</v>
      </c>
      <c r="E4649" s="28" t="s">
        <v>2124</v>
      </c>
      <c r="F4649" s="13">
        <v>42.4</v>
      </c>
      <c r="G4649" s="13">
        <v>-74.400000000000006</v>
      </c>
      <c r="H4649" s="13">
        <v>8.8199971516927107</v>
      </c>
    </row>
    <row r="4650" spans="2:8" x14ac:dyDescent="0.3">
      <c r="B4650" t="s">
        <v>11274</v>
      </c>
      <c r="C4650" t="s">
        <v>11275</v>
      </c>
      <c r="D4650" s="28" t="s">
        <v>1203</v>
      </c>
      <c r="E4650" s="28" t="s">
        <v>1124</v>
      </c>
      <c r="F4650" s="13">
        <v>47.4</v>
      </c>
      <c r="G4650" s="13">
        <v>-72.7</v>
      </c>
      <c r="H4650" s="13">
        <v>8.8200022379557268</v>
      </c>
    </row>
    <row r="4651" spans="2:8" x14ac:dyDescent="0.3">
      <c r="B4651" t="s">
        <v>980</v>
      </c>
      <c r="C4651" t="s">
        <v>981</v>
      </c>
      <c r="D4651" s="28" t="s">
        <v>4105</v>
      </c>
      <c r="E4651" s="28" t="s">
        <v>859</v>
      </c>
      <c r="F4651" s="13">
        <v>35.1</v>
      </c>
      <c r="G4651" s="13">
        <v>-89.8</v>
      </c>
      <c r="H4651" s="13">
        <v>8.8200022379557268</v>
      </c>
    </row>
    <row r="4652" spans="2:8" x14ac:dyDescent="0.3">
      <c r="B4652" t="s">
        <v>11246</v>
      </c>
      <c r="C4652" t="s">
        <v>11247</v>
      </c>
      <c r="D4652" s="28" t="s">
        <v>4105</v>
      </c>
      <c r="E4652" s="28" t="s">
        <v>2319</v>
      </c>
      <c r="F4652" s="13">
        <v>41.6</v>
      </c>
      <c r="G4652" s="13">
        <v>-80.2</v>
      </c>
      <c r="H4652" s="13">
        <v>8.8200022379557268</v>
      </c>
    </row>
    <row r="4653" spans="2:8" x14ac:dyDescent="0.3">
      <c r="B4653" t="s">
        <v>11125</v>
      </c>
      <c r="C4653" t="s">
        <v>11126</v>
      </c>
      <c r="D4653" s="28" t="s">
        <v>4105</v>
      </c>
      <c r="E4653" s="28" t="s">
        <v>1743</v>
      </c>
      <c r="F4653" s="13">
        <v>41.2</v>
      </c>
      <c r="G4653" s="13">
        <v>-70.099999999999994</v>
      </c>
      <c r="H4653" s="13">
        <v>8.8200022379557339</v>
      </c>
    </row>
    <row r="4654" spans="2:8" x14ac:dyDescent="0.3">
      <c r="B4654" t="s">
        <v>11882</v>
      </c>
      <c r="C4654" t="s">
        <v>11883</v>
      </c>
      <c r="D4654" s="28" t="s">
        <v>4105</v>
      </c>
      <c r="E4654" s="28" t="s">
        <v>1003</v>
      </c>
      <c r="F4654" s="13">
        <v>25.5</v>
      </c>
      <c r="G4654" s="13">
        <v>-80.5</v>
      </c>
      <c r="H4654" s="13">
        <v>8.8799947102864536</v>
      </c>
    </row>
    <row r="4655" spans="2:8" x14ac:dyDescent="0.3">
      <c r="B4655" t="s">
        <v>11798</v>
      </c>
      <c r="C4655" t="s">
        <v>11799</v>
      </c>
      <c r="D4655" s="28" t="s">
        <v>4105</v>
      </c>
      <c r="E4655" s="28" t="s">
        <v>1003</v>
      </c>
      <c r="F4655" s="13">
        <v>26.5</v>
      </c>
      <c r="G4655" s="13">
        <v>-81.7</v>
      </c>
      <c r="H4655" s="13">
        <v>8.8799947102864536</v>
      </c>
    </row>
    <row r="4656" spans="2:8" x14ac:dyDescent="0.3">
      <c r="B4656" t="s">
        <v>10621</v>
      </c>
      <c r="C4656" t="s">
        <v>10622</v>
      </c>
      <c r="D4656" s="28" t="s">
        <v>1203</v>
      </c>
      <c r="E4656" s="28" t="s">
        <v>1116</v>
      </c>
      <c r="F4656" s="13">
        <v>45</v>
      </c>
      <c r="G4656" s="13">
        <v>-76.7</v>
      </c>
      <c r="H4656" s="13">
        <v>8.8799972534179688</v>
      </c>
    </row>
    <row r="4657" spans="2:8" x14ac:dyDescent="0.3">
      <c r="B4657" t="s">
        <v>1870</v>
      </c>
      <c r="C4657" t="s">
        <v>1871</v>
      </c>
      <c r="D4657" s="28" t="s">
        <v>4105</v>
      </c>
      <c r="E4657" s="28" t="s">
        <v>367</v>
      </c>
      <c r="F4657" s="13">
        <v>34.6</v>
      </c>
      <c r="G4657" s="13">
        <v>-89.8</v>
      </c>
      <c r="H4657" s="13">
        <v>8.8799997965494768</v>
      </c>
    </row>
    <row r="4658" spans="2:8" x14ac:dyDescent="0.3">
      <c r="B4658" t="s">
        <v>10593</v>
      </c>
      <c r="C4658" t="s">
        <v>10594</v>
      </c>
      <c r="D4658" s="28" t="s">
        <v>4105</v>
      </c>
      <c r="E4658" s="28" t="s">
        <v>2576</v>
      </c>
      <c r="F4658" s="13">
        <v>36.6</v>
      </c>
      <c r="G4658" s="13">
        <v>-76.5</v>
      </c>
      <c r="H4658" s="13">
        <v>8.8799997965494768</v>
      </c>
    </row>
    <row r="4659" spans="2:8" x14ac:dyDescent="0.3">
      <c r="B4659" t="s">
        <v>10481</v>
      </c>
      <c r="C4659" t="s">
        <v>10482</v>
      </c>
      <c r="D4659" s="28" t="s">
        <v>4105</v>
      </c>
      <c r="E4659" s="28" t="s">
        <v>859</v>
      </c>
      <c r="F4659" s="13">
        <v>36</v>
      </c>
      <c r="G4659" s="13">
        <v>-84.2</v>
      </c>
      <c r="H4659" s="13">
        <v>8.8799997965494768</v>
      </c>
    </row>
    <row r="4660" spans="2:8" x14ac:dyDescent="0.3">
      <c r="B4660" t="s">
        <v>10514</v>
      </c>
      <c r="C4660" t="s">
        <v>10515</v>
      </c>
      <c r="D4660" s="28" t="s">
        <v>4105</v>
      </c>
      <c r="E4660" s="28" t="s">
        <v>2576</v>
      </c>
      <c r="F4660" s="13">
        <v>37.700000000000003</v>
      </c>
      <c r="G4660" s="13">
        <v>-77.400000000000006</v>
      </c>
      <c r="H4660" s="13">
        <v>8.8799997965494768</v>
      </c>
    </row>
    <row r="4661" spans="2:8" x14ac:dyDescent="0.3">
      <c r="B4661" t="s">
        <v>3657</v>
      </c>
      <c r="C4661" t="s">
        <v>3658</v>
      </c>
      <c r="D4661" s="28" t="s">
        <v>4105</v>
      </c>
      <c r="E4661" s="28" t="s">
        <v>1711</v>
      </c>
      <c r="F4661" s="13">
        <v>37.799999999999997</v>
      </c>
      <c r="G4661" s="13">
        <v>-82.7</v>
      </c>
      <c r="H4661" s="13">
        <v>8.8799997965494839</v>
      </c>
    </row>
    <row r="4662" spans="2:8" x14ac:dyDescent="0.3">
      <c r="B4662" t="s">
        <v>11230</v>
      </c>
      <c r="C4662" t="s">
        <v>11231</v>
      </c>
      <c r="D4662" s="28" t="s">
        <v>4105</v>
      </c>
      <c r="E4662" s="28" t="s">
        <v>2319</v>
      </c>
      <c r="F4662" s="13">
        <v>41.1</v>
      </c>
      <c r="G4662" s="13">
        <v>-78.8</v>
      </c>
      <c r="H4662" s="13">
        <v>8.8799997965494839</v>
      </c>
    </row>
    <row r="4663" spans="2:8" x14ac:dyDescent="0.3">
      <c r="B4663" t="s">
        <v>11702</v>
      </c>
      <c r="C4663" t="s">
        <v>11703</v>
      </c>
      <c r="D4663" s="28" t="s">
        <v>1203</v>
      </c>
      <c r="E4663" s="28" t="s">
        <v>1124</v>
      </c>
      <c r="F4663" s="13">
        <v>46.8</v>
      </c>
      <c r="G4663" s="13">
        <v>-71.3</v>
      </c>
      <c r="H4663" s="13">
        <v>8.880002339680992</v>
      </c>
    </row>
    <row r="4664" spans="2:8" x14ac:dyDescent="0.3">
      <c r="B4664" t="s">
        <v>12029</v>
      </c>
      <c r="C4664" t="s">
        <v>12030</v>
      </c>
      <c r="D4664" s="28" t="s">
        <v>4105</v>
      </c>
      <c r="E4664" s="28" t="s">
        <v>1003</v>
      </c>
      <c r="F4664" s="13">
        <v>25.9</v>
      </c>
      <c r="G4664" s="13">
        <v>-80.2</v>
      </c>
      <c r="H4664" s="13">
        <v>8.8800048828125</v>
      </c>
    </row>
    <row r="4665" spans="2:8" x14ac:dyDescent="0.3">
      <c r="B4665" t="s">
        <v>11959</v>
      </c>
      <c r="C4665" t="s">
        <v>11960</v>
      </c>
      <c r="D4665" s="28" t="s">
        <v>4105</v>
      </c>
      <c r="E4665" s="28" t="s">
        <v>1003</v>
      </c>
      <c r="F4665" s="13">
        <v>26.1</v>
      </c>
      <c r="G4665" s="13">
        <v>-80.099999999999994</v>
      </c>
      <c r="H4665" s="13">
        <v>8.8800048828125</v>
      </c>
    </row>
    <row r="4666" spans="2:8" x14ac:dyDescent="0.3">
      <c r="B4666" t="s">
        <v>11752</v>
      </c>
      <c r="C4666" t="s">
        <v>11753</v>
      </c>
      <c r="D4666" s="28" t="s">
        <v>1203</v>
      </c>
      <c r="E4666" s="28" t="s">
        <v>1124</v>
      </c>
      <c r="F4666" s="13">
        <v>50.7</v>
      </c>
      <c r="G4666" s="13">
        <v>-71</v>
      </c>
      <c r="H4666" s="13">
        <v>8.9399998982747384</v>
      </c>
    </row>
    <row r="4667" spans="2:8" x14ac:dyDescent="0.3">
      <c r="B4667" t="s">
        <v>2157</v>
      </c>
      <c r="C4667" t="s">
        <v>2158</v>
      </c>
      <c r="D4667" s="28" t="s">
        <v>4105</v>
      </c>
      <c r="E4667" s="28" t="s">
        <v>1007</v>
      </c>
      <c r="F4667" s="13">
        <v>35.200000000000003</v>
      </c>
      <c r="G4667" s="13">
        <v>-82.7</v>
      </c>
      <c r="H4667" s="13">
        <v>8.94000244140625</v>
      </c>
    </row>
    <row r="4668" spans="2:8" x14ac:dyDescent="0.3">
      <c r="B4668" t="s">
        <v>2888</v>
      </c>
      <c r="C4668" t="s">
        <v>2889</v>
      </c>
      <c r="D4668" s="28" t="s">
        <v>4105</v>
      </c>
      <c r="E4668" s="28" t="s">
        <v>1738</v>
      </c>
      <c r="F4668" s="13">
        <v>38.299999999999997</v>
      </c>
      <c r="G4668" s="13">
        <v>-76.400000000000006</v>
      </c>
      <c r="H4668" s="13">
        <v>8.94000244140625</v>
      </c>
    </row>
    <row r="4669" spans="2:8" x14ac:dyDescent="0.3">
      <c r="B4669" t="s">
        <v>10913</v>
      </c>
      <c r="C4669" t="s">
        <v>10914</v>
      </c>
      <c r="D4669" s="28" t="s">
        <v>4105</v>
      </c>
      <c r="E4669" s="28" t="s">
        <v>859</v>
      </c>
      <c r="F4669" s="13">
        <v>35.6</v>
      </c>
      <c r="G4669" s="13">
        <v>-84.6</v>
      </c>
      <c r="H4669" s="13">
        <v>8.9999949137369768</v>
      </c>
    </row>
    <row r="4670" spans="2:8" x14ac:dyDescent="0.3">
      <c r="B4670" t="s">
        <v>11091</v>
      </c>
      <c r="C4670" t="s">
        <v>11092</v>
      </c>
      <c r="D4670" s="28" t="s">
        <v>1203</v>
      </c>
      <c r="E4670" s="28" t="s">
        <v>3527</v>
      </c>
      <c r="F4670" s="13">
        <v>78.8</v>
      </c>
      <c r="G4670" s="13">
        <v>-103.5</v>
      </c>
      <c r="H4670" s="13">
        <v>9</v>
      </c>
    </row>
    <row r="4671" spans="2:8" x14ac:dyDescent="0.3">
      <c r="B4671" t="s">
        <v>10808</v>
      </c>
      <c r="C4671" t="s">
        <v>10809</v>
      </c>
      <c r="D4671" s="28" t="s">
        <v>4105</v>
      </c>
      <c r="E4671" s="28" t="s">
        <v>1711</v>
      </c>
      <c r="F4671" s="13">
        <v>36.799999999999997</v>
      </c>
      <c r="G4671" s="13">
        <v>-83.3</v>
      </c>
      <c r="H4671" s="13">
        <v>9</v>
      </c>
    </row>
    <row r="4672" spans="2:8" x14ac:dyDescent="0.3">
      <c r="B4672" t="s">
        <v>11405</v>
      </c>
      <c r="C4672" t="s">
        <v>11406</v>
      </c>
      <c r="D4672" s="28" t="s">
        <v>4105</v>
      </c>
      <c r="E4672" s="28" t="s">
        <v>2076</v>
      </c>
      <c r="F4672" s="13">
        <v>44</v>
      </c>
      <c r="G4672" s="13">
        <v>-71.599999999999994</v>
      </c>
      <c r="H4672" s="13">
        <v>9</v>
      </c>
    </row>
    <row r="4673" spans="2:8" x14ac:dyDescent="0.3">
      <c r="B4673" t="s">
        <v>2330</v>
      </c>
      <c r="C4673" t="s">
        <v>2331</v>
      </c>
      <c r="D4673" s="28" t="s">
        <v>4105</v>
      </c>
      <c r="E4673" s="28" t="s">
        <v>2319</v>
      </c>
      <c r="F4673" s="13">
        <v>41.4</v>
      </c>
      <c r="G4673" s="13">
        <v>-78.7</v>
      </c>
      <c r="H4673" s="13">
        <v>9</v>
      </c>
    </row>
    <row r="4674" spans="2:8" x14ac:dyDescent="0.3">
      <c r="B4674" t="s">
        <v>10775</v>
      </c>
      <c r="C4674" t="s">
        <v>10776</v>
      </c>
      <c r="D4674" s="28" t="s">
        <v>4105</v>
      </c>
      <c r="E4674" s="28" t="s">
        <v>2085</v>
      </c>
      <c r="F4674" s="13">
        <v>39.6</v>
      </c>
      <c r="G4674" s="13">
        <v>-74.8</v>
      </c>
      <c r="H4674" s="13">
        <v>9.0000025431315152</v>
      </c>
    </row>
    <row r="4675" spans="2:8" x14ac:dyDescent="0.3">
      <c r="B4675" t="s">
        <v>11029</v>
      </c>
      <c r="C4675" t="s">
        <v>11030</v>
      </c>
      <c r="D4675" s="28" t="s">
        <v>1203</v>
      </c>
      <c r="E4675" s="28" t="s">
        <v>1116</v>
      </c>
      <c r="F4675" s="13">
        <v>45.3</v>
      </c>
      <c r="G4675" s="13">
        <v>-75.7</v>
      </c>
      <c r="H4675" s="13">
        <v>9.0000050862630161</v>
      </c>
    </row>
    <row r="4676" spans="2:8" x14ac:dyDescent="0.3">
      <c r="B4676" t="s">
        <v>10882</v>
      </c>
      <c r="C4676" t="s">
        <v>10883</v>
      </c>
      <c r="D4676" s="28" t="s">
        <v>4105</v>
      </c>
      <c r="E4676" s="28" t="s">
        <v>2319</v>
      </c>
      <c r="F4676" s="13">
        <v>40.4</v>
      </c>
      <c r="G4676" s="13">
        <v>-78.7</v>
      </c>
      <c r="H4676" s="13">
        <v>9.0000050862630161</v>
      </c>
    </row>
    <row r="4677" spans="2:8" x14ac:dyDescent="0.3">
      <c r="B4677" t="s">
        <v>10516</v>
      </c>
      <c r="C4677" t="s">
        <v>10517</v>
      </c>
      <c r="D4677" s="28" t="s">
        <v>4105</v>
      </c>
      <c r="E4677" s="28" t="s">
        <v>1004</v>
      </c>
      <c r="F4677" s="13">
        <v>33.700000000000003</v>
      </c>
      <c r="G4677" s="13">
        <v>-84.5</v>
      </c>
      <c r="H4677" s="13">
        <v>9.05999755859375</v>
      </c>
    </row>
    <row r="4678" spans="2:8" x14ac:dyDescent="0.3">
      <c r="B4678" t="s">
        <v>11671</v>
      </c>
      <c r="C4678" t="s">
        <v>11672</v>
      </c>
      <c r="D4678" s="28" t="s">
        <v>4105</v>
      </c>
      <c r="E4678" s="28" t="s">
        <v>1003</v>
      </c>
      <c r="F4678" s="13">
        <v>27.1</v>
      </c>
      <c r="G4678" s="13">
        <v>-81.3</v>
      </c>
      <c r="H4678" s="13">
        <v>9.0599975585937571</v>
      </c>
    </row>
    <row r="4679" spans="2:8" x14ac:dyDescent="0.3">
      <c r="B4679" t="s">
        <v>9948</v>
      </c>
      <c r="C4679" t="s">
        <v>9949</v>
      </c>
      <c r="D4679" s="28" t="s">
        <v>1203</v>
      </c>
      <c r="E4679" s="28" t="s">
        <v>1116</v>
      </c>
      <c r="F4679" s="13">
        <v>45</v>
      </c>
      <c r="G4679" s="13">
        <v>-76.2</v>
      </c>
      <c r="H4679" s="13">
        <v>9.060000101725258</v>
      </c>
    </row>
    <row r="4680" spans="2:8" x14ac:dyDescent="0.3">
      <c r="B4680" t="s">
        <v>1635</v>
      </c>
      <c r="C4680" t="s">
        <v>2575</v>
      </c>
      <c r="D4680" s="28" t="s">
        <v>4105</v>
      </c>
      <c r="E4680" s="28" t="s">
        <v>2576</v>
      </c>
      <c r="F4680" s="13">
        <v>37.700000000000003</v>
      </c>
      <c r="G4680" s="13">
        <v>-77.400000000000006</v>
      </c>
      <c r="H4680" s="13">
        <v>9.060000101725258</v>
      </c>
    </row>
    <row r="4681" spans="2:8" x14ac:dyDescent="0.3">
      <c r="B4681" t="s">
        <v>2589</v>
      </c>
      <c r="C4681" t="s">
        <v>2590</v>
      </c>
      <c r="D4681" s="28" t="s">
        <v>4105</v>
      </c>
      <c r="E4681" s="28" t="s">
        <v>2576</v>
      </c>
      <c r="F4681" s="13">
        <v>37.200000000000003</v>
      </c>
      <c r="G4681" s="13">
        <v>-82</v>
      </c>
      <c r="H4681" s="13">
        <v>9.060000101725258</v>
      </c>
    </row>
    <row r="4682" spans="2:8" x14ac:dyDescent="0.3">
      <c r="B4682" t="s">
        <v>3481</v>
      </c>
      <c r="C4682" t="s">
        <v>3482</v>
      </c>
      <c r="D4682" s="28" t="s">
        <v>4105</v>
      </c>
      <c r="E4682" s="28" t="s">
        <v>1743</v>
      </c>
      <c r="F4682" s="13">
        <v>42.2</v>
      </c>
      <c r="G4682" s="13">
        <v>-71.8</v>
      </c>
      <c r="H4682" s="13">
        <v>9.060000101725258</v>
      </c>
    </row>
    <row r="4683" spans="2:8" x14ac:dyDescent="0.3">
      <c r="B4683" t="s">
        <v>10479</v>
      </c>
      <c r="C4683" t="s">
        <v>10480</v>
      </c>
      <c r="D4683" s="28" t="s">
        <v>1203</v>
      </c>
      <c r="E4683" s="28" t="s">
        <v>12131</v>
      </c>
      <c r="F4683" s="13">
        <v>60.7</v>
      </c>
      <c r="G4683" s="13">
        <v>-137.5</v>
      </c>
      <c r="H4683" s="13">
        <v>9.0600001017252616</v>
      </c>
    </row>
    <row r="4684" spans="2:8" x14ac:dyDescent="0.3">
      <c r="B4684" t="s">
        <v>10674</v>
      </c>
      <c r="C4684" t="s">
        <v>10675</v>
      </c>
      <c r="D4684" s="28" t="s">
        <v>4105</v>
      </c>
      <c r="E4684" s="28" t="s">
        <v>1004</v>
      </c>
      <c r="F4684" s="13">
        <v>33.299999999999997</v>
      </c>
      <c r="G4684" s="13">
        <v>-84.8</v>
      </c>
      <c r="H4684" s="13">
        <v>9.0600026448567661</v>
      </c>
    </row>
    <row r="4685" spans="2:8" x14ac:dyDescent="0.3">
      <c r="B4685" t="s">
        <v>11634</v>
      </c>
      <c r="C4685" t="s">
        <v>11635</v>
      </c>
      <c r="D4685" s="28" t="s">
        <v>4105</v>
      </c>
      <c r="E4685" s="28" t="s">
        <v>1003</v>
      </c>
      <c r="F4685" s="13">
        <v>27.4</v>
      </c>
      <c r="G4685" s="13">
        <v>-80.3</v>
      </c>
      <c r="H4685" s="13">
        <v>9.0600026448567661</v>
      </c>
    </row>
    <row r="4686" spans="2:8" x14ac:dyDescent="0.3">
      <c r="B4686" t="s">
        <v>10712</v>
      </c>
      <c r="C4686" t="s">
        <v>10713</v>
      </c>
      <c r="D4686" s="28" t="s">
        <v>4105</v>
      </c>
      <c r="E4686" s="28" t="s">
        <v>852</v>
      </c>
      <c r="F4686" s="13">
        <v>32.4</v>
      </c>
      <c r="G4686" s="13">
        <v>-87.2</v>
      </c>
      <c r="H4686" s="13">
        <v>9.0600026448567732</v>
      </c>
    </row>
    <row r="4687" spans="2:8" x14ac:dyDescent="0.3">
      <c r="B4687" t="s">
        <v>10542</v>
      </c>
      <c r="C4687" t="s">
        <v>10543</v>
      </c>
      <c r="D4687" s="28" t="s">
        <v>4105</v>
      </c>
      <c r="E4687" s="28" t="s">
        <v>367</v>
      </c>
      <c r="F4687" s="13">
        <v>31.9</v>
      </c>
      <c r="G4687" s="13">
        <v>-90.9</v>
      </c>
      <c r="H4687" s="13">
        <v>9.1199951171875</v>
      </c>
    </row>
    <row r="4688" spans="2:8" x14ac:dyDescent="0.3">
      <c r="B4688" t="s">
        <v>3770</v>
      </c>
      <c r="C4688" t="s">
        <v>3771</v>
      </c>
      <c r="D4688" s="28" t="s">
        <v>4105</v>
      </c>
      <c r="E4688" s="28" t="s">
        <v>1007</v>
      </c>
      <c r="F4688" s="13">
        <v>35.299999999999997</v>
      </c>
      <c r="G4688" s="13">
        <v>-81.5</v>
      </c>
      <c r="H4688" s="13">
        <v>9.119997660319008</v>
      </c>
    </row>
    <row r="4689" spans="2:8" x14ac:dyDescent="0.3">
      <c r="B4689" t="s">
        <v>11792</v>
      </c>
      <c r="C4689" t="s">
        <v>11793</v>
      </c>
      <c r="D4689" s="28" t="s">
        <v>1203</v>
      </c>
      <c r="E4689" s="28" t="s">
        <v>1124</v>
      </c>
      <c r="F4689" s="13">
        <v>46.7</v>
      </c>
      <c r="G4689" s="13">
        <v>-71.2</v>
      </c>
      <c r="H4689" s="13">
        <v>9.1199976603190152</v>
      </c>
    </row>
    <row r="4690" spans="2:8" x14ac:dyDescent="0.3">
      <c r="B4690" t="s">
        <v>11397</v>
      </c>
      <c r="C4690" t="s">
        <v>11851</v>
      </c>
      <c r="D4690" s="28" t="s">
        <v>1203</v>
      </c>
      <c r="E4690" s="28" t="s">
        <v>1124</v>
      </c>
      <c r="F4690" s="13">
        <v>49.1</v>
      </c>
      <c r="G4690" s="13">
        <v>-68.2</v>
      </c>
      <c r="H4690" s="13">
        <v>9.1200002034505196</v>
      </c>
    </row>
    <row r="4691" spans="2:8" x14ac:dyDescent="0.3">
      <c r="B4691" t="s">
        <v>11168</v>
      </c>
      <c r="C4691" t="s">
        <v>11169</v>
      </c>
      <c r="D4691" s="28" t="s">
        <v>1203</v>
      </c>
      <c r="E4691" s="28" t="s">
        <v>3526</v>
      </c>
      <c r="F4691" s="13">
        <v>65.2</v>
      </c>
      <c r="G4691" s="13">
        <v>-126.7</v>
      </c>
      <c r="H4691" s="13">
        <v>9.1200002034505232</v>
      </c>
    </row>
    <row r="4692" spans="2:8" x14ac:dyDescent="0.3">
      <c r="B4692" t="s">
        <v>11780</v>
      </c>
      <c r="C4692" t="s">
        <v>11781</v>
      </c>
      <c r="D4692" s="28" t="s">
        <v>1203</v>
      </c>
      <c r="E4692" s="28" t="s">
        <v>1124</v>
      </c>
      <c r="F4692" s="13">
        <v>47</v>
      </c>
      <c r="G4692" s="13">
        <v>-70.7</v>
      </c>
      <c r="H4692" s="13">
        <v>9.1200002034505232</v>
      </c>
    </row>
    <row r="4693" spans="2:8" x14ac:dyDescent="0.3">
      <c r="B4693" t="s">
        <v>3606</v>
      </c>
      <c r="C4693" t="s">
        <v>3607</v>
      </c>
      <c r="D4693" s="28" t="s">
        <v>4105</v>
      </c>
      <c r="E4693" s="28" t="s">
        <v>1004</v>
      </c>
      <c r="F4693" s="13">
        <v>34.5</v>
      </c>
      <c r="G4693" s="13">
        <v>-83.3</v>
      </c>
      <c r="H4693" s="13">
        <v>9.1200002034505232</v>
      </c>
    </row>
    <row r="4694" spans="2:8" x14ac:dyDescent="0.3">
      <c r="B4694" t="s">
        <v>10089</v>
      </c>
      <c r="C4694" t="s">
        <v>10090</v>
      </c>
      <c r="D4694" s="28" t="s">
        <v>1203</v>
      </c>
      <c r="E4694" s="28" t="s">
        <v>3527</v>
      </c>
      <c r="F4694" s="13">
        <v>67.8</v>
      </c>
      <c r="G4694" s="13">
        <v>-115.1</v>
      </c>
      <c r="H4694" s="13">
        <v>9.1200008392333984</v>
      </c>
    </row>
    <row r="4695" spans="2:8" x14ac:dyDescent="0.3">
      <c r="B4695" t="s">
        <v>3831</v>
      </c>
      <c r="C4695" t="s">
        <v>3832</v>
      </c>
      <c r="D4695" s="28" t="s">
        <v>4105</v>
      </c>
      <c r="E4695" s="28" t="s">
        <v>859</v>
      </c>
      <c r="F4695" s="13">
        <v>35.799999999999997</v>
      </c>
      <c r="G4695" s="13">
        <v>-84.5</v>
      </c>
      <c r="H4695" s="13">
        <v>9.1200027465820313</v>
      </c>
    </row>
    <row r="4696" spans="2:8" x14ac:dyDescent="0.3">
      <c r="B4696" t="s">
        <v>11346</v>
      </c>
      <c r="C4696" t="s">
        <v>11347</v>
      </c>
      <c r="D4696" s="28" t="s">
        <v>4105</v>
      </c>
      <c r="E4696" s="28" t="s">
        <v>2319</v>
      </c>
      <c r="F4696" s="13">
        <v>40.1</v>
      </c>
      <c r="G4696" s="13">
        <v>-76.2</v>
      </c>
      <c r="H4696" s="13">
        <v>9.1200027465820313</v>
      </c>
    </row>
    <row r="4697" spans="2:8" x14ac:dyDescent="0.3">
      <c r="B4697" t="s">
        <v>2169</v>
      </c>
      <c r="C4697" t="s">
        <v>2170</v>
      </c>
      <c r="D4697" s="28" t="s">
        <v>4105</v>
      </c>
      <c r="E4697" s="28" t="s">
        <v>1007</v>
      </c>
      <c r="F4697" s="13">
        <v>35.9</v>
      </c>
      <c r="G4697" s="13">
        <v>-81.5</v>
      </c>
      <c r="H4697" s="13">
        <v>9.1799952189127652</v>
      </c>
    </row>
    <row r="4698" spans="2:8" x14ac:dyDescent="0.3">
      <c r="B4698" t="s">
        <v>11806</v>
      </c>
      <c r="C4698" t="s">
        <v>11807</v>
      </c>
      <c r="D4698" s="28" t="s">
        <v>1203</v>
      </c>
      <c r="E4698" s="28" t="s">
        <v>1124</v>
      </c>
      <c r="F4698" s="13">
        <v>47.2</v>
      </c>
      <c r="G4698" s="13">
        <v>-70.599999999999994</v>
      </c>
      <c r="H4698" s="13">
        <v>9.1799977620442696</v>
      </c>
    </row>
    <row r="4699" spans="2:8" x14ac:dyDescent="0.3">
      <c r="B4699" t="s">
        <v>606</v>
      </c>
      <c r="C4699" t="s">
        <v>607</v>
      </c>
      <c r="D4699" s="28" t="s">
        <v>4105</v>
      </c>
      <c r="E4699" s="28" t="s">
        <v>367</v>
      </c>
      <c r="F4699" s="13">
        <v>34.299999999999997</v>
      </c>
      <c r="G4699" s="13">
        <v>-89.5</v>
      </c>
      <c r="H4699" s="13">
        <v>9.1799977620442732</v>
      </c>
    </row>
    <row r="4700" spans="2:8" x14ac:dyDescent="0.3">
      <c r="B4700" t="s">
        <v>2371</v>
      </c>
      <c r="C4700" t="s">
        <v>2372</v>
      </c>
      <c r="D4700" s="28" t="s">
        <v>4105</v>
      </c>
      <c r="E4700" s="28" t="s">
        <v>2354</v>
      </c>
      <c r="F4700" s="13">
        <v>34.6</v>
      </c>
      <c r="G4700" s="13">
        <v>-81.5</v>
      </c>
      <c r="H4700" s="13">
        <v>9.1799977620442732</v>
      </c>
    </row>
    <row r="4701" spans="2:8" x14ac:dyDescent="0.3">
      <c r="B4701" t="s">
        <v>11847</v>
      </c>
      <c r="C4701" t="s">
        <v>11848</v>
      </c>
      <c r="D4701" s="28" t="s">
        <v>1203</v>
      </c>
      <c r="E4701" s="28" t="s">
        <v>1124</v>
      </c>
      <c r="F4701" s="13">
        <v>51.5</v>
      </c>
      <c r="G4701" s="13">
        <v>-71.099999999999994</v>
      </c>
      <c r="H4701" s="13">
        <v>9.1800003051757813</v>
      </c>
    </row>
    <row r="4702" spans="2:8" x14ac:dyDescent="0.3">
      <c r="B4702" t="s">
        <v>1331</v>
      </c>
      <c r="C4702" t="s">
        <v>1332</v>
      </c>
      <c r="D4702" s="28" t="s">
        <v>4105</v>
      </c>
      <c r="E4702" s="28" t="s">
        <v>1003</v>
      </c>
      <c r="F4702" s="13">
        <v>26.1</v>
      </c>
      <c r="G4702" s="13">
        <v>-80.2</v>
      </c>
      <c r="H4702" s="13">
        <v>9.1800028483072964</v>
      </c>
    </row>
    <row r="4703" spans="2:8" x14ac:dyDescent="0.3">
      <c r="B4703" t="s">
        <v>10540</v>
      </c>
      <c r="C4703" t="s">
        <v>10541</v>
      </c>
      <c r="D4703" s="28" t="s">
        <v>4105</v>
      </c>
      <c r="E4703" s="28" t="s">
        <v>2576</v>
      </c>
      <c r="F4703" s="13">
        <v>36.9</v>
      </c>
      <c r="G4703" s="13">
        <v>-77</v>
      </c>
      <c r="H4703" s="13">
        <v>9.1800028483072964</v>
      </c>
    </row>
    <row r="4704" spans="2:8" x14ac:dyDescent="0.3">
      <c r="B4704" t="s">
        <v>10179</v>
      </c>
      <c r="C4704" t="s">
        <v>10180</v>
      </c>
      <c r="D4704" s="28" t="s">
        <v>4105</v>
      </c>
      <c r="E4704" s="28" t="s">
        <v>852</v>
      </c>
      <c r="F4704" s="13">
        <v>34.1</v>
      </c>
      <c r="G4704" s="13">
        <v>-87.3</v>
      </c>
      <c r="H4704" s="13">
        <v>9.2399953206380161</v>
      </c>
    </row>
    <row r="4705" spans="2:8" x14ac:dyDescent="0.3">
      <c r="B4705" t="s">
        <v>10528</v>
      </c>
      <c r="C4705" t="s">
        <v>10529</v>
      </c>
      <c r="D4705" s="28" t="s">
        <v>1203</v>
      </c>
      <c r="E4705" s="28" t="s">
        <v>3527</v>
      </c>
      <c r="F4705" s="13">
        <v>68.5</v>
      </c>
      <c r="G4705" s="13">
        <v>-89.8</v>
      </c>
      <c r="H4705" s="13">
        <v>9.2400002479553223</v>
      </c>
    </row>
    <row r="4706" spans="2:8" x14ac:dyDescent="0.3">
      <c r="B4706" t="s">
        <v>2577</v>
      </c>
      <c r="C4706" t="s">
        <v>2578</v>
      </c>
      <c r="D4706" s="28" t="s">
        <v>4105</v>
      </c>
      <c r="E4706" s="28" t="s">
        <v>2576</v>
      </c>
      <c r="F4706" s="13">
        <v>37.200000000000003</v>
      </c>
      <c r="G4706" s="13">
        <v>-80.400000000000006</v>
      </c>
      <c r="H4706" s="13">
        <v>9.2400004069010393</v>
      </c>
    </row>
    <row r="4707" spans="2:8" x14ac:dyDescent="0.3">
      <c r="B4707" t="s">
        <v>11064</v>
      </c>
      <c r="C4707" t="s">
        <v>11065</v>
      </c>
      <c r="D4707" s="28" t="s">
        <v>4105</v>
      </c>
      <c r="E4707" s="28" t="s">
        <v>2076</v>
      </c>
      <c r="F4707" s="13">
        <v>43.6</v>
      </c>
      <c r="G4707" s="13">
        <v>-71.400000000000006</v>
      </c>
      <c r="H4707" s="13">
        <v>9.2400004069010464</v>
      </c>
    </row>
    <row r="4708" spans="2:8" x14ac:dyDescent="0.3">
      <c r="B4708" t="s">
        <v>2340</v>
      </c>
      <c r="C4708" t="s">
        <v>2341</v>
      </c>
      <c r="D4708" s="28" t="s">
        <v>4105</v>
      </c>
      <c r="E4708" s="28" t="s">
        <v>2319</v>
      </c>
      <c r="F4708" s="13">
        <v>41.4</v>
      </c>
      <c r="G4708" s="13">
        <v>-79.400000000000006</v>
      </c>
      <c r="H4708" s="13">
        <v>9.2400004069010464</v>
      </c>
    </row>
    <row r="4709" spans="2:8" x14ac:dyDescent="0.3">
      <c r="B4709" t="s">
        <v>2346</v>
      </c>
      <c r="C4709" t="s">
        <v>2347</v>
      </c>
      <c r="D4709" s="28" t="s">
        <v>4105</v>
      </c>
      <c r="E4709" s="28" t="s">
        <v>2319</v>
      </c>
      <c r="F4709" s="13">
        <v>41.8</v>
      </c>
      <c r="G4709" s="13">
        <v>-79.099999999999994</v>
      </c>
      <c r="H4709" s="13">
        <v>9.2400029500325473</v>
      </c>
    </row>
    <row r="4710" spans="2:8" x14ac:dyDescent="0.3">
      <c r="B4710" t="s">
        <v>3387</v>
      </c>
      <c r="C4710" t="s">
        <v>3388</v>
      </c>
      <c r="D4710" s="28" t="s">
        <v>4105</v>
      </c>
      <c r="E4710" s="28" t="s">
        <v>2820</v>
      </c>
      <c r="F4710" s="13">
        <v>64.5</v>
      </c>
      <c r="G4710" s="13">
        <v>-165.4</v>
      </c>
      <c r="H4710" s="13">
        <v>9.2400029500325509</v>
      </c>
    </row>
    <row r="4711" spans="2:8" x14ac:dyDescent="0.3">
      <c r="B4711" t="s">
        <v>11997</v>
      </c>
      <c r="C4711" t="s">
        <v>11998</v>
      </c>
      <c r="D4711" s="28" t="s">
        <v>4105</v>
      </c>
      <c r="E4711" s="28" t="s">
        <v>1003</v>
      </c>
      <c r="F4711" s="13">
        <v>25.9</v>
      </c>
      <c r="G4711" s="13">
        <v>-80.2</v>
      </c>
      <c r="H4711" s="13">
        <v>9.2999979654947822</v>
      </c>
    </row>
    <row r="4712" spans="2:8" x14ac:dyDescent="0.3">
      <c r="B4712" t="s">
        <v>2133</v>
      </c>
      <c r="C4712" t="s">
        <v>2134</v>
      </c>
      <c r="D4712" s="28" t="s">
        <v>4105</v>
      </c>
      <c r="E4712" s="28" t="s">
        <v>2124</v>
      </c>
      <c r="F4712" s="13">
        <v>42.8</v>
      </c>
      <c r="G4712" s="13">
        <v>-77.2</v>
      </c>
      <c r="H4712" s="13">
        <v>9.2999979654947893</v>
      </c>
    </row>
    <row r="4713" spans="2:8" x14ac:dyDescent="0.3">
      <c r="B4713" t="s">
        <v>3869</v>
      </c>
      <c r="C4713" t="s">
        <v>3870</v>
      </c>
      <c r="D4713" s="28" t="s">
        <v>4105</v>
      </c>
      <c r="E4713" s="28" t="s">
        <v>2576</v>
      </c>
      <c r="F4713" s="13">
        <v>38.799999999999997</v>
      </c>
      <c r="G4713" s="13">
        <v>-77.2</v>
      </c>
      <c r="H4713" s="13">
        <v>9.2999979654947893</v>
      </c>
    </row>
    <row r="4714" spans="2:8" x14ac:dyDescent="0.3">
      <c r="B4714" t="s">
        <v>3477</v>
      </c>
      <c r="C4714" t="s">
        <v>3478</v>
      </c>
      <c r="D4714" s="28" t="s">
        <v>4105</v>
      </c>
      <c r="E4714" s="28" t="s">
        <v>2124</v>
      </c>
      <c r="F4714" s="13">
        <v>40.700000000000003</v>
      </c>
      <c r="G4714" s="13">
        <v>-73.900000000000006</v>
      </c>
      <c r="H4714" s="13">
        <v>9.2999979654947893</v>
      </c>
    </row>
    <row r="4715" spans="2:8" x14ac:dyDescent="0.3">
      <c r="B4715" t="s">
        <v>1333</v>
      </c>
      <c r="C4715" t="s">
        <v>1334</v>
      </c>
      <c r="D4715" s="28" t="s">
        <v>4105</v>
      </c>
      <c r="E4715" s="28" t="s">
        <v>1003</v>
      </c>
      <c r="F4715" s="13">
        <v>27.4</v>
      </c>
      <c r="G4715" s="13">
        <v>-80.3</v>
      </c>
      <c r="H4715" s="13">
        <v>9.2999979654947964</v>
      </c>
    </row>
    <row r="4716" spans="2:8" x14ac:dyDescent="0.3">
      <c r="B4716" t="s">
        <v>10992</v>
      </c>
      <c r="C4716" t="s">
        <v>10993</v>
      </c>
      <c r="D4716" s="28" t="s">
        <v>4105</v>
      </c>
      <c r="E4716" s="28" t="s">
        <v>2319</v>
      </c>
      <c r="F4716" s="13">
        <v>40.5</v>
      </c>
      <c r="G4716" s="13">
        <v>-75.2</v>
      </c>
      <c r="H4716" s="13">
        <v>9.2999979654947964</v>
      </c>
    </row>
    <row r="4717" spans="2:8" x14ac:dyDescent="0.3">
      <c r="B4717" t="s">
        <v>628</v>
      </c>
      <c r="C4717" t="s">
        <v>629</v>
      </c>
      <c r="D4717" s="28" t="s">
        <v>4105</v>
      </c>
      <c r="E4717" s="28" t="s">
        <v>367</v>
      </c>
      <c r="F4717" s="13">
        <v>30.4</v>
      </c>
      <c r="G4717" s="13">
        <v>-89</v>
      </c>
      <c r="H4717" s="13">
        <v>9.2999979654947964</v>
      </c>
    </row>
    <row r="4718" spans="2:8" x14ac:dyDescent="0.3">
      <c r="B4718" t="s">
        <v>10257</v>
      </c>
      <c r="C4718" t="s">
        <v>10258</v>
      </c>
      <c r="D4718" s="28" t="s">
        <v>4105</v>
      </c>
      <c r="E4718" s="28" t="s">
        <v>859</v>
      </c>
      <c r="F4718" s="13">
        <v>35.5</v>
      </c>
      <c r="G4718" s="13">
        <v>-87.2</v>
      </c>
      <c r="H4718" s="13">
        <v>9.3000005086262973</v>
      </c>
    </row>
    <row r="4719" spans="2:8" x14ac:dyDescent="0.3">
      <c r="B4719" t="s">
        <v>11401</v>
      </c>
      <c r="C4719" t="s">
        <v>11402</v>
      </c>
      <c r="D4719" s="28" t="s">
        <v>1203</v>
      </c>
      <c r="E4719" s="28" t="s">
        <v>1124</v>
      </c>
      <c r="F4719" s="13">
        <v>45.8</v>
      </c>
      <c r="G4719" s="13">
        <v>-75.599999999999994</v>
      </c>
      <c r="H4719" s="13">
        <v>9.3000005086263045</v>
      </c>
    </row>
    <row r="4720" spans="2:8" x14ac:dyDescent="0.3">
      <c r="B4720" t="s">
        <v>692</v>
      </c>
      <c r="C4720" t="s">
        <v>10118</v>
      </c>
      <c r="D4720" s="28" t="s">
        <v>4105</v>
      </c>
      <c r="E4720" s="28" t="s">
        <v>852</v>
      </c>
      <c r="F4720" s="13">
        <v>33.700000000000003</v>
      </c>
      <c r="G4720" s="13">
        <v>-88.1</v>
      </c>
      <c r="H4720" s="13">
        <v>9.3000030517578125</v>
      </c>
    </row>
    <row r="4721" spans="2:8" x14ac:dyDescent="0.3">
      <c r="B4721" t="s">
        <v>3815</v>
      </c>
      <c r="C4721" t="s">
        <v>3816</v>
      </c>
      <c r="D4721" s="28" t="s">
        <v>4105</v>
      </c>
      <c r="E4721" s="28" t="s">
        <v>2319</v>
      </c>
      <c r="F4721" s="13">
        <v>40</v>
      </c>
      <c r="G4721" s="13">
        <v>-78.5</v>
      </c>
      <c r="H4721" s="13">
        <v>9.3000030517578125</v>
      </c>
    </row>
    <row r="4722" spans="2:8" x14ac:dyDescent="0.3">
      <c r="B4722" t="s">
        <v>10799</v>
      </c>
      <c r="C4722" t="s">
        <v>10800</v>
      </c>
      <c r="D4722" s="28" t="s">
        <v>4105</v>
      </c>
      <c r="E4722" s="28" t="s">
        <v>859</v>
      </c>
      <c r="F4722" s="13">
        <v>36</v>
      </c>
      <c r="G4722" s="13">
        <v>-88.1</v>
      </c>
      <c r="H4722" s="13">
        <v>9.3000030517578125</v>
      </c>
    </row>
    <row r="4723" spans="2:8" x14ac:dyDescent="0.3">
      <c r="B4723" t="s">
        <v>10629</v>
      </c>
      <c r="C4723" t="s">
        <v>10630</v>
      </c>
      <c r="D4723" s="28" t="s">
        <v>4105</v>
      </c>
      <c r="E4723" s="28" t="s">
        <v>2576</v>
      </c>
      <c r="F4723" s="13">
        <v>38.5</v>
      </c>
      <c r="G4723" s="13">
        <v>-77.3</v>
      </c>
      <c r="H4723" s="13">
        <v>9.3000030517578125</v>
      </c>
    </row>
    <row r="4724" spans="2:8" x14ac:dyDescent="0.3">
      <c r="B4724" t="s">
        <v>10769</v>
      </c>
      <c r="C4724" t="s">
        <v>10770</v>
      </c>
      <c r="D4724" s="28" t="s">
        <v>1203</v>
      </c>
      <c r="E4724" s="28" t="s">
        <v>1124</v>
      </c>
      <c r="F4724" s="13">
        <v>45.8</v>
      </c>
      <c r="G4724" s="13">
        <v>-73.400000000000006</v>
      </c>
      <c r="H4724" s="13">
        <v>9.3599955240885393</v>
      </c>
    </row>
    <row r="4725" spans="2:8" x14ac:dyDescent="0.3">
      <c r="B4725" t="s">
        <v>2680</v>
      </c>
      <c r="C4725" t="s">
        <v>2681</v>
      </c>
      <c r="D4725" s="28" t="s">
        <v>4105</v>
      </c>
      <c r="E4725" s="28" t="s">
        <v>2664</v>
      </c>
      <c r="F4725" s="13">
        <v>38.1</v>
      </c>
      <c r="G4725" s="13">
        <v>-81.8</v>
      </c>
      <c r="H4725" s="13">
        <v>9.3599955240885393</v>
      </c>
    </row>
    <row r="4726" spans="2:8" x14ac:dyDescent="0.3">
      <c r="B4726" t="s">
        <v>10633</v>
      </c>
      <c r="C4726" t="s">
        <v>10634</v>
      </c>
      <c r="D4726" s="28" t="s">
        <v>4105</v>
      </c>
      <c r="E4726" s="28" t="s">
        <v>1711</v>
      </c>
      <c r="F4726" s="13">
        <v>37</v>
      </c>
      <c r="G4726" s="13">
        <v>-84.6</v>
      </c>
      <c r="H4726" s="13">
        <v>9.3599955240885464</v>
      </c>
    </row>
    <row r="4727" spans="2:8" x14ac:dyDescent="0.3">
      <c r="B4727" t="s">
        <v>2924</v>
      </c>
      <c r="C4727" t="s">
        <v>2925</v>
      </c>
      <c r="D4727" s="28" t="s">
        <v>4105</v>
      </c>
      <c r="E4727" s="28" t="s">
        <v>2926</v>
      </c>
      <c r="F4727" s="13">
        <v>39.6</v>
      </c>
      <c r="G4727" s="13">
        <v>-75.599999999999994</v>
      </c>
      <c r="H4727" s="13">
        <v>9.3599955240885464</v>
      </c>
    </row>
    <row r="4728" spans="2:8" x14ac:dyDescent="0.3">
      <c r="B4728" t="s">
        <v>11224</v>
      </c>
      <c r="C4728" t="s">
        <v>11225</v>
      </c>
      <c r="D4728" s="28" t="s">
        <v>4105</v>
      </c>
      <c r="E4728" s="28" t="s">
        <v>1003</v>
      </c>
      <c r="F4728" s="13">
        <v>28.6</v>
      </c>
      <c r="G4728" s="13">
        <v>-80.599999999999994</v>
      </c>
      <c r="H4728" s="13">
        <v>9.3599955240885464</v>
      </c>
    </row>
    <row r="4729" spans="2:8" x14ac:dyDescent="0.3">
      <c r="B4729" t="s">
        <v>11503</v>
      </c>
      <c r="C4729" t="s">
        <v>11504</v>
      </c>
      <c r="D4729" s="28" t="s">
        <v>4105</v>
      </c>
      <c r="E4729" s="28" t="s">
        <v>1727</v>
      </c>
      <c r="F4729" s="13">
        <v>46.9</v>
      </c>
      <c r="G4729" s="13">
        <v>-67.8</v>
      </c>
      <c r="H4729" s="13">
        <v>9.3599980672200509</v>
      </c>
    </row>
    <row r="4730" spans="2:8" x14ac:dyDescent="0.3">
      <c r="B4730" t="s">
        <v>3750</v>
      </c>
      <c r="C4730" t="s">
        <v>3751</v>
      </c>
      <c r="D4730" s="28" t="s">
        <v>4105</v>
      </c>
      <c r="E4730" s="28" t="s">
        <v>2124</v>
      </c>
      <c r="F4730" s="13">
        <v>42.1</v>
      </c>
      <c r="G4730" s="13">
        <v>-78.7</v>
      </c>
      <c r="H4730" s="13">
        <v>9.3600006103515625</v>
      </c>
    </row>
    <row r="4731" spans="2:8" x14ac:dyDescent="0.3">
      <c r="B4731" t="s">
        <v>1000</v>
      </c>
      <c r="C4731" t="s">
        <v>1001</v>
      </c>
      <c r="D4731" s="28" t="s">
        <v>4105</v>
      </c>
      <c r="E4731" s="28" t="s">
        <v>859</v>
      </c>
      <c r="F4731" s="13">
        <v>35.6</v>
      </c>
      <c r="G4731" s="13">
        <v>-83.4</v>
      </c>
      <c r="H4731" s="13">
        <v>9.3600006103515625</v>
      </c>
    </row>
    <row r="4732" spans="2:8" x14ac:dyDescent="0.3">
      <c r="B4732" t="s">
        <v>2910</v>
      </c>
      <c r="C4732" t="s">
        <v>2911</v>
      </c>
      <c r="D4732" s="28" t="s">
        <v>4105</v>
      </c>
      <c r="E4732" s="28" t="s">
        <v>2576</v>
      </c>
      <c r="F4732" s="13">
        <v>37.5</v>
      </c>
      <c r="G4732" s="13">
        <v>-77.3</v>
      </c>
      <c r="H4732" s="13">
        <v>9.3600006103515625</v>
      </c>
    </row>
    <row r="4733" spans="2:8" x14ac:dyDescent="0.3">
      <c r="B4733" t="s">
        <v>11256</v>
      </c>
      <c r="C4733" t="s">
        <v>11257</v>
      </c>
      <c r="D4733" s="28" t="s">
        <v>4105</v>
      </c>
      <c r="E4733" s="28" t="s">
        <v>1743</v>
      </c>
      <c r="F4733" s="13">
        <v>42.6</v>
      </c>
      <c r="G4733" s="13">
        <v>-71.900000000000006</v>
      </c>
      <c r="H4733" s="13">
        <v>9.4199981689453125</v>
      </c>
    </row>
    <row r="4734" spans="2:8" x14ac:dyDescent="0.3">
      <c r="B4734" t="s">
        <v>11111</v>
      </c>
      <c r="C4734" t="s">
        <v>11112</v>
      </c>
      <c r="D4734" s="28" t="s">
        <v>4105</v>
      </c>
      <c r="E4734" s="28" t="s">
        <v>1743</v>
      </c>
      <c r="F4734" s="13">
        <v>41.3</v>
      </c>
      <c r="G4734" s="13">
        <v>-70.5</v>
      </c>
      <c r="H4734" s="13">
        <v>9.4199981689453125</v>
      </c>
    </row>
    <row r="4735" spans="2:8" x14ac:dyDescent="0.3">
      <c r="B4735" t="s">
        <v>11816</v>
      </c>
      <c r="C4735" t="s">
        <v>11817</v>
      </c>
      <c r="D4735" s="28" t="s">
        <v>4105</v>
      </c>
      <c r="E4735" s="28" t="s">
        <v>1003</v>
      </c>
      <c r="F4735" s="13">
        <v>25.9</v>
      </c>
      <c r="G4735" s="13">
        <v>-81.2</v>
      </c>
      <c r="H4735" s="13">
        <v>9.4199981689453125</v>
      </c>
    </row>
    <row r="4736" spans="2:8" x14ac:dyDescent="0.3">
      <c r="B4736" t="s">
        <v>11121</v>
      </c>
      <c r="C4736" t="s">
        <v>11122</v>
      </c>
      <c r="D4736" s="28" t="s">
        <v>4105</v>
      </c>
      <c r="E4736" s="28" t="s">
        <v>1738</v>
      </c>
      <c r="F4736" s="13">
        <v>38</v>
      </c>
      <c r="G4736" s="13">
        <v>-75.2</v>
      </c>
      <c r="H4736" s="13">
        <v>9.4199981689453125</v>
      </c>
    </row>
    <row r="4737" spans="2:8" x14ac:dyDescent="0.3">
      <c r="B4737" t="s">
        <v>11330</v>
      </c>
      <c r="C4737" t="s">
        <v>11331</v>
      </c>
      <c r="D4737" s="28" t="s">
        <v>1203</v>
      </c>
      <c r="E4737" s="28" t="s">
        <v>12130</v>
      </c>
      <c r="F4737" s="13">
        <v>47.4</v>
      </c>
      <c r="G4737" s="13">
        <v>-68.3</v>
      </c>
      <c r="H4737" s="13">
        <v>9.4200007120768205</v>
      </c>
    </row>
    <row r="4738" spans="2:8" x14ac:dyDescent="0.3">
      <c r="B4738" t="s">
        <v>3024</v>
      </c>
      <c r="C4738" t="s">
        <v>3025</v>
      </c>
      <c r="D4738" s="28" t="s">
        <v>4105</v>
      </c>
      <c r="E4738" s="28" t="s">
        <v>3026</v>
      </c>
      <c r="F4738" s="13">
        <v>41.7</v>
      </c>
      <c r="G4738" s="13">
        <v>-71.400000000000006</v>
      </c>
      <c r="H4738" s="13">
        <v>9.4200007120768205</v>
      </c>
    </row>
    <row r="4739" spans="2:8" x14ac:dyDescent="0.3">
      <c r="B4739" t="s">
        <v>770</v>
      </c>
      <c r="C4739" t="s">
        <v>916</v>
      </c>
      <c r="D4739" s="28" t="s">
        <v>4105</v>
      </c>
      <c r="E4739" s="28" t="s">
        <v>852</v>
      </c>
      <c r="F4739" s="13">
        <v>34.700000000000003</v>
      </c>
      <c r="G4739" s="13">
        <v>-86.9</v>
      </c>
      <c r="H4739" s="13">
        <v>9.4200032552083286</v>
      </c>
    </row>
    <row r="4740" spans="2:8" x14ac:dyDescent="0.3">
      <c r="B4740" t="s">
        <v>11101</v>
      </c>
      <c r="C4740" t="s">
        <v>11102</v>
      </c>
      <c r="D4740" s="28" t="s">
        <v>4105</v>
      </c>
      <c r="E4740" s="28" t="s">
        <v>2124</v>
      </c>
      <c r="F4740" s="13">
        <v>42.6</v>
      </c>
      <c r="G4740" s="13">
        <v>-78.2</v>
      </c>
      <c r="H4740" s="13">
        <v>9.4200032552083357</v>
      </c>
    </row>
    <row r="4741" spans="2:8" x14ac:dyDescent="0.3">
      <c r="B4741" t="s">
        <v>10749</v>
      </c>
      <c r="C4741" t="s">
        <v>10750</v>
      </c>
      <c r="D4741" s="28" t="s">
        <v>4105</v>
      </c>
      <c r="E4741" s="28" t="s">
        <v>1004</v>
      </c>
      <c r="F4741" s="13">
        <v>34.299999999999997</v>
      </c>
      <c r="G4741" s="13">
        <v>-84</v>
      </c>
      <c r="H4741" s="13">
        <v>9.4200032552083357</v>
      </c>
    </row>
    <row r="4742" spans="2:8" x14ac:dyDescent="0.3">
      <c r="B4742" t="s">
        <v>10761</v>
      </c>
      <c r="C4742" t="s">
        <v>10762</v>
      </c>
      <c r="D4742" s="28" t="s">
        <v>4105</v>
      </c>
      <c r="E4742" s="28" t="s">
        <v>859</v>
      </c>
      <c r="F4742" s="13">
        <v>35.1</v>
      </c>
      <c r="G4742" s="13">
        <v>-89.2</v>
      </c>
      <c r="H4742" s="13">
        <v>9.4799957275390625</v>
      </c>
    </row>
    <row r="4743" spans="2:8" x14ac:dyDescent="0.3">
      <c r="B4743" t="s">
        <v>10448</v>
      </c>
      <c r="C4743" t="s">
        <v>10449</v>
      </c>
      <c r="D4743" s="28" t="s">
        <v>4105</v>
      </c>
      <c r="E4743" s="28" t="s">
        <v>1007</v>
      </c>
      <c r="F4743" s="13">
        <v>35.5</v>
      </c>
      <c r="G4743" s="13">
        <v>-81.400000000000006</v>
      </c>
      <c r="H4743" s="13">
        <v>9.4799982706705705</v>
      </c>
    </row>
    <row r="4744" spans="2:8" x14ac:dyDescent="0.3">
      <c r="B4744" t="s">
        <v>9971</v>
      </c>
      <c r="C4744" t="s">
        <v>9972</v>
      </c>
      <c r="D4744" s="28" t="s">
        <v>4105</v>
      </c>
      <c r="E4744" s="28" t="s">
        <v>1003</v>
      </c>
      <c r="F4744" s="13">
        <v>30.7</v>
      </c>
      <c r="G4744" s="13">
        <v>-85.5</v>
      </c>
      <c r="H4744" s="13">
        <v>9.4800008138020786</v>
      </c>
    </row>
    <row r="4745" spans="2:8" x14ac:dyDescent="0.3">
      <c r="B4745" t="s">
        <v>1348</v>
      </c>
      <c r="C4745" t="s">
        <v>1349</v>
      </c>
      <c r="D4745" s="28" t="s">
        <v>4105</v>
      </c>
      <c r="E4745" s="28" t="s">
        <v>1003</v>
      </c>
      <c r="F4745" s="13">
        <v>26.1</v>
      </c>
      <c r="G4745" s="13">
        <v>-81.599999999999994</v>
      </c>
      <c r="H4745" s="13">
        <v>9.4800008138020786</v>
      </c>
    </row>
    <row r="4746" spans="2:8" x14ac:dyDescent="0.3">
      <c r="B4746" t="s">
        <v>10271</v>
      </c>
      <c r="C4746" t="s">
        <v>10272</v>
      </c>
      <c r="D4746" s="28" t="s">
        <v>4105</v>
      </c>
      <c r="E4746" s="28" t="s">
        <v>2354</v>
      </c>
      <c r="F4746" s="13">
        <v>34.6</v>
      </c>
      <c r="G4746" s="13">
        <v>-81.599999999999994</v>
      </c>
      <c r="H4746" s="13">
        <v>9.4800008138020786</v>
      </c>
    </row>
    <row r="4747" spans="2:8" x14ac:dyDescent="0.3">
      <c r="B4747" t="s">
        <v>11190</v>
      </c>
      <c r="C4747" t="s">
        <v>11191</v>
      </c>
      <c r="D4747" s="28" t="s">
        <v>4105</v>
      </c>
      <c r="E4747" s="28" t="s">
        <v>1711</v>
      </c>
      <c r="F4747" s="13">
        <v>36.700000000000003</v>
      </c>
      <c r="G4747" s="13">
        <v>-88.1</v>
      </c>
      <c r="H4747" s="13">
        <v>9.4800008138020857</v>
      </c>
    </row>
    <row r="4748" spans="2:8" x14ac:dyDescent="0.3">
      <c r="B4748" t="s">
        <v>533</v>
      </c>
      <c r="C4748" t="s">
        <v>534</v>
      </c>
      <c r="D4748" s="28" t="s">
        <v>4105</v>
      </c>
      <c r="E4748" s="28" t="s">
        <v>365</v>
      </c>
      <c r="F4748" s="13">
        <v>32.4</v>
      </c>
      <c r="G4748" s="13">
        <v>-93.6</v>
      </c>
      <c r="H4748" s="13">
        <v>9.4800008138020857</v>
      </c>
    </row>
    <row r="4749" spans="2:8" x14ac:dyDescent="0.3">
      <c r="B4749" t="s">
        <v>11085</v>
      </c>
      <c r="C4749" t="s">
        <v>11086</v>
      </c>
      <c r="D4749" s="28" t="s">
        <v>4105</v>
      </c>
      <c r="E4749" s="28" t="s">
        <v>1738</v>
      </c>
      <c r="F4749" s="13">
        <v>39.700000000000003</v>
      </c>
      <c r="G4749" s="13">
        <v>-76.8</v>
      </c>
      <c r="H4749" s="13">
        <v>9.4800008138020857</v>
      </c>
    </row>
    <row r="4750" spans="2:8" x14ac:dyDescent="0.3">
      <c r="B4750" t="s">
        <v>10450</v>
      </c>
      <c r="C4750" t="s">
        <v>10451</v>
      </c>
      <c r="D4750" s="28" t="s">
        <v>4105</v>
      </c>
      <c r="E4750" s="28" t="s">
        <v>2085</v>
      </c>
      <c r="F4750" s="13">
        <v>39.299999999999997</v>
      </c>
      <c r="G4750" s="13">
        <v>-74.8</v>
      </c>
      <c r="H4750" s="13">
        <v>9.4800008138020857</v>
      </c>
    </row>
    <row r="4751" spans="2:8" x14ac:dyDescent="0.3">
      <c r="B4751" t="s">
        <v>10886</v>
      </c>
      <c r="C4751" t="s">
        <v>10887</v>
      </c>
      <c r="D4751" s="28" t="s">
        <v>4105</v>
      </c>
      <c r="E4751" s="28" t="s">
        <v>2085</v>
      </c>
      <c r="F4751" s="13">
        <v>40.299999999999997</v>
      </c>
      <c r="G4751" s="13">
        <v>-74.2</v>
      </c>
      <c r="H4751" s="13">
        <v>9.4800008138020857</v>
      </c>
    </row>
    <row r="4752" spans="2:8" x14ac:dyDescent="0.3">
      <c r="B4752" t="s">
        <v>2583</v>
      </c>
      <c r="C4752" t="s">
        <v>2584</v>
      </c>
      <c r="D4752" s="28" t="s">
        <v>4105</v>
      </c>
      <c r="E4752" s="28" t="s">
        <v>2576</v>
      </c>
      <c r="F4752" s="13">
        <v>36.799999999999997</v>
      </c>
      <c r="G4752" s="13">
        <v>-79.400000000000006</v>
      </c>
      <c r="H4752" s="13">
        <v>9.4800008138020857</v>
      </c>
    </row>
    <row r="4753" spans="2:8" x14ac:dyDescent="0.3">
      <c r="B4753" t="s">
        <v>10720</v>
      </c>
      <c r="C4753" t="s">
        <v>10721</v>
      </c>
      <c r="D4753" s="28" t="s">
        <v>4105</v>
      </c>
      <c r="E4753" s="28" t="s">
        <v>2576</v>
      </c>
      <c r="F4753" s="13">
        <v>37.6</v>
      </c>
      <c r="G4753" s="13">
        <v>-77.8</v>
      </c>
      <c r="H4753" s="13">
        <v>9.4800008138020857</v>
      </c>
    </row>
    <row r="4754" spans="2:8" x14ac:dyDescent="0.3">
      <c r="B4754" t="s">
        <v>10047</v>
      </c>
      <c r="C4754" t="s">
        <v>10048</v>
      </c>
      <c r="D4754" s="28" t="s">
        <v>4105</v>
      </c>
      <c r="E4754" s="28" t="s">
        <v>852</v>
      </c>
      <c r="F4754" s="13">
        <v>34.4</v>
      </c>
      <c r="G4754" s="13">
        <v>-85.6</v>
      </c>
      <c r="H4754" s="13">
        <v>9.4800008138020857</v>
      </c>
    </row>
    <row r="4755" spans="2:8" x14ac:dyDescent="0.3">
      <c r="B4755" t="s">
        <v>2939</v>
      </c>
      <c r="C4755" t="s">
        <v>2940</v>
      </c>
      <c r="D4755" s="28" t="s">
        <v>4105</v>
      </c>
      <c r="E4755" s="28" t="s">
        <v>859</v>
      </c>
      <c r="F4755" s="13">
        <v>36.4</v>
      </c>
      <c r="G4755" s="13">
        <v>-82.4</v>
      </c>
      <c r="H4755" s="13">
        <v>9.4800008138020857</v>
      </c>
    </row>
    <row r="4756" spans="2:8" x14ac:dyDescent="0.3">
      <c r="B4756" t="s">
        <v>3471</v>
      </c>
      <c r="C4756" t="s">
        <v>3472</v>
      </c>
      <c r="D4756" s="28" t="s">
        <v>4105</v>
      </c>
      <c r="E4756" s="28" t="s">
        <v>1322</v>
      </c>
      <c r="F4756" s="13">
        <v>41.1</v>
      </c>
      <c r="G4756" s="13">
        <v>-73.099999999999994</v>
      </c>
      <c r="H4756" s="13">
        <v>9.4800008138020857</v>
      </c>
    </row>
    <row r="4757" spans="2:8" x14ac:dyDescent="0.3">
      <c r="B4757" t="s">
        <v>10918</v>
      </c>
      <c r="C4757" t="s">
        <v>10919</v>
      </c>
      <c r="D4757" s="28" t="s">
        <v>4105</v>
      </c>
      <c r="E4757" s="28" t="s">
        <v>2085</v>
      </c>
      <c r="F4757" s="13">
        <v>40</v>
      </c>
      <c r="G4757" s="13">
        <v>-74.8</v>
      </c>
      <c r="H4757" s="13">
        <v>9.5399932861328125</v>
      </c>
    </row>
    <row r="4758" spans="2:8" x14ac:dyDescent="0.3">
      <c r="B4758" t="s">
        <v>11062</v>
      </c>
      <c r="C4758" t="s">
        <v>11063</v>
      </c>
      <c r="D4758" s="28" t="s">
        <v>4105</v>
      </c>
      <c r="E4758" s="28" t="s">
        <v>1004</v>
      </c>
      <c r="F4758" s="13">
        <v>32.700000000000003</v>
      </c>
      <c r="G4758" s="13">
        <v>-83.2</v>
      </c>
      <c r="H4758" s="13">
        <v>9.5399932861328125</v>
      </c>
    </row>
    <row r="4759" spans="2:8" x14ac:dyDescent="0.3">
      <c r="B4759" t="s">
        <v>10926</v>
      </c>
      <c r="C4759" t="s">
        <v>10927</v>
      </c>
      <c r="D4759" s="28" t="s">
        <v>4105</v>
      </c>
      <c r="E4759" s="28" t="s">
        <v>859</v>
      </c>
      <c r="F4759" s="13">
        <v>35.6</v>
      </c>
      <c r="G4759" s="13">
        <v>-83.8</v>
      </c>
      <c r="H4759" s="13">
        <v>9.5399983723958286</v>
      </c>
    </row>
    <row r="4760" spans="2:8" x14ac:dyDescent="0.3">
      <c r="B4760" t="s">
        <v>9149</v>
      </c>
      <c r="C4760" t="s">
        <v>11292</v>
      </c>
      <c r="D4760" s="28" t="s">
        <v>1203</v>
      </c>
      <c r="E4760" s="28" t="s">
        <v>12130</v>
      </c>
      <c r="F4760" s="13">
        <v>46.1</v>
      </c>
      <c r="G4760" s="13">
        <v>-67.5</v>
      </c>
      <c r="H4760" s="13">
        <v>9.5399983723958357</v>
      </c>
    </row>
    <row r="4761" spans="2:8" x14ac:dyDescent="0.3">
      <c r="B4761" t="s">
        <v>3600</v>
      </c>
      <c r="C4761" t="s">
        <v>3601</v>
      </c>
      <c r="D4761" s="28" t="s">
        <v>4105</v>
      </c>
      <c r="E4761" s="28" t="s">
        <v>1004</v>
      </c>
      <c r="F4761" s="13">
        <v>34.299999999999997</v>
      </c>
      <c r="G4761" s="13">
        <v>-82.9</v>
      </c>
      <c r="H4761" s="13">
        <v>9.5399983723958357</v>
      </c>
    </row>
    <row r="4762" spans="2:8" x14ac:dyDescent="0.3">
      <c r="B4762" t="s">
        <v>1874</v>
      </c>
      <c r="C4762" t="s">
        <v>1875</v>
      </c>
      <c r="D4762" s="28" t="s">
        <v>4105</v>
      </c>
      <c r="E4762" s="28" t="s">
        <v>367</v>
      </c>
      <c r="F4762" s="13">
        <v>31.6</v>
      </c>
      <c r="G4762" s="13">
        <v>-88.6</v>
      </c>
      <c r="H4762" s="13">
        <v>9.5399983723958357</v>
      </c>
    </row>
    <row r="4763" spans="2:8" x14ac:dyDescent="0.3">
      <c r="B4763" t="s">
        <v>2334</v>
      </c>
      <c r="C4763" t="s">
        <v>2335</v>
      </c>
      <c r="D4763" s="28" t="s">
        <v>4105</v>
      </c>
      <c r="E4763" s="28" t="s">
        <v>2319</v>
      </c>
      <c r="F4763" s="13">
        <v>40</v>
      </c>
      <c r="G4763" s="13">
        <v>-77.5</v>
      </c>
      <c r="H4763" s="13">
        <v>9.5399983723958357</v>
      </c>
    </row>
    <row r="4764" spans="2:8" x14ac:dyDescent="0.3">
      <c r="B4764" t="s">
        <v>2927</v>
      </c>
      <c r="C4764" t="s">
        <v>2928</v>
      </c>
      <c r="D4764" s="28" t="s">
        <v>4105</v>
      </c>
      <c r="E4764" s="28" t="s">
        <v>367</v>
      </c>
      <c r="F4764" s="13">
        <v>32.299999999999997</v>
      </c>
      <c r="G4764" s="13">
        <v>-88.7</v>
      </c>
      <c r="H4764" s="13">
        <v>9.5399983723958357</v>
      </c>
    </row>
    <row r="4765" spans="2:8" x14ac:dyDescent="0.3">
      <c r="B4765" t="s">
        <v>2952</v>
      </c>
      <c r="C4765" t="s">
        <v>2953</v>
      </c>
      <c r="D4765" s="28" t="s">
        <v>4105</v>
      </c>
      <c r="E4765" s="28" t="s">
        <v>1003</v>
      </c>
      <c r="F4765" s="13">
        <v>30.4</v>
      </c>
      <c r="G4765" s="13">
        <v>-87.1</v>
      </c>
      <c r="H4765" s="13">
        <v>9.5399983723958357</v>
      </c>
    </row>
    <row r="4766" spans="2:8" x14ac:dyDescent="0.3">
      <c r="B4766" t="s">
        <v>10812</v>
      </c>
      <c r="C4766" t="s">
        <v>10813</v>
      </c>
      <c r="D4766" s="28" t="s">
        <v>4105</v>
      </c>
      <c r="E4766" s="28" t="s">
        <v>2576</v>
      </c>
      <c r="F4766" s="13">
        <v>37.299999999999997</v>
      </c>
      <c r="G4766" s="13">
        <v>-79.900000000000006</v>
      </c>
      <c r="H4766" s="13">
        <v>9.5400009155273438</v>
      </c>
    </row>
    <row r="4767" spans="2:8" x14ac:dyDescent="0.3">
      <c r="B4767" t="s">
        <v>1748</v>
      </c>
      <c r="C4767" t="s">
        <v>1749</v>
      </c>
      <c r="D4767" s="28" t="s">
        <v>4105</v>
      </c>
      <c r="E4767" s="28" t="s">
        <v>1743</v>
      </c>
      <c r="F4767" s="13">
        <v>42.3</v>
      </c>
      <c r="G4767" s="13">
        <v>-71.099999999999994</v>
      </c>
      <c r="H4767" s="13">
        <v>9.5400034586588518</v>
      </c>
    </row>
    <row r="4768" spans="2:8" x14ac:dyDescent="0.3">
      <c r="B4768" t="s">
        <v>10205</v>
      </c>
      <c r="C4768" t="s">
        <v>10206</v>
      </c>
      <c r="D4768" s="28" t="s">
        <v>4105</v>
      </c>
      <c r="E4768" s="28" t="s">
        <v>1003</v>
      </c>
      <c r="F4768" s="13">
        <v>30.5</v>
      </c>
      <c r="G4768" s="13">
        <v>-84.5</v>
      </c>
      <c r="H4768" s="13">
        <v>9.5400034586588589</v>
      </c>
    </row>
    <row r="4769" spans="2:8" x14ac:dyDescent="0.3">
      <c r="B4769" t="s">
        <v>1359</v>
      </c>
      <c r="C4769" t="s">
        <v>1360</v>
      </c>
      <c r="D4769" s="28" t="s">
        <v>4105</v>
      </c>
      <c r="E4769" s="28" t="s">
        <v>1004</v>
      </c>
      <c r="F4769" s="13">
        <v>32.299999999999997</v>
      </c>
      <c r="G4769" s="13">
        <v>-81.599999999999994</v>
      </c>
      <c r="H4769" s="13">
        <v>9.6000010172526018</v>
      </c>
    </row>
    <row r="4770" spans="2:8" x14ac:dyDescent="0.3">
      <c r="B4770" t="s">
        <v>10745</v>
      </c>
      <c r="C4770" t="s">
        <v>10746</v>
      </c>
      <c r="D4770" s="28" t="s">
        <v>4105</v>
      </c>
      <c r="E4770" s="28" t="s">
        <v>1711</v>
      </c>
      <c r="F4770" s="13">
        <v>37.799999999999997</v>
      </c>
      <c r="G4770" s="13">
        <v>-82.5</v>
      </c>
      <c r="H4770" s="13">
        <v>9.6000010172526018</v>
      </c>
    </row>
    <row r="4771" spans="2:8" x14ac:dyDescent="0.3">
      <c r="B4771" t="s">
        <v>11586</v>
      </c>
      <c r="C4771" t="s">
        <v>11587</v>
      </c>
      <c r="D4771" s="28" t="s">
        <v>4105</v>
      </c>
      <c r="E4771" s="28" t="s">
        <v>1003</v>
      </c>
      <c r="F4771" s="13">
        <v>30.7</v>
      </c>
      <c r="G4771" s="13">
        <v>-87</v>
      </c>
      <c r="H4771" s="13">
        <v>9.6000010172526018</v>
      </c>
    </row>
    <row r="4772" spans="2:8" x14ac:dyDescent="0.3">
      <c r="B4772" t="s">
        <v>10639</v>
      </c>
      <c r="C4772" t="s">
        <v>10640</v>
      </c>
      <c r="D4772" s="28" t="s">
        <v>4105</v>
      </c>
      <c r="E4772" s="28" t="s">
        <v>1007</v>
      </c>
      <c r="F4772" s="13">
        <v>35.299999999999997</v>
      </c>
      <c r="G4772" s="13">
        <v>-81.900000000000006</v>
      </c>
      <c r="H4772" s="13">
        <v>9.6000010172526089</v>
      </c>
    </row>
    <row r="4773" spans="2:8" x14ac:dyDescent="0.3">
      <c r="B4773" t="s">
        <v>2183</v>
      </c>
      <c r="C4773" t="s">
        <v>2184</v>
      </c>
      <c r="D4773" s="28" t="s">
        <v>4105</v>
      </c>
      <c r="E4773" s="28" t="s">
        <v>1007</v>
      </c>
      <c r="F4773" s="13">
        <v>36.299999999999997</v>
      </c>
      <c r="G4773" s="13">
        <v>-79.599999999999994</v>
      </c>
      <c r="H4773" s="13">
        <v>9.6000010172526089</v>
      </c>
    </row>
    <row r="4774" spans="2:8" x14ac:dyDescent="0.3">
      <c r="B4774" t="s">
        <v>11317</v>
      </c>
      <c r="C4774" t="s">
        <v>11318</v>
      </c>
      <c r="D4774" s="28" t="s">
        <v>4105</v>
      </c>
      <c r="E4774" s="28" t="s">
        <v>1003</v>
      </c>
      <c r="F4774" s="13">
        <v>26.9</v>
      </c>
      <c r="G4774" s="13">
        <v>-81.900000000000006</v>
      </c>
      <c r="H4774" s="13">
        <v>9.6000010172526089</v>
      </c>
    </row>
    <row r="4775" spans="2:8" x14ac:dyDescent="0.3">
      <c r="B4775" t="s">
        <v>11987</v>
      </c>
      <c r="C4775" t="s">
        <v>11988</v>
      </c>
      <c r="D4775" s="28" t="s">
        <v>4105</v>
      </c>
      <c r="E4775" s="28" t="s">
        <v>1003</v>
      </c>
      <c r="F4775" s="13">
        <v>27.7</v>
      </c>
      <c r="G4775" s="13">
        <v>-82.6</v>
      </c>
      <c r="H4775" s="13">
        <v>9.6599985758463589</v>
      </c>
    </row>
    <row r="4776" spans="2:8" x14ac:dyDescent="0.3">
      <c r="B4776" t="s">
        <v>2593</v>
      </c>
      <c r="C4776" t="s">
        <v>2594</v>
      </c>
      <c r="D4776" s="28" t="s">
        <v>4105</v>
      </c>
      <c r="E4776" s="28" t="s">
        <v>2576</v>
      </c>
      <c r="F4776" s="13">
        <v>39.1</v>
      </c>
      <c r="G4776" s="13">
        <v>-77.7</v>
      </c>
      <c r="H4776" s="13">
        <v>9.660003662109375</v>
      </c>
    </row>
    <row r="4777" spans="2:8" x14ac:dyDescent="0.3">
      <c r="B4777" t="s">
        <v>935</v>
      </c>
      <c r="C4777" t="s">
        <v>936</v>
      </c>
      <c r="D4777" s="28" t="s">
        <v>4105</v>
      </c>
      <c r="E4777" s="28" t="s">
        <v>852</v>
      </c>
      <c r="F4777" s="13">
        <v>34.200000000000003</v>
      </c>
      <c r="G4777" s="13">
        <v>-85.9</v>
      </c>
      <c r="H4777" s="13">
        <v>9.660003662109375</v>
      </c>
    </row>
    <row r="4778" spans="2:8" x14ac:dyDescent="0.3">
      <c r="B4778" t="s">
        <v>552</v>
      </c>
      <c r="C4778" t="s">
        <v>553</v>
      </c>
      <c r="D4778" s="28" t="s">
        <v>4105</v>
      </c>
      <c r="E4778" s="28" t="s">
        <v>365</v>
      </c>
      <c r="F4778" s="13">
        <v>30.7</v>
      </c>
      <c r="G4778" s="13">
        <v>-91.3</v>
      </c>
      <c r="H4778" s="13">
        <v>9.7199961344401018</v>
      </c>
    </row>
    <row r="4779" spans="2:8" x14ac:dyDescent="0.3">
      <c r="B4779" t="s">
        <v>2613</v>
      </c>
      <c r="C4779" t="s">
        <v>2614</v>
      </c>
      <c r="D4779" s="28" t="s">
        <v>4105</v>
      </c>
      <c r="E4779" s="28" t="s">
        <v>2576</v>
      </c>
      <c r="F4779" s="13">
        <v>36.9</v>
      </c>
      <c r="G4779" s="13">
        <v>-81</v>
      </c>
      <c r="H4779" s="13">
        <v>9.7199961344401018</v>
      </c>
    </row>
    <row r="4780" spans="2:8" x14ac:dyDescent="0.3">
      <c r="B4780" t="s">
        <v>855</v>
      </c>
      <c r="C4780" t="s">
        <v>856</v>
      </c>
      <c r="D4780" s="28" t="s">
        <v>4105</v>
      </c>
      <c r="E4780" s="28" t="s">
        <v>852</v>
      </c>
      <c r="F4780" s="13">
        <v>30.6</v>
      </c>
      <c r="G4780" s="13">
        <v>-88.2</v>
      </c>
      <c r="H4780" s="13">
        <v>9.7199961344401018</v>
      </c>
    </row>
    <row r="4781" spans="2:8" x14ac:dyDescent="0.3">
      <c r="B4781" t="s">
        <v>1728</v>
      </c>
      <c r="C4781" t="s">
        <v>1729</v>
      </c>
      <c r="D4781" s="28" t="s">
        <v>4105</v>
      </c>
      <c r="E4781" s="28" t="s">
        <v>1727</v>
      </c>
      <c r="F4781" s="13">
        <v>46.4</v>
      </c>
      <c r="G4781" s="13">
        <v>-67.8</v>
      </c>
      <c r="H4781" s="13">
        <v>9.7199986775716134</v>
      </c>
    </row>
    <row r="4782" spans="2:8" x14ac:dyDescent="0.3">
      <c r="B4782" t="s">
        <v>10442</v>
      </c>
      <c r="C4782" t="s">
        <v>10443</v>
      </c>
      <c r="D4782" s="28" t="s">
        <v>4105</v>
      </c>
      <c r="E4782" s="28" t="s">
        <v>2576</v>
      </c>
      <c r="F4782" s="13">
        <v>36.6</v>
      </c>
      <c r="G4782" s="13">
        <v>-80.900000000000006</v>
      </c>
      <c r="H4782" s="13">
        <v>9.719998677571617</v>
      </c>
    </row>
    <row r="4783" spans="2:8" x14ac:dyDescent="0.3">
      <c r="B4783" t="s">
        <v>11651</v>
      </c>
      <c r="C4783" t="s">
        <v>11652</v>
      </c>
      <c r="D4783" s="28" t="s">
        <v>1203</v>
      </c>
      <c r="E4783" s="28" t="s">
        <v>1124</v>
      </c>
      <c r="F4783" s="13">
        <v>46.2</v>
      </c>
      <c r="G4783" s="13">
        <v>-72.599999999999994</v>
      </c>
      <c r="H4783" s="13">
        <v>9.720001220703125</v>
      </c>
    </row>
    <row r="4784" spans="2:8" x14ac:dyDescent="0.3">
      <c r="B4784" t="s">
        <v>11895</v>
      </c>
      <c r="C4784" t="s">
        <v>11896</v>
      </c>
      <c r="D4784" s="28" t="s">
        <v>1203</v>
      </c>
      <c r="E4784" s="28" t="s">
        <v>1124</v>
      </c>
      <c r="F4784" s="13">
        <v>49.1</v>
      </c>
      <c r="G4784" s="13">
        <v>-68.2</v>
      </c>
      <c r="H4784" s="13">
        <v>9.720001220703125</v>
      </c>
    </row>
    <row r="4785" spans="2:8" x14ac:dyDescent="0.3">
      <c r="B4785" t="s">
        <v>10962</v>
      </c>
      <c r="C4785" t="s">
        <v>10963</v>
      </c>
      <c r="D4785" s="28" t="s">
        <v>4105</v>
      </c>
      <c r="E4785" s="28" t="s">
        <v>859</v>
      </c>
      <c r="F4785" s="13">
        <v>35.1</v>
      </c>
      <c r="G4785" s="13">
        <v>-88.3</v>
      </c>
      <c r="H4785" s="13">
        <v>9.720001220703125</v>
      </c>
    </row>
    <row r="4786" spans="2:8" x14ac:dyDescent="0.3">
      <c r="B4786" t="s">
        <v>10984</v>
      </c>
      <c r="C4786" t="s">
        <v>10985</v>
      </c>
      <c r="D4786" s="28" t="s">
        <v>4105</v>
      </c>
      <c r="E4786" s="28" t="s">
        <v>3026</v>
      </c>
      <c r="F4786" s="13">
        <v>41.5</v>
      </c>
      <c r="G4786" s="13">
        <v>-71.2</v>
      </c>
      <c r="H4786" s="13">
        <v>9.720001220703125</v>
      </c>
    </row>
    <row r="4787" spans="2:8" x14ac:dyDescent="0.3">
      <c r="B4787" t="s">
        <v>11324</v>
      </c>
      <c r="C4787" t="s">
        <v>11325</v>
      </c>
      <c r="D4787" s="28" t="s">
        <v>4105</v>
      </c>
      <c r="E4787" s="28" t="s">
        <v>1727</v>
      </c>
      <c r="F4787" s="13">
        <v>45.4</v>
      </c>
      <c r="G4787" s="13">
        <v>-69.5</v>
      </c>
      <c r="H4787" s="13">
        <v>9.720001220703125</v>
      </c>
    </row>
    <row r="4788" spans="2:8" x14ac:dyDescent="0.3">
      <c r="B4788" t="s">
        <v>10668</v>
      </c>
      <c r="C4788" t="s">
        <v>10669</v>
      </c>
      <c r="D4788" s="28" t="s">
        <v>4105</v>
      </c>
      <c r="E4788" s="28" t="s">
        <v>2124</v>
      </c>
      <c r="F4788" s="13">
        <v>44.7</v>
      </c>
      <c r="G4788" s="13">
        <v>-75.400000000000006</v>
      </c>
      <c r="H4788" s="13">
        <v>9.779998779296875</v>
      </c>
    </row>
    <row r="4789" spans="2:8" x14ac:dyDescent="0.3">
      <c r="B4789" t="s">
        <v>2188</v>
      </c>
      <c r="C4789" t="s">
        <v>2189</v>
      </c>
      <c r="D4789" s="28" t="s">
        <v>4105</v>
      </c>
      <c r="E4789" s="28" t="s">
        <v>1007</v>
      </c>
      <c r="F4789" s="13">
        <v>36.4</v>
      </c>
      <c r="G4789" s="13">
        <v>-81.3</v>
      </c>
      <c r="H4789" s="13">
        <v>9.779998779296875</v>
      </c>
    </row>
    <row r="4790" spans="2:8" x14ac:dyDescent="0.3">
      <c r="B4790" t="s">
        <v>11238</v>
      </c>
      <c r="C4790" t="s">
        <v>11239</v>
      </c>
      <c r="D4790" s="28" t="s">
        <v>4105</v>
      </c>
      <c r="E4790" s="28" t="s">
        <v>1007</v>
      </c>
      <c r="F4790" s="13">
        <v>36.299999999999997</v>
      </c>
      <c r="G4790" s="13">
        <v>-79.2</v>
      </c>
      <c r="H4790" s="13">
        <v>9.779998779296875</v>
      </c>
    </row>
    <row r="4791" spans="2:8" x14ac:dyDescent="0.3">
      <c r="B4791" t="s">
        <v>3479</v>
      </c>
      <c r="C4791" t="s">
        <v>3480</v>
      </c>
      <c r="D4791" s="28" t="s">
        <v>4105</v>
      </c>
      <c r="E4791" s="28" t="s">
        <v>2124</v>
      </c>
      <c r="F4791" s="13">
        <v>41</v>
      </c>
      <c r="G4791" s="13">
        <v>-73.7</v>
      </c>
      <c r="H4791" s="13">
        <v>9.779998779296875</v>
      </c>
    </row>
    <row r="4792" spans="2:8" x14ac:dyDescent="0.3">
      <c r="B4792" t="s">
        <v>11066</v>
      </c>
      <c r="C4792" t="s">
        <v>11067</v>
      </c>
      <c r="D4792" s="28" t="s">
        <v>4105</v>
      </c>
      <c r="E4792" s="28" t="s">
        <v>1004</v>
      </c>
      <c r="F4792" s="13">
        <v>34.6</v>
      </c>
      <c r="G4792" s="13">
        <v>-83.7</v>
      </c>
      <c r="H4792" s="13">
        <v>9.780001322428383</v>
      </c>
    </row>
    <row r="4793" spans="2:8" x14ac:dyDescent="0.3">
      <c r="B4793" t="s">
        <v>2991</v>
      </c>
      <c r="C4793" t="s">
        <v>2992</v>
      </c>
      <c r="D4793" s="28" t="s">
        <v>4105</v>
      </c>
      <c r="E4793" s="28" t="s">
        <v>1727</v>
      </c>
      <c r="F4793" s="13">
        <v>44.3</v>
      </c>
      <c r="G4793" s="13">
        <v>-69.7</v>
      </c>
      <c r="H4793" s="13">
        <v>9.7800013224283902</v>
      </c>
    </row>
    <row r="4794" spans="2:8" x14ac:dyDescent="0.3">
      <c r="B4794" t="s">
        <v>10938</v>
      </c>
      <c r="C4794" t="s">
        <v>10939</v>
      </c>
      <c r="D4794" s="28" t="s">
        <v>4105</v>
      </c>
      <c r="E4794" s="28" t="s">
        <v>2576</v>
      </c>
      <c r="F4794" s="13">
        <v>37.299999999999997</v>
      </c>
      <c r="G4794" s="13">
        <v>-77.900000000000006</v>
      </c>
      <c r="H4794" s="13">
        <v>9.7800038655598982</v>
      </c>
    </row>
    <row r="4795" spans="2:8" x14ac:dyDescent="0.3">
      <c r="B4795" t="s">
        <v>11115</v>
      </c>
      <c r="C4795" t="s">
        <v>11116</v>
      </c>
      <c r="D4795" s="28" t="s">
        <v>4105</v>
      </c>
      <c r="E4795" s="28" t="s">
        <v>1743</v>
      </c>
      <c r="F4795" s="13">
        <v>42.2</v>
      </c>
      <c r="G4795" s="13">
        <v>-70.900000000000006</v>
      </c>
      <c r="H4795" s="13">
        <v>9.839996337890625</v>
      </c>
    </row>
    <row r="4796" spans="2:8" x14ac:dyDescent="0.3">
      <c r="B4796" t="s">
        <v>10263</v>
      </c>
      <c r="C4796" t="s">
        <v>10264</v>
      </c>
      <c r="D4796" s="28" t="s">
        <v>4105</v>
      </c>
      <c r="E4796" s="28" t="s">
        <v>852</v>
      </c>
      <c r="F4796" s="13">
        <v>32.9</v>
      </c>
      <c r="G4796" s="13">
        <v>-87.1</v>
      </c>
      <c r="H4796" s="13">
        <v>9.839996337890625</v>
      </c>
    </row>
    <row r="4797" spans="2:8" x14ac:dyDescent="0.3">
      <c r="B4797" t="s">
        <v>10747</v>
      </c>
      <c r="C4797" t="s">
        <v>10748</v>
      </c>
      <c r="D4797" s="28" t="s">
        <v>4105</v>
      </c>
      <c r="E4797" s="28" t="s">
        <v>2820</v>
      </c>
      <c r="F4797" s="13">
        <v>65.400000000000006</v>
      </c>
      <c r="G4797" s="13">
        <v>-148.69999999999999</v>
      </c>
      <c r="H4797" s="13">
        <v>9.8400001525878906</v>
      </c>
    </row>
    <row r="4798" spans="2:8" x14ac:dyDescent="0.3">
      <c r="B4798" t="s">
        <v>3006</v>
      </c>
      <c r="C4798" t="s">
        <v>3007</v>
      </c>
      <c r="D4798" s="28" t="s">
        <v>4105</v>
      </c>
      <c r="E4798" s="28" t="s">
        <v>2319</v>
      </c>
      <c r="F4798" s="13">
        <v>40.200000000000003</v>
      </c>
      <c r="G4798" s="13">
        <v>-78.3</v>
      </c>
      <c r="H4798" s="13">
        <v>9.8400014241536411</v>
      </c>
    </row>
    <row r="4799" spans="2:8" x14ac:dyDescent="0.3">
      <c r="B4799" t="s">
        <v>11442</v>
      </c>
      <c r="C4799" t="s">
        <v>11443</v>
      </c>
      <c r="D4799" s="28" t="s">
        <v>4105</v>
      </c>
      <c r="E4799" s="28" t="s">
        <v>1727</v>
      </c>
      <c r="F4799" s="13">
        <v>43.6</v>
      </c>
      <c r="G4799" s="13">
        <v>-70.599999999999994</v>
      </c>
      <c r="H4799" s="13">
        <v>9.8400014241536446</v>
      </c>
    </row>
    <row r="4800" spans="2:8" x14ac:dyDescent="0.3">
      <c r="B4800" t="s">
        <v>10637</v>
      </c>
      <c r="C4800" t="s">
        <v>10638</v>
      </c>
      <c r="D4800" s="28" t="s">
        <v>1203</v>
      </c>
      <c r="E4800" s="28" t="s">
        <v>3527</v>
      </c>
      <c r="F4800" s="13">
        <v>61.1</v>
      </c>
      <c r="G4800" s="13">
        <v>-94</v>
      </c>
      <c r="H4800" s="13">
        <v>9.8400014241536464</v>
      </c>
    </row>
    <row r="4801" spans="2:8" x14ac:dyDescent="0.3">
      <c r="B4801" t="s">
        <v>11185</v>
      </c>
      <c r="C4801" t="s">
        <v>1016</v>
      </c>
      <c r="D4801" s="28" t="s">
        <v>4105</v>
      </c>
      <c r="E4801" s="28" t="s">
        <v>1007</v>
      </c>
      <c r="F4801" s="13">
        <v>35.4</v>
      </c>
      <c r="G4801" s="13">
        <v>-77.599999999999994</v>
      </c>
      <c r="H4801" s="13">
        <v>9.8400014241536482</v>
      </c>
    </row>
    <row r="4802" spans="2:8" x14ac:dyDescent="0.3">
      <c r="B4802" t="s">
        <v>2438</v>
      </c>
      <c r="C4802" t="s">
        <v>2439</v>
      </c>
      <c r="D4802" s="28" t="s">
        <v>4105</v>
      </c>
      <c r="E4802" s="28" t="s">
        <v>859</v>
      </c>
      <c r="F4802" s="13">
        <v>35.6</v>
      </c>
      <c r="G4802" s="13">
        <v>-87</v>
      </c>
      <c r="H4802" s="13">
        <v>9.8400014241536482</v>
      </c>
    </row>
    <row r="4803" spans="2:8" x14ac:dyDescent="0.3">
      <c r="B4803" t="s">
        <v>11021</v>
      </c>
      <c r="C4803" t="s">
        <v>11022</v>
      </c>
      <c r="D4803" s="28" t="s">
        <v>4105</v>
      </c>
      <c r="E4803" s="28" t="s">
        <v>2576</v>
      </c>
      <c r="F4803" s="13">
        <v>37.9</v>
      </c>
      <c r="G4803" s="13">
        <v>-79.900000000000006</v>
      </c>
      <c r="H4803" s="13">
        <v>9.8400014241536482</v>
      </c>
    </row>
    <row r="4804" spans="2:8" x14ac:dyDescent="0.3">
      <c r="B4804" t="s">
        <v>2688</v>
      </c>
      <c r="C4804" t="s">
        <v>2689</v>
      </c>
      <c r="D4804" s="28" t="s">
        <v>4105</v>
      </c>
      <c r="E4804" s="28" t="s">
        <v>2664</v>
      </c>
      <c r="F4804" s="13">
        <v>37.700000000000003</v>
      </c>
      <c r="G4804" s="13">
        <v>-80.3</v>
      </c>
      <c r="H4804" s="13">
        <v>9.8400014241536482</v>
      </c>
    </row>
    <row r="4805" spans="2:8" x14ac:dyDescent="0.3">
      <c r="B4805" t="s">
        <v>2937</v>
      </c>
      <c r="C4805" t="s">
        <v>2938</v>
      </c>
      <c r="D4805" s="28" t="s">
        <v>4105</v>
      </c>
      <c r="E4805" s="28" t="s">
        <v>1004</v>
      </c>
      <c r="F4805" s="13">
        <v>33.6</v>
      </c>
      <c r="G4805" s="13">
        <v>-84.4</v>
      </c>
      <c r="H4805" s="13">
        <v>9.899993896484375</v>
      </c>
    </row>
    <row r="4806" spans="2:8" x14ac:dyDescent="0.3">
      <c r="B4806" t="s">
        <v>1114</v>
      </c>
      <c r="C4806" t="s">
        <v>1115</v>
      </c>
      <c r="D4806" s="28" t="s">
        <v>1203</v>
      </c>
      <c r="E4806" s="28" t="s">
        <v>1116</v>
      </c>
      <c r="F4806" s="13">
        <v>45</v>
      </c>
      <c r="G4806" s="13">
        <v>-74.7</v>
      </c>
      <c r="H4806" s="13">
        <v>9.899996439615883</v>
      </c>
    </row>
    <row r="4807" spans="2:8" x14ac:dyDescent="0.3">
      <c r="B4807" t="s">
        <v>11183</v>
      </c>
      <c r="C4807" t="s">
        <v>11184</v>
      </c>
      <c r="D4807" s="28" t="s">
        <v>4105</v>
      </c>
      <c r="E4807" s="28" t="s">
        <v>365</v>
      </c>
      <c r="F4807" s="13">
        <v>30.3</v>
      </c>
      <c r="G4807" s="13">
        <v>-89.9</v>
      </c>
      <c r="H4807" s="13">
        <v>9.8999989827473982</v>
      </c>
    </row>
    <row r="4808" spans="2:8" x14ac:dyDescent="0.3">
      <c r="B4808" t="s">
        <v>11037</v>
      </c>
      <c r="C4808" t="s">
        <v>11038</v>
      </c>
      <c r="D4808" s="28" t="s">
        <v>4105</v>
      </c>
      <c r="E4808" s="28" t="s">
        <v>1003</v>
      </c>
      <c r="F4808" s="13">
        <v>30.4</v>
      </c>
      <c r="G4808" s="13">
        <v>-81.400000000000006</v>
      </c>
      <c r="H4808" s="13">
        <v>9.8999989827473982</v>
      </c>
    </row>
    <row r="4809" spans="2:8" x14ac:dyDescent="0.3">
      <c r="B4809" t="s">
        <v>1320</v>
      </c>
      <c r="C4809" t="s">
        <v>1321</v>
      </c>
      <c r="D4809" s="28" t="s">
        <v>4105</v>
      </c>
      <c r="E4809" s="28" t="s">
        <v>1322</v>
      </c>
      <c r="F4809" s="13">
        <v>41.9</v>
      </c>
      <c r="G4809" s="13">
        <v>-73.2</v>
      </c>
      <c r="H4809" s="13">
        <v>9.9000040690104143</v>
      </c>
    </row>
    <row r="4810" spans="2:8" x14ac:dyDescent="0.3">
      <c r="B4810" t="s">
        <v>10781</v>
      </c>
      <c r="C4810" t="s">
        <v>10782</v>
      </c>
      <c r="D4810" s="28" t="s">
        <v>4105</v>
      </c>
      <c r="E4810" s="28" t="s">
        <v>859</v>
      </c>
      <c r="F4810" s="13">
        <v>36.4</v>
      </c>
      <c r="G4810" s="13">
        <v>-84.6</v>
      </c>
      <c r="H4810" s="13">
        <v>9.9000040690104143</v>
      </c>
    </row>
    <row r="4811" spans="2:8" x14ac:dyDescent="0.3">
      <c r="B4811" t="s">
        <v>10615</v>
      </c>
      <c r="C4811" t="s">
        <v>10616</v>
      </c>
      <c r="D4811" s="28" t="s">
        <v>1203</v>
      </c>
      <c r="E4811" s="28" t="s">
        <v>3527</v>
      </c>
      <c r="F4811" s="13">
        <v>61.1</v>
      </c>
      <c r="G4811" s="13">
        <v>-94</v>
      </c>
      <c r="H4811" s="13">
        <v>9.959999084472658</v>
      </c>
    </row>
    <row r="4812" spans="2:8" x14ac:dyDescent="0.3">
      <c r="B4812" t="s">
        <v>10501</v>
      </c>
      <c r="C4812" t="s">
        <v>10502</v>
      </c>
      <c r="D4812" s="28" t="s">
        <v>4105</v>
      </c>
      <c r="E4812" s="28" t="s">
        <v>859</v>
      </c>
      <c r="F4812" s="13">
        <v>36</v>
      </c>
      <c r="G4812" s="13">
        <v>-88</v>
      </c>
      <c r="H4812" s="13">
        <v>9.9600016276041643</v>
      </c>
    </row>
    <row r="4813" spans="2:8" x14ac:dyDescent="0.3">
      <c r="B4813" t="s">
        <v>2395</v>
      </c>
      <c r="C4813" t="s">
        <v>10915</v>
      </c>
      <c r="D4813" s="28" t="s">
        <v>4105</v>
      </c>
      <c r="E4813" s="28" t="s">
        <v>1007</v>
      </c>
      <c r="F4813" s="13">
        <v>35.799999999999997</v>
      </c>
      <c r="G4813" s="13">
        <v>-82.8</v>
      </c>
      <c r="H4813" s="13">
        <v>10.019994099934898</v>
      </c>
    </row>
    <row r="4814" spans="2:8" x14ac:dyDescent="0.3">
      <c r="B4814" t="s">
        <v>11484</v>
      </c>
      <c r="C4814" t="s">
        <v>11485</v>
      </c>
      <c r="D4814" s="28" t="s">
        <v>4105</v>
      </c>
      <c r="E4814" s="28" t="s">
        <v>1003</v>
      </c>
      <c r="F4814" s="13">
        <v>30.3</v>
      </c>
      <c r="G4814" s="13">
        <v>-87.3</v>
      </c>
      <c r="H4814" s="13">
        <v>10.019999186197914</v>
      </c>
    </row>
    <row r="4815" spans="2:8" x14ac:dyDescent="0.3">
      <c r="B4815" t="s">
        <v>3369</v>
      </c>
      <c r="C4815" t="s">
        <v>3370</v>
      </c>
      <c r="D4815" s="28" t="s">
        <v>4105</v>
      </c>
      <c r="E4815" s="28" t="s">
        <v>2820</v>
      </c>
      <c r="F4815" s="13">
        <v>60.1</v>
      </c>
      <c r="G4815" s="13">
        <v>-149.4</v>
      </c>
      <c r="H4815" s="13">
        <v>10.019999186197918</v>
      </c>
    </row>
    <row r="4816" spans="2:8" x14ac:dyDescent="0.3">
      <c r="B4816" t="s">
        <v>11149</v>
      </c>
      <c r="C4816" t="s">
        <v>11150</v>
      </c>
      <c r="D4816" s="28" t="s">
        <v>4105</v>
      </c>
      <c r="E4816" s="28" t="s">
        <v>1743</v>
      </c>
      <c r="F4816" s="13">
        <v>41.3</v>
      </c>
      <c r="G4816" s="13">
        <v>-70.599999999999994</v>
      </c>
      <c r="H4816" s="13">
        <v>10.019999186197921</v>
      </c>
    </row>
    <row r="4817" spans="2:8" x14ac:dyDescent="0.3">
      <c r="B4817" t="s">
        <v>11540</v>
      </c>
      <c r="C4817" t="s">
        <v>11541</v>
      </c>
      <c r="D4817" s="28" t="s">
        <v>4105</v>
      </c>
      <c r="E4817" s="28" t="s">
        <v>2076</v>
      </c>
      <c r="F4817" s="13">
        <v>44</v>
      </c>
      <c r="G4817" s="13">
        <v>-71.099999999999994</v>
      </c>
      <c r="H4817" s="13">
        <v>10.020001729329429</v>
      </c>
    </row>
    <row r="4818" spans="2:8" x14ac:dyDescent="0.3">
      <c r="B4818" t="s">
        <v>10438</v>
      </c>
      <c r="C4818" t="s">
        <v>10439</v>
      </c>
      <c r="D4818" s="28" t="s">
        <v>4105</v>
      </c>
      <c r="E4818" s="28" t="s">
        <v>2576</v>
      </c>
      <c r="F4818" s="13">
        <v>36.6</v>
      </c>
      <c r="G4818" s="13">
        <v>-78.8</v>
      </c>
      <c r="H4818" s="13">
        <v>10.020004272460938</v>
      </c>
    </row>
    <row r="4819" spans="2:8" x14ac:dyDescent="0.3">
      <c r="B4819" t="s">
        <v>1493</v>
      </c>
      <c r="C4819" t="s">
        <v>1756</v>
      </c>
      <c r="D4819" s="28" t="s">
        <v>4105</v>
      </c>
      <c r="E4819" s="28" t="s">
        <v>1743</v>
      </c>
      <c r="F4819" s="13">
        <v>41.7</v>
      </c>
      <c r="G4819" s="13">
        <v>-70.900000000000006</v>
      </c>
      <c r="H4819" s="13">
        <v>10.079996744791664</v>
      </c>
    </row>
    <row r="4820" spans="2:8" x14ac:dyDescent="0.3">
      <c r="B4820" t="s">
        <v>953</v>
      </c>
      <c r="C4820" t="s">
        <v>954</v>
      </c>
      <c r="D4820" s="28" t="s">
        <v>4105</v>
      </c>
      <c r="E4820" s="28" t="s">
        <v>852</v>
      </c>
      <c r="F4820" s="13">
        <v>33.5</v>
      </c>
      <c r="G4820" s="13">
        <v>-85.8</v>
      </c>
      <c r="H4820" s="13">
        <v>10.079996744791664</v>
      </c>
    </row>
    <row r="4821" spans="2:8" x14ac:dyDescent="0.3">
      <c r="B4821" t="s">
        <v>11262</v>
      </c>
      <c r="C4821" t="s">
        <v>11263</v>
      </c>
      <c r="D4821" s="28" t="s">
        <v>4105</v>
      </c>
      <c r="E4821" s="28" t="s">
        <v>2319</v>
      </c>
      <c r="F4821" s="13">
        <v>40.200000000000003</v>
      </c>
      <c r="G4821" s="13">
        <v>-75.5</v>
      </c>
      <c r="H4821" s="13">
        <v>10.079996744791664</v>
      </c>
    </row>
    <row r="4822" spans="2:8" x14ac:dyDescent="0.3">
      <c r="B4822" t="s">
        <v>11033</v>
      </c>
      <c r="C4822" t="s">
        <v>11034</v>
      </c>
      <c r="D4822" s="28" t="s">
        <v>4105</v>
      </c>
      <c r="E4822" s="28" t="s">
        <v>1738</v>
      </c>
      <c r="F4822" s="13">
        <v>39.700000000000003</v>
      </c>
      <c r="G4822" s="13">
        <v>-77.7</v>
      </c>
      <c r="H4822" s="13">
        <v>10.079996744791671</v>
      </c>
    </row>
    <row r="4823" spans="2:8" x14ac:dyDescent="0.3">
      <c r="B4823" t="s">
        <v>3416</v>
      </c>
      <c r="C4823" t="s">
        <v>3417</v>
      </c>
      <c r="D4823" s="28" t="s">
        <v>4105</v>
      </c>
      <c r="E4823" s="28" t="s">
        <v>1738</v>
      </c>
      <c r="F4823" s="13">
        <v>39.1</v>
      </c>
      <c r="G4823" s="13">
        <v>-76.599999999999994</v>
      </c>
      <c r="H4823" s="13">
        <v>10.079996744791671</v>
      </c>
    </row>
    <row r="4824" spans="2:8" x14ac:dyDescent="0.3">
      <c r="B4824" t="s">
        <v>11369</v>
      </c>
      <c r="C4824" t="s">
        <v>11370</v>
      </c>
      <c r="D4824" s="28" t="s">
        <v>1203</v>
      </c>
      <c r="E4824" s="28" t="s">
        <v>12130</v>
      </c>
      <c r="F4824" s="13">
        <v>47.9</v>
      </c>
      <c r="G4824" s="13">
        <v>-66.3</v>
      </c>
      <c r="H4824" s="13">
        <v>10.080001831054688</v>
      </c>
    </row>
    <row r="4825" spans="2:8" x14ac:dyDescent="0.3">
      <c r="B4825" t="s">
        <v>2868</v>
      </c>
      <c r="C4825" t="s">
        <v>2869</v>
      </c>
      <c r="D4825" s="28" t="s">
        <v>4105</v>
      </c>
      <c r="E4825" s="28" t="s">
        <v>2124</v>
      </c>
      <c r="F4825" s="13">
        <v>40.700000000000003</v>
      </c>
      <c r="G4825" s="13">
        <v>-73.099999999999994</v>
      </c>
      <c r="H4825" s="13">
        <v>10.080001831054688</v>
      </c>
    </row>
    <row r="4826" spans="2:8" x14ac:dyDescent="0.3">
      <c r="B4826" t="s">
        <v>11286</v>
      </c>
      <c r="C4826" t="s">
        <v>11287</v>
      </c>
      <c r="D4826" s="28" t="s">
        <v>4105</v>
      </c>
      <c r="E4826" s="28" t="s">
        <v>1003</v>
      </c>
      <c r="F4826" s="13">
        <v>28.6</v>
      </c>
      <c r="G4826" s="13">
        <v>-80.7</v>
      </c>
      <c r="H4826" s="13">
        <v>10.080001831054695</v>
      </c>
    </row>
    <row r="4827" spans="2:8" x14ac:dyDescent="0.3">
      <c r="B4827" t="s">
        <v>10942</v>
      </c>
      <c r="C4827" t="s">
        <v>10943</v>
      </c>
      <c r="D4827" s="28" t="s">
        <v>4105</v>
      </c>
      <c r="E4827" s="28" t="s">
        <v>2319</v>
      </c>
      <c r="F4827" s="13">
        <v>40.9</v>
      </c>
      <c r="G4827" s="13">
        <v>-78.5</v>
      </c>
      <c r="H4827" s="13">
        <v>10.080004374186196</v>
      </c>
    </row>
    <row r="4828" spans="2:8" x14ac:dyDescent="0.3">
      <c r="B4828" t="s">
        <v>2850</v>
      </c>
      <c r="C4828" t="s">
        <v>2851</v>
      </c>
      <c r="D4828" s="28" t="s">
        <v>4105</v>
      </c>
      <c r="E4828" s="28" t="s">
        <v>2664</v>
      </c>
      <c r="F4828" s="13">
        <v>37.700000000000003</v>
      </c>
      <c r="G4828" s="13">
        <v>-81.099999999999994</v>
      </c>
      <c r="H4828" s="13">
        <v>10.139994303385414</v>
      </c>
    </row>
    <row r="4829" spans="2:8" x14ac:dyDescent="0.3">
      <c r="B4829" t="s">
        <v>11272</v>
      </c>
      <c r="C4829" t="s">
        <v>11273</v>
      </c>
      <c r="D4829" s="28" t="s">
        <v>1203</v>
      </c>
      <c r="E4829" s="28" t="s">
        <v>12131</v>
      </c>
      <c r="F4829" s="13">
        <v>62.2</v>
      </c>
      <c r="G4829" s="13">
        <v>-133.30000000000001</v>
      </c>
      <c r="H4829" s="13">
        <v>10.139999389648436</v>
      </c>
    </row>
    <row r="4830" spans="2:8" x14ac:dyDescent="0.3">
      <c r="B4830" t="s">
        <v>11607</v>
      </c>
      <c r="C4830" t="s">
        <v>1047</v>
      </c>
      <c r="D4830" s="28" t="s">
        <v>1203</v>
      </c>
      <c r="E4830" s="28" t="s">
        <v>1124</v>
      </c>
      <c r="F4830" s="13">
        <v>48</v>
      </c>
      <c r="G4830" s="13">
        <v>-65.3</v>
      </c>
      <c r="H4830" s="13">
        <v>10.139999389648438</v>
      </c>
    </row>
    <row r="4831" spans="2:8" x14ac:dyDescent="0.3">
      <c r="B4831" t="s">
        <v>12005</v>
      </c>
      <c r="C4831" t="s">
        <v>12006</v>
      </c>
      <c r="D4831" s="28" t="s">
        <v>4105</v>
      </c>
      <c r="E4831" s="28" t="s">
        <v>1003</v>
      </c>
      <c r="F4831" s="13">
        <v>26.1</v>
      </c>
      <c r="G4831" s="13">
        <v>-80.099999999999994</v>
      </c>
      <c r="H4831" s="13">
        <v>10.139999389648438</v>
      </c>
    </row>
    <row r="4832" spans="2:8" x14ac:dyDescent="0.3">
      <c r="B4832" t="s">
        <v>1344</v>
      </c>
      <c r="C4832" t="s">
        <v>1345</v>
      </c>
      <c r="D4832" s="28" t="s">
        <v>4105</v>
      </c>
      <c r="E4832" s="28" t="s">
        <v>1003</v>
      </c>
      <c r="F4832" s="13">
        <v>28.1</v>
      </c>
      <c r="G4832" s="13">
        <v>-80.599999999999994</v>
      </c>
      <c r="H4832" s="13">
        <v>10.139999389648438</v>
      </c>
    </row>
    <row r="4833" spans="2:8" x14ac:dyDescent="0.3">
      <c r="B4833" t="s">
        <v>2155</v>
      </c>
      <c r="C4833" t="s">
        <v>2156</v>
      </c>
      <c r="D4833" s="28" t="s">
        <v>4105</v>
      </c>
      <c r="E4833" s="28" t="s">
        <v>2124</v>
      </c>
      <c r="F4833" s="13">
        <v>43.5</v>
      </c>
      <c r="G4833" s="13">
        <v>-73.400000000000006</v>
      </c>
      <c r="H4833" s="13">
        <v>10.139999389648438</v>
      </c>
    </row>
    <row r="4834" spans="2:8" x14ac:dyDescent="0.3">
      <c r="B4834" t="s">
        <v>2365</v>
      </c>
      <c r="C4834" t="s">
        <v>2366</v>
      </c>
      <c r="D4834" s="28" t="s">
        <v>4105</v>
      </c>
      <c r="E4834" s="28" t="s">
        <v>2354</v>
      </c>
      <c r="F4834" s="13">
        <v>34.1</v>
      </c>
      <c r="G4834" s="13">
        <v>-81.400000000000006</v>
      </c>
      <c r="H4834" s="13">
        <v>10.139999389648438</v>
      </c>
    </row>
    <row r="4835" spans="2:8" x14ac:dyDescent="0.3">
      <c r="B4835" t="s">
        <v>10341</v>
      </c>
      <c r="C4835" t="s">
        <v>10342</v>
      </c>
      <c r="D4835" s="28" t="s">
        <v>4105</v>
      </c>
      <c r="E4835" s="28" t="s">
        <v>859</v>
      </c>
      <c r="F4835" s="13">
        <v>35.799999999999997</v>
      </c>
      <c r="G4835" s="13">
        <v>-87.4</v>
      </c>
      <c r="H4835" s="13">
        <v>10.139999389648438</v>
      </c>
    </row>
    <row r="4836" spans="2:8" x14ac:dyDescent="0.3">
      <c r="B4836" t="s">
        <v>11133</v>
      </c>
      <c r="C4836" t="s">
        <v>11134</v>
      </c>
      <c r="D4836" s="28" t="s">
        <v>4105</v>
      </c>
      <c r="E4836" s="28" t="s">
        <v>2664</v>
      </c>
      <c r="F4836" s="13">
        <v>39</v>
      </c>
      <c r="G4836" s="13">
        <v>-79.400000000000006</v>
      </c>
      <c r="H4836" s="13">
        <v>10.139999389648438</v>
      </c>
    </row>
    <row r="4837" spans="2:8" x14ac:dyDescent="0.3">
      <c r="B4837" t="s">
        <v>11232</v>
      </c>
      <c r="C4837" t="s">
        <v>11233</v>
      </c>
      <c r="D4837" s="28" t="s">
        <v>4105</v>
      </c>
      <c r="E4837" s="28" t="s">
        <v>2124</v>
      </c>
      <c r="F4837" s="13">
        <v>40.700000000000003</v>
      </c>
      <c r="G4837" s="13">
        <v>-73.400000000000006</v>
      </c>
      <c r="H4837" s="13">
        <v>10.139999389648438</v>
      </c>
    </row>
    <row r="4838" spans="2:8" x14ac:dyDescent="0.3">
      <c r="B4838" t="s">
        <v>11637</v>
      </c>
      <c r="C4838" t="s">
        <v>11638</v>
      </c>
      <c r="D4838" s="28" t="s">
        <v>4105</v>
      </c>
      <c r="E4838" s="28" t="s">
        <v>1003</v>
      </c>
      <c r="F4838" s="13">
        <v>30.3</v>
      </c>
      <c r="G4838" s="13">
        <v>-87.1</v>
      </c>
      <c r="H4838" s="13">
        <v>10.139999389648445</v>
      </c>
    </row>
    <row r="4839" spans="2:8" x14ac:dyDescent="0.3">
      <c r="B4839" t="s">
        <v>11774</v>
      </c>
      <c r="C4839" t="s">
        <v>11775</v>
      </c>
      <c r="D4839" s="28" t="s">
        <v>4105</v>
      </c>
      <c r="E4839" s="28" t="s">
        <v>1003</v>
      </c>
      <c r="F4839" s="13">
        <v>27.6</v>
      </c>
      <c r="G4839" s="13">
        <v>-80.400000000000006</v>
      </c>
      <c r="H4839" s="13">
        <v>10.140004475911461</v>
      </c>
    </row>
    <row r="4840" spans="2:8" x14ac:dyDescent="0.3">
      <c r="B4840" t="s">
        <v>11407</v>
      </c>
      <c r="C4840" t="s">
        <v>11408</v>
      </c>
      <c r="D4840" s="28" t="s">
        <v>4105</v>
      </c>
      <c r="E4840" s="28" t="s">
        <v>2319</v>
      </c>
      <c r="F4840" s="13">
        <v>39.799999999999997</v>
      </c>
      <c r="G4840" s="13">
        <v>-76.3</v>
      </c>
      <c r="H4840" s="13">
        <v>10.140004475911461</v>
      </c>
    </row>
    <row r="4841" spans="2:8" x14ac:dyDescent="0.3">
      <c r="B4841" t="s">
        <v>2459</v>
      </c>
      <c r="C4841" t="s">
        <v>2460</v>
      </c>
      <c r="D4841" s="28" t="s">
        <v>4105</v>
      </c>
      <c r="E4841" s="28" t="s">
        <v>859</v>
      </c>
      <c r="F4841" s="13">
        <v>35.9</v>
      </c>
      <c r="G4841" s="13">
        <v>-83.2</v>
      </c>
      <c r="H4841" s="13">
        <v>10.199996948242188</v>
      </c>
    </row>
    <row r="4842" spans="2:8" x14ac:dyDescent="0.3">
      <c r="B4842" t="s">
        <v>11872</v>
      </c>
      <c r="C4842" t="s">
        <v>11873</v>
      </c>
      <c r="D4842" s="28" t="s">
        <v>4105</v>
      </c>
      <c r="E4842" s="28" t="s">
        <v>1003</v>
      </c>
      <c r="F4842" s="13">
        <v>26.2</v>
      </c>
      <c r="G4842" s="13">
        <v>-81.2</v>
      </c>
      <c r="H4842" s="13">
        <v>10.199996948242188</v>
      </c>
    </row>
    <row r="4843" spans="2:8" x14ac:dyDescent="0.3">
      <c r="B4843" t="s">
        <v>2894</v>
      </c>
      <c r="C4843" t="s">
        <v>2895</v>
      </c>
      <c r="D4843" s="28" t="s">
        <v>4105</v>
      </c>
      <c r="E4843" s="28" t="s">
        <v>2085</v>
      </c>
      <c r="F4843" s="13">
        <v>39.299999999999997</v>
      </c>
      <c r="G4843" s="13">
        <v>-74.400000000000006</v>
      </c>
      <c r="H4843" s="13">
        <v>10.199996948242188</v>
      </c>
    </row>
    <row r="4844" spans="2:8" x14ac:dyDescent="0.3">
      <c r="B4844" t="s">
        <v>866</v>
      </c>
      <c r="C4844" t="s">
        <v>867</v>
      </c>
      <c r="D4844" s="28" t="s">
        <v>4105</v>
      </c>
      <c r="E4844" s="28" t="s">
        <v>852</v>
      </c>
      <c r="F4844" s="13">
        <v>30.6</v>
      </c>
      <c r="G4844" s="13">
        <v>-88</v>
      </c>
      <c r="H4844" s="13">
        <v>10.199996948242188</v>
      </c>
    </row>
    <row r="4845" spans="2:8" x14ac:dyDescent="0.3">
      <c r="B4845" t="s">
        <v>10716</v>
      </c>
      <c r="C4845" t="s">
        <v>10717</v>
      </c>
      <c r="D4845" s="28" t="s">
        <v>4105</v>
      </c>
      <c r="E4845" s="28" t="s">
        <v>859</v>
      </c>
      <c r="F4845" s="13">
        <v>35.5</v>
      </c>
      <c r="G4845" s="13">
        <v>-88.1</v>
      </c>
      <c r="H4845" s="13">
        <v>10.199999491373703</v>
      </c>
    </row>
    <row r="4846" spans="2:8" x14ac:dyDescent="0.3">
      <c r="B4846" t="s">
        <v>2946</v>
      </c>
      <c r="C4846" t="s">
        <v>2947</v>
      </c>
      <c r="D4846" s="28" t="s">
        <v>4105</v>
      </c>
      <c r="E4846" s="28" t="s">
        <v>859</v>
      </c>
      <c r="F4846" s="13">
        <v>35</v>
      </c>
      <c r="G4846" s="13">
        <v>-85.2</v>
      </c>
      <c r="H4846" s="13">
        <v>10.200002034505204</v>
      </c>
    </row>
    <row r="4847" spans="2:8" x14ac:dyDescent="0.3">
      <c r="B4847" t="s">
        <v>10866</v>
      </c>
      <c r="C4847" t="s">
        <v>10867</v>
      </c>
      <c r="D4847" s="28" t="s">
        <v>4105</v>
      </c>
      <c r="E4847" s="28" t="s">
        <v>2319</v>
      </c>
      <c r="F4847" s="13">
        <v>40.5</v>
      </c>
      <c r="G4847" s="13">
        <v>-78.3</v>
      </c>
      <c r="H4847" s="13">
        <v>10.259997049967446</v>
      </c>
    </row>
    <row r="4848" spans="2:8" x14ac:dyDescent="0.3">
      <c r="B4848" t="s">
        <v>1335</v>
      </c>
      <c r="C4848" t="s">
        <v>1336</v>
      </c>
      <c r="D4848" s="28" t="s">
        <v>4105</v>
      </c>
      <c r="E4848" s="28" t="s">
        <v>1003</v>
      </c>
      <c r="F4848" s="13">
        <v>25.8</v>
      </c>
      <c r="G4848" s="13">
        <v>-80.2</v>
      </c>
      <c r="H4848" s="13">
        <v>10.259999593098954</v>
      </c>
    </row>
    <row r="4849" spans="2:8" x14ac:dyDescent="0.3">
      <c r="B4849" t="s">
        <v>2129</v>
      </c>
      <c r="C4849" t="s">
        <v>2130</v>
      </c>
      <c r="D4849" s="28" t="s">
        <v>4105</v>
      </c>
      <c r="E4849" s="28" t="s">
        <v>2124</v>
      </c>
      <c r="F4849" s="13">
        <v>42.7</v>
      </c>
      <c r="G4849" s="13">
        <v>-76.599999999999994</v>
      </c>
      <c r="H4849" s="13">
        <v>10.259999593098954</v>
      </c>
    </row>
    <row r="4850" spans="2:8" x14ac:dyDescent="0.3">
      <c r="B4850" t="s">
        <v>539</v>
      </c>
      <c r="C4850" t="s">
        <v>540</v>
      </c>
      <c r="D4850" s="28" t="s">
        <v>4105</v>
      </c>
      <c r="E4850" s="28" t="s">
        <v>367</v>
      </c>
      <c r="F4850" s="13">
        <v>30.4</v>
      </c>
      <c r="G4850" s="13">
        <v>-88.5</v>
      </c>
      <c r="H4850" s="13">
        <v>10.259999593098954</v>
      </c>
    </row>
    <row r="4851" spans="2:8" x14ac:dyDescent="0.3">
      <c r="B4851" t="s">
        <v>10670</v>
      </c>
      <c r="C4851" t="s">
        <v>10671</v>
      </c>
      <c r="D4851" s="28" t="s">
        <v>4105</v>
      </c>
      <c r="E4851" s="28" t="s">
        <v>2085</v>
      </c>
      <c r="F4851" s="13">
        <v>40.200000000000003</v>
      </c>
      <c r="G4851" s="13">
        <v>-74</v>
      </c>
      <c r="H4851" s="13">
        <v>10.259999593098961</v>
      </c>
    </row>
    <row r="4852" spans="2:8" x14ac:dyDescent="0.3">
      <c r="B4852" t="s">
        <v>8736</v>
      </c>
      <c r="C4852" t="s">
        <v>11075</v>
      </c>
      <c r="D4852" s="28" t="s">
        <v>4105</v>
      </c>
      <c r="E4852" s="28" t="s">
        <v>1743</v>
      </c>
      <c r="F4852" s="13">
        <v>42.7</v>
      </c>
      <c r="G4852" s="13">
        <v>-71.099999999999994</v>
      </c>
      <c r="H4852" s="13">
        <v>10.259999593098961</v>
      </c>
    </row>
    <row r="4853" spans="2:8" x14ac:dyDescent="0.3">
      <c r="B4853" t="s">
        <v>2442</v>
      </c>
      <c r="C4853" t="s">
        <v>2443</v>
      </c>
      <c r="D4853" s="28" t="s">
        <v>4105</v>
      </c>
      <c r="E4853" s="28" t="s">
        <v>859</v>
      </c>
      <c r="F4853" s="13">
        <v>35.1</v>
      </c>
      <c r="G4853" s="13">
        <v>-86.5</v>
      </c>
      <c r="H4853" s="13">
        <v>10.260002136230469</v>
      </c>
    </row>
    <row r="4854" spans="2:8" x14ac:dyDescent="0.3">
      <c r="B4854" t="s">
        <v>11425</v>
      </c>
      <c r="C4854" t="s">
        <v>11426</v>
      </c>
      <c r="D4854" s="28" t="s">
        <v>4105</v>
      </c>
      <c r="E4854" s="28" t="s">
        <v>2569</v>
      </c>
      <c r="F4854" s="13">
        <v>44.7</v>
      </c>
      <c r="G4854" s="13">
        <v>-71.8</v>
      </c>
      <c r="H4854" s="13">
        <v>10.260002136230472</v>
      </c>
    </row>
    <row r="4855" spans="2:8" x14ac:dyDescent="0.3">
      <c r="B4855" t="s">
        <v>2878</v>
      </c>
      <c r="C4855" t="s">
        <v>2879</v>
      </c>
      <c r="D4855" s="28" t="s">
        <v>4105</v>
      </c>
      <c r="E4855" s="28" t="s">
        <v>1003</v>
      </c>
      <c r="F4855" s="13">
        <v>25.7</v>
      </c>
      <c r="G4855" s="13">
        <v>-80.3</v>
      </c>
      <c r="H4855" s="13">
        <v>10.319997151692704</v>
      </c>
    </row>
    <row r="4856" spans="2:8" x14ac:dyDescent="0.3">
      <c r="B4856" t="s">
        <v>1005</v>
      </c>
      <c r="C4856" t="s">
        <v>1006</v>
      </c>
      <c r="D4856" s="28" t="s">
        <v>4105</v>
      </c>
      <c r="E4856" s="28" t="s">
        <v>859</v>
      </c>
      <c r="F4856" s="13">
        <v>35.6</v>
      </c>
      <c r="G4856" s="13">
        <v>-83.4</v>
      </c>
      <c r="H4856" s="13">
        <v>10.319999694824219</v>
      </c>
    </row>
    <row r="4857" spans="2:8" x14ac:dyDescent="0.3">
      <c r="B4857" t="s">
        <v>10550</v>
      </c>
      <c r="C4857" t="s">
        <v>10551</v>
      </c>
      <c r="D4857" s="28" t="s">
        <v>4105</v>
      </c>
      <c r="E4857" s="28" t="s">
        <v>1004</v>
      </c>
      <c r="F4857" s="13">
        <v>34.6</v>
      </c>
      <c r="G4857" s="13">
        <v>-83.5</v>
      </c>
      <c r="H4857" s="13">
        <v>10.319999694824219</v>
      </c>
    </row>
    <row r="4858" spans="2:8" x14ac:dyDescent="0.3">
      <c r="B4858" t="s">
        <v>937</v>
      </c>
      <c r="C4858" t="s">
        <v>938</v>
      </c>
      <c r="D4858" s="28" t="s">
        <v>4105</v>
      </c>
      <c r="E4858" s="28" t="s">
        <v>859</v>
      </c>
      <c r="F4858" s="13">
        <v>36.1</v>
      </c>
      <c r="G4858" s="13">
        <v>-87.2</v>
      </c>
      <c r="H4858" s="13">
        <v>10.320002237955734</v>
      </c>
    </row>
    <row r="4859" spans="2:8" x14ac:dyDescent="0.3">
      <c r="B4859" t="s">
        <v>11802</v>
      </c>
      <c r="C4859" t="s">
        <v>11803</v>
      </c>
      <c r="D4859" s="28" t="s">
        <v>4105</v>
      </c>
      <c r="E4859" s="28" t="s">
        <v>1003</v>
      </c>
      <c r="F4859" s="13">
        <v>26.9</v>
      </c>
      <c r="G4859" s="13">
        <v>-81.900000000000006</v>
      </c>
      <c r="H4859" s="13">
        <v>10.320007324218757</v>
      </c>
    </row>
    <row r="4860" spans="2:8" x14ac:dyDescent="0.3">
      <c r="B4860" t="s">
        <v>10899</v>
      </c>
      <c r="C4860" t="s">
        <v>10900</v>
      </c>
      <c r="D4860" s="28" t="s">
        <v>1203</v>
      </c>
      <c r="E4860" s="28" t="s">
        <v>1116</v>
      </c>
      <c r="F4860" s="13">
        <v>44.4</v>
      </c>
      <c r="G4860" s="13">
        <v>-76.599999999999994</v>
      </c>
      <c r="H4860" s="13">
        <v>10.379999796549477</v>
      </c>
    </row>
    <row r="4861" spans="2:8" x14ac:dyDescent="0.3">
      <c r="B4861" t="s">
        <v>11103</v>
      </c>
      <c r="C4861" t="s">
        <v>11104</v>
      </c>
      <c r="D4861" s="28" t="s">
        <v>4105</v>
      </c>
      <c r="E4861" s="28" t="s">
        <v>1007</v>
      </c>
      <c r="F4861" s="13">
        <v>36.4</v>
      </c>
      <c r="G4861" s="13">
        <v>-77</v>
      </c>
      <c r="H4861" s="13">
        <v>10.379999796549477</v>
      </c>
    </row>
    <row r="4862" spans="2:8" x14ac:dyDescent="0.3">
      <c r="B4862" t="s">
        <v>10418</v>
      </c>
      <c r="C4862" t="s">
        <v>10419</v>
      </c>
      <c r="D4862" s="28" t="s">
        <v>4105</v>
      </c>
      <c r="E4862" s="28" t="s">
        <v>1004</v>
      </c>
      <c r="F4862" s="13">
        <v>33.799999999999997</v>
      </c>
      <c r="G4862" s="13">
        <v>-84.7</v>
      </c>
      <c r="H4862" s="13">
        <v>10.379999796549477</v>
      </c>
    </row>
    <row r="4863" spans="2:8" x14ac:dyDescent="0.3">
      <c r="B4863" t="s">
        <v>10383</v>
      </c>
      <c r="C4863" t="s">
        <v>10384</v>
      </c>
      <c r="D4863" s="28" t="s">
        <v>4105</v>
      </c>
      <c r="E4863" s="28" t="s">
        <v>1004</v>
      </c>
      <c r="F4863" s="13">
        <v>32.6</v>
      </c>
      <c r="G4863" s="13">
        <v>-81.7</v>
      </c>
      <c r="H4863" s="13">
        <v>10.379999796549484</v>
      </c>
    </row>
    <row r="4864" spans="2:8" x14ac:dyDescent="0.3">
      <c r="B4864" t="s">
        <v>11027</v>
      </c>
      <c r="C4864" t="s">
        <v>11028</v>
      </c>
      <c r="D4864" s="28" t="s">
        <v>4105</v>
      </c>
      <c r="E4864" s="28" t="s">
        <v>2354</v>
      </c>
      <c r="F4864" s="13">
        <v>33.9</v>
      </c>
      <c r="G4864" s="13">
        <v>-80.900000000000006</v>
      </c>
      <c r="H4864" s="13">
        <v>10.3800048828125</v>
      </c>
    </row>
    <row r="4865" spans="2:8" x14ac:dyDescent="0.3">
      <c r="B4865" t="s">
        <v>547</v>
      </c>
      <c r="C4865" t="s">
        <v>1325</v>
      </c>
      <c r="D4865" s="28" t="s">
        <v>4105</v>
      </c>
      <c r="E4865" s="28" t="s">
        <v>1003</v>
      </c>
      <c r="F4865" s="13">
        <v>27.2</v>
      </c>
      <c r="G4865" s="13">
        <v>-81.8</v>
      </c>
      <c r="H4865" s="13">
        <v>10.380004882812507</v>
      </c>
    </row>
    <row r="4866" spans="2:8" x14ac:dyDescent="0.3">
      <c r="B4866" t="s">
        <v>11018</v>
      </c>
      <c r="C4866" t="s">
        <v>11019</v>
      </c>
      <c r="D4866" s="28" t="s">
        <v>4105</v>
      </c>
      <c r="E4866" s="28" t="s">
        <v>1004</v>
      </c>
      <c r="F4866" s="13">
        <v>34.200000000000003</v>
      </c>
      <c r="G4866" s="13">
        <v>-83.8</v>
      </c>
      <c r="H4866" s="13">
        <v>10.439997355143227</v>
      </c>
    </row>
    <row r="4867" spans="2:8" x14ac:dyDescent="0.3">
      <c r="B4867" t="s">
        <v>10364</v>
      </c>
      <c r="C4867" t="s">
        <v>10365</v>
      </c>
      <c r="D4867" s="28" t="s">
        <v>4105</v>
      </c>
      <c r="E4867" s="28" t="s">
        <v>1004</v>
      </c>
      <c r="F4867" s="13">
        <v>31</v>
      </c>
      <c r="G4867" s="13">
        <v>-84.8</v>
      </c>
      <c r="H4867" s="13">
        <v>10.439997355143234</v>
      </c>
    </row>
    <row r="4868" spans="2:8" x14ac:dyDescent="0.3">
      <c r="B4868" t="s">
        <v>959</v>
      </c>
      <c r="C4868" t="s">
        <v>960</v>
      </c>
      <c r="D4868" s="28" t="s">
        <v>4105</v>
      </c>
      <c r="E4868" s="28" t="s">
        <v>852</v>
      </c>
      <c r="F4868" s="13">
        <v>32.799999999999997</v>
      </c>
      <c r="G4868" s="13">
        <v>-86.6</v>
      </c>
      <c r="H4868" s="13">
        <v>10.439997355143234</v>
      </c>
    </row>
    <row r="4869" spans="2:8" x14ac:dyDescent="0.3">
      <c r="B4869" t="s">
        <v>3383</v>
      </c>
      <c r="C4869" t="s">
        <v>3384</v>
      </c>
      <c r="D4869" s="28" t="s">
        <v>4105</v>
      </c>
      <c r="E4869" s="28" t="s">
        <v>2820</v>
      </c>
      <c r="F4869" s="13">
        <v>60.7</v>
      </c>
      <c r="G4869" s="13">
        <v>-161.80000000000001</v>
      </c>
      <c r="H4869" s="13">
        <v>10.439999898274738</v>
      </c>
    </row>
    <row r="4870" spans="2:8" x14ac:dyDescent="0.3">
      <c r="B4870" t="s">
        <v>11288</v>
      </c>
      <c r="C4870" t="s">
        <v>11289</v>
      </c>
      <c r="D4870" s="28" t="s">
        <v>4105</v>
      </c>
      <c r="E4870" s="28" t="s">
        <v>2569</v>
      </c>
      <c r="F4870" s="13">
        <v>44.5</v>
      </c>
      <c r="G4870" s="13">
        <v>-72.599999999999994</v>
      </c>
      <c r="H4870" s="13">
        <v>10.439999898274738</v>
      </c>
    </row>
    <row r="4871" spans="2:8" x14ac:dyDescent="0.3">
      <c r="B4871" t="s">
        <v>10757</v>
      </c>
      <c r="C4871" t="s">
        <v>10758</v>
      </c>
      <c r="D4871" s="28" t="s">
        <v>1203</v>
      </c>
      <c r="E4871" s="28" t="s">
        <v>1116</v>
      </c>
      <c r="F4871" s="13">
        <v>44.6</v>
      </c>
      <c r="G4871" s="13">
        <v>-75.599999999999994</v>
      </c>
      <c r="H4871" s="13">
        <v>10.44000244140625</v>
      </c>
    </row>
    <row r="4872" spans="2:8" x14ac:dyDescent="0.3">
      <c r="B4872" t="s">
        <v>11682</v>
      </c>
      <c r="C4872" t="s">
        <v>11683</v>
      </c>
      <c r="D4872" s="28" t="s">
        <v>1203</v>
      </c>
      <c r="E4872" s="28" t="s">
        <v>1116</v>
      </c>
      <c r="F4872" s="13">
        <v>42.8</v>
      </c>
      <c r="G4872" s="13">
        <v>-78.900000000000006</v>
      </c>
      <c r="H4872" s="13">
        <v>10.44000244140625</v>
      </c>
    </row>
    <row r="4873" spans="2:8" x14ac:dyDescent="0.3">
      <c r="B4873" t="s">
        <v>1754</v>
      </c>
      <c r="C4873" t="s">
        <v>1755</v>
      </c>
      <c r="D4873" s="28" t="s">
        <v>4105</v>
      </c>
      <c r="E4873" s="28" t="s">
        <v>1743</v>
      </c>
      <c r="F4873" s="13">
        <v>42.5</v>
      </c>
      <c r="G4873" s="13">
        <v>-71.099999999999994</v>
      </c>
      <c r="H4873" s="13">
        <v>10.44000244140625</v>
      </c>
    </row>
    <row r="4874" spans="2:8" x14ac:dyDescent="0.3">
      <c r="B4874" t="s">
        <v>11097</v>
      </c>
      <c r="C4874" t="s">
        <v>11098</v>
      </c>
      <c r="D4874" s="28" t="s">
        <v>4105</v>
      </c>
      <c r="E4874" s="28" t="s">
        <v>1743</v>
      </c>
      <c r="F4874" s="13">
        <v>42.1</v>
      </c>
      <c r="G4874" s="13">
        <v>-71.2</v>
      </c>
      <c r="H4874" s="13">
        <v>10.44000244140625</v>
      </c>
    </row>
    <row r="4875" spans="2:8" x14ac:dyDescent="0.3">
      <c r="B4875" t="s">
        <v>2185</v>
      </c>
      <c r="C4875" t="s">
        <v>2186</v>
      </c>
      <c r="D4875" s="28" t="s">
        <v>4105</v>
      </c>
      <c r="E4875" s="28" t="s">
        <v>1007</v>
      </c>
      <c r="F4875" s="13">
        <v>35.799999999999997</v>
      </c>
      <c r="G4875" s="13">
        <v>-80.8</v>
      </c>
      <c r="H4875" s="13">
        <v>10.44000244140625</v>
      </c>
    </row>
    <row r="4876" spans="2:8" x14ac:dyDescent="0.3">
      <c r="B4876" t="s">
        <v>10944</v>
      </c>
      <c r="C4876" t="s">
        <v>1033</v>
      </c>
      <c r="D4876" s="28" t="s">
        <v>4105</v>
      </c>
      <c r="E4876" s="28" t="s">
        <v>2354</v>
      </c>
      <c r="F4876" s="13">
        <v>34.1</v>
      </c>
      <c r="G4876" s="13">
        <v>-79.2</v>
      </c>
      <c r="H4876" s="13">
        <v>10.44000244140625</v>
      </c>
    </row>
    <row r="4877" spans="2:8" x14ac:dyDescent="0.3">
      <c r="B4877" t="s">
        <v>3863</v>
      </c>
      <c r="C4877" t="s">
        <v>3864</v>
      </c>
      <c r="D4877" s="28" t="s">
        <v>4105</v>
      </c>
      <c r="E4877" s="28" t="s">
        <v>2576</v>
      </c>
      <c r="F4877" s="13">
        <v>36.6</v>
      </c>
      <c r="G4877" s="13">
        <v>-77.5</v>
      </c>
      <c r="H4877" s="13">
        <v>10.44000244140625</v>
      </c>
    </row>
    <row r="4878" spans="2:8" x14ac:dyDescent="0.3">
      <c r="B4878" t="s">
        <v>2898</v>
      </c>
      <c r="C4878" t="s">
        <v>2899</v>
      </c>
      <c r="D4878" s="28" t="s">
        <v>4105</v>
      </c>
      <c r="E4878" s="28" t="s">
        <v>2576</v>
      </c>
      <c r="F4878" s="13">
        <v>37.299999999999997</v>
      </c>
      <c r="G4878" s="13">
        <v>-79.2</v>
      </c>
      <c r="H4878" s="13">
        <v>10.44000244140625</v>
      </c>
    </row>
    <row r="4879" spans="2:8" x14ac:dyDescent="0.3">
      <c r="B4879" t="s">
        <v>874</v>
      </c>
      <c r="C4879" t="s">
        <v>875</v>
      </c>
      <c r="D4879" s="28" t="s">
        <v>4105</v>
      </c>
      <c r="E4879" s="28" t="s">
        <v>859</v>
      </c>
      <c r="F4879" s="13">
        <v>35.5</v>
      </c>
      <c r="G4879" s="13">
        <v>-88.9</v>
      </c>
      <c r="H4879" s="13">
        <v>10.499994913736984</v>
      </c>
    </row>
    <row r="4880" spans="2:8" x14ac:dyDescent="0.3">
      <c r="B4880" t="s">
        <v>2127</v>
      </c>
      <c r="C4880" t="s">
        <v>2128</v>
      </c>
      <c r="D4880" s="28" t="s">
        <v>4105</v>
      </c>
      <c r="E4880" s="28" t="s">
        <v>2124</v>
      </c>
      <c r="F4880" s="13">
        <v>42.3</v>
      </c>
      <c r="G4880" s="13">
        <v>-78</v>
      </c>
      <c r="H4880" s="13">
        <v>10.499997456868492</v>
      </c>
    </row>
    <row r="4881" spans="2:8" x14ac:dyDescent="0.3">
      <c r="B4881" t="s">
        <v>11542</v>
      </c>
      <c r="C4881" t="s">
        <v>11543</v>
      </c>
      <c r="D4881" s="28" t="s">
        <v>1203</v>
      </c>
      <c r="E4881" s="28" t="s">
        <v>1116</v>
      </c>
      <c r="F4881" s="13">
        <v>45.9</v>
      </c>
      <c r="G4881" s="13">
        <v>-77.3</v>
      </c>
      <c r="H4881" s="13">
        <v>10.5</v>
      </c>
    </row>
    <row r="4882" spans="2:8" x14ac:dyDescent="0.3">
      <c r="B4882" t="s">
        <v>10856</v>
      </c>
      <c r="C4882" t="s">
        <v>10857</v>
      </c>
      <c r="D4882" s="28" t="s">
        <v>4105</v>
      </c>
      <c r="E4882" s="28" t="s">
        <v>367</v>
      </c>
      <c r="F4882" s="13">
        <v>33.799999999999997</v>
      </c>
      <c r="G4882" s="13">
        <v>-89.3</v>
      </c>
      <c r="H4882" s="13">
        <v>10.5</v>
      </c>
    </row>
    <row r="4883" spans="2:8" x14ac:dyDescent="0.3">
      <c r="B4883" t="s">
        <v>11147</v>
      </c>
      <c r="C4883" t="s">
        <v>11148</v>
      </c>
      <c r="D4883" s="28" t="s">
        <v>4105</v>
      </c>
      <c r="E4883" s="28" t="s">
        <v>2319</v>
      </c>
      <c r="F4883" s="13">
        <v>41.3</v>
      </c>
      <c r="G4883" s="13">
        <v>-77.7</v>
      </c>
      <c r="H4883" s="13">
        <v>10.5</v>
      </c>
    </row>
    <row r="4884" spans="2:8" x14ac:dyDescent="0.3">
      <c r="B4884" t="s">
        <v>505</v>
      </c>
      <c r="C4884" t="s">
        <v>506</v>
      </c>
      <c r="D4884" s="28" t="s">
        <v>4105</v>
      </c>
      <c r="E4884" s="28" t="s">
        <v>365</v>
      </c>
      <c r="F4884" s="13">
        <v>29.9</v>
      </c>
      <c r="G4884" s="13">
        <v>-90.2</v>
      </c>
      <c r="H4884" s="13">
        <v>10.500005086263023</v>
      </c>
    </row>
    <row r="4885" spans="2:8" x14ac:dyDescent="0.3">
      <c r="B4885" t="s">
        <v>2874</v>
      </c>
      <c r="C4885" t="s">
        <v>2875</v>
      </c>
      <c r="D4885" s="28" t="s">
        <v>4105</v>
      </c>
      <c r="E4885" s="28" t="s">
        <v>1003</v>
      </c>
      <c r="F4885" s="13">
        <v>26.5</v>
      </c>
      <c r="G4885" s="13">
        <v>-81.8</v>
      </c>
      <c r="H4885" s="13">
        <v>10.55999247233072</v>
      </c>
    </row>
    <row r="4886" spans="2:8" x14ac:dyDescent="0.3">
      <c r="B4886" t="s">
        <v>11864</v>
      </c>
      <c r="C4886" t="s">
        <v>11865</v>
      </c>
      <c r="D4886" s="28" t="s">
        <v>4105</v>
      </c>
      <c r="E4886" s="28" t="s">
        <v>1003</v>
      </c>
      <c r="F4886" s="13">
        <v>26.7</v>
      </c>
      <c r="G4886" s="13">
        <v>-81.3</v>
      </c>
      <c r="H4886" s="13">
        <v>10.559997558593743</v>
      </c>
    </row>
    <row r="4887" spans="2:8" x14ac:dyDescent="0.3">
      <c r="B4887" t="s">
        <v>10546</v>
      </c>
      <c r="C4887" t="s">
        <v>10547</v>
      </c>
      <c r="D4887" s="28" t="s">
        <v>4105</v>
      </c>
      <c r="E4887" s="28" t="s">
        <v>2124</v>
      </c>
      <c r="F4887" s="13">
        <v>42.6</v>
      </c>
      <c r="G4887" s="13">
        <v>-74.400000000000006</v>
      </c>
      <c r="H4887" s="13">
        <v>10.55999755859375</v>
      </c>
    </row>
    <row r="4888" spans="2:8" x14ac:dyDescent="0.3">
      <c r="B4888" t="s">
        <v>3646</v>
      </c>
      <c r="C4888" t="s">
        <v>11084</v>
      </c>
      <c r="D4888" s="28" t="s">
        <v>4105</v>
      </c>
      <c r="E4888" s="28" t="s">
        <v>859</v>
      </c>
      <c r="F4888" s="13">
        <v>36.200000000000003</v>
      </c>
      <c r="G4888" s="13">
        <v>-88.7</v>
      </c>
      <c r="H4888" s="13">
        <v>10.55999755859375</v>
      </c>
    </row>
    <row r="4889" spans="2:8" x14ac:dyDescent="0.3">
      <c r="B4889" t="s">
        <v>10810</v>
      </c>
      <c r="C4889" t="s">
        <v>10811</v>
      </c>
      <c r="D4889" s="28" t="s">
        <v>4105</v>
      </c>
      <c r="E4889" s="28" t="s">
        <v>367</v>
      </c>
      <c r="F4889" s="13">
        <v>34</v>
      </c>
      <c r="G4889" s="13">
        <v>-88.8</v>
      </c>
      <c r="H4889" s="13">
        <v>10.55999755859375</v>
      </c>
    </row>
    <row r="4890" spans="2:8" x14ac:dyDescent="0.3">
      <c r="B4890" t="s">
        <v>634</v>
      </c>
      <c r="C4890" t="s">
        <v>635</v>
      </c>
      <c r="D4890" s="28" t="s">
        <v>4105</v>
      </c>
      <c r="E4890" s="28" t="s">
        <v>367</v>
      </c>
      <c r="F4890" s="13">
        <v>31.1</v>
      </c>
      <c r="G4890" s="13">
        <v>-90.4</v>
      </c>
      <c r="H4890" s="13">
        <v>10.55999755859375</v>
      </c>
    </row>
    <row r="4891" spans="2:8" x14ac:dyDescent="0.3">
      <c r="B4891" t="s">
        <v>10947</v>
      </c>
      <c r="C4891" t="s">
        <v>10948</v>
      </c>
      <c r="D4891" s="28" t="s">
        <v>4105</v>
      </c>
      <c r="E4891" s="28" t="s">
        <v>1007</v>
      </c>
      <c r="F4891" s="13">
        <v>36.1</v>
      </c>
      <c r="G4891" s="13">
        <v>-81.8</v>
      </c>
      <c r="H4891" s="13">
        <v>10.560000101725258</v>
      </c>
    </row>
    <row r="4892" spans="2:8" x14ac:dyDescent="0.3">
      <c r="B4892" t="s">
        <v>2173</v>
      </c>
      <c r="C4892" t="s">
        <v>2174</v>
      </c>
      <c r="D4892" s="28" t="s">
        <v>4105</v>
      </c>
      <c r="E4892" s="28" t="s">
        <v>1007</v>
      </c>
      <c r="F4892" s="13">
        <v>35.700000000000003</v>
      </c>
      <c r="G4892" s="13">
        <v>-81.599999999999994</v>
      </c>
      <c r="H4892" s="13">
        <v>10.560002644856766</v>
      </c>
    </row>
    <row r="4893" spans="2:8" x14ac:dyDescent="0.3">
      <c r="B4893" t="s">
        <v>2352</v>
      </c>
      <c r="C4893" t="s">
        <v>2353</v>
      </c>
      <c r="D4893" s="28" t="s">
        <v>4105</v>
      </c>
      <c r="E4893" s="28" t="s">
        <v>2354</v>
      </c>
      <c r="F4893" s="13">
        <v>34.5</v>
      </c>
      <c r="G4893" s="13">
        <v>-82.6</v>
      </c>
      <c r="H4893" s="13">
        <v>10.560002644856773</v>
      </c>
    </row>
    <row r="4894" spans="2:8" x14ac:dyDescent="0.3">
      <c r="B4894" t="s">
        <v>2611</v>
      </c>
      <c r="C4894" t="s">
        <v>2612</v>
      </c>
      <c r="D4894" s="28" t="s">
        <v>4105</v>
      </c>
      <c r="E4894" s="28" t="s">
        <v>2576</v>
      </c>
      <c r="F4894" s="13">
        <v>37.299999999999997</v>
      </c>
      <c r="G4894" s="13">
        <v>-76.7</v>
      </c>
      <c r="H4894" s="13">
        <v>10.560002644856773</v>
      </c>
    </row>
    <row r="4895" spans="2:8" x14ac:dyDescent="0.3">
      <c r="B4895" t="s">
        <v>11266</v>
      </c>
      <c r="C4895" t="s">
        <v>11267</v>
      </c>
      <c r="D4895" s="28" t="s">
        <v>4105</v>
      </c>
      <c r="E4895" s="28" t="s">
        <v>2354</v>
      </c>
      <c r="F4895" s="13">
        <v>33.200000000000003</v>
      </c>
      <c r="G4895" s="13">
        <v>-81.5</v>
      </c>
      <c r="H4895" s="13">
        <v>10.560007731119789</v>
      </c>
    </row>
    <row r="4896" spans="2:8" x14ac:dyDescent="0.3">
      <c r="B4896" t="s">
        <v>2363</v>
      </c>
      <c r="C4896" t="s">
        <v>2364</v>
      </c>
      <c r="D4896" s="28" t="s">
        <v>4105</v>
      </c>
      <c r="E4896" s="28" t="s">
        <v>2354</v>
      </c>
      <c r="F4896" s="13">
        <v>34.299999999999997</v>
      </c>
      <c r="G4896" s="13">
        <v>-79.8</v>
      </c>
      <c r="H4896" s="13">
        <v>10.6199951171875</v>
      </c>
    </row>
    <row r="4897" spans="2:8" x14ac:dyDescent="0.3">
      <c r="B4897" t="s">
        <v>11089</v>
      </c>
      <c r="C4897" t="s">
        <v>11090</v>
      </c>
      <c r="D4897" s="28" t="s">
        <v>4105</v>
      </c>
      <c r="E4897" s="28" t="s">
        <v>2319</v>
      </c>
      <c r="F4897" s="13">
        <v>41.3</v>
      </c>
      <c r="G4897" s="13">
        <v>-77.900000000000006</v>
      </c>
      <c r="H4897" s="13">
        <v>10.620000203450516</v>
      </c>
    </row>
    <row r="4898" spans="2:8" x14ac:dyDescent="0.3">
      <c r="B4898" t="s">
        <v>11434</v>
      </c>
      <c r="C4898" t="s">
        <v>11435</v>
      </c>
      <c r="D4898" s="28" t="s">
        <v>4105</v>
      </c>
      <c r="E4898" s="28" t="s">
        <v>2576</v>
      </c>
      <c r="F4898" s="13">
        <v>36.6</v>
      </c>
      <c r="G4898" s="13">
        <v>-75.900000000000006</v>
      </c>
      <c r="H4898" s="13">
        <v>10.620000203450516</v>
      </c>
    </row>
    <row r="4899" spans="2:8" x14ac:dyDescent="0.3">
      <c r="B4899" t="s">
        <v>10803</v>
      </c>
      <c r="C4899" t="s">
        <v>10804</v>
      </c>
      <c r="D4899" s="28" t="s">
        <v>4105</v>
      </c>
      <c r="E4899" s="28" t="s">
        <v>1007</v>
      </c>
      <c r="F4899" s="13">
        <v>35.200000000000003</v>
      </c>
      <c r="G4899" s="13">
        <v>-77.5</v>
      </c>
      <c r="H4899" s="13">
        <v>10.620000203450523</v>
      </c>
    </row>
    <row r="4900" spans="2:8" x14ac:dyDescent="0.3">
      <c r="B4900" t="s">
        <v>11724</v>
      </c>
      <c r="C4900" t="s">
        <v>11725</v>
      </c>
      <c r="D4900" s="28" t="s">
        <v>4105</v>
      </c>
      <c r="E4900" s="28" t="s">
        <v>2319</v>
      </c>
      <c r="F4900" s="13">
        <v>40.799999999999997</v>
      </c>
      <c r="G4900" s="13">
        <v>-75.599999999999994</v>
      </c>
      <c r="H4900" s="13">
        <v>10.620000203450523</v>
      </c>
    </row>
    <row r="4901" spans="2:8" x14ac:dyDescent="0.3">
      <c r="B4901" t="s">
        <v>11450</v>
      </c>
      <c r="C4901" t="s">
        <v>11451</v>
      </c>
      <c r="D4901" s="28" t="s">
        <v>4105</v>
      </c>
      <c r="E4901" s="28" t="s">
        <v>2569</v>
      </c>
      <c r="F4901" s="13">
        <v>43.6</v>
      </c>
      <c r="G4901" s="13">
        <v>-72.3</v>
      </c>
      <c r="H4901" s="13">
        <v>10.620000203450523</v>
      </c>
    </row>
    <row r="4902" spans="2:8" x14ac:dyDescent="0.3">
      <c r="B4902" t="s">
        <v>2902</v>
      </c>
      <c r="C4902" t="s">
        <v>2903</v>
      </c>
      <c r="D4902" s="28" t="s">
        <v>4105</v>
      </c>
      <c r="E4902" s="28" t="s">
        <v>2085</v>
      </c>
      <c r="F4902" s="13">
        <v>39.299999999999997</v>
      </c>
      <c r="G4902" s="13">
        <v>-75</v>
      </c>
      <c r="H4902" s="13">
        <v>10.620000203450523</v>
      </c>
    </row>
    <row r="4903" spans="2:8" x14ac:dyDescent="0.3">
      <c r="B4903" t="s">
        <v>2436</v>
      </c>
      <c r="C4903" t="s">
        <v>2437</v>
      </c>
      <c r="D4903" s="28" t="s">
        <v>4105</v>
      </c>
      <c r="E4903" s="28" t="s">
        <v>859</v>
      </c>
      <c r="F4903" s="13">
        <v>35.200000000000003</v>
      </c>
      <c r="G4903" s="13">
        <v>-84.7</v>
      </c>
      <c r="H4903" s="13">
        <v>10.620002746582031</v>
      </c>
    </row>
    <row r="4904" spans="2:8" x14ac:dyDescent="0.3">
      <c r="B4904" t="s">
        <v>11284</v>
      </c>
      <c r="C4904" t="s">
        <v>11285</v>
      </c>
      <c r="D4904" s="28" t="s">
        <v>4105</v>
      </c>
      <c r="E4904" s="28" t="s">
        <v>1743</v>
      </c>
      <c r="F4904" s="13">
        <v>42.5</v>
      </c>
      <c r="G4904" s="13">
        <v>-72.5</v>
      </c>
      <c r="H4904" s="13">
        <v>10.620005289713539</v>
      </c>
    </row>
    <row r="4905" spans="2:8" x14ac:dyDescent="0.3">
      <c r="B4905" t="s">
        <v>11832</v>
      </c>
      <c r="C4905" t="s">
        <v>11833</v>
      </c>
      <c r="D4905" s="28" t="s">
        <v>4105</v>
      </c>
      <c r="E4905" s="28" t="s">
        <v>1003</v>
      </c>
      <c r="F4905" s="13">
        <v>27.6</v>
      </c>
      <c r="G4905" s="13">
        <v>-80.2</v>
      </c>
      <c r="H4905" s="13">
        <v>10.679997762044266</v>
      </c>
    </row>
    <row r="4906" spans="2:8" x14ac:dyDescent="0.3">
      <c r="B4906" t="s">
        <v>11206</v>
      </c>
      <c r="C4906" t="s">
        <v>11207</v>
      </c>
      <c r="D4906" s="28" t="s">
        <v>4105</v>
      </c>
      <c r="E4906" s="28" t="s">
        <v>1007</v>
      </c>
      <c r="F4906" s="13">
        <v>35.700000000000003</v>
      </c>
      <c r="G4906" s="13">
        <v>-79.8</v>
      </c>
      <c r="H4906" s="13">
        <v>10.679997762044273</v>
      </c>
    </row>
    <row r="4907" spans="2:8" x14ac:dyDescent="0.3">
      <c r="B4907" t="s">
        <v>2440</v>
      </c>
      <c r="C4907" t="s">
        <v>2441</v>
      </c>
      <c r="D4907" s="28" t="s">
        <v>4105</v>
      </c>
      <c r="E4907" s="28" t="s">
        <v>859</v>
      </c>
      <c r="F4907" s="13">
        <v>36.4</v>
      </c>
      <c r="G4907" s="13">
        <v>-87.8</v>
      </c>
      <c r="H4907" s="13">
        <v>10.679997762044273</v>
      </c>
    </row>
    <row r="4908" spans="2:8" x14ac:dyDescent="0.3">
      <c r="B4908" t="s">
        <v>10976</v>
      </c>
      <c r="C4908" t="s">
        <v>10977</v>
      </c>
      <c r="D4908" s="28" t="s">
        <v>4105</v>
      </c>
      <c r="E4908" s="28" t="s">
        <v>1004</v>
      </c>
      <c r="F4908" s="13">
        <v>33.700000000000003</v>
      </c>
      <c r="G4908" s="13">
        <v>-82.8</v>
      </c>
      <c r="H4908" s="13">
        <v>10.679997762044273</v>
      </c>
    </row>
    <row r="4909" spans="2:8" x14ac:dyDescent="0.3">
      <c r="B4909" t="s">
        <v>2359</v>
      </c>
      <c r="C4909" t="s">
        <v>2360</v>
      </c>
      <c r="D4909" s="28" t="s">
        <v>4105</v>
      </c>
      <c r="E4909" s="28" t="s">
        <v>2354</v>
      </c>
      <c r="F4909" s="13">
        <v>33.6</v>
      </c>
      <c r="G4909" s="13">
        <v>-82.1</v>
      </c>
      <c r="H4909" s="13">
        <v>10.680002848307289</v>
      </c>
    </row>
    <row r="4910" spans="2:8" x14ac:dyDescent="0.3">
      <c r="B4910" t="s">
        <v>5181</v>
      </c>
      <c r="C4910" t="s">
        <v>11208</v>
      </c>
      <c r="D4910" s="28" t="s">
        <v>4105</v>
      </c>
      <c r="E4910" s="28" t="s">
        <v>2124</v>
      </c>
      <c r="F4910" s="13">
        <v>42.9</v>
      </c>
      <c r="G4910" s="13">
        <v>-76.5</v>
      </c>
      <c r="H4910" s="13">
        <v>10.739995320638023</v>
      </c>
    </row>
    <row r="4911" spans="2:8" x14ac:dyDescent="0.3">
      <c r="B4911" t="s">
        <v>1326</v>
      </c>
      <c r="C4911" t="s">
        <v>1327</v>
      </c>
      <c r="D4911" s="28" t="s">
        <v>4105</v>
      </c>
      <c r="E4911" s="28" t="s">
        <v>1003</v>
      </c>
      <c r="F4911" s="13">
        <v>26.8</v>
      </c>
      <c r="G4911" s="13">
        <v>-80.599999999999994</v>
      </c>
      <c r="H4911" s="13">
        <v>10.740000406901032</v>
      </c>
    </row>
    <row r="4912" spans="2:8" x14ac:dyDescent="0.3">
      <c r="B4912" t="s">
        <v>10608</v>
      </c>
      <c r="C4912" t="s">
        <v>10609</v>
      </c>
      <c r="D4912" s="28" t="s">
        <v>4105</v>
      </c>
      <c r="E4912" s="28" t="s">
        <v>852</v>
      </c>
      <c r="F4912" s="13">
        <v>33.4</v>
      </c>
      <c r="G4912" s="13">
        <v>-86</v>
      </c>
      <c r="H4912" s="13">
        <v>10.740000406901039</v>
      </c>
    </row>
    <row r="4913" spans="2:8" x14ac:dyDescent="0.3">
      <c r="B4913" t="s">
        <v>10783</v>
      </c>
      <c r="C4913" t="s">
        <v>10784</v>
      </c>
      <c r="D4913" s="28" t="s">
        <v>4105</v>
      </c>
      <c r="E4913" s="28" t="s">
        <v>1007</v>
      </c>
      <c r="F4913" s="13">
        <v>35.1</v>
      </c>
      <c r="G4913" s="13">
        <v>-79</v>
      </c>
      <c r="H4913" s="13">
        <v>10.740000406901039</v>
      </c>
    </row>
    <row r="4914" spans="2:8" x14ac:dyDescent="0.3">
      <c r="B4914" t="s">
        <v>10960</v>
      </c>
      <c r="C4914" t="s">
        <v>10961</v>
      </c>
      <c r="D4914" s="28" t="s">
        <v>1203</v>
      </c>
      <c r="E4914" s="28" t="s">
        <v>1116</v>
      </c>
      <c r="F4914" s="13">
        <v>45.8</v>
      </c>
      <c r="G4914" s="13">
        <v>-77.2</v>
      </c>
      <c r="H4914" s="13">
        <v>10.740000406901043</v>
      </c>
    </row>
    <row r="4915" spans="2:8" x14ac:dyDescent="0.3">
      <c r="B4915" t="s">
        <v>990</v>
      </c>
      <c r="C4915" t="s">
        <v>991</v>
      </c>
      <c r="D4915" s="28" t="s">
        <v>4105</v>
      </c>
      <c r="E4915" s="28" t="s">
        <v>859</v>
      </c>
      <c r="F4915" s="13">
        <v>35.799999999999997</v>
      </c>
      <c r="G4915" s="13">
        <v>-85.6</v>
      </c>
      <c r="H4915" s="13">
        <v>10.740005493164063</v>
      </c>
    </row>
    <row r="4916" spans="2:8" x14ac:dyDescent="0.3">
      <c r="B4916" t="s">
        <v>12121</v>
      </c>
      <c r="C4916" t="s">
        <v>12122</v>
      </c>
      <c r="D4916" s="28" t="s">
        <v>4105</v>
      </c>
      <c r="E4916" s="28" t="s">
        <v>1003</v>
      </c>
      <c r="F4916" s="13">
        <v>26.2</v>
      </c>
      <c r="G4916" s="13">
        <v>-80.099999999999994</v>
      </c>
      <c r="H4916" s="13">
        <v>10.740005493164063</v>
      </c>
    </row>
    <row r="4917" spans="2:8" x14ac:dyDescent="0.3">
      <c r="B4917" t="s">
        <v>11087</v>
      </c>
      <c r="C4917" t="s">
        <v>11088</v>
      </c>
      <c r="D4917" s="28" t="s">
        <v>4105</v>
      </c>
      <c r="E4917" s="28" t="s">
        <v>1738</v>
      </c>
      <c r="F4917" s="13">
        <v>39.5</v>
      </c>
      <c r="G4917" s="13">
        <v>-76.8</v>
      </c>
      <c r="H4917" s="13">
        <v>10.799997965494789</v>
      </c>
    </row>
    <row r="4918" spans="2:8" x14ac:dyDescent="0.3">
      <c r="B4918" t="s">
        <v>11594</v>
      </c>
      <c r="C4918" t="s">
        <v>11595</v>
      </c>
      <c r="D4918" s="28" t="s">
        <v>4105</v>
      </c>
      <c r="E4918" s="28" t="s">
        <v>2569</v>
      </c>
      <c r="F4918" s="13">
        <v>44.6</v>
      </c>
      <c r="G4918" s="13">
        <v>-71.8</v>
      </c>
      <c r="H4918" s="13">
        <v>10.799997965494789</v>
      </c>
    </row>
    <row r="4919" spans="2:8" x14ac:dyDescent="0.3">
      <c r="B4919" t="s">
        <v>568</v>
      </c>
      <c r="C4919" t="s">
        <v>569</v>
      </c>
      <c r="D4919" s="28" t="s">
        <v>4105</v>
      </c>
      <c r="E4919" s="28" t="s">
        <v>365</v>
      </c>
      <c r="F4919" s="13">
        <v>30.3</v>
      </c>
      <c r="G4919" s="13">
        <v>-89.8</v>
      </c>
      <c r="H4919" s="13">
        <v>10.799997965494789</v>
      </c>
    </row>
    <row r="4920" spans="2:8" x14ac:dyDescent="0.3">
      <c r="B4920" t="s">
        <v>11524</v>
      </c>
      <c r="C4920" t="s">
        <v>11525</v>
      </c>
      <c r="D4920" s="28" t="s">
        <v>4105</v>
      </c>
      <c r="E4920" s="28" t="s">
        <v>2076</v>
      </c>
      <c r="F4920" s="13">
        <v>45</v>
      </c>
      <c r="G4920" s="13">
        <v>-71.2</v>
      </c>
      <c r="H4920" s="13">
        <v>10.800000508626301</v>
      </c>
    </row>
    <row r="4921" spans="2:8" x14ac:dyDescent="0.3">
      <c r="B4921" t="s">
        <v>10404</v>
      </c>
      <c r="C4921" t="s">
        <v>10405</v>
      </c>
      <c r="D4921" s="28" t="s">
        <v>4105</v>
      </c>
      <c r="E4921" s="28" t="s">
        <v>859</v>
      </c>
      <c r="F4921" s="13">
        <v>35.6</v>
      </c>
      <c r="G4921" s="13">
        <v>-85.2</v>
      </c>
      <c r="H4921" s="13">
        <v>10.800003051757813</v>
      </c>
    </row>
    <row r="4922" spans="2:8" x14ac:dyDescent="0.3">
      <c r="B4922" t="s">
        <v>11673</v>
      </c>
      <c r="C4922" t="s">
        <v>11674</v>
      </c>
      <c r="D4922" s="28" t="s">
        <v>4105</v>
      </c>
      <c r="E4922" s="28" t="s">
        <v>1004</v>
      </c>
      <c r="F4922" s="13">
        <v>33.4</v>
      </c>
      <c r="G4922" s="13">
        <v>-82</v>
      </c>
      <c r="H4922" s="13">
        <v>10.800003051757813</v>
      </c>
    </row>
    <row r="4923" spans="2:8" x14ac:dyDescent="0.3">
      <c r="B4923" t="s">
        <v>10452</v>
      </c>
      <c r="C4923" t="s">
        <v>10453</v>
      </c>
      <c r="D4923" s="28" t="s">
        <v>1203</v>
      </c>
      <c r="E4923" s="28" t="s">
        <v>1116</v>
      </c>
      <c r="F4923" s="13">
        <v>44.5</v>
      </c>
      <c r="G4923" s="13">
        <v>-76</v>
      </c>
      <c r="H4923" s="13">
        <v>10.860000610351563</v>
      </c>
    </row>
    <row r="4924" spans="2:8" x14ac:dyDescent="0.3">
      <c r="B4924" t="s">
        <v>11796</v>
      </c>
      <c r="C4924" t="s">
        <v>11797</v>
      </c>
      <c r="D4924" s="28" t="s">
        <v>1203</v>
      </c>
      <c r="E4924" s="28" t="s">
        <v>1124</v>
      </c>
      <c r="F4924" s="13">
        <v>46.3</v>
      </c>
      <c r="G4924" s="13">
        <v>-72.5</v>
      </c>
      <c r="H4924" s="13">
        <v>10.860000610351563</v>
      </c>
    </row>
    <row r="4925" spans="2:8" x14ac:dyDescent="0.3">
      <c r="B4925" t="s">
        <v>11326</v>
      </c>
      <c r="C4925" t="s">
        <v>11327</v>
      </c>
      <c r="D4925" s="28" t="s">
        <v>4105</v>
      </c>
      <c r="E4925" s="28" t="s">
        <v>2085</v>
      </c>
      <c r="F4925" s="13">
        <v>40.4</v>
      </c>
      <c r="G4925" s="13">
        <v>-74.400000000000006</v>
      </c>
      <c r="H4925" s="13">
        <v>10.860000610351563</v>
      </c>
    </row>
    <row r="4926" spans="2:8" x14ac:dyDescent="0.3">
      <c r="B4926" t="s">
        <v>2448</v>
      </c>
      <c r="C4926" t="s">
        <v>2449</v>
      </c>
      <c r="D4926" s="28" t="s">
        <v>4105</v>
      </c>
      <c r="E4926" s="28" t="s">
        <v>859</v>
      </c>
      <c r="F4926" s="13">
        <v>35.6</v>
      </c>
      <c r="G4926" s="13">
        <v>-88.8</v>
      </c>
      <c r="H4926" s="13">
        <v>10.860000610351563</v>
      </c>
    </row>
    <row r="4927" spans="2:8" x14ac:dyDescent="0.3">
      <c r="B4927" t="s">
        <v>10964</v>
      </c>
      <c r="C4927" t="s">
        <v>10965</v>
      </c>
      <c r="D4927" s="28" t="s">
        <v>4105</v>
      </c>
      <c r="E4927" s="28" t="s">
        <v>1004</v>
      </c>
      <c r="F4927" s="13">
        <v>34.9</v>
      </c>
      <c r="G4927" s="13">
        <v>-83.3</v>
      </c>
      <c r="H4927" s="13">
        <v>10.860000610351563</v>
      </c>
    </row>
    <row r="4928" spans="2:8" x14ac:dyDescent="0.3">
      <c r="B4928" t="s">
        <v>2995</v>
      </c>
      <c r="C4928" t="s">
        <v>2996</v>
      </c>
      <c r="D4928" s="28" t="s">
        <v>4105</v>
      </c>
      <c r="E4928" s="28" t="s">
        <v>1727</v>
      </c>
      <c r="F4928" s="13">
        <v>46.8</v>
      </c>
      <c r="G4928" s="13">
        <v>-68</v>
      </c>
      <c r="H4928" s="13">
        <v>10.860003153483074</v>
      </c>
    </row>
    <row r="4929" spans="2:8" x14ac:dyDescent="0.3">
      <c r="B4929" t="s">
        <v>531</v>
      </c>
      <c r="C4929" t="s">
        <v>532</v>
      </c>
      <c r="D4929" s="28" t="s">
        <v>4105</v>
      </c>
      <c r="E4929" s="28" t="s">
        <v>367</v>
      </c>
      <c r="F4929" s="13">
        <v>34.799999999999997</v>
      </c>
      <c r="G4929" s="13">
        <v>-89.4</v>
      </c>
      <c r="H4929" s="13">
        <v>10.919995625813804</v>
      </c>
    </row>
    <row r="4930" spans="2:8" x14ac:dyDescent="0.3">
      <c r="B4930" t="s">
        <v>11499</v>
      </c>
      <c r="C4930" t="s">
        <v>11500</v>
      </c>
      <c r="D4930" s="28" t="s">
        <v>4105</v>
      </c>
      <c r="E4930" s="28" t="s">
        <v>2820</v>
      </c>
      <c r="F4930" s="13">
        <v>59.7</v>
      </c>
      <c r="G4930" s="13">
        <v>-151.19999999999999</v>
      </c>
      <c r="H4930" s="13">
        <v>10.919998168945309</v>
      </c>
    </row>
    <row r="4931" spans="2:8" x14ac:dyDescent="0.3">
      <c r="B4931" t="s">
        <v>10647</v>
      </c>
      <c r="C4931" t="s">
        <v>10648</v>
      </c>
      <c r="D4931" s="28" t="s">
        <v>4105</v>
      </c>
      <c r="E4931" s="28" t="s">
        <v>1007</v>
      </c>
      <c r="F4931" s="13">
        <v>35.6</v>
      </c>
      <c r="G4931" s="13">
        <v>-80.599999999999994</v>
      </c>
      <c r="H4931" s="13">
        <v>10.919998168945313</v>
      </c>
    </row>
    <row r="4932" spans="2:8" x14ac:dyDescent="0.3">
      <c r="B4932" t="s">
        <v>10591</v>
      </c>
      <c r="C4932" t="s">
        <v>10592</v>
      </c>
      <c r="D4932" s="28" t="s">
        <v>4105</v>
      </c>
      <c r="E4932" s="28" t="s">
        <v>2124</v>
      </c>
      <c r="F4932" s="13">
        <v>42.1</v>
      </c>
      <c r="G4932" s="13">
        <v>-77.099999999999994</v>
      </c>
      <c r="H4932" s="13">
        <v>10.919998168945313</v>
      </c>
    </row>
    <row r="4933" spans="2:8" x14ac:dyDescent="0.3">
      <c r="B4933" t="s">
        <v>11459</v>
      </c>
      <c r="C4933" t="s">
        <v>11460</v>
      </c>
      <c r="D4933" s="28" t="s">
        <v>1203</v>
      </c>
      <c r="E4933" s="28" t="s">
        <v>12131</v>
      </c>
      <c r="F4933" s="13">
        <v>60.7</v>
      </c>
      <c r="G4933" s="13">
        <v>-135</v>
      </c>
      <c r="H4933" s="13">
        <v>10.919999440511067</v>
      </c>
    </row>
    <row r="4934" spans="2:8" x14ac:dyDescent="0.3">
      <c r="B4934" t="s">
        <v>11492</v>
      </c>
      <c r="C4934" t="s">
        <v>11493</v>
      </c>
      <c r="D4934" s="28" t="s">
        <v>4105</v>
      </c>
      <c r="E4934" s="28" t="s">
        <v>2820</v>
      </c>
      <c r="F4934" s="13">
        <v>65.900000000000006</v>
      </c>
      <c r="G4934" s="13">
        <v>-149.80000000000001</v>
      </c>
      <c r="H4934" s="13">
        <v>10.920000712076821</v>
      </c>
    </row>
    <row r="4935" spans="2:8" x14ac:dyDescent="0.3">
      <c r="B4935" t="s">
        <v>1927</v>
      </c>
      <c r="C4935" t="s">
        <v>11535</v>
      </c>
      <c r="D4935" s="28" t="s">
        <v>4105</v>
      </c>
      <c r="E4935" s="28" t="s">
        <v>2076</v>
      </c>
      <c r="F4935" s="13">
        <v>43.3</v>
      </c>
      <c r="G4935" s="13">
        <v>-71.7</v>
      </c>
      <c r="H4935" s="13">
        <v>10.920000712076828</v>
      </c>
    </row>
    <row r="4936" spans="2:8" x14ac:dyDescent="0.3">
      <c r="B4936" t="s">
        <v>2338</v>
      </c>
      <c r="C4936" t="s">
        <v>2339</v>
      </c>
      <c r="D4936" s="28" t="s">
        <v>4105</v>
      </c>
      <c r="E4936" s="28" t="s">
        <v>2319</v>
      </c>
      <c r="F4936" s="13">
        <v>40.700000000000003</v>
      </c>
      <c r="G4936" s="13">
        <v>-77.8</v>
      </c>
      <c r="H4936" s="13">
        <v>10.920003255208329</v>
      </c>
    </row>
    <row r="4937" spans="2:8" x14ac:dyDescent="0.3">
      <c r="B4937" t="s">
        <v>3675</v>
      </c>
      <c r="C4937" t="s">
        <v>11357</v>
      </c>
      <c r="D4937" s="28" t="s">
        <v>4105</v>
      </c>
      <c r="E4937" s="28" t="s">
        <v>1743</v>
      </c>
      <c r="F4937" s="13">
        <v>42.6</v>
      </c>
      <c r="G4937" s="13">
        <v>-71.3</v>
      </c>
      <c r="H4937" s="13">
        <v>10.920003255208336</v>
      </c>
    </row>
    <row r="4938" spans="2:8" x14ac:dyDescent="0.3">
      <c r="B4938" t="s">
        <v>11616</v>
      </c>
      <c r="C4938" t="s">
        <v>11617</v>
      </c>
      <c r="D4938" s="28" t="s">
        <v>4105</v>
      </c>
      <c r="E4938" s="28" t="s">
        <v>2319</v>
      </c>
      <c r="F4938" s="13">
        <v>40.299999999999997</v>
      </c>
      <c r="G4938" s="13">
        <v>-76.400000000000006</v>
      </c>
      <c r="H4938" s="13">
        <v>10.920003255208336</v>
      </c>
    </row>
    <row r="4939" spans="2:8" x14ac:dyDescent="0.3">
      <c r="B4939" t="s">
        <v>12080</v>
      </c>
      <c r="C4939" t="s">
        <v>12081</v>
      </c>
      <c r="D4939" s="28" t="s">
        <v>4105</v>
      </c>
      <c r="E4939" s="28" t="s">
        <v>1003</v>
      </c>
      <c r="F4939" s="13">
        <v>27.1</v>
      </c>
      <c r="G4939" s="13">
        <v>-81.3</v>
      </c>
      <c r="H4939" s="13">
        <v>10.97999572753907</v>
      </c>
    </row>
    <row r="4940" spans="2:8" x14ac:dyDescent="0.3">
      <c r="B4940" t="s">
        <v>11698</v>
      </c>
      <c r="C4940" t="s">
        <v>11699</v>
      </c>
      <c r="D4940" s="28" t="s">
        <v>1203</v>
      </c>
      <c r="E4940" s="28" t="s">
        <v>1124</v>
      </c>
      <c r="F4940" s="13">
        <v>45.5</v>
      </c>
      <c r="G4940" s="13">
        <v>-73.5</v>
      </c>
      <c r="H4940" s="13">
        <v>10.979998270670571</v>
      </c>
    </row>
    <row r="4941" spans="2:8" x14ac:dyDescent="0.3">
      <c r="B4941" t="s">
        <v>11351</v>
      </c>
      <c r="C4941" t="s">
        <v>11352</v>
      </c>
      <c r="D4941" s="28" t="s">
        <v>4105</v>
      </c>
      <c r="E4941" s="28" t="s">
        <v>2124</v>
      </c>
      <c r="F4941" s="13">
        <v>41.4</v>
      </c>
      <c r="G4941" s="13">
        <v>-73.599999999999994</v>
      </c>
      <c r="H4941" s="13">
        <v>10.979998270670571</v>
      </c>
    </row>
    <row r="4942" spans="2:8" x14ac:dyDescent="0.3">
      <c r="B4942" t="s">
        <v>3865</v>
      </c>
      <c r="C4942" t="s">
        <v>3866</v>
      </c>
      <c r="D4942" s="28" t="s">
        <v>4105</v>
      </c>
      <c r="E4942" s="28" t="s">
        <v>2576</v>
      </c>
      <c r="F4942" s="13">
        <v>36.700000000000003</v>
      </c>
      <c r="G4942" s="13">
        <v>-79.8</v>
      </c>
      <c r="H4942" s="13">
        <v>10.979998270670571</v>
      </c>
    </row>
    <row r="4943" spans="2:8" x14ac:dyDescent="0.3">
      <c r="B4943" t="s">
        <v>12095</v>
      </c>
      <c r="C4943" t="s">
        <v>12096</v>
      </c>
      <c r="D4943" s="28" t="s">
        <v>4105</v>
      </c>
      <c r="E4943" s="28" t="s">
        <v>1003</v>
      </c>
      <c r="F4943" s="13">
        <v>25.6</v>
      </c>
      <c r="G4943" s="13">
        <v>-80.099999999999994</v>
      </c>
      <c r="H4943" s="13">
        <v>10.980000813802079</v>
      </c>
    </row>
    <row r="4944" spans="2:8" x14ac:dyDescent="0.3">
      <c r="B4944" t="s">
        <v>11859</v>
      </c>
      <c r="C4944" t="s">
        <v>11860</v>
      </c>
      <c r="D4944" s="28" t="s">
        <v>1203</v>
      </c>
      <c r="E4944" s="28" t="s">
        <v>1116</v>
      </c>
      <c r="F4944" s="13">
        <v>42.8</v>
      </c>
      <c r="G4944" s="13">
        <v>-79.2</v>
      </c>
      <c r="H4944" s="13">
        <v>10.980000813802086</v>
      </c>
    </row>
    <row r="4945" spans="2:8" x14ac:dyDescent="0.3">
      <c r="B4945" t="s">
        <v>11810</v>
      </c>
      <c r="C4945" t="s">
        <v>11811</v>
      </c>
      <c r="D4945" s="28" t="s">
        <v>1203</v>
      </c>
      <c r="E4945" s="28" t="s">
        <v>1124</v>
      </c>
      <c r="F4945" s="13">
        <v>46.1</v>
      </c>
      <c r="G4945" s="13">
        <v>-72.900000000000006</v>
      </c>
      <c r="H4945" s="13">
        <v>10.980000813802086</v>
      </c>
    </row>
    <row r="4946" spans="2:8" x14ac:dyDescent="0.3">
      <c r="B4946" t="s">
        <v>11657</v>
      </c>
      <c r="C4946" t="s">
        <v>11658</v>
      </c>
      <c r="D4946" s="28" t="s">
        <v>1203</v>
      </c>
      <c r="E4946" s="28" t="s">
        <v>1124</v>
      </c>
      <c r="F4946" s="13">
        <v>46.2</v>
      </c>
      <c r="G4946" s="13">
        <v>-70.7</v>
      </c>
      <c r="H4946" s="13">
        <v>10.980000813802086</v>
      </c>
    </row>
    <row r="4947" spans="2:8" x14ac:dyDescent="0.3">
      <c r="B4947" t="s">
        <v>888</v>
      </c>
      <c r="C4947" t="s">
        <v>889</v>
      </c>
      <c r="D4947" s="28" t="s">
        <v>4105</v>
      </c>
      <c r="E4947" s="28" t="s">
        <v>852</v>
      </c>
      <c r="F4947" s="13">
        <v>31.8</v>
      </c>
      <c r="G4947" s="13">
        <v>-86</v>
      </c>
      <c r="H4947" s="13">
        <v>10.980005900065102</v>
      </c>
    </row>
    <row r="4948" spans="2:8" x14ac:dyDescent="0.3">
      <c r="B4948" t="s">
        <v>11736</v>
      </c>
      <c r="C4948" t="s">
        <v>11737</v>
      </c>
      <c r="D4948" s="28" t="s">
        <v>1203</v>
      </c>
      <c r="E4948" s="28" t="s">
        <v>1124</v>
      </c>
      <c r="F4948" s="13">
        <v>46.6</v>
      </c>
      <c r="G4948" s="13">
        <v>-71.900000000000006</v>
      </c>
      <c r="H4948" s="13">
        <v>11.039998372395836</v>
      </c>
    </row>
    <row r="4949" spans="2:8" x14ac:dyDescent="0.3">
      <c r="B4949" t="s">
        <v>3449</v>
      </c>
      <c r="C4949" t="s">
        <v>3450</v>
      </c>
      <c r="D4949" s="28" t="s">
        <v>4105</v>
      </c>
      <c r="E4949" s="28" t="s">
        <v>1004</v>
      </c>
      <c r="F4949" s="13">
        <v>32.5</v>
      </c>
      <c r="G4949" s="13">
        <v>-84.9</v>
      </c>
      <c r="H4949" s="13">
        <v>11.039998372395836</v>
      </c>
    </row>
    <row r="4950" spans="2:8" x14ac:dyDescent="0.3">
      <c r="B4950" t="s">
        <v>11216</v>
      </c>
      <c r="C4950" t="s">
        <v>11217</v>
      </c>
      <c r="D4950" s="28" t="s">
        <v>4105</v>
      </c>
      <c r="E4950" s="28" t="s">
        <v>1743</v>
      </c>
      <c r="F4950" s="13">
        <v>41.6</v>
      </c>
      <c r="G4950" s="13">
        <v>-70.2</v>
      </c>
      <c r="H4950" s="13">
        <v>11.039998372395836</v>
      </c>
    </row>
    <row r="4951" spans="2:8" x14ac:dyDescent="0.3">
      <c r="B4951" t="s">
        <v>11301</v>
      </c>
      <c r="C4951" t="s">
        <v>11302</v>
      </c>
      <c r="D4951" s="28" t="s">
        <v>4105</v>
      </c>
      <c r="E4951" s="28" t="s">
        <v>2076</v>
      </c>
      <c r="F4951" s="13">
        <v>42.9</v>
      </c>
      <c r="G4951" s="13">
        <v>-71.400000000000006</v>
      </c>
      <c r="H4951" s="13">
        <v>11.040000915527344</v>
      </c>
    </row>
    <row r="4952" spans="2:8" x14ac:dyDescent="0.3">
      <c r="B4952" t="s">
        <v>11574</v>
      </c>
      <c r="C4952" t="s">
        <v>11575</v>
      </c>
      <c r="D4952" s="28" t="s">
        <v>4105</v>
      </c>
      <c r="E4952" s="28" t="s">
        <v>1003</v>
      </c>
      <c r="F4952" s="13">
        <v>28.7</v>
      </c>
      <c r="G4952" s="13">
        <v>-80.8</v>
      </c>
      <c r="H4952" s="13">
        <v>11.040003458658852</v>
      </c>
    </row>
    <row r="4953" spans="2:8" x14ac:dyDescent="0.3">
      <c r="B4953" t="s">
        <v>10558</v>
      </c>
      <c r="C4953" t="s">
        <v>10559</v>
      </c>
      <c r="D4953" s="28" t="s">
        <v>4105</v>
      </c>
      <c r="E4953" s="28" t="s">
        <v>2354</v>
      </c>
      <c r="F4953" s="13">
        <v>34.1</v>
      </c>
      <c r="G4953" s="13">
        <v>-80.099999999999994</v>
      </c>
      <c r="H4953" s="13">
        <v>11.040003458658852</v>
      </c>
    </row>
    <row r="4954" spans="2:8" x14ac:dyDescent="0.3">
      <c r="B4954" t="s">
        <v>10814</v>
      </c>
      <c r="C4954" t="s">
        <v>10815</v>
      </c>
      <c r="D4954" s="28" t="s">
        <v>4105</v>
      </c>
      <c r="E4954" s="28" t="s">
        <v>852</v>
      </c>
      <c r="F4954" s="13">
        <v>33.6</v>
      </c>
      <c r="G4954" s="13">
        <v>-85.6</v>
      </c>
      <c r="H4954" s="13">
        <v>11.099995930989586</v>
      </c>
    </row>
    <row r="4955" spans="2:8" x14ac:dyDescent="0.3">
      <c r="B4955" t="s">
        <v>11446</v>
      </c>
      <c r="C4955" t="s">
        <v>11447</v>
      </c>
      <c r="D4955" s="28" t="s">
        <v>4105</v>
      </c>
      <c r="E4955" s="28" t="s">
        <v>1743</v>
      </c>
      <c r="F4955" s="13">
        <v>42.3</v>
      </c>
      <c r="G4955" s="13">
        <v>-72.900000000000006</v>
      </c>
      <c r="H4955" s="13">
        <v>11.099998474121094</v>
      </c>
    </row>
    <row r="4956" spans="2:8" x14ac:dyDescent="0.3">
      <c r="B4956" t="s">
        <v>11095</v>
      </c>
      <c r="C4956" t="s">
        <v>11096</v>
      </c>
      <c r="D4956" s="28" t="s">
        <v>4105</v>
      </c>
      <c r="E4956" s="28" t="s">
        <v>2124</v>
      </c>
      <c r="F4956" s="13">
        <v>42.7</v>
      </c>
      <c r="G4956" s="13">
        <v>-77.900000000000006</v>
      </c>
      <c r="H4956" s="13">
        <v>11.100001017252602</v>
      </c>
    </row>
    <row r="4957" spans="2:8" x14ac:dyDescent="0.3">
      <c r="B4957" t="s">
        <v>10972</v>
      </c>
      <c r="C4957" t="s">
        <v>10973</v>
      </c>
      <c r="D4957" s="28" t="s">
        <v>4105</v>
      </c>
      <c r="E4957" s="28" t="s">
        <v>2319</v>
      </c>
      <c r="F4957" s="13">
        <v>41.7</v>
      </c>
      <c r="G4957" s="13">
        <v>-77.900000000000006</v>
      </c>
      <c r="H4957" s="13">
        <v>11.100001017252602</v>
      </c>
    </row>
    <row r="4958" spans="2:8" x14ac:dyDescent="0.3">
      <c r="B4958" t="s">
        <v>10706</v>
      </c>
      <c r="C4958" t="s">
        <v>10707</v>
      </c>
      <c r="D4958" s="28" t="s">
        <v>4105</v>
      </c>
      <c r="E4958" s="28" t="s">
        <v>2124</v>
      </c>
      <c r="F4958" s="13">
        <v>42.1</v>
      </c>
      <c r="G4958" s="13">
        <v>-76.8</v>
      </c>
      <c r="H4958" s="13">
        <v>11.100001017252602</v>
      </c>
    </row>
    <row r="4959" spans="2:8" x14ac:dyDescent="0.3">
      <c r="B4959" t="s">
        <v>911</v>
      </c>
      <c r="C4959" t="s">
        <v>912</v>
      </c>
      <c r="D4959" s="28" t="s">
        <v>4105</v>
      </c>
      <c r="E4959" s="28" t="s">
        <v>852</v>
      </c>
      <c r="F4959" s="13">
        <v>33.5</v>
      </c>
      <c r="G4959" s="13">
        <v>-86</v>
      </c>
      <c r="H4959" s="13">
        <v>11.100001017252602</v>
      </c>
    </row>
    <row r="4960" spans="2:8" x14ac:dyDescent="0.3">
      <c r="B4960" t="s">
        <v>10954</v>
      </c>
      <c r="C4960" t="s">
        <v>10955</v>
      </c>
      <c r="D4960" s="28" t="s">
        <v>4105</v>
      </c>
      <c r="E4960" s="28" t="s">
        <v>2576</v>
      </c>
      <c r="F4960" s="13">
        <v>38.1</v>
      </c>
      <c r="G4960" s="13">
        <v>-78.400000000000006</v>
      </c>
      <c r="H4960" s="13">
        <v>11.100001017252609</v>
      </c>
    </row>
    <row r="4961" spans="2:8" x14ac:dyDescent="0.3">
      <c r="B4961" t="s">
        <v>11293</v>
      </c>
      <c r="C4961" t="s">
        <v>11294</v>
      </c>
      <c r="D4961" s="28" t="s">
        <v>4105</v>
      </c>
      <c r="E4961" s="28" t="s">
        <v>1322</v>
      </c>
      <c r="F4961" s="13">
        <v>41.9</v>
      </c>
      <c r="G4961" s="13">
        <v>-71.900000000000006</v>
      </c>
      <c r="H4961" s="13">
        <v>11.100006103515625</v>
      </c>
    </row>
    <row r="4962" spans="2:8" x14ac:dyDescent="0.3">
      <c r="B4962" t="s">
        <v>1750</v>
      </c>
      <c r="C4962" t="s">
        <v>1751</v>
      </c>
      <c r="D4962" s="28" t="s">
        <v>4105</v>
      </c>
      <c r="E4962" s="28" t="s">
        <v>1743</v>
      </c>
      <c r="F4962" s="13">
        <v>42.6</v>
      </c>
      <c r="G4962" s="13">
        <v>-71.099999999999994</v>
      </c>
      <c r="H4962" s="13">
        <v>11.159998575846352</v>
      </c>
    </row>
    <row r="4963" spans="2:8" x14ac:dyDescent="0.3">
      <c r="B4963" t="s">
        <v>10932</v>
      </c>
      <c r="C4963" t="s">
        <v>10933</v>
      </c>
      <c r="D4963" s="28" t="s">
        <v>4105</v>
      </c>
      <c r="E4963" s="28" t="s">
        <v>859</v>
      </c>
      <c r="F4963" s="13">
        <v>36.1</v>
      </c>
      <c r="G4963" s="13">
        <v>-83.4</v>
      </c>
      <c r="H4963" s="13">
        <v>11.159998575846352</v>
      </c>
    </row>
    <row r="4964" spans="2:8" x14ac:dyDescent="0.3">
      <c r="B4964" t="s">
        <v>10836</v>
      </c>
      <c r="C4964" t="s">
        <v>10837</v>
      </c>
      <c r="D4964" s="28" t="s">
        <v>4105</v>
      </c>
      <c r="E4964" s="28" t="s">
        <v>1711</v>
      </c>
      <c r="F4964" s="13">
        <v>36.6</v>
      </c>
      <c r="G4964" s="13">
        <v>-83.6</v>
      </c>
      <c r="H4964" s="13">
        <v>11.159998575846352</v>
      </c>
    </row>
    <row r="4965" spans="2:8" x14ac:dyDescent="0.3">
      <c r="B4965" t="s">
        <v>616</v>
      </c>
      <c r="C4965" t="s">
        <v>2948</v>
      </c>
      <c r="D4965" s="28" t="s">
        <v>4105</v>
      </c>
      <c r="E4965" s="28" t="s">
        <v>2354</v>
      </c>
      <c r="F4965" s="13">
        <v>33.9</v>
      </c>
      <c r="G4965" s="13">
        <v>-81.099999999999994</v>
      </c>
      <c r="H4965" s="13">
        <v>11.159998575846359</v>
      </c>
    </row>
    <row r="4966" spans="2:8" x14ac:dyDescent="0.3">
      <c r="B4966" t="s">
        <v>11051</v>
      </c>
      <c r="C4966" t="s">
        <v>11052</v>
      </c>
      <c r="D4966" s="28" t="s">
        <v>1203</v>
      </c>
      <c r="E4966" s="28" t="s">
        <v>12131</v>
      </c>
      <c r="F4966" s="13">
        <v>62.1</v>
      </c>
      <c r="G4966" s="13">
        <v>-136.19999999999999</v>
      </c>
      <c r="H4966" s="13">
        <v>11.159999847412111</v>
      </c>
    </row>
    <row r="4967" spans="2:8" x14ac:dyDescent="0.3">
      <c r="B4967" t="s">
        <v>11512</v>
      </c>
      <c r="C4967" t="s">
        <v>11513</v>
      </c>
      <c r="D4967" s="28" t="s">
        <v>4105</v>
      </c>
      <c r="E4967" s="28" t="s">
        <v>2319</v>
      </c>
      <c r="F4967" s="13">
        <v>39.799999999999997</v>
      </c>
      <c r="G4967" s="13">
        <v>-75.7</v>
      </c>
      <c r="H4967" s="13">
        <v>11.160001118977867</v>
      </c>
    </row>
    <row r="4968" spans="2:8" x14ac:dyDescent="0.3">
      <c r="B4968" t="s">
        <v>2912</v>
      </c>
      <c r="C4968" t="s">
        <v>2913</v>
      </c>
      <c r="D4968" s="28" t="s">
        <v>4105</v>
      </c>
      <c r="E4968" s="28" t="s">
        <v>2576</v>
      </c>
      <c r="F4968" s="13">
        <v>37.299999999999997</v>
      </c>
      <c r="G4968" s="13">
        <v>-79.900000000000006</v>
      </c>
      <c r="H4968" s="13">
        <v>11.219996134440102</v>
      </c>
    </row>
    <row r="4969" spans="2:8" x14ac:dyDescent="0.3">
      <c r="B4969" t="s">
        <v>11031</v>
      </c>
      <c r="C4969" t="s">
        <v>11032</v>
      </c>
      <c r="D4969" s="28" t="s">
        <v>4105</v>
      </c>
      <c r="E4969" s="28" t="s">
        <v>1007</v>
      </c>
      <c r="F4969" s="13">
        <v>35.6</v>
      </c>
      <c r="G4969" s="13">
        <v>-78.400000000000006</v>
      </c>
      <c r="H4969" s="13">
        <v>11.220001220703125</v>
      </c>
    </row>
    <row r="4970" spans="2:8" x14ac:dyDescent="0.3">
      <c r="B4970" t="s">
        <v>11071</v>
      </c>
      <c r="C4970" t="s">
        <v>11072</v>
      </c>
      <c r="D4970" s="28" t="s">
        <v>4105</v>
      </c>
      <c r="E4970" s="28" t="s">
        <v>2319</v>
      </c>
      <c r="F4970" s="13">
        <v>40.200000000000003</v>
      </c>
      <c r="G4970" s="13">
        <v>-76.8</v>
      </c>
      <c r="H4970" s="13">
        <v>11.220001220703125</v>
      </c>
    </row>
    <row r="4971" spans="2:8" x14ac:dyDescent="0.3">
      <c r="B4971" t="s">
        <v>10779</v>
      </c>
      <c r="C4971" t="s">
        <v>10780</v>
      </c>
      <c r="D4971" s="28" t="s">
        <v>4105</v>
      </c>
      <c r="E4971" s="28" t="s">
        <v>2354</v>
      </c>
      <c r="F4971" s="13">
        <v>33.4</v>
      </c>
      <c r="G4971" s="13">
        <v>-79.5</v>
      </c>
      <c r="H4971" s="13">
        <v>11.220001220703125</v>
      </c>
    </row>
    <row r="4972" spans="2:8" x14ac:dyDescent="0.3">
      <c r="B4972" t="s">
        <v>2375</v>
      </c>
      <c r="C4972" t="s">
        <v>2376</v>
      </c>
      <c r="D4972" s="28" t="s">
        <v>4105</v>
      </c>
      <c r="E4972" s="28" t="s">
        <v>2354</v>
      </c>
      <c r="F4972" s="13">
        <v>34.299999999999997</v>
      </c>
      <c r="G4972" s="13">
        <v>-81</v>
      </c>
      <c r="H4972" s="13">
        <v>11.220001220703125</v>
      </c>
    </row>
    <row r="4973" spans="2:8" x14ac:dyDescent="0.3">
      <c r="B4973" t="s">
        <v>3861</v>
      </c>
      <c r="C4973" t="s">
        <v>3862</v>
      </c>
      <c r="D4973" s="28" t="s">
        <v>4105</v>
      </c>
      <c r="E4973" s="28" t="s">
        <v>2576</v>
      </c>
      <c r="F4973" s="13">
        <v>37.299999999999997</v>
      </c>
      <c r="G4973" s="13">
        <v>-78.8</v>
      </c>
      <c r="H4973" s="13">
        <v>11.220001220703125</v>
      </c>
    </row>
    <row r="4974" spans="2:8" x14ac:dyDescent="0.3">
      <c r="B4974" t="s">
        <v>12127</v>
      </c>
      <c r="C4974" t="s">
        <v>12128</v>
      </c>
      <c r="D4974" s="28" t="s">
        <v>4105</v>
      </c>
      <c r="E4974" s="28" t="s">
        <v>1003</v>
      </c>
      <c r="F4974" s="13">
        <v>27.9</v>
      </c>
      <c r="G4974" s="13">
        <v>-82.6</v>
      </c>
      <c r="H4974" s="13">
        <v>11.220001220703125</v>
      </c>
    </row>
    <row r="4975" spans="2:8" x14ac:dyDescent="0.3">
      <c r="B4975" t="s">
        <v>11119</v>
      </c>
      <c r="C4975" t="s">
        <v>11120</v>
      </c>
      <c r="D4975" s="28" t="s">
        <v>4105</v>
      </c>
      <c r="E4975" s="28" t="s">
        <v>2664</v>
      </c>
      <c r="F4975" s="13">
        <v>38.299999999999997</v>
      </c>
      <c r="G4975" s="13">
        <v>-79.900000000000006</v>
      </c>
      <c r="H4975" s="13">
        <v>11.220003763834633</v>
      </c>
    </row>
    <row r="4976" spans="2:8" x14ac:dyDescent="0.3">
      <c r="B4976" t="s">
        <v>2607</v>
      </c>
      <c r="C4976" t="s">
        <v>11911</v>
      </c>
      <c r="D4976" s="28" t="s">
        <v>4105</v>
      </c>
      <c r="E4976" s="28" t="s">
        <v>1003</v>
      </c>
      <c r="F4976" s="13">
        <v>27.1</v>
      </c>
      <c r="G4976" s="13">
        <v>-80.2</v>
      </c>
      <c r="H4976" s="13">
        <v>11.279998779296875</v>
      </c>
    </row>
    <row r="4977" spans="2:8" x14ac:dyDescent="0.3">
      <c r="B4977" t="s">
        <v>2194</v>
      </c>
      <c r="C4977" t="s">
        <v>1029</v>
      </c>
      <c r="D4977" s="28" t="s">
        <v>4105</v>
      </c>
      <c r="E4977" s="28" t="s">
        <v>1007</v>
      </c>
      <c r="F4977" s="13">
        <v>34.4</v>
      </c>
      <c r="G4977" s="13">
        <v>-78.7</v>
      </c>
      <c r="H4977" s="13">
        <v>11.279998779296875</v>
      </c>
    </row>
    <row r="4978" spans="2:8" x14ac:dyDescent="0.3">
      <c r="B4978" t="s">
        <v>3451</v>
      </c>
      <c r="C4978" t="s">
        <v>3452</v>
      </c>
      <c r="D4978" s="28" t="s">
        <v>4105</v>
      </c>
      <c r="E4978" s="28" t="s">
        <v>2354</v>
      </c>
      <c r="F4978" s="13">
        <v>34.4</v>
      </c>
      <c r="G4978" s="13">
        <v>-82.7</v>
      </c>
      <c r="H4978" s="13">
        <v>11.279998779296875</v>
      </c>
    </row>
    <row r="4979" spans="2:8" x14ac:dyDescent="0.3">
      <c r="B4979" t="s">
        <v>11830</v>
      </c>
      <c r="C4979" t="s">
        <v>11831</v>
      </c>
      <c r="D4979" s="28" t="s">
        <v>1203</v>
      </c>
      <c r="E4979" s="28" t="s">
        <v>1124</v>
      </c>
      <c r="F4979" s="13">
        <v>47.9</v>
      </c>
      <c r="G4979" s="13">
        <v>-74.599999999999994</v>
      </c>
      <c r="H4979" s="13">
        <v>11.279998779296879</v>
      </c>
    </row>
    <row r="4980" spans="2:8" x14ac:dyDescent="0.3">
      <c r="B4980" t="s">
        <v>11862</v>
      </c>
      <c r="C4980" t="s">
        <v>11863</v>
      </c>
      <c r="D4980" s="28" t="s">
        <v>1203</v>
      </c>
      <c r="E4980" s="28" t="s">
        <v>3527</v>
      </c>
      <c r="F4980" s="13">
        <v>63.3</v>
      </c>
      <c r="G4980" s="13">
        <v>-64.099999999999994</v>
      </c>
      <c r="H4980" s="13">
        <v>11.280000050862629</v>
      </c>
    </row>
    <row r="4981" spans="2:8" x14ac:dyDescent="0.3">
      <c r="B4981" t="s">
        <v>11475</v>
      </c>
      <c r="C4981" t="s">
        <v>11476</v>
      </c>
      <c r="D4981" s="28" t="s">
        <v>4105</v>
      </c>
      <c r="E4981" s="28" t="s">
        <v>2820</v>
      </c>
      <c r="F4981" s="13">
        <v>60.7</v>
      </c>
      <c r="G4981" s="13">
        <v>-149.19999999999999</v>
      </c>
      <c r="H4981" s="13">
        <v>11.280000050862629</v>
      </c>
    </row>
    <row r="4982" spans="2:8" x14ac:dyDescent="0.3">
      <c r="B4982" t="s">
        <v>11436</v>
      </c>
      <c r="C4982" t="s">
        <v>11437</v>
      </c>
      <c r="D4982" s="28" t="s">
        <v>4105</v>
      </c>
      <c r="E4982" s="28" t="s">
        <v>2076</v>
      </c>
      <c r="F4982" s="13">
        <v>44.5</v>
      </c>
      <c r="G4982" s="13">
        <v>-71.099999999999994</v>
      </c>
      <c r="H4982" s="13">
        <v>11.339998881022137</v>
      </c>
    </row>
    <row r="4983" spans="2:8" x14ac:dyDescent="0.3">
      <c r="B4983" t="s">
        <v>2190</v>
      </c>
      <c r="C4983" t="s">
        <v>2191</v>
      </c>
      <c r="D4983" s="28" t="s">
        <v>4105</v>
      </c>
      <c r="E4983" s="28" t="s">
        <v>1007</v>
      </c>
      <c r="F4983" s="13">
        <v>35.200000000000003</v>
      </c>
      <c r="G4983" s="13">
        <v>-82.2</v>
      </c>
      <c r="H4983" s="13">
        <v>11.340001424153641</v>
      </c>
    </row>
    <row r="4984" spans="2:8" x14ac:dyDescent="0.3">
      <c r="B4984" t="s">
        <v>10610</v>
      </c>
      <c r="C4984" t="s">
        <v>10611</v>
      </c>
      <c r="D4984" s="28" t="s">
        <v>4105</v>
      </c>
      <c r="E4984" s="28" t="s">
        <v>1007</v>
      </c>
      <c r="F4984" s="13">
        <v>35.9</v>
      </c>
      <c r="G4984" s="13">
        <v>-82.2</v>
      </c>
      <c r="H4984" s="13">
        <v>11.340001424153648</v>
      </c>
    </row>
    <row r="4985" spans="2:8" x14ac:dyDescent="0.3">
      <c r="B4985" t="s">
        <v>3002</v>
      </c>
      <c r="C4985" t="s">
        <v>3003</v>
      </c>
      <c r="D4985" s="28" t="s">
        <v>4105</v>
      </c>
      <c r="E4985" s="28" t="s">
        <v>2085</v>
      </c>
      <c r="F4985" s="13">
        <v>40.6</v>
      </c>
      <c r="G4985" s="13">
        <v>-74.099999999999994</v>
      </c>
      <c r="H4985" s="13">
        <v>11.340001424153648</v>
      </c>
    </row>
    <row r="4986" spans="2:8" x14ac:dyDescent="0.3">
      <c r="B4986" t="s">
        <v>11244</v>
      </c>
      <c r="C4986" t="s">
        <v>11245</v>
      </c>
      <c r="D4986" s="28" t="s">
        <v>4105</v>
      </c>
      <c r="E4986" s="28" t="s">
        <v>1743</v>
      </c>
      <c r="F4986" s="13">
        <v>41.9</v>
      </c>
      <c r="G4986" s="13">
        <v>-70.7</v>
      </c>
      <c r="H4986" s="13">
        <v>11.340001424153648</v>
      </c>
    </row>
    <row r="4987" spans="2:8" x14ac:dyDescent="0.3">
      <c r="B4987" t="s">
        <v>3029</v>
      </c>
      <c r="C4987" t="s">
        <v>3030</v>
      </c>
      <c r="D4987" s="28" t="s">
        <v>4105</v>
      </c>
      <c r="E4987" s="28" t="s">
        <v>2124</v>
      </c>
      <c r="F4987" s="13">
        <v>43.1</v>
      </c>
      <c r="G4987" s="13">
        <v>-76.099999999999994</v>
      </c>
      <c r="H4987" s="13">
        <v>11.399996439615883</v>
      </c>
    </row>
    <row r="4988" spans="2:8" x14ac:dyDescent="0.3">
      <c r="B4988" t="s">
        <v>11360</v>
      </c>
      <c r="C4988" t="s">
        <v>1017</v>
      </c>
      <c r="D4988" s="28" t="s">
        <v>4105</v>
      </c>
      <c r="E4988" s="28" t="s">
        <v>1007</v>
      </c>
      <c r="F4988" s="13">
        <v>35.299999999999997</v>
      </c>
      <c r="G4988" s="13">
        <v>-76.3</v>
      </c>
      <c r="H4988" s="13">
        <v>11.399998982747398</v>
      </c>
    </row>
    <row r="4989" spans="2:8" x14ac:dyDescent="0.3">
      <c r="B4989" t="s">
        <v>11473</v>
      </c>
      <c r="C4989" t="s">
        <v>11474</v>
      </c>
      <c r="D4989" s="28" t="s">
        <v>1203</v>
      </c>
      <c r="E4989" s="28" t="s">
        <v>1124</v>
      </c>
      <c r="F4989" s="13">
        <v>47.3</v>
      </c>
      <c r="G4989" s="13">
        <v>-71.099999999999994</v>
      </c>
      <c r="H4989" s="13">
        <v>11.400001525878906</v>
      </c>
    </row>
    <row r="4990" spans="2:8" x14ac:dyDescent="0.3">
      <c r="B4990" t="s">
        <v>11632</v>
      </c>
      <c r="C4990" t="s">
        <v>11633</v>
      </c>
      <c r="D4990" s="28" t="s">
        <v>4105</v>
      </c>
      <c r="E4990" s="28" t="s">
        <v>2569</v>
      </c>
      <c r="F4990" s="13">
        <v>44.5</v>
      </c>
      <c r="G4990" s="13">
        <v>-72.5</v>
      </c>
      <c r="H4990" s="13">
        <v>11.400004069010414</v>
      </c>
    </row>
    <row r="4991" spans="2:8" x14ac:dyDescent="0.3">
      <c r="B4991" t="s">
        <v>941</v>
      </c>
      <c r="C4991" t="s">
        <v>942</v>
      </c>
      <c r="D4991" s="28" t="s">
        <v>4105</v>
      </c>
      <c r="E4991" s="28" t="s">
        <v>852</v>
      </c>
      <c r="F4991" s="13">
        <v>32.200000000000003</v>
      </c>
      <c r="G4991" s="13">
        <v>-86.4</v>
      </c>
      <c r="H4991" s="13">
        <v>11.400004069010414</v>
      </c>
    </row>
    <row r="4992" spans="2:8" x14ac:dyDescent="0.3">
      <c r="B4992" t="s">
        <v>10930</v>
      </c>
      <c r="C4992" t="s">
        <v>10931</v>
      </c>
      <c r="D4992" s="28" t="s">
        <v>4105</v>
      </c>
      <c r="E4992" s="28" t="s">
        <v>2576</v>
      </c>
      <c r="F4992" s="13">
        <v>37.200000000000003</v>
      </c>
      <c r="G4992" s="13">
        <v>-77.2</v>
      </c>
      <c r="H4992" s="13">
        <v>11.459996541341141</v>
      </c>
    </row>
    <row r="4993" spans="2:8" x14ac:dyDescent="0.3">
      <c r="B4993" t="s">
        <v>3762</v>
      </c>
      <c r="C4993" t="s">
        <v>3763</v>
      </c>
      <c r="D4993" s="28" t="s">
        <v>4105</v>
      </c>
      <c r="E4993" s="28" t="s">
        <v>1007</v>
      </c>
      <c r="F4993" s="13">
        <v>36</v>
      </c>
      <c r="G4993" s="13">
        <v>-81.8</v>
      </c>
      <c r="H4993" s="13">
        <v>11.459996541341148</v>
      </c>
    </row>
    <row r="4994" spans="2:8" x14ac:dyDescent="0.3">
      <c r="B4994" t="s">
        <v>11299</v>
      </c>
      <c r="C4994" t="s">
        <v>11300</v>
      </c>
      <c r="D4994" s="28" t="s">
        <v>4105</v>
      </c>
      <c r="E4994" s="28" t="s">
        <v>1007</v>
      </c>
      <c r="F4994" s="13">
        <v>35.4</v>
      </c>
      <c r="G4994" s="13">
        <v>-81.3</v>
      </c>
      <c r="H4994" s="13">
        <v>11.459996541341148</v>
      </c>
    </row>
    <row r="4995" spans="2:8" x14ac:dyDescent="0.3">
      <c r="B4995" t="s">
        <v>878</v>
      </c>
      <c r="C4995" t="s">
        <v>879</v>
      </c>
      <c r="D4995" s="28" t="s">
        <v>4105</v>
      </c>
      <c r="E4995" s="28" t="s">
        <v>852</v>
      </c>
      <c r="F4995" s="13">
        <v>31.7</v>
      </c>
      <c r="G4995" s="13">
        <v>-86</v>
      </c>
      <c r="H4995" s="13">
        <v>11.459996541341148</v>
      </c>
    </row>
    <row r="4996" spans="2:8" x14ac:dyDescent="0.3">
      <c r="B4996" t="s">
        <v>11141</v>
      </c>
      <c r="C4996" t="s">
        <v>11142</v>
      </c>
      <c r="D4996" s="28" t="s">
        <v>4105</v>
      </c>
      <c r="E4996" s="28" t="s">
        <v>2124</v>
      </c>
      <c r="F4996" s="13">
        <v>42.7</v>
      </c>
      <c r="G4996" s="13">
        <v>-77.599999999999994</v>
      </c>
      <c r="H4996" s="13">
        <v>11.459999084472656</v>
      </c>
    </row>
    <row r="4997" spans="2:8" x14ac:dyDescent="0.3">
      <c r="B4997" t="s">
        <v>2179</v>
      </c>
      <c r="C4997" t="s">
        <v>2180</v>
      </c>
      <c r="D4997" s="28" t="s">
        <v>4105</v>
      </c>
      <c r="E4997" s="28" t="s">
        <v>1007</v>
      </c>
      <c r="F4997" s="13">
        <v>35.200000000000003</v>
      </c>
      <c r="G4997" s="13">
        <v>-82.6</v>
      </c>
      <c r="H4997" s="13">
        <v>11.459999084472656</v>
      </c>
    </row>
    <row r="4998" spans="2:8" x14ac:dyDescent="0.3">
      <c r="B4998" t="s">
        <v>11770</v>
      </c>
      <c r="C4998" t="s">
        <v>11771</v>
      </c>
      <c r="D4998" s="28" t="s">
        <v>4105</v>
      </c>
      <c r="E4998" s="28" t="s">
        <v>2820</v>
      </c>
      <c r="F4998" s="13">
        <v>60.3</v>
      </c>
      <c r="G4998" s="13">
        <v>-149.4</v>
      </c>
      <c r="H4998" s="13">
        <v>11.459999084472656</v>
      </c>
    </row>
    <row r="4999" spans="2:8" x14ac:dyDescent="0.3">
      <c r="B4999" t="s">
        <v>437</v>
      </c>
      <c r="C4999" t="s">
        <v>2452</v>
      </c>
      <c r="D4999" s="28" t="s">
        <v>4105</v>
      </c>
      <c r="E4999" s="28" t="s">
        <v>859</v>
      </c>
      <c r="F4999" s="13">
        <v>35.6</v>
      </c>
      <c r="G4999" s="13">
        <v>-88.3</v>
      </c>
      <c r="H4999" s="13">
        <v>11.460001627604164</v>
      </c>
    </row>
    <row r="5000" spans="2:8" x14ac:dyDescent="0.3">
      <c r="B5000" t="s">
        <v>11200</v>
      </c>
      <c r="C5000" t="s">
        <v>11201</v>
      </c>
      <c r="D5000" s="28" t="s">
        <v>4105</v>
      </c>
      <c r="E5000" s="28" t="s">
        <v>2576</v>
      </c>
      <c r="F5000" s="13">
        <v>36.700000000000003</v>
      </c>
      <c r="G5000" s="13">
        <v>-76.599999999999994</v>
      </c>
      <c r="H5000" s="13">
        <v>11.460001627604164</v>
      </c>
    </row>
    <row r="5001" spans="2:8" x14ac:dyDescent="0.3">
      <c r="B5001" t="s">
        <v>11303</v>
      </c>
      <c r="C5001" t="s">
        <v>11304</v>
      </c>
      <c r="D5001" s="28" t="s">
        <v>4105</v>
      </c>
      <c r="E5001" s="28" t="s">
        <v>2124</v>
      </c>
      <c r="F5001" s="13">
        <v>40.799999999999997</v>
      </c>
      <c r="G5001" s="13">
        <v>-72.599999999999994</v>
      </c>
      <c r="H5001" s="13">
        <v>11.460001627604164</v>
      </c>
    </row>
    <row r="5002" spans="2:8" x14ac:dyDescent="0.3">
      <c r="B5002" t="s">
        <v>1357</v>
      </c>
      <c r="C5002" t="s">
        <v>1358</v>
      </c>
      <c r="D5002" s="28" t="s">
        <v>4105</v>
      </c>
      <c r="E5002" s="28" t="s">
        <v>1003</v>
      </c>
      <c r="F5002" s="13">
        <v>27.1</v>
      </c>
      <c r="G5002" s="13">
        <v>-82.4</v>
      </c>
      <c r="H5002" s="13">
        <v>11.460001627604171</v>
      </c>
    </row>
    <row r="5003" spans="2:8" x14ac:dyDescent="0.3">
      <c r="B5003" t="s">
        <v>2328</v>
      </c>
      <c r="C5003" t="s">
        <v>2329</v>
      </c>
      <c r="D5003" s="28" t="s">
        <v>4105</v>
      </c>
      <c r="E5003" s="28" t="s">
        <v>2319</v>
      </c>
      <c r="F5003" s="13">
        <v>40.5</v>
      </c>
      <c r="G5003" s="13">
        <v>-77.5</v>
      </c>
      <c r="H5003" s="13">
        <v>11.460001627604171</v>
      </c>
    </row>
    <row r="5004" spans="2:8" x14ac:dyDescent="0.3">
      <c r="B5004" t="s">
        <v>2686</v>
      </c>
      <c r="C5004" t="s">
        <v>2687</v>
      </c>
      <c r="D5004" s="28" t="s">
        <v>4105</v>
      </c>
      <c r="E5004" s="28" t="s">
        <v>2664</v>
      </c>
      <c r="F5004" s="13">
        <v>39</v>
      </c>
      <c r="G5004" s="13">
        <v>-79.599999999999994</v>
      </c>
      <c r="H5004" s="13">
        <v>11.519994099934898</v>
      </c>
    </row>
    <row r="5005" spans="2:8" x14ac:dyDescent="0.3">
      <c r="B5005" t="s">
        <v>11572</v>
      </c>
      <c r="C5005" t="s">
        <v>11573</v>
      </c>
      <c r="D5005" s="28" t="s">
        <v>4105</v>
      </c>
      <c r="E5005" s="28" t="s">
        <v>1727</v>
      </c>
      <c r="F5005" s="13">
        <v>45.6</v>
      </c>
      <c r="G5005" s="13">
        <v>-68.599999999999994</v>
      </c>
      <c r="H5005" s="13">
        <v>11.519996643066406</v>
      </c>
    </row>
    <row r="5006" spans="2:8" x14ac:dyDescent="0.3">
      <c r="B5006" t="s">
        <v>11242</v>
      </c>
      <c r="C5006" t="s">
        <v>11243</v>
      </c>
      <c r="D5006" s="28" t="s">
        <v>4105</v>
      </c>
      <c r="E5006" s="28" t="s">
        <v>1322</v>
      </c>
      <c r="F5006" s="13">
        <v>41.2</v>
      </c>
      <c r="G5006" s="13">
        <v>-72.8</v>
      </c>
      <c r="H5006" s="13">
        <v>11.519996643066406</v>
      </c>
    </row>
    <row r="5007" spans="2:8" x14ac:dyDescent="0.3">
      <c r="B5007" t="s">
        <v>10311</v>
      </c>
      <c r="C5007" t="s">
        <v>10312</v>
      </c>
      <c r="D5007" s="28" t="s">
        <v>4105</v>
      </c>
      <c r="E5007" s="28" t="s">
        <v>1004</v>
      </c>
      <c r="F5007" s="13">
        <v>34.1</v>
      </c>
      <c r="G5007" s="13">
        <v>-84.8</v>
      </c>
      <c r="H5007" s="13">
        <v>11.519999186197914</v>
      </c>
    </row>
    <row r="5008" spans="2:8" x14ac:dyDescent="0.3">
      <c r="B5008" t="s">
        <v>11162</v>
      </c>
      <c r="C5008" t="s">
        <v>11163</v>
      </c>
      <c r="D5008" s="28" t="s">
        <v>4105</v>
      </c>
      <c r="E5008" s="28" t="s">
        <v>2124</v>
      </c>
      <c r="F5008" s="13">
        <v>43.3</v>
      </c>
      <c r="G5008" s="13">
        <v>-73.900000000000006</v>
      </c>
      <c r="H5008" s="13">
        <v>11.519999186197921</v>
      </c>
    </row>
    <row r="5009" spans="2:8" x14ac:dyDescent="0.3">
      <c r="B5009" t="s">
        <v>2866</v>
      </c>
      <c r="C5009" t="s">
        <v>2867</v>
      </c>
      <c r="D5009" s="28" t="s">
        <v>4105</v>
      </c>
      <c r="E5009" s="28" t="s">
        <v>2319</v>
      </c>
      <c r="F5009" s="13">
        <v>41.8</v>
      </c>
      <c r="G5009" s="13">
        <v>-78.599999999999994</v>
      </c>
      <c r="H5009" s="13">
        <v>11.519999186197921</v>
      </c>
    </row>
    <row r="5010" spans="2:8" x14ac:dyDescent="0.3">
      <c r="B5010" t="s">
        <v>2993</v>
      </c>
      <c r="C5010" t="s">
        <v>2994</v>
      </c>
      <c r="D5010" s="28" t="s">
        <v>4105</v>
      </c>
      <c r="E5010" s="28" t="s">
        <v>1727</v>
      </c>
      <c r="F5010" s="13">
        <v>44.7</v>
      </c>
      <c r="G5010" s="13">
        <v>-68.8</v>
      </c>
      <c r="H5010" s="13">
        <v>11.519999186197921</v>
      </c>
    </row>
    <row r="5011" spans="2:8" x14ac:dyDescent="0.3">
      <c r="B5011" t="s">
        <v>11884</v>
      </c>
      <c r="C5011" t="s">
        <v>11885</v>
      </c>
      <c r="D5011" s="28" t="s">
        <v>1203</v>
      </c>
      <c r="E5011" s="28" t="s">
        <v>3526</v>
      </c>
      <c r="F5011" s="13">
        <v>67.099999999999994</v>
      </c>
      <c r="G5011" s="13">
        <v>-130.19999999999999</v>
      </c>
      <c r="H5011" s="13">
        <v>11.519999821980793</v>
      </c>
    </row>
    <row r="5012" spans="2:8" x14ac:dyDescent="0.3">
      <c r="B5012" t="s">
        <v>11626</v>
      </c>
      <c r="C5012" t="s">
        <v>11627</v>
      </c>
      <c r="D5012" s="28" t="s">
        <v>1203</v>
      </c>
      <c r="E5012" s="28" t="s">
        <v>12131</v>
      </c>
      <c r="F5012" s="13">
        <v>60.7</v>
      </c>
      <c r="G5012" s="13">
        <v>-135.1</v>
      </c>
      <c r="H5012" s="13">
        <v>11.520000457763672</v>
      </c>
    </row>
    <row r="5013" spans="2:8" x14ac:dyDescent="0.3">
      <c r="B5013" t="s">
        <v>10907</v>
      </c>
      <c r="C5013" t="s">
        <v>10908</v>
      </c>
      <c r="D5013" s="28" t="s">
        <v>4105</v>
      </c>
      <c r="E5013" s="28" t="s">
        <v>2820</v>
      </c>
      <c r="F5013" s="13">
        <v>66</v>
      </c>
      <c r="G5013" s="13">
        <v>-157.5</v>
      </c>
      <c r="H5013" s="13">
        <v>11.520001729329428</v>
      </c>
    </row>
    <row r="5014" spans="2:8" x14ac:dyDescent="0.3">
      <c r="B5014" t="s">
        <v>2467</v>
      </c>
      <c r="C5014" t="s">
        <v>2468</v>
      </c>
      <c r="D5014" s="28" t="s">
        <v>4105</v>
      </c>
      <c r="E5014" s="28" t="s">
        <v>859</v>
      </c>
      <c r="F5014" s="13">
        <v>35.1</v>
      </c>
      <c r="G5014" s="13">
        <v>-88.5</v>
      </c>
      <c r="H5014" s="13">
        <v>11.520001729329429</v>
      </c>
    </row>
    <row r="5015" spans="2:8" x14ac:dyDescent="0.3">
      <c r="B5015" t="s">
        <v>11307</v>
      </c>
      <c r="C5015" t="s">
        <v>11308</v>
      </c>
      <c r="D5015" s="28" t="s">
        <v>4105</v>
      </c>
      <c r="E5015" s="28" t="s">
        <v>2124</v>
      </c>
      <c r="F5015" s="13">
        <v>40.799999999999997</v>
      </c>
      <c r="G5015" s="13">
        <v>-72.8</v>
      </c>
      <c r="H5015" s="13">
        <v>11.520001729329429</v>
      </c>
    </row>
    <row r="5016" spans="2:8" x14ac:dyDescent="0.3">
      <c r="B5016" t="s">
        <v>2161</v>
      </c>
      <c r="C5016" t="s">
        <v>2162</v>
      </c>
      <c r="D5016" s="28" t="s">
        <v>4105</v>
      </c>
      <c r="E5016" s="28" t="s">
        <v>1007</v>
      </c>
      <c r="F5016" s="13">
        <v>35.4</v>
      </c>
      <c r="G5016" s="13">
        <v>-80.5</v>
      </c>
      <c r="H5016" s="13">
        <v>11.520004272460938</v>
      </c>
    </row>
    <row r="5017" spans="2:8" x14ac:dyDescent="0.3">
      <c r="B5017" t="s">
        <v>2079</v>
      </c>
      <c r="C5017" t="s">
        <v>2080</v>
      </c>
      <c r="D5017" s="28" t="s">
        <v>4105</v>
      </c>
      <c r="E5017" s="28" t="s">
        <v>2076</v>
      </c>
      <c r="F5017" s="13">
        <v>42.9</v>
      </c>
      <c r="G5017" s="13">
        <v>-72.3</v>
      </c>
      <c r="H5017" s="13">
        <v>11.579996744791664</v>
      </c>
    </row>
    <row r="5018" spans="2:8" x14ac:dyDescent="0.3">
      <c r="B5018" t="s">
        <v>11082</v>
      </c>
      <c r="C5018" t="s">
        <v>11083</v>
      </c>
      <c r="D5018" s="28" t="s">
        <v>4105</v>
      </c>
      <c r="E5018" s="28" t="s">
        <v>1007</v>
      </c>
      <c r="F5018" s="13">
        <v>36.4</v>
      </c>
      <c r="G5018" s="13">
        <v>-77.599999999999994</v>
      </c>
      <c r="H5018" s="13">
        <v>11.579996744791664</v>
      </c>
    </row>
    <row r="5019" spans="2:8" x14ac:dyDescent="0.3">
      <c r="B5019" t="s">
        <v>3867</v>
      </c>
      <c r="C5019" t="s">
        <v>3868</v>
      </c>
      <c r="D5019" s="28" t="s">
        <v>4105</v>
      </c>
      <c r="E5019" s="28" t="s">
        <v>2576</v>
      </c>
      <c r="F5019" s="13">
        <v>37.200000000000003</v>
      </c>
      <c r="G5019" s="13">
        <v>-80.7</v>
      </c>
      <c r="H5019" s="13">
        <v>11.579996744791671</v>
      </c>
    </row>
    <row r="5020" spans="2:8" x14ac:dyDescent="0.3">
      <c r="B5020" t="s">
        <v>11198</v>
      </c>
      <c r="C5020" t="s">
        <v>11199</v>
      </c>
      <c r="D5020" s="28" t="s">
        <v>4105</v>
      </c>
      <c r="E5020" s="28" t="s">
        <v>1004</v>
      </c>
      <c r="F5020" s="13">
        <v>33.200000000000003</v>
      </c>
      <c r="G5020" s="13">
        <v>-83.7</v>
      </c>
      <c r="H5020" s="13">
        <v>11.579996744791671</v>
      </c>
    </row>
    <row r="5021" spans="2:8" x14ac:dyDescent="0.3">
      <c r="B5021" t="s">
        <v>11796</v>
      </c>
      <c r="C5021" t="s">
        <v>11861</v>
      </c>
      <c r="D5021" s="28" t="s">
        <v>1203</v>
      </c>
      <c r="E5021" s="28" t="s">
        <v>1124</v>
      </c>
      <c r="F5021" s="13">
        <v>46.3</v>
      </c>
      <c r="G5021" s="13">
        <v>-72.599999999999994</v>
      </c>
      <c r="H5021" s="13">
        <v>11.579999287923172</v>
      </c>
    </row>
    <row r="5022" spans="2:8" x14ac:dyDescent="0.3">
      <c r="B5022" t="s">
        <v>11448</v>
      </c>
      <c r="C5022" t="s">
        <v>11449</v>
      </c>
      <c r="D5022" s="28" t="s">
        <v>4105</v>
      </c>
      <c r="E5022" s="28" t="s">
        <v>2124</v>
      </c>
      <c r="F5022" s="13">
        <v>44.8</v>
      </c>
      <c r="G5022" s="13">
        <v>-74.3</v>
      </c>
      <c r="H5022" s="13">
        <v>11.579999287923172</v>
      </c>
    </row>
    <row r="5023" spans="2:8" x14ac:dyDescent="0.3">
      <c r="B5023" t="s">
        <v>3754</v>
      </c>
      <c r="C5023" t="s">
        <v>3755</v>
      </c>
      <c r="D5023" s="28" t="s">
        <v>4105</v>
      </c>
      <c r="E5023" s="28" t="s">
        <v>2124</v>
      </c>
      <c r="F5023" s="13">
        <v>43.9</v>
      </c>
      <c r="G5023" s="13">
        <v>-74.2</v>
      </c>
      <c r="H5023" s="13">
        <v>11.579999287923176</v>
      </c>
    </row>
    <row r="5024" spans="2:8" x14ac:dyDescent="0.3">
      <c r="B5024" t="s">
        <v>11522</v>
      </c>
      <c r="C5024" t="s">
        <v>11523</v>
      </c>
      <c r="D5024" s="28" t="s">
        <v>1203</v>
      </c>
      <c r="E5024" s="28" t="s">
        <v>3527</v>
      </c>
      <c r="F5024" s="13">
        <v>64.2</v>
      </c>
      <c r="G5024" s="13">
        <v>-76.5</v>
      </c>
      <c r="H5024" s="13">
        <v>11.580001831054688</v>
      </c>
    </row>
    <row r="5025" spans="2:8" x14ac:dyDescent="0.3">
      <c r="B5025" t="s">
        <v>2137</v>
      </c>
      <c r="C5025" t="s">
        <v>2138</v>
      </c>
      <c r="D5025" s="28" t="s">
        <v>4105</v>
      </c>
      <c r="E5025" s="28" t="s">
        <v>2124</v>
      </c>
      <c r="F5025" s="13">
        <v>42</v>
      </c>
      <c r="G5025" s="13">
        <v>-76.8</v>
      </c>
      <c r="H5025" s="13">
        <v>11.580001831054688</v>
      </c>
    </row>
    <row r="5026" spans="2:8" x14ac:dyDescent="0.3">
      <c r="B5026" t="s">
        <v>2908</v>
      </c>
      <c r="C5026" t="s">
        <v>2909</v>
      </c>
      <c r="D5026" s="28" t="s">
        <v>4105</v>
      </c>
      <c r="E5026" s="28" t="s">
        <v>2319</v>
      </c>
      <c r="F5026" s="13">
        <v>39.799999999999997</v>
      </c>
      <c r="G5026" s="13">
        <v>-75.2</v>
      </c>
      <c r="H5026" s="13">
        <v>11.580001831054688</v>
      </c>
    </row>
    <row r="5027" spans="2:8" x14ac:dyDescent="0.3">
      <c r="B5027" t="s">
        <v>11023</v>
      </c>
      <c r="C5027" t="s">
        <v>11024</v>
      </c>
      <c r="D5027" s="28" t="s">
        <v>4105</v>
      </c>
      <c r="E5027" s="28" t="s">
        <v>2354</v>
      </c>
      <c r="F5027" s="13">
        <v>33.6</v>
      </c>
      <c r="G5027" s="13">
        <v>-81.3</v>
      </c>
      <c r="H5027" s="13">
        <v>11.580006917317711</v>
      </c>
    </row>
    <row r="5028" spans="2:8" x14ac:dyDescent="0.3">
      <c r="B5028" t="s">
        <v>11481</v>
      </c>
      <c r="C5028" t="s">
        <v>11482</v>
      </c>
      <c r="D5028" s="28" t="s">
        <v>1203</v>
      </c>
      <c r="E5028" s="28" t="s">
        <v>1124</v>
      </c>
      <c r="F5028" s="13">
        <v>46</v>
      </c>
      <c r="G5028" s="13">
        <v>-71.2</v>
      </c>
      <c r="H5028" s="13">
        <v>11.640001932779946</v>
      </c>
    </row>
    <row r="5029" spans="2:8" x14ac:dyDescent="0.3">
      <c r="B5029" t="s">
        <v>8497</v>
      </c>
      <c r="C5029" t="s">
        <v>10951</v>
      </c>
      <c r="D5029" s="28" t="s">
        <v>4105</v>
      </c>
      <c r="E5029" s="28" t="s">
        <v>367</v>
      </c>
      <c r="F5029" s="13">
        <v>33.799999999999997</v>
      </c>
      <c r="G5029" s="13">
        <v>-88.9</v>
      </c>
      <c r="H5029" s="13">
        <v>11.699996948242188</v>
      </c>
    </row>
    <row r="5030" spans="2:8" x14ac:dyDescent="0.3">
      <c r="B5030" t="s">
        <v>11319</v>
      </c>
      <c r="C5030" t="s">
        <v>11320</v>
      </c>
      <c r="D5030" s="28" t="s">
        <v>1203</v>
      </c>
      <c r="E5030" s="28" t="s">
        <v>3527</v>
      </c>
      <c r="F5030" s="13">
        <v>67.5</v>
      </c>
      <c r="G5030" s="13">
        <v>-64</v>
      </c>
      <c r="H5030" s="13">
        <v>11.699998219807943</v>
      </c>
    </row>
    <row r="5031" spans="2:8" x14ac:dyDescent="0.3">
      <c r="B5031" t="s">
        <v>11344</v>
      </c>
      <c r="C5031" t="s">
        <v>11345</v>
      </c>
      <c r="D5031" s="28" t="s">
        <v>1203</v>
      </c>
      <c r="E5031" s="28" t="s">
        <v>3527</v>
      </c>
      <c r="F5031" s="13">
        <v>67.5</v>
      </c>
      <c r="G5031" s="13">
        <v>-64</v>
      </c>
      <c r="H5031" s="13">
        <v>11.700000762939455</v>
      </c>
    </row>
    <row r="5032" spans="2:8" x14ac:dyDescent="0.3">
      <c r="B5032" t="s">
        <v>2131</v>
      </c>
      <c r="C5032" t="s">
        <v>2132</v>
      </c>
      <c r="D5032" s="28" t="s">
        <v>4105</v>
      </c>
      <c r="E5032" s="28" t="s">
        <v>2124</v>
      </c>
      <c r="F5032" s="13">
        <v>43.4</v>
      </c>
      <c r="G5032" s="13">
        <v>-75.3</v>
      </c>
      <c r="H5032" s="13">
        <v>11.759999593098954</v>
      </c>
    </row>
    <row r="5033" spans="2:8" x14ac:dyDescent="0.3">
      <c r="B5033" t="s">
        <v>11355</v>
      </c>
      <c r="C5033" t="s">
        <v>11356</v>
      </c>
      <c r="D5033" s="28" t="s">
        <v>4105</v>
      </c>
      <c r="E5033" s="28" t="s">
        <v>1007</v>
      </c>
      <c r="F5033" s="13">
        <v>35.200000000000003</v>
      </c>
      <c r="G5033" s="13">
        <v>-75.599999999999994</v>
      </c>
      <c r="H5033" s="13">
        <v>11.759999593098954</v>
      </c>
    </row>
    <row r="5034" spans="2:8" x14ac:dyDescent="0.3">
      <c r="B5034" t="s">
        <v>11463</v>
      </c>
      <c r="C5034" t="s">
        <v>11464</v>
      </c>
      <c r="D5034" s="28" t="s">
        <v>4105</v>
      </c>
      <c r="E5034" s="28" t="s">
        <v>1322</v>
      </c>
      <c r="F5034" s="13">
        <v>41.8</v>
      </c>
      <c r="G5034" s="13">
        <v>-73</v>
      </c>
      <c r="H5034" s="13">
        <v>11.759999593098961</v>
      </c>
    </row>
    <row r="5035" spans="2:8" x14ac:dyDescent="0.3">
      <c r="B5035" t="s">
        <v>11399</v>
      </c>
      <c r="C5035" t="s">
        <v>11400</v>
      </c>
      <c r="D5035" s="28" t="s">
        <v>4105</v>
      </c>
      <c r="E5035" s="28" t="s">
        <v>1743</v>
      </c>
      <c r="F5035" s="13">
        <v>42.1</v>
      </c>
      <c r="G5035" s="13">
        <v>-72.099999999999994</v>
      </c>
      <c r="H5035" s="13">
        <v>11.759999593098961</v>
      </c>
    </row>
    <row r="5036" spans="2:8" x14ac:dyDescent="0.3">
      <c r="B5036" t="s">
        <v>2177</v>
      </c>
      <c r="C5036" t="s">
        <v>2178</v>
      </c>
      <c r="D5036" s="28" t="s">
        <v>4105</v>
      </c>
      <c r="E5036" s="28" t="s">
        <v>1007</v>
      </c>
      <c r="F5036" s="13">
        <v>36.1</v>
      </c>
      <c r="G5036" s="13">
        <v>-81.099999999999994</v>
      </c>
      <c r="H5036" s="13">
        <v>11.760002136230469</v>
      </c>
    </row>
    <row r="5037" spans="2:8" x14ac:dyDescent="0.3">
      <c r="B5037" t="s">
        <v>1493</v>
      </c>
      <c r="C5037" t="s">
        <v>3860</v>
      </c>
      <c r="D5037" s="28" t="s">
        <v>4105</v>
      </c>
      <c r="E5037" s="28" t="s">
        <v>2569</v>
      </c>
      <c r="F5037" s="13">
        <v>43.8</v>
      </c>
      <c r="G5037" s="13">
        <v>-72.8</v>
      </c>
      <c r="H5037" s="13">
        <v>11.760002136230472</v>
      </c>
    </row>
    <row r="5038" spans="2:8" x14ac:dyDescent="0.3">
      <c r="B5038" t="s">
        <v>10457</v>
      </c>
      <c r="C5038" t="s">
        <v>10458</v>
      </c>
      <c r="D5038" s="28" t="s">
        <v>4105</v>
      </c>
      <c r="E5038" s="28" t="s">
        <v>1003</v>
      </c>
      <c r="F5038" s="13">
        <v>30.1</v>
      </c>
      <c r="G5038" s="13">
        <v>-83.1</v>
      </c>
      <c r="H5038" s="13">
        <v>11.819997151692704</v>
      </c>
    </row>
    <row r="5039" spans="2:8" x14ac:dyDescent="0.3">
      <c r="B5039" t="s">
        <v>1179</v>
      </c>
      <c r="C5039" t="s">
        <v>11178</v>
      </c>
      <c r="D5039" s="28" t="s">
        <v>4105</v>
      </c>
      <c r="E5039" s="28" t="s">
        <v>2124</v>
      </c>
      <c r="F5039" s="13">
        <v>42.1</v>
      </c>
      <c r="G5039" s="13">
        <v>-77</v>
      </c>
      <c r="H5039" s="13">
        <v>11.819997151692711</v>
      </c>
    </row>
    <row r="5040" spans="2:8" x14ac:dyDescent="0.3">
      <c r="B5040" t="s">
        <v>976</v>
      </c>
      <c r="C5040" t="s">
        <v>977</v>
      </c>
      <c r="D5040" s="28" t="s">
        <v>4105</v>
      </c>
      <c r="E5040" s="28" t="s">
        <v>852</v>
      </c>
      <c r="F5040" s="13">
        <v>34.6</v>
      </c>
      <c r="G5040" s="13">
        <v>-85.9</v>
      </c>
      <c r="H5040" s="13">
        <v>11.819997151692711</v>
      </c>
    </row>
    <row r="5041" spans="2:8" x14ac:dyDescent="0.3">
      <c r="B5041" t="s">
        <v>2077</v>
      </c>
      <c r="C5041" t="s">
        <v>2078</v>
      </c>
      <c r="D5041" s="28" t="s">
        <v>4105</v>
      </c>
      <c r="E5041" s="28" t="s">
        <v>2076</v>
      </c>
      <c r="F5041" s="13">
        <v>43</v>
      </c>
      <c r="G5041" s="13">
        <v>-71</v>
      </c>
      <c r="H5041" s="13">
        <v>11.820002237955727</v>
      </c>
    </row>
    <row r="5042" spans="2:8" x14ac:dyDescent="0.3">
      <c r="B5042" t="s">
        <v>2864</v>
      </c>
      <c r="C5042" t="s">
        <v>2865</v>
      </c>
      <c r="D5042" s="28" t="s">
        <v>4105</v>
      </c>
      <c r="E5042" s="28" t="s">
        <v>2124</v>
      </c>
      <c r="F5042" s="13">
        <v>42.1</v>
      </c>
      <c r="G5042" s="13">
        <v>-75.900000000000006</v>
      </c>
      <c r="H5042" s="13">
        <v>11.820002237955727</v>
      </c>
    </row>
    <row r="5043" spans="2:8" x14ac:dyDescent="0.3">
      <c r="B5043" t="s">
        <v>11748</v>
      </c>
      <c r="C5043" t="s">
        <v>11749</v>
      </c>
      <c r="D5043" s="28" t="s">
        <v>1203</v>
      </c>
      <c r="E5043" s="28" t="s">
        <v>1124</v>
      </c>
      <c r="F5043" s="13">
        <v>47.5</v>
      </c>
      <c r="G5043" s="13">
        <v>-71.2</v>
      </c>
      <c r="H5043" s="13">
        <v>11.82000223795573</v>
      </c>
    </row>
    <row r="5044" spans="2:8" x14ac:dyDescent="0.3">
      <c r="B5044" t="s">
        <v>11667</v>
      </c>
      <c r="C5044" t="s">
        <v>11668</v>
      </c>
      <c r="D5044" s="28" t="s">
        <v>4105</v>
      </c>
      <c r="E5044" s="28" t="s">
        <v>2076</v>
      </c>
      <c r="F5044" s="13">
        <v>43.8</v>
      </c>
      <c r="G5044" s="13">
        <v>-71.3</v>
      </c>
      <c r="H5044" s="13">
        <v>11.879997253417965</v>
      </c>
    </row>
    <row r="5045" spans="2:8" x14ac:dyDescent="0.3">
      <c r="B5045" t="s">
        <v>2141</v>
      </c>
      <c r="C5045" t="s">
        <v>2142</v>
      </c>
      <c r="D5045" s="28" t="s">
        <v>4105</v>
      </c>
      <c r="E5045" s="28" t="s">
        <v>2124</v>
      </c>
      <c r="F5045" s="13">
        <v>44.3</v>
      </c>
      <c r="G5045" s="13">
        <v>-75.5</v>
      </c>
      <c r="H5045" s="13">
        <v>11.879997253417969</v>
      </c>
    </row>
    <row r="5046" spans="2:8" x14ac:dyDescent="0.3">
      <c r="B5046" t="s">
        <v>11367</v>
      </c>
      <c r="C5046" t="s">
        <v>11368</v>
      </c>
      <c r="D5046" s="28" t="s">
        <v>4105</v>
      </c>
      <c r="E5046" s="28" t="s">
        <v>1004</v>
      </c>
      <c r="F5046" s="13">
        <v>31.3</v>
      </c>
      <c r="G5046" s="13">
        <v>-81.2</v>
      </c>
      <c r="H5046" s="13">
        <v>11.879999796549477</v>
      </c>
    </row>
    <row r="5047" spans="2:8" x14ac:dyDescent="0.3">
      <c r="B5047" t="s">
        <v>11750</v>
      </c>
      <c r="C5047" t="s">
        <v>11751</v>
      </c>
      <c r="D5047" s="28" t="s">
        <v>4105</v>
      </c>
      <c r="E5047" s="28" t="s">
        <v>1007</v>
      </c>
      <c r="F5047" s="13">
        <v>36.1</v>
      </c>
      <c r="G5047" s="13">
        <v>-80.2</v>
      </c>
      <c r="H5047" s="13">
        <v>11.879999796549477</v>
      </c>
    </row>
    <row r="5048" spans="2:8" x14ac:dyDescent="0.3">
      <c r="B5048" t="s">
        <v>11403</v>
      </c>
      <c r="C5048" t="s">
        <v>11404</v>
      </c>
      <c r="D5048" s="28" t="s">
        <v>1203</v>
      </c>
      <c r="E5048" s="28" t="s">
        <v>1124</v>
      </c>
      <c r="F5048" s="13">
        <v>45.3</v>
      </c>
      <c r="G5048" s="13">
        <v>-73.3</v>
      </c>
      <c r="H5048" s="13">
        <v>11.879999796549484</v>
      </c>
    </row>
    <row r="5049" spans="2:8" x14ac:dyDescent="0.3">
      <c r="B5049" t="s">
        <v>12037</v>
      </c>
      <c r="C5049" t="s">
        <v>12038</v>
      </c>
      <c r="D5049" s="28" t="s">
        <v>4105</v>
      </c>
      <c r="E5049" s="28" t="s">
        <v>1003</v>
      </c>
      <c r="F5049" s="13">
        <v>28.5</v>
      </c>
      <c r="G5049" s="13">
        <v>-81.3</v>
      </c>
      <c r="H5049" s="13">
        <v>11.879999796549484</v>
      </c>
    </row>
    <row r="5050" spans="2:8" x14ac:dyDescent="0.3">
      <c r="B5050" t="s">
        <v>11663</v>
      </c>
      <c r="C5050" t="s">
        <v>11664</v>
      </c>
      <c r="D5050" s="28" t="s">
        <v>1203</v>
      </c>
      <c r="E5050" s="28" t="s">
        <v>3527</v>
      </c>
      <c r="F5050" s="13">
        <v>64.2</v>
      </c>
      <c r="G5050" s="13">
        <v>-76.5</v>
      </c>
      <c r="H5050" s="13">
        <v>11.880002339680988</v>
      </c>
    </row>
    <row r="5051" spans="2:8" x14ac:dyDescent="0.3">
      <c r="B5051" t="s">
        <v>11509</v>
      </c>
      <c r="C5051" t="s">
        <v>11510</v>
      </c>
      <c r="D5051" s="28" t="s">
        <v>4105</v>
      </c>
      <c r="E5051" s="28" t="s">
        <v>2076</v>
      </c>
      <c r="F5051" s="13">
        <v>42.8</v>
      </c>
      <c r="G5051" s="13">
        <v>-72</v>
      </c>
      <c r="H5051" s="13">
        <v>11.8800048828125</v>
      </c>
    </row>
    <row r="5052" spans="2:8" x14ac:dyDescent="0.3">
      <c r="B5052" t="s">
        <v>12084</v>
      </c>
      <c r="C5052" t="s">
        <v>12085</v>
      </c>
      <c r="D5052" s="28" t="s">
        <v>4105</v>
      </c>
      <c r="E5052" s="28" t="s">
        <v>1003</v>
      </c>
      <c r="F5052" s="13">
        <v>25.6</v>
      </c>
      <c r="G5052" s="13">
        <v>-80.5</v>
      </c>
      <c r="H5052" s="13">
        <v>11.8800048828125</v>
      </c>
    </row>
    <row r="5053" spans="2:8" x14ac:dyDescent="0.3">
      <c r="B5053" t="s">
        <v>2471</v>
      </c>
      <c r="C5053" t="s">
        <v>2472</v>
      </c>
      <c r="D5053" s="28" t="s">
        <v>4105</v>
      </c>
      <c r="E5053" s="28" t="s">
        <v>859</v>
      </c>
      <c r="F5053" s="13">
        <v>35.299999999999997</v>
      </c>
      <c r="G5053" s="13">
        <v>-87.7</v>
      </c>
      <c r="H5053" s="13">
        <v>11.939997355143227</v>
      </c>
    </row>
    <row r="5054" spans="2:8" x14ac:dyDescent="0.3">
      <c r="B5054" t="s">
        <v>11429</v>
      </c>
      <c r="C5054" t="s">
        <v>11430</v>
      </c>
      <c r="D5054" s="28" t="s">
        <v>4105</v>
      </c>
      <c r="E5054" s="28" t="s">
        <v>2569</v>
      </c>
      <c r="F5054" s="13">
        <v>44.7</v>
      </c>
      <c r="G5054" s="13">
        <v>-71.7</v>
      </c>
      <c r="H5054" s="13">
        <v>11.93999735514323</v>
      </c>
    </row>
    <row r="5055" spans="2:8" x14ac:dyDescent="0.3">
      <c r="B5055" t="s">
        <v>2848</v>
      </c>
      <c r="C5055" t="s">
        <v>2849</v>
      </c>
      <c r="D5055" s="28" t="s">
        <v>4105</v>
      </c>
      <c r="E5055" s="28" t="s">
        <v>2354</v>
      </c>
      <c r="F5055" s="13">
        <v>34.799999999999997</v>
      </c>
      <c r="G5055" s="13">
        <v>-82.2</v>
      </c>
      <c r="H5055" s="13">
        <v>11.939997355143234</v>
      </c>
    </row>
    <row r="5056" spans="2:8" x14ac:dyDescent="0.3">
      <c r="B5056" t="s">
        <v>3591</v>
      </c>
      <c r="C5056" t="s">
        <v>3592</v>
      </c>
      <c r="D5056" s="28" t="s">
        <v>4105</v>
      </c>
      <c r="E5056" s="28" t="s">
        <v>1322</v>
      </c>
      <c r="F5056" s="13">
        <v>41.5</v>
      </c>
      <c r="G5056" s="13">
        <v>-72</v>
      </c>
      <c r="H5056" s="13">
        <v>11.939999898274742</v>
      </c>
    </row>
    <row r="5057" spans="2:8" x14ac:dyDescent="0.3">
      <c r="B5057" t="s">
        <v>11008</v>
      </c>
      <c r="C5057" t="s">
        <v>11009</v>
      </c>
      <c r="D5057" s="28" t="s">
        <v>4105</v>
      </c>
      <c r="E5057" s="28" t="s">
        <v>2319</v>
      </c>
      <c r="F5057" s="13">
        <v>40.799999999999997</v>
      </c>
      <c r="G5057" s="13">
        <v>-78.2</v>
      </c>
      <c r="H5057" s="13">
        <v>11.939999898274742</v>
      </c>
    </row>
    <row r="5058" spans="2:8" x14ac:dyDescent="0.3">
      <c r="B5058" t="s">
        <v>11928</v>
      </c>
      <c r="C5058" t="s">
        <v>11929</v>
      </c>
      <c r="D5058" s="28" t="s">
        <v>4105</v>
      </c>
      <c r="E5058" s="28" t="s">
        <v>1003</v>
      </c>
      <c r="F5058" s="13">
        <v>28.7</v>
      </c>
      <c r="G5058" s="13">
        <v>-81.2</v>
      </c>
      <c r="H5058" s="13">
        <v>11.940002441406243</v>
      </c>
    </row>
    <row r="5059" spans="2:8" x14ac:dyDescent="0.3">
      <c r="B5059" t="s">
        <v>2997</v>
      </c>
      <c r="C5059" t="s">
        <v>2998</v>
      </c>
      <c r="D5059" s="28" t="s">
        <v>4105</v>
      </c>
      <c r="E5059" s="28" t="s">
        <v>1727</v>
      </c>
      <c r="F5059" s="13">
        <v>46.1</v>
      </c>
      <c r="G5059" s="13">
        <v>-67.7</v>
      </c>
      <c r="H5059" s="13">
        <v>11.940002441406246</v>
      </c>
    </row>
    <row r="5060" spans="2:8" x14ac:dyDescent="0.3">
      <c r="B5060" t="s">
        <v>616</v>
      </c>
      <c r="C5060" t="s">
        <v>617</v>
      </c>
      <c r="D5060" s="28" t="s">
        <v>4105</v>
      </c>
      <c r="E5060" s="28" t="s">
        <v>367</v>
      </c>
      <c r="F5060" s="13">
        <v>31.2</v>
      </c>
      <c r="G5060" s="13">
        <v>-89.8</v>
      </c>
      <c r="H5060" s="13">
        <v>11.94000244140625</v>
      </c>
    </row>
    <row r="5061" spans="2:8" x14ac:dyDescent="0.3">
      <c r="B5061" t="s">
        <v>11561</v>
      </c>
      <c r="C5061" t="s">
        <v>11562</v>
      </c>
      <c r="D5061" s="28" t="s">
        <v>4105</v>
      </c>
      <c r="E5061" s="28" t="s">
        <v>2354</v>
      </c>
      <c r="F5061" s="13">
        <v>33.4</v>
      </c>
      <c r="G5061" s="13">
        <v>-80.8</v>
      </c>
      <c r="H5061" s="13">
        <v>11.94000244140625</v>
      </c>
    </row>
    <row r="5062" spans="2:8" x14ac:dyDescent="0.3">
      <c r="B5062" t="s">
        <v>11565</v>
      </c>
      <c r="C5062" t="s">
        <v>11566</v>
      </c>
      <c r="D5062" s="28" t="s">
        <v>4105</v>
      </c>
      <c r="E5062" s="28" t="s">
        <v>2085</v>
      </c>
      <c r="F5062" s="13">
        <v>40.799999999999997</v>
      </c>
      <c r="G5062" s="13">
        <v>-74</v>
      </c>
      <c r="H5062" s="13">
        <v>11.94000244140625</v>
      </c>
    </row>
    <row r="5063" spans="2:8" x14ac:dyDescent="0.3">
      <c r="B5063" t="s">
        <v>1736</v>
      </c>
      <c r="C5063" t="s">
        <v>1737</v>
      </c>
      <c r="D5063" s="28" t="s">
        <v>4105</v>
      </c>
      <c r="E5063" s="28" t="s">
        <v>1738</v>
      </c>
      <c r="F5063" s="13">
        <v>39.6</v>
      </c>
      <c r="G5063" s="13">
        <v>-77.2</v>
      </c>
      <c r="H5063" s="13">
        <v>12</v>
      </c>
    </row>
    <row r="5064" spans="2:8" x14ac:dyDescent="0.3">
      <c r="B5064" t="s">
        <v>11390</v>
      </c>
      <c r="C5064" t="s">
        <v>11391</v>
      </c>
      <c r="D5064" s="28" t="s">
        <v>4105</v>
      </c>
      <c r="E5064" s="28" t="s">
        <v>2085</v>
      </c>
      <c r="F5064" s="13">
        <v>40.4</v>
      </c>
      <c r="G5064" s="13">
        <v>-74.7</v>
      </c>
      <c r="H5064" s="13">
        <v>12</v>
      </c>
    </row>
    <row r="5065" spans="2:8" x14ac:dyDescent="0.3">
      <c r="B5065" t="s">
        <v>2197</v>
      </c>
      <c r="C5065" t="s">
        <v>2198</v>
      </c>
      <c r="D5065" s="28" t="s">
        <v>4105</v>
      </c>
      <c r="E5065" s="28" t="s">
        <v>1007</v>
      </c>
      <c r="F5065" s="13">
        <v>36.1</v>
      </c>
      <c r="G5065" s="13">
        <v>-81.2</v>
      </c>
      <c r="H5065" s="13">
        <v>12</v>
      </c>
    </row>
    <row r="5066" spans="2:8" x14ac:dyDescent="0.3">
      <c r="B5066" t="s">
        <v>11059</v>
      </c>
      <c r="C5066" t="s">
        <v>11060</v>
      </c>
      <c r="D5066" s="28" t="s">
        <v>4105</v>
      </c>
      <c r="E5066" s="28" t="s">
        <v>2354</v>
      </c>
      <c r="F5066" s="13">
        <v>34.799999999999997</v>
      </c>
      <c r="G5066" s="13">
        <v>-83.1</v>
      </c>
      <c r="H5066" s="13">
        <v>12</v>
      </c>
    </row>
    <row r="5067" spans="2:8" x14ac:dyDescent="0.3">
      <c r="B5067" t="s">
        <v>2914</v>
      </c>
      <c r="C5067" t="s">
        <v>2915</v>
      </c>
      <c r="D5067" s="28" t="s">
        <v>4105</v>
      </c>
      <c r="E5067" s="28" t="s">
        <v>2576</v>
      </c>
      <c r="F5067" s="13">
        <v>38.799999999999997</v>
      </c>
      <c r="G5067" s="13">
        <v>-77</v>
      </c>
      <c r="H5067" s="13">
        <v>12</v>
      </c>
    </row>
    <row r="5068" spans="2:8" x14ac:dyDescent="0.3">
      <c r="B5068" t="s">
        <v>11559</v>
      </c>
      <c r="C5068" t="s">
        <v>11560</v>
      </c>
      <c r="D5068" s="28" t="s">
        <v>4105</v>
      </c>
      <c r="E5068" s="28" t="s">
        <v>1003</v>
      </c>
      <c r="F5068" s="13">
        <v>30.3</v>
      </c>
      <c r="G5068" s="13">
        <v>-81.5</v>
      </c>
      <c r="H5068" s="13">
        <v>12</v>
      </c>
    </row>
    <row r="5069" spans="2:8" x14ac:dyDescent="0.3">
      <c r="B5069" t="s">
        <v>11340</v>
      </c>
      <c r="C5069" t="s">
        <v>11341</v>
      </c>
      <c r="D5069" s="28" t="s">
        <v>4105</v>
      </c>
      <c r="E5069" s="28" t="s">
        <v>1743</v>
      </c>
      <c r="F5069" s="13">
        <v>42.5</v>
      </c>
      <c r="G5069" s="13">
        <v>-70.900000000000006</v>
      </c>
      <c r="H5069" s="13">
        <v>12</v>
      </c>
    </row>
    <row r="5070" spans="2:8" x14ac:dyDescent="0.3">
      <c r="B5070" t="s">
        <v>10890</v>
      </c>
      <c r="C5070" t="s">
        <v>1045</v>
      </c>
      <c r="D5070" s="28" t="s">
        <v>4105</v>
      </c>
      <c r="E5070" s="28" t="s">
        <v>1007</v>
      </c>
      <c r="F5070" s="13">
        <v>34.9</v>
      </c>
      <c r="G5070" s="13">
        <v>-78.8</v>
      </c>
      <c r="H5070" s="13">
        <v>12</v>
      </c>
    </row>
    <row r="5071" spans="2:8" x14ac:dyDescent="0.3">
      <c r="B5071" t="s">
        <v>11718</v>
      </c>
      <c r="C5071" t="s">
        <v>11719</v>
      </c>
      <c r="D5071" s="28" t="s">
        <v>4105</v>
      </c>
      <c r="E5071" s="28" t="s">
        <v>2820</v>
      </c>
      <c r="F5071" s="13">
        <v>59.4</v>
      </c>
      <c r="G5071" s="13">
        <v>-151.69999999999999</v>
      </c>
      <c r="H5071" s="13">
        <v>12.000002543131512</v>
      </c>
    </row>
    <row r="5072" spans="2:8" x14ac:dyDescent="0.3">
      <c r="B5072" t="s">
        <v>11421</v>
      </c>
      <c r="C5072" t="s">
        <v>11422</v>
      </c>
      <c r="D5072" s="28" t="s">
        <v>4105</v>
      </c>
      <c r="E5072" s="28" t="s">
        <v>2124</v>
      </c>
      <c r="F5072" s="13">
        <v>41.5</v>
      </c>
      <c r="G5072" s="13">
        <v>-73.900000000000006</v>
      </c>
      <c r="H5072" s="13">
        <v>12.000005086263023</v>
      </c>
    </row>
    <row r="5073" spans="2:8" x14ac:dyDescent="0.3">
      <c r="B5073" t="s">
        <v>2906</v>
      </c>
      <c r="C5073" t="s">
        <v>2907</v>
      </c>
      <c r="D5073" s="28" t="s">
        <v>4105</v>
      </c>
      <c r="E5073" s="28" t="s">
        <v>2576</v>
      </c>
      <c r="F5073" s="13">
        <v>36.9</v>
      </c>
      <c r="G5073" s="13">
        <v>-76.099999999999994</v>
      </c>
      <c r="H5073" s="13">
        <v>12.000005086263023</v>
      </c>
    </row>
    <row r="5074" spans="2:8" x14ac:dyDescent="0.3">
      <c r="B5074" t="s">
        <v>11395</v>
      </c>
      <c r="C5074" t="s">
        <v>11396</v>
      </c>
      <c r="D5074" s="28" t="s">
        <v>4105</v>
      </c>
      <c r="E5074" s="28" t="s">
        <v>2354</v>
      </c>
      <c r="F5074" s="13">
        <v>34.799999999999997</v>
      </c>
      <c r="G5074" s="13">
        <v>-82.3</v>
      </c>
      <c r="H5074" s="13">
        <v>12.000005086263023</v>
      </c>
    </row>
    <row r="5075" spans="2:8" x14ac:dyDescent="0.3">
      <c r="B5075" t="s">
        <v>11186</v>
      </c>
      <c r="C5075" t="s">
        <v>11187</v>
      </c>
      <c r="D5075" s="28" t="s">
        <v>4105</v>
      </c>
      <c r="E5075" s="28" t="s">
        <v>1004</v>
      </c>
      <c r="F5075" s="13">
        <v>30.8</v>
      </c>
      <c r="G5075" s="13">
        <v>-84.2</v>
      </c>
      <c r="H5075" s="13">
        <v>12.05999755859375</v>
      </c>
    </row>
    <row r="5076" spans="2:8" x14ac:dyDescent="0.3">
      <c r="B5076" t="s">
        <v>10714</v>
      </c>
      <c r="C5076" t="s">
        <v>10715</v>
      </c>
      <c r="D5076" s="28" t="s">
        <v>4105</v>
      </c>
      <c r="E5076" s="28" t="s">
        <v>2354</v>
      </c>
      <c r="F5076" s="13">
        <v>34.9</v>
      </c>
      <c r="G5076" s="13">
        <v>-81.900000000000006</v>
      </c>
      <c r="H5076" s="13">
        <v>12.05999755859375</v>
      </c>
    </row>
    <row r="5077" spans="2:8" x14ac:dyDescent="0.3">
      <c r="B5077" t="s">
        <v>11614</v>
      </c>
      <c r="C5077" t="s">
        <v>11615</v>
      </c>
      <c r="D5077" s="28" t="s">
        <v>1203</v>
      </c>
      <c r="E5077" s="28" t="s">
        <v>3526</v>
      </c>
      <c r="F5077" s="13">
        <v>70.7</v>
      </c>
      <c r="G5077" s="13">
        <v>-117.8</v>
      </c>
      <c r="H5077" s="13">
        <v>12.060000101725262</v>
      </c>
    </row>
    <row r="5078" spans="2:8" x14ac:dyDescent="0.3">
      <c r="B5078" t="s">
        <v>1146</v>
      </c>
      <c r="C5078" t="s">
        <v>1147</v>
      </c>
      <c r="D5078" s="28" t="s">
        <v>4105</v>
      </c>
      <c r="E5078" s="28" t="s">
        <v>852</v>
      </c>
      <c r="F5078" s="13">
        <v>34</v>
      </c>
      <c r="G5078" s="13">
        <v>-87.9</v>
      </c>
      <c r="H5078" s="13">
        <v>12.060002644856766</v>
      </c>
    </row>
    <row r="5079" spans="2:8" x14ac:dyDescent="0.3">
      <c r="B5079" t="s">
        <v>2187</v>
      </c>
      <c r="C5079" t="s">
        <v>1037</v>
      </c>
      <c r="D5079" s="28" t="s">
        <v>4105</v>
      </c>
      <c r="E5079" s="28" t="s">
        <v>1007</v>
      </c>
      <c r="F5079" s="13">
        <v>35.799999999999997</v>
      </c>
      <c r="G5079" s="13">
        <v>-77.5</v>
      </c>
      <c r="H5079" s="13">
        <v>12.060002644856766</v>
      </c>
    </row>
    <row r="5080" spans="2:8" x14ac:dyDescent="0.3">
      <c r="B5080" t="s">
        <v>11380</v>
      </c>
      <c r="C5080" t="s">
        <v>11381</v>
      </c>
      <c r="D5080" s="28" t="s">
        <v>4105</v>
      </c>
      <c r="E5080" s="28" t="s">
        <v>1322</v>
      </c>
      <c r="F5080" s="13">
        <v>41.1</v>
      </c>
      <c r="G5080" s="13">
        <v>-73.5</v>
      </c>
      <c r="H5080" s="13">
        <v>12.060002644856773</v>
      </c>
    </row>
    <row r="5081" spans="2:8" x14ac:dyDescent="0.3">
      <c r="B5081" t="s">
        <v>2159</v>
      </c>
      <c r="C5081" t="s">
        <v>2160</v>
      </c>
      <c r="D5081" s="28" t="s">
        <v>4105</v>
      </c>
      <c r="E5081" s="28" t="s">
        <v>1007</v>
      </c>
      <c r="F5081" s="13">
        <v>35.9</v>
      </c>
      <c r="G5081" s="13">
        <v>-79</v>
      </c>
      <c r="H5081" s="13">
        <v>12.119997660319008</v>
      </c>
    </row>
    <row r="5082" spans="2:8" x14ac:dyDescent="0.3">
      <c r="B5082" t="s">
        <v>11590</v>
      </c>
      <c r="C5082" t="s">
        <v>11591</v>
      </c>
      <c r="D5082" s="28" t="s">
        <v>4105</v>
      </c>
      <c r="E5082" s="28" t="s">
        <v>2820</v>
      </c>
      <c r="F5082" s="13">
        <v>60.4</v>
      </c>
      <c r="G5082" s="13">
        <v>-145.30000000000001</v>
      </c>
      <c r="H5082" s="13">
        <v>12.119997660319012</v>
      </c>
    </row>
    <row r="5083" spans="2:8" x14ac:dyDescent="0.3">
      <c r="B5083" t="s">
        <v>11328</v>
      </c>
      <c r="C5083" t="s">
        <v>11329</v>
      </c>
      <c r="D5083" s="28" t="s">
        <v>4105</v>
      </c>
      <c r="E5083" s="28" t="s">
        <v>2076</v>
      </c>
      <c r="F5083" s="13">
        <v>43.2</v>
      </c>
      <c r="G5083" s="13">
        <v>-70.900000000000006</v>
      </c>
      <c r="H5083" s="13">
        <v>12.120000203450516</v>
      </c>
    </row>
    <row r="5084" spans="2:8" x14ac:dyDescent="0.3">
      <c r="B5084" t="s">
        <v>2444</v>
      </c>
      <c r="C5084" t="s">
        <v>2445</v>
      </c>
      <c r="D5084" s="28" t="s">
        <v>4105</v>
      </c>
      <c r="E5084" s="28" t="s">
        <v>859</v>
      </c>
      <c r="F5084" s="13">
        <v>35.9</v>
      </c>
      <c r="G5084" s="13">
        <v>-86.8</v>
      </c>
      <c r="H5084" s="13">
        <v>12.120000203450523</v>
      </c>
    </row>
    <row r="5085" spans="2:8" x14ac:dyDescent="0.3">
      <c r="B5085" t="s">
        <v>11332</v>
      </c>
      <c r="C5085" t="s">
        <v>11333</v>
      </c>
      <c r="D5085" s="28" t="s">
        <v>4105</v>
      </c>
      <c r="E5085" s="28" t="s">
        <v>1007</v>
      </c>
      <c r="F5085" s="13">
        <v>35.5</v>
      </c>
      <c r="G5085" s="13">
        <v>-76.2</v>
      </c>
      <c r="H5085" s="13">
        <v>12.120000203450523</v>
      </c>
    </row>
    <row r="5086" spans="2:8" x14ac:dyDescent="0.3">
      <c r="B5086" t="s">
        <v>11639</v>
      </c>
      <c r="C5086" t="s">
        <v>11640</v>
      </c>
      <c r="D5086" s="28" t="s">
        <v>4105</v>
      </c>
      <c r="E5086" s="28" t="s">
        <v>2319</v>
      </c>
      <c r="F5086" s="13">
        <v>39.9</v>
      </c>
      <c r="G5086" s="13">
        <v>-76.8</v>
      </c>
      <c r="H5086" s="13">
        <v>12.120000203450523</v>
      </c>
    </row>
    <row r="5087" spans="2:8" x14ac:dyDescent="0.3">
      <c r="B5087" t="s">
        <v>11378</v>
      </c>
      <c r="C5087" t="s">
        <v>11379</v>
      </c>
      <c r="D5087" s="28" t="s">
        <v>4105</v>
      </c>
      <c r="E5087" s="28" t="s">
        <v>2085</v>
      </c>
      <c r="F5087" s="13">
        <v>39.9</v>
      </c>
      <c r="G5087" s="13">
        <v>-74.8</v>
      </c>
      <c r="H5087" s="13">
        <v>12.120000203450523</v>
      </c>
    </row>
    <row r="5088" spans="2:8" x14ac:dyDescent="0.3">
      <c r="B5088" t="s">
        <v>10436</v>
      </c>
      <c r="C5088" t="s">
        <v>10437</v>
      </c>
      <c r="D5088" s="28" t="s">
        <v>4105</v>
      </c>
      <c r="E5088" s="28" t="s">
        <v>1004</v>
      </c>
      <c r="F5088" s="13">
        <v>34.299999999999997</v>
      </c>
      <c r="G5088" s="13">
        <v>-85.1</v>
      </c>
      <c r="H5088" s="13">
        <v>12.120000203450523</v>
      </c>
    </row>
    <row r="5089" spans="2:8" x14ac:dyDescent="0.3">
      <c r="B5089" t="s">
        <v>11035</v>
      </c>
      <c r="C5089" t="s">
        <v>11036</v>
      </c>
      <c r="D5089" s="28" t="s">
        <v>4105</v>
      </c>
      <c r="E5089" s="28" t="s">
        <v>1007</v>
      </c>
      <c r="F5089" s="13">
        <v>35.4</v>
      </c>
      <c r="G5089" s="13">
        <v>-83.4</v>
      </c>
      <c r="H5089" s="13">
        <v>12.179997762044266</v>
      </c>
    </row>
    <row r="5090" spans="2:8" x14ac:dyDescent="0.3">
      <c r="B5090" t="s">
        <v>11353</v>
      </c>
      <c r="C5090" t="s">
        <v>11354</v>
      </c>
      <c r="D5090" s="28" t="s">
        <v>4105</v>
      </c>
      <c r="E5090" s="28" t="s">
        <v>2576</v>
      </c>
      <c r="F5090" s="13">
        <v>37.5</v>
      </c>
      <c r="G5090" s="13">
        <v>-80</v>
      </c>
      <c r="H5090" s="13">
        <v>12.179997762044266</v>
      </c>
    </row>
    <row r="5091" spans="2:8" x14ac:dyDescent="0.3">
      <c r="B5091" t="s">
        <v>2835</v>
      </c>
      <c r="C5091" t="s">
        <v>2836</v>
      </c>
      <c r="D5091" s="28" t="s">
        <v>4105</v>
      </c>
      <c r="E5091" s="28" t="s">
        <v>1004</v>
      </c>
      <c r="F5091" s="13">
        <v>32.6</v>
      </c>
      <c r="G5091" s="13">
        <v>-83.6</v>
      </c>
      <c r="H5091" s="13">
        <v>12.179997762044266</v>
      </c>
    </row>
    <row r="5092" spans="2:8" x14ac:dyDescent="0.3">
      <c r="B5092" t="s">
        <v>12078</v>
      </c>
      <c r="C5092" t="s">
        <v>12079</v>
      </c>
      <c r="D5092" s="28" t="s">
        <v>4105</v>
      </c>
      <c r="E5092" s="28" t="s">
        <v>1003</v>
      </c>
      <c r="F5092" s="13">
        <v>27.4</v>
      </c>
      <c r="G5092" s="13">
        <v>-82.5</v>
      </c>
      <c r="H5092" s="13">
        <v>12.179997762044266</v>
      </c>
    </row>
    <row r="5093" spans="2:8" x14ac:dyDescent="0.3">
      <c r="B5093" t="s">
        <v>11338</v>
      </c>
      <c r="C5093" t="s">
        <v>11339</v>
      </c>
      <c r="D5093" s="28" t="s">
        <v>1203</v>
      </c>
      <c r="E5093" s="28" t="s">
        <v>1124</v>
      </c>
      <c r="F5093" s="13">
        <v>45.4</v>
      </c>
      <c r="G5093" s="13">
        <v>-71.599999999999994</v>
      </c>
      <c r="H5093" s="13">
        <v>12.179997762044273</v>
      </c>
    </row>
    <row r="5094" spans="2:8" x14ac:dyDescent="0.3">
      <c r="B5094" t="s">
        <v>11438</v>
      </c>
      <c r="C5094" t="s">
        <v>11439</v>
      </c>
      <c r="D5094" s="28" t="s">
        <v>4105</v>
      </c>
      <c r="E5094" s="28" t="s">
        <v>2354</v>
      </c>
      <c r="F5094" s="13">
        <v>35.1</v>
      </c>
      <c r="G5094" s="13">
        <v>-82.6</v>
      </c>
      <c r="H5094" s="13">
        <v>12.179997762044273</v>
      </c>
    </row>
    <row r="5095" spans="2:8" x14ac:dyDescent="0.3">
      <c r="B5095" t="s">
        <v>11622</v>
      </c>
      <c r="C5095" t="s">
        <v>11623</v>
      </c>
      <c r="D5095" s="28" t="s">
        <v>4105</v>
      </c>
      <c r="E5095" s="28" t="s">
        <v>1007</v>
      </c>
      <c r="F5095" s="13">
        <v>35.200000000000003</v>
      </c>
      <c r="G5095" s="13">
        <v>-75.599999999999994</v>
      </c>
      <c r="H5095" s="13">
        <v>12.179997762044273</v>
      </c>
    </row>
    <row r="5096" spans="2:8" x14ac:dyDescent="0.3">
      <c r="B5096" t="s">
        <v>10949</v>
      </c>
      <c r="C5096" t="s">
        <v>10950</v>
      </c>
      <c r="D5096" s="28" t="s">
        <v>4105</v>
      </c>
      <c r="E5096" s="28" t="s">
        <v>1007</v>
      </c>
      <c r="F5096" s="13">
        <v>35.700000000000003</v>
      </c>
      <c r="G5096" s="13">
        <v>-82.1</v>
      </c>
      <c r="H5096" s="13">
        <v>12.180002848307289</v>
      </c>
    </row>
    <row r="5097" spans="2:8" x14ac:dyDescent="0.3">
      <c r="B5097" t="s">
        <v>11166</v>
      </c>
      <c r="C5097" t="s">
        <v>11167</v>
      </c>
      <c r="D5097" s="28" t="s">
        <v>4105</v>
      </c>
      <c r="E5097" s="28" t="s">
        <v>1007</v>
      </c>
      <c r="F5097" s="13">
        <v>35.700000000000003</v>
      </c>
      <c r="G5097" s="13">
        <v>-78.8</v>
      </c>
      <c r="H5097" s="13">
        <v>12.240000406901039</v>
      </c>
    </row>
    <row r="5098" spans="2:8" x14ac:dyDescent="0.3">
      <c r="B5098" t="s">
        <v>1482</v>
      </c>
      <c r="C5098" t="s">
        <v>11528</v>
      </c>
      <c r="D5098" s="28" t="s">
        <v>4105</v>
      </c>
      <c r="E5098" s="28" t="s">
        <v>2319</v>
      </c>
      <c r="F5098" s="13">
        <v>41.4</v>
      </c>
      <c r="G5098" s="13">
        <v>-76.400000000000006</v>
      </c>
      <c r="H5098" s="13">
        <v>12.240000406901039</v>
      </c>
    </row>
    <row r="5099" spans="2:8" x14ac:dyDescent="0.3">
      <c r="B5099" t="s">
        <v>2125</v>
      </c>
      <c r="C5099" t="s">
        <v>2126</v>
      </c>
      <c r="D5099" s="28" t="s">
        <v>4105</v>
      </c>
      <c r="E5099" s="28" t="s">
        <v>2124</v>
      </c>
      <c r="F5099" s="13">
        <v>42.2</v>
      </c>
      <c r="G5099" s="13">
        <v>-77.7</v>
      </c>
      <c r="H5099" s="13">
        <v>12.240002950032547</v>
      </c>
    </row>
    <row r="5100" spans="2:8" x14ac:dyDescent="0.3">
      <c r="B5100" t="s">
        <v>11264</v>
      </c>
      <c r="C5100" t="s">
        <v>11265</v>
      </c>
      <c r="D5100" s="28" t="s">
        <v>4105</v>
      </c>
      <c r="E5100" s="28" t="s">
        <v>1007</v>
      </c>
      <c r="F5100" s="13">
        <v>35.299999999999997</v>
      </c>
      <c r="G5100" s="13">
        <v>-83.7</v>
      </c>
      <c r="H5100" s="13">
        <v>12.299997965494789</v>
      </c>
    </row>
    <row r="5101" spans="2:8" x14ac:dyDescent="0.3">
      <c r="B5101" t="s">
        <v>3800</v>
      </c>
      <c r="C5101" t="s">
        <v>3801</v>
      </c>
      <c r="D5101" s="28" t="s">
        <v>4105</v>
      </c>
      <c r="E5101" s="28" t="s">
        <v>2319</v>
      </c>
      <c r="F5101" s="13">
        <v>40</v>
      </c>
      <c r="G5101" s="13">
        <v>-75.7</v>
      </c>
      <c r="H5101" s="13">
        <v>12.299997965494789</v>
      </c>
    </row>
    <row r="5102" spans="2:8" x14ac:dyDescent="0.3">
      <c r="B5102" t="s">
        <v>10880</v>
      </c>
      <c r="C5102" t="s">
        <v>10881</v>
      </c>
      <c r="D5102" s="28" t="s">
        <v>4105</v>
      </c>
      <c r="E5102" s="28" t="s">
        <v>2354</v>
      </c>
      <c r="F5102" s="13">
        <v>34.299999999999997</v>
      </c>
      <c r="G5102" s="13">
        <v>-80.7</v>
      </c>
      <c r="H5102" s="13">
        <v>12.299997965494789</v>
      </c>
    </row>
    <row r="5103" spans="2:8" x14ac:dyDescent="0.3">
      <c r="B5103" t="s">
        <v>3817</v>
      </c>
      <c r="C5103" t="s">
        <v>3818</v>
      </c>
      <c r="D5103" s="28" t="s">
        <v>4105</v>
      </c>
      <c r="E5103" s="28" t="s">
        <v>2354</v>
      </c>
      <c r="F5103" s="13">
        <v>33.700000000000003</v>
      </c>
      <c r="G5103" s="13">
        <v>-81.2</v>
      </c>
      <c r="H5103" s="13">
        <v>12.299997965494796</v>
      </c>
    </row>
    <row r="5104" spans="2:8" x14ac:dyDescent="0.3">
      <c r="B5104" t="s">
        <v>10040</v>
      </c>
      <c r="C5104" t="s">
        <v>11061</v>
      </c>
      <c r="D5104" s="28" t="s">
        <v>4105</v>
      </c>
      <c r="E5104" s="28" t="s">
        <v>1007</v>
      </c>
      <c r="F5104" s="13">
        <v>35.6</v>
      </c>
      <c r="G5104" s="13">
        <v>-82</v>
      </c>
      <c r="H5104" s="13">
        <v>12.300000508626304</v>
      </c>
    </row>
    <row r="5105" spans="2:8" x14ac:dyDescent="0.3">
      <c r="B5105" t="s">
        <v>11826</v>
      </c>
      <c r="C5105" t="s">
        <v>11827</v>
      </c>
      <c r="D5105" s="28" t="s">
        <v>4105</v>
      </c>
      <c r="E5105" s="28" t="s">
        <v>2354</v>
      </c>
      <c r="F5105" s="13">
        <v>32.6</v>
      </c>
      <c r="G5105" s="13">
        <v>-80.3</v>
      </c>
      <c r="H5105" s="13">
        <v>12.30000305175782</v>
      </c>
    </row>
    <row r="5106" spans="2:8" x14ac:dyDescent="0.3">
      <c r="B5106" t="s">
        <v>774</v>
      </c>
      <c r="C5106" t="s">
        <v>11020</v>
      </c>
      <c r="D5106" s="28" t="s">
        <v>4105</v>
      </c>
      <c r="E5106" s="28" t="s">
        <v>1004</v>
      </c>
      <c r="F5106" s="13">
        <v>33.299999999999997</v>
      </c>
      <c r="G5106" s="13">
        <v>-84.5</v>
      </c>
      <c r="H5106" s="13">
        <v>12.359995524088539</v>
      </c>
    </row>
    <row r="5107" spans="2:8" x14ac:dyDescent="0.3">
      <c r="B5107" t="s">
        <v>1741</v>
      </c>
      <c r="C5107" t="s">
        <v>1742</v>
      </c>
      <c r="D5107" s="28" t="s">
        <v>4105</v>
      </c>
      <c r="E5107" s="28" t="s">
        <v>1743</v>
      </c>
      <c r="F5107" s="13">
        <v>42.3</v>
      </c>
      <c r="G5107" s="13">
        <v>-72.5</v>
      </c>
      <c r="H5107" s="13">
        <v>12.360000610351563</v>
      </c>
    </row>
    <row r="5108" spans="2:8" x14ac:dyDescent="0.3">
      <c r="B5108" t="s">
        <v>11156</v>
      </c>
      <c r="C5108" t="s">
        <v>11157</v>
      </c>
      <c r="D5108" s="28" t="s">
        <v>4105</v>
      </c>
      <c r="E5108" s="28" t="s">
        <v>1007</v>
      </c>
      <c r="F5108" s="13">
        <v>36.299999999999997</v>
      </c>
      <c r="G5108" s="13">
        <v>-78.599999999999994</v>
      </c>
      <c r="H5108" s="13">
        <v>12.360000610351563</v>
      </c>
    </row>
    <row r="5109" spans="2:8" x14ac:dyDescent="0.3">
      <c r="B5109" t="s">
        <v>10696</v>
      </c>
      <c r="C5109" t="s">
        <v>10697</v>
      </c>
      <c r="D5109" s="28" t="s">
        <v>4105</v>
      </c>
      <c r="E5109" s="28" t="s">
        <v>2354</v>
      </c>
      <c r="F5109" s="13">
        <v>34.200000000000003</v>
      </c>
      <c r="G5109" s="13">
        <v>-81</v>
      </c>
      <c r="H5109" s="13">
        <v>12.360000610351563</v>
      </c>
    </row>
    <row r="5110" spans="2:8" x14ac:dyDescent="0.3">
      <c r="B5110" t="s">
        <v>2833</v>
      </c>
      <c r="C5110" t="s">
        <v>2834</v>
      </c>
      <c r="D5110" s="28" t="s">
        <v>4105</v>
      </c>
      <c r="E5110" s="28" t="s">
        <v>1007</v>
      </c>
      <c r="F5110" s="13">
        <v>35.4</v>
      </c>
      <c r="G5110" s="13">
        <v>-82.5</v>
      </c>
      <c r="H5110" s="13">
        <v>12.360000610351563</v>
      </c>
    </row>
    <row r="5111" spans="2:8" x14ac:dyDescent="0.3">
      <c r="B5111" t="s">
        <v>901</v>
      </c>
      <c r="C5111" t="s">
        <v>902</v>
      </c>
      <c r="D5111" s="28" t="s">
        <v>4105</v>
      </c>
      <c r="E5111" s="28" t="s">
        <v>852</v>
      </c>
      <c r="F5111" s="13">
        <v>31.8</v>
      </c>
      <c r="G5111" s="13">
        <v>-86.6</v>
      </c>
      <c r="H5111" s="13">
        <v>12.360000610351563</v>
      </c>
    </row>
    <row r="5112" spans="2:8" x14ac:dyDescent="0.3">
      <c r="B5112" t="s">
        <v>11941</v>
      </c>
      <c r="C5112" t="s">
        <v>11942</v>
      </c>
      <c r="D5112" s="28" t="s">
        <v>4105</v>
      </c>
      <c r="E5112" s="28" t="s">
        <v>1004</v>
      </c>
      <c r="F5112" s="13">
        <v>32.299999999999997</v>
      </c>
      <c r="G5112" s="13">
        <v>-82</v>
      </c>
      <c r="H5112" s="13">
        <v>12.419993082682296</v>
      </c>
    </row>
    <row r="5113" spans="2:8" x14ac:dyDescent="0.3">
      <c r="B5113" t="s">
        <v>12103</v>
      </c>
      <c r="C5113" t="s">
        <v>12104</v>
      </c>
      <c r="D5113" s="28" t="s">
        <v>4105</v>
      </c>
      <c r="E5113" s="28" t="s">
        <v>1003</v>
      </c>
      <c r="F5113" s="13">
        <v>28</v>
      </c>
      <c r="G5113" s="13">
        <v>-81.900000000000006</v>
      </c>
      <c r="H5113" s="13">
        <v>12.419993082682296</v>
      </c>
    </row>
    <row r="5114" spans="2:8" x14ac:dyDescent="0.3">
      <c r="B5114" t="s">
        <v>11706</v>
      </c>
      <c r="C5114" t="s">
        <v>11707</v>
      </c>
      <c r="D5114" s="28" t="s">
        <v>4105</v>
      </c>
      <c r="E5114" s="28" t="s">
        <v>2576</v>
      </c>
      <c r="F5114" s="13">
        <v>36.5</v>
      </c>
      <c r="G5114" s="13">
        <v>-79.3</v>
      </c>
      <c r="H5114" s="13">
        <v>12.419995625813804</v>
      </c>
    </row>
    <row r="5115" spans="2:8" x14ac:dyDescent="0.3">
      <c r="B5115" t="s">
        <v>11766</v>
      </c>
      <c r="C5115" t="s">
        <v>11767</v>
      </c>
      <c r="D5115" s="28" t="s">
        <v>4105</v>
      </c>
      <c r="E5115" s="28" t="s">
        <v>1004</v>
      </c>
      <c r="F5115" s="13">
        <v>31.2</v>
      </c>
      <c r="G5115" s="13">
        <v>-81.599999999999994</v>
      </c>
      <c r="H5115" s="13">
        <v>12.419998168945313</v>
      </c>
    </row>
    <row r="5116" spans="2:8" x14ac:dyDescent="0.3">
      <c r="B5116" t="s">
        <v>11918</v>
      </c>
      <c r="C5116" t="s">
        <v>11919</v>
      </c>
      <c r="D5116" s="28" t="s">
        <v>1203</v>
      </c>
      <c r="E5116" s="28" t="s">
        <v>1124</v>
      </c>
      <c r="F5116" s="13">
        <v>46.5</v>
      </c>
      <c r="G5116" s="13">
        <v>-72.7</v>
      </c>
      <c r="H5116" s="13">
        <v>12.420000712076824</v>
      </c>
    </row>
    <row r="5117" spans="2:8" x14ac:dyDescent="0.3">
      <c r="B5117" t="s">
        <v>11788</v>
      </c>
      <c r="C5117" t="s">
        <v>11789</v>
      </c>
      <c r="D5117" s="28" t="s">
        <v>4105</v>
      </c>
      <c r="E5117" s="28" t="s">
        <v>2820</v>
      </c>
      <c r="F5117" s="13">
        <v>60</v>
      </c>
      <c r="G5117" s="13">
        <v>-151.6</v>
      </c>
      <c r="H5117" s="13">
        <v>12.420000712076824</v>
      </c>
    </row>
    <row r="5118" spans="2:8" x14ac:dyDescent="0.3">
      <c r="B5118" t="s">
        <v>3597</v>
      </c>
      <c r="C5118" t="s">
        <v>3598</v>
      </c>
      <c r="D5118" s="28" t="s">
        <v>4105</v>
      </c>
      <c r="E5118" s="28" t="s">
        <v>1003</v>
      </c>
      <c r="F5118" s="13">
        <v>28.6</v>
      </c>
      <c r="G5118" s="13">
        <v>-80.8</v>
      </c>
      <c r="H5118" s="13">
        <v>12.420003255208336</v>
      </c>
    </row>
    <row r="5119" spans="2:8" x14ac:dyDescent="0.3">
      <c r="B5119" t="s">
        <v>3667</v>
      </c>
      <c r="C5119" t="s">
        <v>3668</v>
      </c>
      <c r="D5119" s="28" t="s">
        <v>4105</v>
      </c>
      <c r="E5119" s="28" t="s">
        <v>1743</v>
      </c>
      <c r="F5119" s="13">
        <v>42.1</v>
      </c>
      <c r="G5119" s="13">
        <v>-71.900000000000006</v>
      </c>
      <c r="H5119" s="13">
        <v>12.420003255208336</v>
      </c>
    </row>
    <row r="5120" spans="2:8" x14ac:dyDescent="0.3">
      <c r="B5120" t="s">
        <v>2122</v>
      </c>
      <c r="C5120" t="s">
        <v>2123</v>
      </c>
      <c r="D5120" s="28" t="s">
        <v>4105</v>
      </c>
      <c r="E5120" s="28" t="s">
        <v>2124</v>
      </c>
      <c r="F5120" s="13">
        <v>42.4</v>
      </c>
      <c r="G5120" s="13">
        <v>-73.900000000000006</v>
      </c>
      <c r="H5120" s="13">
        <v>12.480000813802086</v>
      </c>
    </row>
    <row r="5121" spans="2:8" x14ac:dyDescent="0.3">
      <c r="B5121" t="s">
        <v>2573</v>
      </c>
      <c r="C5121" t="s">
        <v>2574</v>
      </c>
      <c r="D5121" s="28" t="s">
        <v>4105</v>
      </c>
      <c r="E5121" s="28" t="s">
        <v>2569</v>
      </c>
      <c r="F5121" s="13">
        <v>44.4</v>
      </c>
      <c r="G5121" s="13">
        <v>-72</v>
      </c>
      <c r="H5121" s="13">
        <v>12.480000813802086</v>
      </c>
    </row>
    <row r="5122" spans="2:8" x14ac:dyDescent="0.3">
      <c r="B5122" t="s">
        <v>2890</v>
      </c>
      <c r="C5122" t="s">
        <v>2891</v>
      </c>
      <c r="D5122" s="28" t="s">
        <v>4105</v>
      </c>
      <c r="E5122" s="28" t="s">
        <v>1007</v>
      </c>
      <c r="F5122" s="13">
        <v>35.799999999999997</v>
      </c>
      <c r="G5122" s="13">
        <v>-78.7</v>
      </c>
      <c r="H5122" s="13">
        <v>12.480000813802086</v>
      </c>
    </row>
    <row r="5123" spans="2:8" x14ac:dyDescent="0.3">
      <c r="B5123" t="s">
        <v>12059</v>
      </c>
      <c r="C5123" t="s">
        <v>12060</v>
      </c>
      <c r="D5123" s="28" t="s">
        <v>4105</v>
      </c>
      <c r="E5123" s="28" t="s">
        <v>1003</v>
      </c>
      <c r="F5123" s="13">
        <v>27.9</v>
      </c>
      <c r="G5123" s="13">
        <v>-82</v>
      </c>
      <c r="H5123" s="13">
        <v>12.53999328613282</v>
      </c>
    </row>
    <row r="5124" spans="2:8" x14ac:dyDescent="0.3">
      <c r="B5124" t="s">
        <v>11852</v>
      </c>
      <c r="C5124" t="s">
        <v>1054</v>
      </c>
      <c r="D5124" s="28" t="s">
        <v>4105</v>
      </c>
      <c r="E5124" s="28" t="s">
        <v>1003</v>
      </c>
      <c r="F5124" s="13">
        <v>29.7</v>
      </c>
      <c r="G5124" s="13">
        <v>-81.400000000000006</v>
      </c>
      <c r="H5124" s="13">
        <v>12.539998372395836</v>
      </c>
    </row>
    <row r="5125" spans="2:8" x14ac:dyDescent="0.3">
      <c r="B5125" t="s">
        <v>2831</v>
      </c>
      <c r="C5125" t="s">
        <v>2832</v>
      </c>
      <c r="D5125" s="28" t="s">
        <v>4105</v>
      </c>
      <c r="E5125" s="28" t="s">
        <v>1007</v>
      </c>
      <c r="F5125" s="13">
        <v>35.700000000000003</v>
      </c>
      <c r="G5125" s="13">
        <v>-81.3</v>
      </c>
      <c r="H5125" s="13">
        <v>12.539998372395836</v>
      </c>
    </row>
    <row r="5126" spans="2:8" x14ac:dyDescent="0.3">
      <c r="B5126" t="s">
        <v>3421</v>
      </c>
      <c r="C5126" t="s">
        <v>3422</v>
      </c>
      <c r="D5126" s="28" t="s">
        <v>4105</v>
      </c>
      <c r="E5126" s="28" t="s">
        <v>2576</v>
      </c>
      <c r="F5126" s="13">
        <v>38.9</v>
      </c>
      <c r="G5126" s="13">
        <v>-77.400000000000006</v>
      </c>
      <c r="H5126" s="13">
        <v>12.539998372395836</v>
      </c>
    </row>
    <row r="5127" spans="2:8" x14ac:dyDescent="0.3">
      <c r="B5127" t="s">
        <v>11849</v>
      </c>
      <c r="C5127" t="s">
        <v>11850</v>
      </c>
      <c r="D5127" s="28" t="s">
        <v>4105</v>
      </c>
      <c r="E5127" s="28" t="s">
        <v>2319</v>
      </c>
      <c r="F5127" s="13">
        <v>40.1</v>
      </c>
      <c r="G5127" s="13">
        <v>-76.7</v>
      </c>
      <c r="H5127" s="13">
        <v>12.540000915527344</v>
      </c>
    </row>
    <row r="5128" spans="2:8" x14ac:dyDescent="0.3">
      <c r="B5128" t="s">
        <v>10352</v>
      </c>
      <c r="C5128" t="s">
        <v>10353</v>
      </c>
      <c r="D5128" s="28" t="s">
        <v>4105</v>
      </c>
      <c r="E5128" s="28" t="s">
        <v>852</v>
      </c>
      <c r="F5128" s="13">
        <v>34.5</v>
      </c>
      <c r="G5128" s="13">
        <v>-85.6</v>
      </c>
      <c r="H5128" s="13">
        <v>12.540003458658852</v>
      </c>
    </row>
    <row r="5129" spans="2:8" x14ac:dyDescent="0.3">
      <c r="B5129" t="s">
        <v>1356</v>
      </c>
      <c r="C5129" t="s">
        <v>1053</v>
      </c>
      <c r="D5129" s="28" t="s">
        <v>4105</v>
      </c>
      <c r="E5129" s="28" t="s">
        <v>1003</v>
      </c>
      <c r="F5129" s="13">
        <v>28.1</v>
      </c>
      <c r="G5129" s="13">
        <v>-82.7</v>
      </c>
      <c r="H5129" s="13">
        <v>12.599995930989586</v>
      </c>
    </row>
    <row r="5130" spans="2:8" x14ac:dyDescent="0.3">
      <c r="B5130" t="s">
        <v>3473</v>
      </c>
      <c r="C5130" t="s">
        <v>3474</v>
      </c>
      <c r="D5130" s="28" t="s">
        <v>4105</v>
      </c>
      <c r="E5130" s="28" t="s">
        <v>2569</v>
      </c>
      <c r="F5130" s="13">
        <v>44.2</v>
      </c>
      <c r="G5130" s="13">
        <v>-72.5</v>
      </c>
      <c r="H5130" s="13">
        <v>12.599995930989586</v>
      </c>
    </row>
    <row r="5131" spans="2:8" x14ac:dyDescent="0.3">
      <c r="B5131" t="s">
        <v>11907</v>
      </c>
      <c r="C5131" t="s">
        <v>11908</v>
      </c>
      <c r="D5131" s="28" t="s">
        <v>4105</v>
      </c>
      <c r="E5131" s="28" t="s">
        <v>2124</v>
      </c>
      <c r="F5131" s="13">
        <v>43.5</v>
      </c>
      <c r="G5131" s="13">
        <v>-76.099999999999994</v>
      </c>
      <c r="H5131" s="13">
        <v>12.599998474121094</v>
      </c>
    </row>
    <row r="5132" spans="2:8" x14ac:dyDescent="0.3">
      <c r="B5132" t="s">
        <v>11374</v>
      </c>
      <c r="C5132" t="s">
        <v>11375</v>
      </c>
      <c r="D5132" s="28" t="s">
        <v>1203</v>
      </c>
      <c r="E5132" s="28" t="s">
        <v>3527</v>
      </c>
      <c r="F5132" s="13">
        <v>75.3</v>
      </c>
      <c r="G5132" s="13">
        <v>-105.7</v>
      </c>
      <c r="H5132" s="13">
        <v>12.59999942779541</v>
      </c>
    </row>
    <row r="5133" spans="2:8" x14ac:dyDescent="0.3">
      <c r="B5133" t="s">
        <v>11454</v>
      </c>
      <c r="C5133" t="s">
        <v>11455</v>
      </c>
      <c r="D5133" s="28" t="s">
        <v>4105</v>
      </c>
      <c r="E5133" s="28" t="s">
        <v>1007</v>
      </c>
      <c r="F5133" s="13">
        <v>35.700000000000003</v>
      </c>
      <c r="G5133" s="13">
        <v>-80.3</v>
      </c>
      <c r="H5133" s="13">
        <v>12.600001017252602</v>
      </c>
    </row>
    <row r="5134" spans="2:8" x14ac:dyDescent="0.3">
      <c r="B5134" t="s">
        <v>11471</v>
      </c>
      <c r="C5134" t="s">
        <v>11472</v>
      </c>
      <c r="D5134" s="28" t="s">
        <v>4105</v>
      </c>
      <c r="E5134" s="28" t="s">
        <v>2085</v>
      </c>
      <c r="F5134" s="13">
        <v>40.200000000000003</v>
      </c>
      <c r="G5134" s="13">
        <v>-74.8</v>
      </c>
      <c r="H5134" s="13">
        <v>12.600001017252602</v>
      </c>
    </row>
    <row r="5135" spans="2:8" x14ac:dyDescent="0.3">
      <c r="B5135" t="s">
        <v>3485</v>
      </c>
      <c r="C5135" t="s">
        <v>3486</v>
      </c>
      <c r="D5135" s="28" t="s">
        <v>4105</v>
      </c>
      <c r="E5135" s="28" t="s">
        <v>2124</v>
      </c>
      <c r="F5135" s="13">
        <v>43.9</v>
      </c>
      <c r="G5135" s="13">
        <v>-76</v>
      </c>
      <c r="H5135" s="13">
        <v>12.600001017252602</v>
      </c>
    </row>
    <row r="5136" spans="2:8" x14ac:dyDescent="0.3">
      <c r="B5136" t="s">
        <v>2350</v>
      </c>
      <c r="C5136" t="s">
        <v>2351</v>
      </c>
      <c r="D5136" s="28" t="s">
        <v>4105</v>
      </c>
      <c r="E5136" s="28" t="s">
        <v>2319</v>
      </c>
      <c r="F5136" s="13">
        <v>41.7</v>
      </c>
      <c r="G5136" s="13">
        <v>-77.3</v>
      </c>
      <c r="H5136" s="13">
        <v>12.659998575846352</v>
      </c>
    </row>
    <row r="5137" spans="2:8" x14ac:dyDescent="0.3">
      <c r="B5137" t="s">
        <v>2916</v>
      </c>
      <c r="C5137" t="s">
        <v>2917</v>
      </c>
      <c r="D5137" s="28" t="s">
        <v>4105</v>
      </c>
      <c r="E5137" s="28" t="s">
        <v>2354</v>
      </c>
      <c r="F5137" s="13">
        <v>34.1</v>
      </c>
      <c r="G5137" s="13">
        <v>-79.7</v>
      </c>
      <c r="H5137" s="13">
        <v>12.659998575846359</v>
      </c>
    </row>
    <row r="5138" spans="2:8" x14ac:dyDescent="0.3">
      <c r="B5138" t="s">
        <v>2195</v>
      </c>
      <c r="C5138" t="s">
        <v>1021</v>
      </c>
      <c r="D5138" s="28" t="s">
        <v>4105</v>
      </c>
      <c r="E5138" s="28" t="s">
        <v>1007</v>
      </c>
      <c r="F5138" s="13">
        <v>35.799999999999997</v>
      </c>
      <c r="G5138" s="13">
        <v>-77</v>
      </c>
      <c r="H5138" s="13">
        <v>12.660003662109375</v>
      </c>
    </row>
    <row r="5139" spans="2:8" x14ac:dyDescent="0.3">
      <c r="B5139" t="s">
        <v>10840</v>
      </c>
      <c r="C5139" t="s">
        <v>10841</v>
      </c>
      <c r="D5139" s="28" t="s">
        <v>4105</v>
      </c>
      <c r="E5139" s="28" t="s">
        <v>2354</v>
      </c>
      <c r="F5139" s="13">
        <v>34.299999999999997</v>
      </c>
      <c r="G5139" s="13">
        <v>-80</v>
      </c>
      <c r="H5139" s="13">
        <v>12.660003662109375</v>
      </c>
    </row>
    <row r="5140" spans="2:8" x14ac:dyDescent="0.3">
      <c r="B5140" t="s">
        <v>11870</v>
      </c>
      <c r="C5140" t="s">
        <v>11871</v>
      </c>
      <c r="D5140" s="28" t="s">
        <v>1203</v>
      </c>
      <c r="E5140" s="28" t="s">
        <v>1116</v>
      </c>
      <c r="F5140" s="13">
        <v>44.4</v>
      </c>
      <c r="G5140" s="13">
        <v>-75.8</v>
      </c>
      <c r="H5140" s="13">
        <v>12.719996134440102</v>
      </c>
    </row>
    <row r="5141" spans="2:8" x14ac:dyDescent="0.3">
      <c r="B5141" t="s">
        <v>3022</v>
      </c>
      <c r="C5141" t="s">
        <v>3023</v>
      </c>
      <c r="D5141" s="28" t="s">
        <v>4105</v>
      </c>
      <c r="E5141" s="28" t="s">
        <v>1727</v>
      </c>
      <c r="F5141" s="13">
        <v>43.6</v>
      </c>
      <c r="G5141" s="13">
        <v>-70.3</v>
      </c>
      <c r="H5141" s="13">
        <v>12.719998677571617</v>
      </c>
    </row>
    <row r="5142" spans="2:8" x14ac:dyDescent="0.3">
      <c r="B5142" t="s">
        <v>11692</v>
      </c>
      <c r="C5142" t="s">
        <v>11693</v>
      </c>
      <c r="D5142" s="28" t="s">
        <v>1203</v>
      </c>
      <c r="E5142" s="28" t="s">
        <v>3526</v>
      </c>
      <c r="F5142" s="13">
        <v>66.2</v>
      </c>
      <c r="G5142" s="13">
        <v>-128.6</v>
      </c>
      <c r="H5142" s="13">
        <v>12.719999949137371</v>
      </c>
    </row>
    <row r="5143" spans="2:8" x14ac:dyDescent="0.3">
      <c r="B5143" t="s">
        <v>11578</v>
      </c>
      <c r="C5143" t="s">
        <v>11579</v>
      </c>
      <c r="D5143" s="28" t="s">
        <v>4105</v>
      </c>
      <c r="E5143" s="28" t="s">
        <v>2319</v>
      </c>
      <c r="F5143" s="13">
        <v>40</v>
      </c>
      <c r="G5143" s="13">
        <v>-75</v>
      </c>
      <c r="H5143" s="13">
        <v>12.720001220703125</v>
      </c>
    </row>
    <row r="5144" spans="2:8" x14ac:dyDescent="0.3">
      <c r="B5144" t="s">
        <v>1354</v>
      </c>
      <c r="C5144" t="s">
        <v>1355</v>
      </c>
      <c r="D5144" s="28" t="s">
        <v>4105</v>
      </c>
      <c r="E5144" s="28" t="s">
        <v>1003</v>
      </c>
      <c r="F5144" s="13">
        <v>28.8</v>
      </c>
      <c r="G5144" s="13">
        <v>-81.2</v>
      </c>
      <c r="H5144" s="13">
        <v>12.779998779296875</v>
      </c>
    </row>
    <row r="5145" spans="2:8" x14ac:dyDescent="0.3">
      <c r="B5145" t="s">
        <v>2181</v>
      </c>
      <c r="C5145" t="s">
        <v>2182</v>
      </c>
      <c r="D5145" s="28" t="s">
        <v>4105</v>
      </c>
      <c r="E5145" s="28" t="s">
        <v>1007</v>
      </c>
      <c r="F5145" s="13">
        <v>35.799999999999997</v>
      </c>
      <c r="G5145" s="13">
        <v>-76.599999999999994</v>
      </c>
      <c r="H5145" s="13">
        <v>12.779998779296875</v>
      </c>
    </row>
    <row r="5146" spans="2:8" x14ac:dyDescent="0.3">
      <c r="B5146" t="s">
        <v>11415</v>
      </c>
      <c r="C5146" t="s">
        <v>11416</v>
      </c>
      <c r="D5146" s="28" t="s">
        <v>4105</v>
      </c>
      <c r="E5146" s="28" t="s">
        <v>1322</v>
      </c>
      <c r="F5146" s="13">
        <v>41.3</v>
      </c>
      <c r="G5146" s="13">
        <v>-73.400000000000006</v>
      </c>
      <c r="H5146" s="13">
        <v>12.779998779296875</v>
      </c>
    </row>
    <row r="5147" spans="2:8" x14ac:dyDescent="0.3">
      <c r="B5147" t="s">
        <v>644</v>
      </c>
      <c r="C5147" t="s">
        <v>645</v>
      </c>
      <c r="D5147" s="28" t="s">
        <v>4105</v>
      </c>
      <c r="E5147" s="28" t="s">
        <v>367</v>
      </c>
      <c r="F5147" s="13">
        <v>34.200000000000003</v>
      </c>
      <c r="G5147" s="13">
        <v>-88.7</v>
      </c>
      <c r="H5147" s="13">
        <v>12.779998779296875</v>
      </c>
    </row>
    <row r="5148" spans="2:8" x14ac:dyDescent="0.3">
      <c r="B5148" t="s">
        <v>2872</v>
      </c>
      <c r="C5148" t="s">
        <v>2873</v>
      </c>
      <c r="D5148" s="28" t="s">
        <v>4105</v>
      </c>
      <c r="E5148" s="28" t="s">
        <v>1003</v>
      </c>
      <c r="F5148" s="13">
        <v>29.1</v>
      </c>
      <c r="G5148" s="13">
        <v>-81</v>
      </c>
      <c r="H5148" s="13">
        <v>12.779998779296882</v>
      </c>
    </row>
    <row r="5149" spans="2:8" x14ac:dyDescent="0.3">
      <c r="B5149" t="s">
        <v>11250</v>
      </c>
      <c r="C5149" t="s">
        <v>11251</v>
      </c>
      <c r="D5149" s="28" t="s">
        <v>1203</v>
      </c>
      <c r="E5149" s="28" t="s">
        <v>3526</v>
      </c>
      <c r="F5149" s="13">
        <v>67</v>
      </c>
      <c r="G5149" s="13">
        <v>-126</v>
      </c>
      <c r="H5149" s="13">
        <v>12.780000050862633</v>
      </c>
    </row>
    <row r="5150" spans="2:8" x14ac:dyDescent="0.3">
      <c r="B5150" t="s">
        <v>9149</v>
      </c>
      <c r="C5150" t="s">
        <v>11567</v>
      </c>
      <c r="D5150" s="28" t="s">
        <v>4105</v>
      </c>
      <c r="E5150" s="28" t="s">
        <v>2569</v>
      </c>
      <c r="F5150" s="13">
        <v>43.6</v>
      </c>
      <c r="G5150" s="13">
        <v>-72.5</v>
      </c>
      <c r="H5150" s="13">
        <v>12.780001322428387</v>
      </c>
    </row>
    <row r="5151" spans="2:8" x14ac:dyDescent="0.3">
      <c r="B5151" t="s">
        <v>11533</v>
      </c>
      <c r="C5151" t="s">
        <v>11534</v>
      </c>
      <c r="D5151" s="28" t="s">
        <v>4105</v>
      </c>
      <c r="E5151" s="28" t="s">
        <v>2569</v>
      </c>
      <c r="F5151" s="13">
        <v>44</v>
      </c>
      <c r="G5151" s="13">
        <v>-72.900000000000006</v>
      </c>
      <c r="H5151" s="13">
        <v>12.839998881022133</v>
      </c>
    </row>
    <row r="5152" spans="2:8" x14ac:dyDescent="0.3">
      <c r="B5152" t="s">
        <v>11135</v>
      </c>
      <c r="C5152" t="s">
        <v>11136</v>
      </c>
      <c r="D5152" s="28" t="s">
        <v>4105</v>
      </c>
      <c r="E5152" s="28" t="s">
        <v>1007</v>
      </c>
      <c r="F5152" s="13">
        <v>36.1</v>
      </c>
      <c r="G5152" s="13">
        <v>-78.3</v>
      </c>
      <c r="H5152" s="13">
        <v>12.840001424153648</v>
      </c>
    </row>
    <row r="5153" spans="2:8" x14ac:dyDescent="0.3">
      <c r="B5153" t="s">
        <v>11776</v>
      </c>
      <c r="C5153" t="s">
        <v>11777</v>
      </c>
      <c r="D5153" s="28" t="s">
        <v>4105</v>
      </c>
      <c r="E5153" s="28" t="s">
        <v>2354</v>
      </c>
      <c r="F5153" s="13">
        <v>33.299999999999997</v>
      </c>
      <c r="G5153" s="13">
        <v>-81.3</v>
      </c>
      <c r="H5153" s="13">
        <v>12.899993896484375</v>
      </c>
    </row>
    <row r="5154" spans="2:8" x14ac:dyDescent="0.3">
      <c r="B5154" t="s">
        <v>11977</v>
      </c>
      <c r="C5154" t="s">
        <v>11978</v>
      </c>
      <c r="D5154" s="28" t="s">
        <v>4105</v>
      </c>
      <c r="E5154" s="28" t="s">
        <v>2820</v>
      </c>
      <c r="F5154" s="13">
        <v>60.7</v>
      </c>
      <c r="G5154" s="13">
        <v>-148.80000000000001</v>
      </c>
      <c r="H5154" s="13">
        <v>12.899998982747395</v>
      </c>
    </row>
    <row r="5155" spans="2:8" x14ac:dyDescent="0.3">
      <c r="B5155" t="s">
        <v>11518</v>
      </c>
      <c r="C5155" t="s">
        <v>11519</v>
      </c>
      <c r="D5155" s="28" t="s">
        <v>4105</v>
      </c>
      <c r="E5155" s="28" t="s">
        <v>2319</v>
      </c>
      <c r="F5155" s="13">
        <v>40.1</v>
      </c>
      <c r="G5155" s="13">
        <v>-75.400000000000006</v>
      </c>
      <c r="H5155" s="13">
        <v>12.899998982747398</v>
      </c>
    </row>
    <row r="5156" spans="2:8" x14ac:dyDescent="0.3">
      <c r="B5156" t="s">
        <v>2571</v>
      </c>
      <c r="C5156" t="s">
        <v>2572</v>
      </c>
      <c r="D5156" s="28" t="s">
        <v>4105</v>
      </c>
      <c r="E5156" s="28" t="s">
        <v>2569</v>
      </c>
      <c r="F5156" s="13">
        <v>43.6</v>
      </c>
      <c r="G5156" s="13">
        <v>-72.900000000000006</v>
      </c>
      <c r="H5156" s="13">
        <v>12.899998982747398</v>
      </c>
    </row>
    <row r="5157" spans="2:8" x14ac:dyDescent="0.3">
      <c r="B5157" t="s">
        <v>880</v>
      </c>
      <c r="C5157" t="s">
        <v>881</v>
      </c>
      <c r="D5157" s="28" t="s">
        <v>4105</v>
      </c>
      <c r="E5157" s="28" t="s">
        <v>852</v>
      </c>
      <c r="F5157" s="13">
        <v>31.1</v>
      </c>
      <c r="G5157" s="13">
        <v>-87</v>
      </c>
      <c r="H5157" s="13">
        <v>12.899998982747398</v>
      </c>
    </row>
    <row r="5158" spans="2:8" x14ac:dyDescent="0.3">
      <c r="B5158" t="s">
        <v>11547</v>
      </c>
      <c r="C5158" t="s">
        <v>11548</v>
      </c>
      <c r="D5158" s="28" t="s">
        <v>4105</v>
      </c>
      <c r="E5158" s="28" t="s">
        <v>2124</v>
      </c>
      <c r="F5158" s="13">
        <v>42.5</v>
      </c>
      <c r="G5158" s="13">
        <v>-77.7</v>
      </c>
      <c r="H5158" s="13">
        <v>12.959999084472656</v>
      </c>
    </row>
    <row r="5159" spans="2:8" x14ac:dyDescent="0.3">
      <c r="B5159" t="s">
        <v>11762</v>
      </c>
      <c r="C5159" t="s">
        <v>11763</v>
      </c>
      <c r="D5159" s="28" t="s">
        <v>4105</v>
      </c>
      <c r="E5159" s="28" t="s">
        <v>1003</v>
      </c>
      <c r="F5159" s="13">
        <v>29.1</v>
      </c>
      <c r="G5159" s="13">
        <v>-81</v>
      </c>
      <c r="H5159" s="13">
        <v>12.960001627604164</v>
      </c>
    </row>
    <row r="5160" spans="2:8" x14ac:dyDescent="0.3">
      <c r="B5160" t="s">
        <v>11932</v>
      </c>
      <c r="C5160" t="s">
        <v>11933</v>
      </c>
      <c r="D5160" s="28" t="s">
        <v>4105</v>
      </c>
      <c r="E5160" s="28" t="s">
        <v>1003</v>
      </c>
      <c r="F5160" s="13">
        <v>30.7</v>
      </c>
      <c r="G5160" s="13">
        <v>-86.5</v>
      </c>
      <c r="H5160" s="13">
        <v>12.960001627604164</v>
      </c>
    </row>
    <row r="5161" spans="2:8" x14ac:dyDescent="0.3">
      <c r="B5161" t="s">
        <v>11728</v>
      </c>
      <c r="C5161" t="s">
        <v>11729</v>
      </c>
      <c r="D5161" s="28" t="s">
        <v>4105</v>
      </c>
      <c r="E5161" s="28" t="s">
        <v>2124</v>
      </c>
      <c r="F5161" s="13">
        <v>43.3</v>
      </c>
      <c r="G5161" s="13">
        <v>-76.3</v>
      </c>
      <c r="H5161" s="13">
        <v>12.960001627604164</v>
      </c>
    </row>
    <row r="5162" spans="2:8" x14ac:dyDescent="0.3">
      <c r="B5162" t="s">
        <v>11722</v>
      </c>
      <c r="C5162" t="s">
        <v>11723</v>
      </c>
      <c r="D5162" s="28" t="s">
        <v>4105</v>
      </c>
      <c r="E5162" s="28" t="s">
        <v>1004</v>
      </c>
      <c r="F5162" s="13">
        <v>32.6</v>
      </c>
      <c r="G5162" s="13">
        <v>-83.6</v>
      </c>
      <c r="H5162" s="13">
        <v>12.960001627604171</v>
      </c>
    </row>
    <row r="5163" spans="2:8" x14ac:dyDescent="0.3">
      <c r="B5163" t="s">
        <v>11746</v>
      </c>
      <c r="C5163" t="s">
        <v>11747</v>
      </c>
      <c r="D5163" s="28" t="s">
        <v>4105</v>
      </c>
      <c r="E5163" s="28" t="s">
        <v>2124</v>
      </c>
      <c r="F5163" s="13">
        <v>43.3</v>
      </c>
      <c r="G5163" s="13">
        <v>-76.3</v>
      </c>
      <c r="H5163" s="13">
        <v>12.960001627604171</v>
      </c>
    </row>
    <row r="5164" spans="2:8" x14ac:dyDescent="0.3">
      <c r="B5164" t="s">
        <v>12015</v>
      </c>
      <c r="C5164" t="s">
        <v>12016</v>
      </c>
      <c r="D5164" s="28" t="s">
        <v>4105</v>
      </c>
      <c r="E5164" s="28" t="s">
        <v>1003</v>
      </c>
      <c r="F5164" s="13">
        <v>27.4</v>
      </c>
      <c r="G5164" s="13">
        <v>-82.5</v>
      </c>
      <c r="H5164" s="13">
        <v>13.019999186197914</v>
      </c>
    </row>
    <row r="5165" spans="2:8" x14ac:dyDescent="0.3">
      <c r="B5165" t="s">
        <v>11778</v>
      </c>
      <c r="C5165" t="s">
        <v>11779</v>
      </c>
      <c r="D5165" s="28" t="s">
        <v>4105</v>
      </c>
      <c r="E5165" s="28" t="s">
        <v>2820</v>
      </c>
      <c r="F5165" s="13">
        <v>60.4</v>
      </c>
      <c r="G5165" s="13">
        <v>-149.69999999999999</v>
      </c>
      <c r="H5165" s="13">
        <v>13.019999186197914</v>
      </c>
    </row>
    <row r="5166" spans="2:8" x14ac:dyDescent="0.3">
      <c r="B5166" t="s">
        <v>11520</v>
      </c>
      <c r="C5166" t="s">
        <v>11521</v>
      </c>
      <c r="D5166" s="28" t="s">
        <v>4105</v>
      </c>
      <c r="E5166" s="28" t="s">
        <v>1727</v>
      </c>
      <c r="F5166" s="13">
        <v>43.3</v>
      </c>
      <c r="G5166" s="13">
        <v>-70.5</v>
      </c>
      <c r="H5166" s="13">
        <v>13.019999186197914</v>
      </c>
    </row>
    <row r="5167" spans="2:8" x14ac:dyDescent="0.3">
      <c r="B5167" t="s">
        <v>11093</v>
      </c>
      <c r="C5167" t="s">
        <v>11094</v>
      </c>
      <c r="D5167" s="28" t="s">
        <v>4105</v>
      </c>
      <c r="E5167" s="28" t="s">
        <v>2820</v>
      </c>
      <c r="F5167" s="13">
        <v>64.3</v>
      </c>
      <c r="G5167" s="13">
        <v>-158.69999999999999</v>
      </c>
      <c r="H5167" s="13">
        <v>13.019999186197916</v>
      </c>
    </row>
    <row r="5168" spans="2:8" x14ac:dyDescent="0.3">
      <c r="B5168" t="s">
        <v>11582</v>
      </c>
      <c r="C5168" t="s">
        <v>11583</v>
      </c>
      <c r="D5168" s="28" t="s">
        <v>1203</v>
      </c>
      <c r="E5168" s="28" t="s">
        <v>3527</v>
      </c>
      <c r="F5168" s="13">
        <v>72.7</v>
      </c>
      <c r="G5168" s="13">
        <v>-77.900000000000006</v>
      </c>
      <c r="H5168" s="13">
        <v>13.019999583562216</v>
      </c>
    </row>
    <row r="5169" spans="2:8" x14ac:dyDescent="0.3">
      <c r="B5169" t="s">
        <v>11252</v>
      </c>
      <c r="C5169" t="s">
        <v>11253</v>
      </c>
      <c r="D5169" s="28" t="s">
        <v>4105</v>
      </c>
      <c r="E5169" s="28" t="s">
        <v>1727</v>
      </c>
      <c r="F5169" s="13">
        <v>43.9</v>
      </c>
      <c r="G5169" s="13">
        <v>-69.7</v>
      </c>
      <c r="H5169" s="13">
        <v>13.079996744791664</v>
      </c>
    </row>
    <row r="5170" spans="2:8" x14ac:dyDescent="0.3">
      <c r="B5170" t="s">
        <v>3665</v>
      </c>
      <c r="C5170" t="s">
        <v>3666</v>
      </c>
      <c r="D5170" s="28" t="s">
        <v>4105</v>
      </c>
      <c r="E5170" s="28" t="s">
        <v>1743</v>
      </c>
      <c r="F5170" s="13">
        <v>42.6</v>
      </c>
      <c r="G5170" s="13">
        <v>-72.099999999999994</v>
      </c>
      <c r="H5170" s="13">
        <v>13.079999287923176</v>
      </c>
    </row>
    <row r="5171" spans="2:8" x14ac:dyDescent="0.3">
      <c r="B5171" t="s">
        <v>11641</v>
      </c>
      <c r="C5171" t="s">
        <v>11642</v>
      </c>
      <c r="D5171" s="28" t="s">
        <v>4105</v>
      </c>
      <c r="E5171" s="28" t="s">
        <v>2076</v>
      </c>
      <c r="F5171" s="13">
        <v>43.2</v>
      </c>
      <c r="G5171" s="13">
        <v>-72</v>
      </c>
      <c r="H5171" s="13">
        <v>13.079999287923176</v>
      </c>
    </row>
    <row r="5172" spans="2:8" x14ac:dyDescent="0.3">
      <c r="B5172" t="s">
        <v>11505</v>
      </c>
      <c r="C5172" t="s">
        <v>11506</v>
      </c>
      <c r="D5172" s="28" t="s">
        <v>4105</v>
      </c>
      <c r="E5172" s="28" t="s">
        <v>2076</v>
      </c>
      <c r="F5172" s="13">
        <v>43.7</v>
      </c>
      <c r="G5172" s="13">
        <v>-72.2</v>
      </c>
      <c r="H5172" s="13">
        <v>13.080001831054688</v>
      </c>
    </row>
    <row r="5173" spans="2:8" x14ac:dyDescent="0.3">
      <c r="B5173" t="s">
        <v>914</v>
      </c>
      <c r="C5173" t="s">
        <v>915</v>
      </c>
      <c r="D5173" s="28" t="s">
        <v>4105</v>
      </c>
      <c r="E5173" s="28" t="s">
        <v>859</v>
      </c>
      <c r="F5173" s="13">
        <v>36</v>
      </c>
      <c r="G5173" s="13">
        <v>-88.4</v>
      </c>
      <c r="H5173" s="13">
        <v>13.080001831054688</v>
      </c>
    </row>
    <row r="5174" spans="2:8" x14ac:dyDescent="0.3">
      <c r="B5174" t="s">
        <v>11315</v>
      </c>
      <c r="C5174" t="s">
        <v>11316</v>
      </c>
      <c r="D5174" s="28" t="s">
        <v>4105</v>
      </c>
      <c r="E5174" s="28" t="s">
        <v>1743</v>
      </c>
      <c r="F5174" s="13">
        <v>42.5</v>
      </c>
      <c r="G5174" s="13">
        <v>-71.7</v>
      </c>
      <c r="H5174" s="13">
        <v>13.080001831054688</v>
      </c>
    </row>
    <row r="5175" spans="2:8" x14ac:dyDescent="0.3">
      <c r="B5175" t="s">
        <v>3445</v>
      </c>
      <c r="C5175" t="s">
        <v>3446</v>
      </c>
      <c r="D5175" s="28" t="s">
        <v>4105</v>
      </c>
      <c r="E5175" s="28" t="s">
        <v>2354</v>
      </c>
      <c r="F5175" s="13">
        <v>32.4</v>
      </c>
      <c r="G5175" s="13">
        <v>-80.7</v>
      </c>
      <c r="H5175" s="13">
        <v>13.080001831054695</v>
      </c>
    </row>
    <row r="5176" spans="2:8" x14ac:dyDescent="0.3">
      <c r="B5176" t="s">
        <v>11665</v>
      </c>
      <c r="C5176" t="s">
        <v>11666</v>
      </c>
      <c r="D5176" s="28" t="s">
        <v>4105</v>
      </c>
      <c r="E5176" s="28" t="s">
        <v>2319</v>
      </c>
      <c r="F5176" s="13">
        <v>40.299999999999997</v>
      </c>
      <c r="G5176" s="13">
        <v>-75.099999999999994</v>
      </c>
      <c r="H5176" s="13">
        <v>13.139999389648438</v>
      </c>
    </row>
    <row r="5177" spans="2:8" x14ac:dyDescent="0.3">
      <c r="B5177" t="s">
        <v>10888</v>
      </c>
      <c r="C5177" t="s">
        <v>10889</v>
      </c>
      <c r="D5177" s="28" t="s">
        <v>1203</v>
      </c>
      <c r="E5177" s="28" t="s">
        <v>3527</v>
      </c>
      <c r="F5177" s="13">
        <v>68.599999999999994</v>
      </c>
      <c r="G5177" s="13">
        <v>-71.099999999999994</v>
      </c>
      <c r="H5177" s="13">
        <v>13.140000661214192</v>
      </c>
    </row>
    <row r="5178" spans="2:8" x14ac:dyDescent="0.3">
      <c r="B5178" t="s">
        <v>11270</v>
      </c>
      <c r="C5178" t="s">
        <v>11271</v>
      </c>
      <c r="D5178" s="28" t="s">
        <v>4105</v>
      </c>
      <c r="E5178" s="28" t="s">
        <v>2124</v>
      </c>
      <c r="F5178" s="13">
        <v>44.2</v>
      </c>
      <c r="G5178" s="13">
        <v>-74.400000000000006</v>
      </c>
      <c r="H5178" s="13">
        <v>13.140001932779949</v>
      </c>
    </row>
    <row r="5179" spans="2:8" x14ac:dyDescent="0.3">
      <c r="B5179" t="s">
        <v>11427</v>
      </c>
      <c r="C5179" t="s">
        <v>11428</v>
      </c>
      <c r="D5179" s="28" t="s">
        <v>4105</v>
      </c>
      <c r="E5179" s="28" t="s">
        <v>1322</v>
      </c>
      <c r="F5179" s="13">
        <v>41.5</v>
      </c>
      <c r="G5179" s="13">
        <v>-72.8</v>
      </c>
      <c r="H5179" s="13">
        <v>13.199999491373696</v>
      </c>
    </row>
    <row r="5180" spans="2:8" x14ac:dyDescent="0.3">
      <c r="B5180" t="s">
        <v>11690</v>
      </c>
      <c r="C5180" t="s">
        <v>11691</v>
      </c>
      <c r="D5180" s="28" t="s">
        <v>4105</v>
      </c>
      <c r="E5180" s="28" t="s">
        <v>1743</v>
      </c>
      <c r="F5180" s="13">
        <v>42.6</v>
      </c>
      <c r="G5180" s="13">
        <v>-72.2</v>
      </c>
      <c r="H5180" s="13">
        <v>13.199999491373703</v>
      </c>
    </row>
    <row r="5181" spans="2:8" x14ac:dyDescent="0.3">
      <c r="B5181" t="s">
        <v>11409</v>
      </c>
      <c r="C5181" t="s">
        <v>11410</v>
      </c>
      <c r="D5181" s="28" t="s">
        <v>4105</v>
      </c>
      <c r="E5181" s="28" t="s">
        <v>1743</v>
      </c>
      <c r="F5181" s="13">
        <v>41.8</v>
      </c>
      <c r="G5181" s="13">
        <v>-71</v>
      </c>
      <c r="H5181" s="13">
        <v>13.200002034505211</v>
      </c>
    </row>
    <row r="5182" spans="2:8" x14ac:dyDescent="0.3">
      <c r="B5182" t="s">
        <v>11297</v>
      </c>
      <c r="C5182" t="s">
        <v>11298</v>
      </c>
      <c r="D5182" s="28" t="s">
        <v>4105</v>
      </c>
      <c r="E5182" s="28" t="s">
        <v>2820</v>
      </c>
      <c r="F5182" s="13">
        <v>64.8</v>
      </c>
      <c r="G5182" s="13">
        <v>-147.6</v>
      </c>
      <c r="H5182" s="13">
        <v>13.259998957316082</v>
      </c>
    </row>
    <row r="5183" spans="2:8" x14ac:dyDescent="0.3">
      <c r="B5183" t="s">
        <v>2567</v>
      </c>
      <c r="C5183" t="s">
        <v>2568</v>
      </c>
      <c r="D5183" s="28" t="s">
        <v>4105</v>
      </c>
      <c r="E5183" s="28" t="s">
        <v>2569</v>
      </c>
      <c r="F5183" s="13">
        <v>44.5</v>
      </c>
      <c r="G5183" s="13">
        <v>-72.8</v>
      </c>
      <c r="H5183" s="13">
        <v>13.259999593098961</v>
      </c>
    </row>
    <row r="5184" spans="2:8" x14ac:dyDescent="0.3">
      <c r="B5184" t="s">
        <v>2838</v>
      </c>
      <c r="C5184" t="s">
        <v>2839</v>
      </c>
      <c r="D5184" s="28" t="s">
        <v>4105</v>
      </c>
      <c r="E5184" s="28" t="s">
        <v>1004</v>
      </c>
      <c r="F5184" s="13">
        <v>33.299999999999997</v>
      </c>
      <c r="G5184" s="13">
        <v>-81.900000000000006</v>
      </c>
      <c r="H5184" s="13">
        <v>13.319997151692704</v>
      </c>
    </row>
    <row r="5185" spans="2:8" x14ac:dyDescent="0.3">
      <c r="B5185" t="s">
        <v>11726</v>
      </c>
      <c r="C5185" t="s">
        <v>11727</v>
      </c>
      <c r="D5185" s="28" t="s">
        <v>4105</v>
      </c>
      <c r="E5185" s="28" t="s">
        <v>2354</v>
      </c>
      <c r="F5185" s="13">
        <v>34.6</v>
      </c>
      <c r="G5185" s="13">
        <v>-80.2</v>
      </c>
      <c r="H5185" s="13">
        <v>13.319997151692711</v>
      </c>
    </row>
    <row r="5186" spans="2:8" x14ac:dyDescent="0.3">
      <c r="B5186" t="s">
        <v>12129</v>
      </c>
      <c r="C5186" t="s">
        <v>1043</v>
      </c>
      <c r="D5186" s="28" t="s">
        <v>4105</v>
      </c>
      <c r="E5186" s="28" t="s">
        <v>1003</v>
      </c>
      <c r="F5186" s="13">
        <v>28</v>
      </c>
      <c r="G5186" s="13">
        <v>-81.7</v>
      </c>
      <c r="H5186" s="13">
        <v>13.319997151692711</v>
      </c>
    </row>
    <row r="5187" spans="2:8" x14ac:dyDescent="0.3">
      <c r="B5187" t="s">
        <v>11290</v>
      </c>
      <c r="C5187" t="s">
        <v>11291</v>
      </c>
      <c r="D5187" s="28" t="s">
        <v>4105</v>
      </c>
      <c r="E5187" s="28" t="s">
        <v>2354</v>
      </c>
      <c r="F5187" s="13">
        <v>34.9</v>
      </c>
      <c r="G5187" s="13">
        <v>-81</v>
      </c>
      <c r="H5187" s="13">
        <v>13.319997151692711</v>
      </c>
    </row>
    <row r="5188" spans="2:8" x14ac:dyDescent="0.3">
      <c r="B5188" t="s">
        <v>3359</v>
      </c>
      <c r="C5188" t="s">
        <v>3360</v>
      </c>
      <c r="D5188" s="28" t="s">
        <v>4105</v>
      </c>
      <c r="E5188" s="28" t="s">
        <v>2820</v>
      </c>
      <c r="F5188" s="13">
        <v>60.4</v>
      </c>
      <c r="G5188" s="13">
        <v>-145.4</v>
      </c>
      <c r="H5188" s="13">
        <v>13.319999694824215</v>
      </c>
    </row>
    <row r="5189" spans="2:8" x14ac:dyDescent="0.3">
      <c r="B5189" t="s">
        <v>11444</v>
      </c>
      <c r="C5189" t="s">
        <v>11445</v>
      </c>
      <c r="D5189" s="28" t="s">
        <v>4105</v>
      </c>
      <c r="E5189" s="28" t="s">
        <v>2124</v>
      </c>
      <c r="F5189" s="13">
        <v>42.8</v>
      </c>
      <c r="G5189" s="13">
        <v>-75.7</v>
      </c>
      <c r="H5189" s="13">
        <v>13.319999694824219</v>
      </c>
    </row>
    <row r="5190" spans="2:8" x14ac:dyDescent="0.3">
      <c r="B5190" t="s">
        <v>11878</v>
      </c>
      <c r="C5190" t="s">
        <v>11879</v>
      </c>
      <c r="D5190" s="28" t="s">
        <v>4105</v>
      </c>
      <c r="E5190" s="28" t="s">
        <v>2820</v>
      </c>
      <c r="F5190" s="13">
        <v>60.7</v>
      </c>
      <c r="G5190" s="13">
        <v>-150.80000000000001</v>
      </c>
      <c r="H5190" s="13">
        <v>13.319999694824219</v>
      </c>
    </row>
    <row r="5191" spans="2:8" x14ac:dyDescent="0.3">
      <c r="B5191" t="s">
        <v>2943</v>
      </c>
      <c r="C5191" t="s">
        <v>1022</v>
      </c>
      <c r="D5191" s="28" t="s">
        <v>4105</v>
      </c>
      <c r="E5191" s="28" t="s">
        <v>2354</v>
      </c>
      <c r="F5191" s="13">
        <v>32.799999999999997</v>
      </c>
      <c r="G5191" s="13">
        <v>-80</v>
      </c>
      <c r="H5191" s="13">
        <v>13.320002237955727</v>
      </c>
    </row>
    <row r="5192" spans="2:8" x14ac:dyDescent="0.3">
      <c r="B5192" t="s">
        <v>11618</v>
      </c>
      <c r="C5192" t="s">
        <v>11619</v>
      </c>
      <c r="D5192" s="28" t="s">
        <v>4105</v>
      </c>
      <c r="E5192" s="28" t="s">
        <v>1004</v>
      </c>
      <c r="F5192" s="13">
        <v>30.9</v>
      </c>
      <c r="G5192" s="13">
        <v>-81.400000000000006</v>
      </c>
      <c r="H5192" s="13">
        <v>13.320002237955734</v>
      </c>
    </row>
    <row r="5193" spans="2:8" x14ac:dyDescent="0.3">
      <c r="B5193" t="s">
        <v>11999</v>
      </c>
      <c r="C5193" t="s">
        <v>12000</v>
      </c>
      <c r="D5193" s="28" t="s">
        <v>4105</v>
      </c>
      <c r="E5193" s="28" t="s">
        <v>1003</v>
      </c>
      <c r="F5193" s="13">
        <v>30.3</v>
      </c>
      <c r="G5193" s="13">
        <v>-85.7</v>
      </c>
      <c r="H5193" s="13">
        <v>13.320002237955734</v>
      </c>
    </row>
    <row r="5194" spans="2:8" x14ac:dyDescent="0.3">
      <c r="B5194" t="s">
        <v>11647</v>
      </c>
      <c r="C5194" t="s">
        <v>11648</v>
      </c>
      <c r="D5194" s="28" t="s">
        <v>4105</v>
      </c>
      <c r="E5194" s="28" t="s">
        <v>2076</v>
      </c>
      <c r="F5194" s="13">
        <v>43.9</v>
      </c>
      <c r="G5194" s="13">
        <v>-71.099999999999994</v>
      </c>
      <c r="H5194" s="13">
        <v>13.320004781087242</v>
      </c>
    </row>
    <row r="5195" spans="2:8" x14ac:dyDescent="0.3">
      <c r="B5195" t="s">
        <v>3419</v>
      </c>
      <c r="C5195" t="s">
        <v>3420</v>
      </c>
      <c r="D5195" s="28" t="s">
        <v>4105</v>
      </c>
      <c r="E5195" s="28" t="s">
        <v>2085</v>
      </c>
      <c r="F5195" s="13">
        <v>39.4</v>
      </c>
      <c r="G5195" s="13">
        <v>-74.5</v>
      </c>
      <c r="H5195" s="13">
        <v>13.379997253417969</v>
      </c>
    </row>
    <row r="5196" spans="2:8" x14ac:dyDescent="0.3">
      <c r="B5196" t="s">
        <v>11321</v>
      </c>
      <c r="C5196" t="s">
        <v>11322</v>
      </c>
      <c r="D5196" s="28" t="s">
        <v>4105</v>
      </c>
      <c r="E5196" s="28" t="s">
        <v>3026</v>
      </c>
      <c r="F5196" s="13">
        <v>41.3</v>
      </c>
      <c r="G5196" s="13">
        <v>-71.7</v>
      </c>
      <c r="H5196" s="13">
        <v>13.379999796549477</v>
      </c>
    </row>
    <row r="5197" spans="2:8" x14ac:dyDescent="0.3">
      <c r="B5197" t="s">
        <v>11526</v>
      </c>
      <c r="C5197" t="s">
        <v>11527</v>
      </c>
      <c r="D5197" s="28" t="s">
        <v>4105</v>
      </c>
      <c r="E5197" s="28" t="s">
        <v>2076</v>
      </c>
      <c r="F5197" s="13">
        <v>42.7</v>
      </c>
      <c r="G5197" s="13">
        <v>-71.400000000000006</v>
      </c>
      <c r="H5197" s="13">
        <v>13.379999796549484</v>
      </c>
    </row>
    <row r="5198" spans="2:8" x14ac:dyDescent="0.3">
      <c r="B5198" t="s">
        <v>11305</v>
      </c>
      <c r="C5198" t="s">
        <v>11306</v>
      </c>
      <c r="D5198" s="28" t="s">
        <v>4105</v>
      </c>
      <c r="E5198" s="28" t="s">
        <v>1007</v>
      </c>
      <c r="F5198" s="13">
        <v>34.299999999999997</v>
      </c>
      <c r="G5198" s="13">
        <v>-78.7</v>
      </c>
      <c r="H5198" s="13">
        <v>13.379999796549484</v>
      </c>
    </row>
    <row r="5199" spans="2:8" x14ac:dyDescent="0.3">
      <c r="B5199" t="s">
        <v>11234</v>
      </c>
      <c r="C5199" t="s">
        <v>11235</v>
      </c>
      <c r="D5199" s="28" t="s">
        <v>4105</v>
      </c>
      <c r="E5199" s="28" t="s">
        <v>1007</v>
      </c>
      <c r="F5199" s="13">
        <v>35.700000000000003</v>
      </c>
      <c r="G5199" s="13">
        <v>-79.400000000000006</v>
      </c>
      <c r="H5199" s="13">
        <v>13.380002339680985</v>
      </c>
    </row>
    <row r="5200" spans="2:8" x14ac:dyDescent="0.3">
      <c r="B5200" t="s">
        <v>11734</v>
      </c>
      <c r="C5200" t="s">
        <v>11735</v>
      </c>
      <c r="D5200" s="28" t="s">
        <v>4105</v>
      </c>
      <c r="E5200" s="28" t="s">
        <v>1007</v>
      </c>
      <c r="F5200" s="13">
        <v>36</v>
      </c>
      <c r="G5200" s="13">
        <v>-79.400000000000006</v>
      </c>
      <c r="H5200" s="13">
        <v>13.380002339680992</v>
      </c>
    </row>
    <row r="5201" spans="2:8" x14ac:dyDescent="0.3">
      <c r="B5201" t="s">
        <v>3353</v>
      </c>
      <c r="C5201" t="s">
        <v>3354</v>
      </c>
      <c r="D5201" s="28" t="s">
        <v>4105</v>
      </c>
      <c r="E5201" s="28" t="s">
        <v>2820</v>
      </c>
      <c r="F5201" s="13">
        <v>59.6</v>
      </c>
      <c r="G5201" s="13">
        <v>-151.4</v>
      </c>
      <c r="H5201" s="13">
        <v>13.43999735514323</v>
      </c>
    </row>
    <row r="5202" spans="2:8" x14ac:dyDescent="0.3">
      <c r="B5202" t="s">
        <v>11605</v>
      </c>
      <c r="C5202" t="s">
        <v>11606</v>
      </c>
      <c r="D5202" s="28" t="s">
        <v>4105</v>
      </c>
      <c r="E5202" s="28" t="s">
        <v>2124</v>
      </c>
      <c r="F5202" s="13">
        <v>41.5</v>
      </c>
      <c r="G5202" s="13">
        <v>-74.2</v>
      </c>
      <c r="H5202" s="13">
        <v>13.439997355143234</v>
      </c>
    </row>
    <row r="5203" spans="2:8" x14ac:dyDescent="0.3">
      <c r="B5203" t="s">
        <v>11732</v>
      </c>
      <c r="C5203" t="s">
        <v>11733</v>
      </c>
      <c r="D5203" s="28" t="s">
        <v>4105</v>
      </c>
      <c r="E5203" s="28" t="s">
        <v>2820</v>
      </c>
      <c r="F5203" s="13">
        <v>64.900000000000006</v>
      </c>
      <c r="G5203" s="13">
        <v>-148.19999999999999</v>
      </c>
      <c r="H5203" s="13">
        <v>13.500001271565754</v>
      </c>
    </row>
    <row r="5204" spans="2:8" x14ac:dyDescent="0.3">
      <c r="B5204" t="s">
        <v>11655</v>
      </c>
      <c r="C5204" t="s">
        <v>11656</v>
      </c>
      <c r="D5204" s="28" t="s">
        <v>4105</v>
      </c>
      <c r="E5204" s="28" t="s">
        <v>2319</v>
      </c>
      <c r="F5204" s="13">
        <v>40.299999999999997</v>
      </c>
      <c r="G5204" s="13">
        <v>-75.3</v>
      </c>
      <c r="H5204" s="13">
        <v>13.500002543131515</v>
      </c>
    </row>
    <row r="5205" spans="2:8" x14ac:dyDescent="0.3">
      <c r="B5205" t="s">
        <v>1352</v>
      </c>
      <c r="C5205" t="s">
        <v>1353</v>
      </c>
      <c r="D5205" s="28" t="s">
        <v>4105</v>
      </c>
      <c r="E5205" s="28" t="s">
        <v>1003</v>
      </c>
      <c r="F5205" s="13">
        <v>28</v>
      </c>
      <c r="G5205" s="13">
        <v>-82.1</v>
      </c>
      <c r="H5205" s="13">
        <v>13.55999755859375</v>
      </c>
    </row>
    <row r="5206" spans="2:8" x14ac:dyDescent="0.3">
      <c r="B5206" t="s">
        <v>3447</v>
      </c>
      <c r="C5206" t="s">
        <v>3448</v>
      </c>
      <c r="D5206" s="28" t="s">
        <v>4105</v>
      </c>
      <c r="E5206" s="28" t="s">
        <v>1003</v>
      </c>
      <c r="F5206" s="13">
        <v>30.2</v>
      </c>
      <c r="G5206" s="13">
        <v>-81.599999999999994</v>
      </c>
      <c r="H5206" s="13">
        <v>13.55999755859375</v>
      </c>
    </row>
    <row r="5207" spans="2:8" x14ac:dyDescent="0.3">
      <c r="B5207" t="s">
        <v>10844</v>
      </c>
      <c r="C5207" t="s">
        <v>10845</v>
      </c>
      <c r="D5207" s="28" t="s">
        <v>4105</v>
      </c>
      <c r="E5207" s="28" t="s">
        <v>2820</v>
      </c>
      <c r="F5207" s="13">
        <v>67.900000000000006</v>
      </c>
      <c r="G5207" s="13">
        <v>-162.30000000000001</v>
      </c>
      <c r="H5207" s="13">
        <v>13.56000010172526</v>
      </c>
    </row>
    <row r="5208" spans="2:8" x14ac:dyDescent="0.3">
      <c r="B5208" t="s">
        <v>11348</v>
      </c>
      <c r="C5208" t="s">
        <v>11349</v>
      </c>
      <c r="D5208" s="28" t="s">
        <v>4105</v>
      </c>
      <c r="E5208" s="28" t="s">
        <v>2319</v>
      </c>
      <c r="F5208" s="13">
        <v>41.1</v>
      </c>
      <c r="G5208" s="13">
        <v>-77.400000000000006</v>
      </c>
      <c r="H5208" s="13">
        <v>13.560002644856766</v>
      </c>
    </row>
    <row r="5209" spans="2:8" x14ac:dyDescent="0.3">
      <c r="B5209" t="s">
        <v>882</v>
      </c>
      <c r="C5209" t="s">
        <v>883</v>
      </c>
      <c r="D5209" s="28" t="s">
        <v>4105</v>
      </c>
      <c r="E5209" s="28" t="s">
        <v>852</v>
      </c>
      <c r="F5209" s="13">
        <v>31.4</v>
      </c>
      <c r="G5209" s="13">
        <v>-87</v>
      </c>
      <c r="H5209" s="13">
        <v>13.560002644856773</v>
      </c>
    </row>
    <row r="5210" spans="2:8" x14ac:dyDescent="0.3">
      <c r="B5210" t="s">
        <v>2149</v>
      </c>
      <c r="C5210" t="s">
        <v>2150</v>
      </c>
      <c r="D5210" s="28" t="s">
        <v>4105</v>
      </c>
      <c r="E5210" s="28" t="s">
        <v>2124</v>
      </c>
      <c r="F5210" s="13">
        <v>43.7</v>
      </c>
      <c r="G5210" s="13">
        <v>-75.400000000000006</v>
      </c>
      <c r="H5210" s="13">
        <v>13.620000203450516</v>
      </c>
    </row>
    <row r="5211" spans="2:8" x14ac:dyDescent="0.3">
      <c r="B5211" t="s">
        <v>375</v>
      </c>
      <c r="C5211" t="s">
        <v>2171</v>
      </c>
      <c r="D5211" s="28" t="s">
        <v>4105</v>
      </c>
      <c r="E5211" s="28" t="s">
        <v>1007</v>
      </c>
      <c r="F5211" s="13">
        <v>34.6</v>
      </c>
      <c r="G5211" s="13">
        <v>-79</v>
      </c>
      <c r="H5211" s="13">
        <v>13.620000203450523</v>
      </c>
    </row>
    <row r="5212" spans="2:8" x14ac:dyDescent="0.3">
      <c r="B5212" t="s">
        <v>11800</v>
      </c>
      <c r="C5212" t="s">
        <v>11801</v>
      </c>
      <c r="D5212" s="28" t="s">
        <v>4105</v>
      </c>
      <c r="E5212" s="28" t="s">
        <v>1004</v>
      </c>
      <c r="F5212" s="13">
        <v>32</v>
      </c>
      <c r="G5212" s="13">
        <v>-84.3</v>
      </c>
      <c r="H5212" s="13">
        <v>13.620000203450523</v>
      </c>
    </row>
    <row r="5213" spans="2:8" x14ac:dyDescent="0.3">
      <c r="B5213" t="s">
        <v>2880</v>
      </c>
      <c r="C5213" t="s">
        <v>2881</v>
      </c>
      <c r="D5213" s="28" t="s">
        <v>4105</v>
      </c>
      <c r="E5213" s="28" t="s">
        <v>1003</v>
      </c>
      <c r="F5213" s="13">
        <v>27.9</v>
      </c>
      <c r="G5213" s="13">
        <v>-82.5</v>
      </c>
      <c r="H5213" s="13">
        <v>13.620000203450523</v>
      </c>
    </row>
    <row r="5214" spans="2:8" x14ac:dyDescent="0.3">
      <c r="B5214" t="s">
        <v>2870</v>
      </c>
      <c r="C5214" t="s">
        <v>2871</v>
      </c>
      <c r="D5214" s="28" t="s">
        <v>4105</v>
      </c>
      <c r="E5214" s="28" t="s">
        <v>1003</v>
      </c>
      <c r="F5214" s="13">
        <v>28.4</v>
      </c>
      <c r="G5214" s="13">
        <v>-81.3</v>
      </c>
      <c r="H5214" s="13">
        <v>13.679997762044266</v>
      </c>
    </row>
    <row r="5215" spans="2:8" x14ac:dyDescent="0.3">
      <c r="B5215" t="s">
        <v>3413</v>
      </c>
      <c r="C5215" t="s">
        <v>1020</v>
      </c>
      <c r="D5215" s="28" t="s">
        <v>4105</v>
      </c>
      <c r="E5215" s="28" t="s">
        <v>1007</v>
      </c>
      <c r="F5215" s="13">
        <v>35</v>
      </c>
      <c r="G5215" s="13">
        <v>-77</v>
      </c>
      <c r="H5215" s="13">
        <v>13.679997762044266</v>
      </c>
    </row>
    <row r="5216" spans="2:8" x14ac:dyDescent="0.3">
      <c r="B5216" t="s">
        <v>3760</v>
      </c>
      <c r="C5216" t="s">
        <v>3761</v>
      </c>
      <c r="D5216" s="28" t="s">
        <v>4105</v>
      </c>
      <c r="E5216" s="28" t="s">
        <v>1007</v>
      </c>
      <c r="F5216" s="13">
        <v>36.4</v>
      </c>
      <c r="G5216" s="13">
        <v>-80.099999999999994</v>
      </c>
      <c r="H5216" s="13">
        <v>13.680002848307296</v>
      </c>
    </row>
    <row r="5217" spans="2:8" x14ac:dyDescent="0.3">
      <c r="B5217" t="s">
        <v>2167</v>
      </c>
      <c r="C5217" t="s">
        <v>2168</v>
      </c>
      <c r="D5217" s="28" t="s">
        <v>4105</v>
      </c>
      <c r="E5217" s="28" t="s">
        <v>1007</v>
      </c>
      <c r="F5217" s="13">
        <v>34.700000000000003</v>
      </c>
      <c r="G5217" s="13">
        <v>-79.400000000000006</v>
      </c>
      <c r="H5217" s="13">
        <v>13.739995320638016</v>
      </c>
    </row>
    <row r="5218" spans="2:8" x14ac:dyDescent="0.3">
      <c r="B5218" t="s">
        <v>11893</v>
      </c>
      <c r="C5218" t="s">
        <v>11894</v>
      </c>
      <c r="D5218" s="28" t="s">
        <v>4105</v>
      </c>
      <c r="E5218" s="28" t="s">
        <v>2820</v>
      </c>
      <c r="F5218" s="13">
        <v>60.4</v>
      </c>
      <c r="G5218" s="13">
        <v>-151</v>
      </c>
      <c r="H5218" s="13">
        <v>13.739999135335285</v>
      </c>
    </row>
    <row r="5219" spans="2:8" x14ac:dyDescent="0.3">
      <c r="B5219" t="s">
        <v>11760</v>
      </c>
      <c r="C5219" t="s">
        <v>11761</v>
      </c>
      <c r="D5219" s="28" t="s">
        <v>4105</v>
      </c>
      <c r="E5219" s="28" t="s">
        <v>2319</v>
      </c>
      <c r="F5219" s="13">
        <v>40.299999999999997</v>
      </c>
      <c r="G5219" s="13">
        <v>-75.900000000000006</v>
      </c>
      <c r="H5219" s="13">
        <v>13.740000406901039</v>
      </c>
    </row>
    <row r="5220" spans="2:8" x14ac:dyDescent="0.3">
      <c r="B5220" t="s">
        <v>411</v>
      </c>
      <c r="C5220" t="s">
        <v>412</v>
      </c>
      <c r="D5220" s="28" t="s">
        <v>4105</v>
      </c>
      <c r="E5220" s="28" t="s">
        <v>364</v>
      </c>
      <c r="F5220" s="13">
        <v>31</v>
      </c>
      <c r="G5220" s="13">
        <v>-94.1</v>
      </c>
      <c r="H5220" s="13">
        <v>13.740000406901046</v>
      </c>
    </row>
    <row r="5221" spans="2:8" x14ac:dyDescent="0.3">
      <c r="B5221" t="s">
        <v>11336</v>
      </c>
      <c r="C5221" t="s">
        <v>11337</v>
      </c>
      <c r="D5221" s="28" t="s">
        <v>4105</v>
      </c>
      <c r="E5221" s="28" t="s">
        <v>2576</v>
      </c>
      <c r="F5221" s="13">
        <v>37.200000000000003</v>
      </c>
      <c r="G5221" s="13">
        <v>-77.3</v>
      </c>
      <c r="H5221" s="13">
        <v>13.740002950032554</v>
      </c>
    </row>
    <row r="5222" spans="2:8" x14ac:dyDescent="0.3">
      <c r="B5222" t="s">
        <v>10945</v>
      </c>
      <c r="C5222" t="s">
        <v>10946</v>
      </c>
      <c r="D5222" s="28" t="s">
        <v>4105</v>
      </c>
      <c r="E5222" s="28" t="s">
        <v>1007</v>
      </c>
      <c r="F5222" s="13">
        <v>35.700000000000003</v>
      </c>
      <c r="G5222" s="13">
        <v>-76.5</v>
      </c>
      <c r="H5222" s="13">
        <v>13.799997965494789</v>
      </c>
    </row>
    <row r="5223" spans="2:8" x14ac:dyDescent="0.3">
      <c r="B5223" t="s">
        <v>11740</v>
      </c>
      <c r="C5223" t="s">
        <v>11741</v>
      </c>
      <c r="D5223" s="28" t="s">
        <v>4105</v>
      </c>
      <c r="E5223" s="28" t="s">
        <v>1003</v>
      </c>
      <c r="F5223" s="13">
        <v>30.1</v>
      </c>
      <c r="G5223" s="13">
        <v>-82.5</v>
      </c>
      <c r="H5223" s="13">
        <v>13.799997965494796</v>
      </c>
    </row>
    <row r="5224" spans="2:8" x14ac:dyDescent="0.3">
      <c r="B5224" t="s">
        <v>11891</v>
      </c>
      <c r="C5224" t="s">
        <v>11892</v>
      </c>
      <c r="D5224" s="28" t="s">
        <v>1203</v>
      </c>
      <c r="E5224" s="28" t="s">
        <v>1124</v>
      </c>
      <c r="F5224" s="13">
        <v>46.3</v>
      </c>
      <c r="G5224" s="13">
        <v>-72</v>
      </c>
      <c r="H5224" s="13">
        <v>13.800000508626304</v>
      </c>
    </row>
    <row r="5225" spans="2:8" x14ac:dyDescent="0.3">
      <c r="B5225" t="s">
        <v>11624</v>
      </c>
      <c r="C5225" t="s">
        <v>11625</v>
      </c>
      <c r="D5225" s="28" t="s">
        <v>4105</v>
      </c>
      <c r="E5225" s="28" t="s">
        <v>1004</v>
      </c>
      <c r="F5225" s="13">
        <v>33.4</v>
      </c>
      <c r="G5225" s="13">
        <v>-82.4</v>
      </c>
      <c r="H5225" s="13">
        <v>13.800003051757813</v>
      </c>
    </row>
    <row r="5226" spans="2:8" x14ac:dyDescent="0.3">
      <c r="B5226" t="s">
        <v>913</v>
      </c>
      <c r="C5226" t="s">
        <v>1019</v>
      </c>
      <c r="D5226" s="28" t="s">
        <v>4105</v>
      </c>
      <c r="E5226" s="28" t="s">
        <v>1007</v>
      </c>
      <c r="F5226" s="13">
        <v>35.6</v>
      </c>
      <c r="G5226" s="13">
        <v>-77.3</v>
      </c>
      <c r="H5226" s="13">
        <v>13.800003051757813</v>
      </c>
    </row>
    <row r="5227" spans="2:8" x14ac:dyDescent="0.3">
      <c r="B5227" t="s">
        <v>11857</v>
      </c>
      <c r="C5227" t="s">
        <v>11858</v>
      </c>
      <c r="D5227" s="28" t="s">
        <v>4105</v>
      </c>
      <c r="E5227" s="28" t="s">
        <v>2124</v>
      </c>
      <c r="F5227" s="13">
        <v>42.6</v>
      </c>
      <c r="G5227" s="13">
        <v>-77</v>
      </c>
      <c r="H5227" s="13">
        <v>13.800003051757813</v>
      </c>
    </row>
    <row r="5228" spans="2:8" x14ac:dyDescent="0.3">
      <c r="B5228" t="s">
        <v>2143</v>
      </c>
      <c r="C5228" t="s">
        <v>2144</v>
      </c>
      <c r="D5228" s="28" t="s">
        <v>4105</v>
      </c>
      <c r="E5228" s="28" t="s">
        <v>2124</v>
      </c>
      <c r="F5228" s="13">
        <v>43.7</v>
      </c>
      <c r="G5228" s="13">
        <v>-74.2</v>
      </c>
      <c r="H5228" s="13">
        <v>13.800003051757816</v>
      </c>
    </row>
    <row r="5229" spans="2:8" x14ac:dyDescent="0.3">
      <c r="B5229" t="s">
        <v>2782</v>
      </c>
      <c r="C5229" t="s">
        <v>11350</v>
      </c>
      <c r="D5229" s="28" t="s">
        <v>4105</v>
      </c>
      <c r="E5229" s="28" t="s">
        <v>2124</v>
      </c>
      <c r="F5229" s="13">
        <v>43.9</v>
      </c>
      <c r="G5229" s="13">
        <v>-75.8</v>
      </c>
      <c r="H5229" s="13">
        <v>13.860000610351563</v>
      </c>
    </row>
    <row r="5230" spans="2:8" x14ac:dyDescent="0.3">
      <c r="B5230" t="s">
        <v>11113</v>
      </c>
      <c r="C5230" t="s">
        <v>11114</v>
      </c>
      <c r="D5230" s="28" t="s">
        <v>4105</v>
      </c>
      <c r="E5230" s="28" t="s">
        <v>1007</v>
      </c>
      <c r="F5230" s="13">
        <v>36.299999999999997</v>
      </c>
      <c r="G5230" s="13">
        <v>-78.3</v>
      </c>
      <c r="H5230" s="13">
        <v>13.860000610351563</v>
      </c>
    </row>
    <row r="5231" spans="2:8" x14ac:dyDescent="0.3">
      <c r="B5231" t="s">
        <v>2892</v>
      </c>
      <c r="C5231" t="s">
        <v>2893</v>
      </c>
      <c r="D5231" s="28" t="s">
        <v>4105</v>
      </c>
      <c r="E5231" s="28" t="s">
        <v>1007</v>
      </c>
      <c r="F5231" s="13">
        <v>36</v>
      </c>
      <c r="G5231" s="13">
        <v>-79.900000000000006</v>
      </c>
      <c r="H5231" s="13">
        <v>13.860000610351563</v>
      </c>
    </row>
    <row r="5232" spans="2:8" x14ac:dyDescent="0.3">
      <c r="B5232" t="s">
        <v>11507</v>
      </c>
      <c r="C5232" t="s">
        <v>11508</v>
      </c>
      <c r="D5232" s="28" t="s">
        <v>4105</v>
      </c>
      <c r="E5232" s="28" t="s">
        <v>2076</v>
      </c>
      <c r="F5232" s="13">
        <v>42.8</v>
      </c>
      <c r="G5232" s="13">
        <v>-72</v>
      </c>
      <c r="H5232" s="13">
        <v>13.860000610351563</v>
      </c>
    </row>
    <row r="5233" spans="2:8" x14ac:dyDescent="0.3">
      <c r="B5233" t="s">
        <v>1328</v>
      </c>
      <c r="C5233" t="s">
        <v>1329</v>
      </c>
      <c r="D5233" s="28" t="s">
        <v>4105</v>
      </c>
      <c r="E5233" s="28" t="s">
        <v>1003</v>
      </c>
      <c r="F5233" s="13">
        <v>28.4</v>
      </c>
      <c r="G5233" s="13">
        <v>-81.7</v>
      </c>
      <c r="H5233" s="13">
        <v>13.86000061035157</v>
      </c>
    </row>
    <row r="5234" spans="2:8" x14ac:dyDescent="0.3">
      <c r="B5234" t="s">
        <v>11965</v>
      </c>
      <c r="C5234" t="s">
        <v>11966</v>
      </c>
      <c r="D5234" s="28" t="s">
        <v>4105</v>
      </c>
      <c r="E5234" s="28" t="s">
        <v>1003</v>
      </c>
      <c r="F5234" s="13">
        <v>30.1</v>
      </c>
      <c r="G5234" s="13">
        <v>-84.1</v>
      </c>
      <c r="H5234" s="13">
        <v>13.860005696614579</v>
      </c>
    </row>
    <row r="5235" spans="2:8" x14ac:dyDescent="0.3">
      <c r="B5235" t="s">
        <v>3663</v>
      </c>
      <c r="C5235" t="s">
        <v>3664</v>
      </c>
      <c r="D5235" s="28" t="s">
        <v>4105</v>
      </c>
      <c r="E5235" s="28" t="s">
        <v>1743</v>
      </c>
      <c r="F5235" s="13">
        <v>42.4</v>
      </c>
      <c r="G5235" s="13">
        <v>-72</v>
      </c>
      <c r="H5235" s="13">
        <v>13.860005696614582</v>
      </c>
    </row>
    <row r="5236" spans="2:8" x14ac:dyDescent="0.3">
      <c r="B5236" t="s">
        <v>2933</v>
      </c>
      <c r="C5236" t="s">
        <v>2934</v>
      </c>
      <c r="D5236" s="28" t="s">
        <v>4105</v>
      </c>
      <c r="E5236" s="28" t="s">
        <v>1004</v>
      </c>
      <c r="F5236" s="13">
        <v>31.5</v>
      </c>
      <c r="G5236" s="13">
        <v>-82.5</v>
      </c>
      <c r="H5236" s="13">
        <v>13.860005696614586</v>
      </c>
    </row>
    <row r="5237" spans="2:8" x14ac:dyDescent="0.3">
      <c r="B5237" t="s">
        <v>11920</v>
      </c>
      <c r="C5237" t="s">
        <v>11921</v>
      </c>
      <c r="D5237" s="28" t="s">
        <v>4105</v>
      </c>
      <c r="E5237" s="28" t="s">
        <v>2820</v>
      </c>
      <c r="F5237" s="13">
        <v>63.8</v>
      </c>
      <c r="G5237" s="13">
        <v>-152.30000000000001</v>
      </c>
      <c r="H5237" s="13">
        <v>13.919998168945314</v>
      </c>
    </row>
    <row r="5238" spans="2:8" x14ac:dyDescent="0.3">
      <c r="B5238" t="s">
        <v>11937</v>
      </c>
      <c r="C5238" t="s">
        <v>11938</v>
      </c>
      <c r="D5238" s="28" t="s">
        <v>1203</v>
      </c>
      <c r="E5238" s="28" t="s">
        <v>3526</v>
      </c>
      <c r="F5238" s="13">
        <v>69.599999999999994</v>
      </c>
      <c r="G5238" s="13">
        <v>-130.9</v>
      </c>
      <c r="H5238" s="13">
        <v>13.920000712076824</v>
      </c>
    </row>
    <row r="5239" spans="2:8" x14ac:dyDescent="0.3">
      <c r="B5239" t="s">
        <v>1342</v>
      </c>
      <c r="C5239" t="s">
        <v>1343</v>
      </c>
      <c r="D5239" s="28" t="s">
        <v>4105</v>
      </c>
      <c r="E5239" s="28" t="s">
        <v>1003</v>
      </c>
      <c r="F5239" s="13">
        <v>28.8</v>
      </c>
      <c r="G5239" s="13">
        <v>-81.7</v>
      </c>
      <c r="H5239" s="13">
        <v>13.980000813802079</v>
      </c>
    </row>
    <row r="5240" spans="2:8" x14ac:dyDescent="0.3">
      <c r="B5240" t="s">
        <v>12088</v>
      </c>
      <c r="C5240" t="s">
        <v>12089</v>
      </c>
      <c r="D5240" s="28" t="s">
        <v>4105</v>
      </c>
      <c r="E5240" s="28" t="s">
        <v>1003</v>
      </c>
      <c r="F5240" s="13">
        <v>28.8</v>
      </c>
      <c r="G5240" s="13">
        <v>-81.8</v>
      </c>
      <c r="H5240" s="13">
        <v>13.980000813802079</v>
      </c>
    </row>
    <row r="5241" spans="2:8" x14ac:dyDescent="0.3">
      <c r="B5241" t="s">
        <v>11240</v>
      </c>
      <c r="C5241" t="s">
        <v>11241</v>
      </c>
      <c r="D5241" s="28" t="s">
        <v>4105</v>
      </c>
      <c r="E5241" s="28" t="s">
        <v>3026</v>
      </c>
      <c r="F5241" s="13">
        <v>41.3</v>
      </c>
      <c r="G5241" s="13">
        <v>-71.599999999999994</v>
      </c>
      <c r="H5241" s="13">
        <v>13.980000813802086</v>
      </c>
    </row>
    <row r="5242" spans="2:8" x14ac:dyDescent="0.3">
      <c r="B5242" t="s">
        <v>2135</v>
      </c>
      <c r="C5242" t="s">
        <v>2136</v>
      </c>
      <c r="D5242" s="28" t="s">
        <v>4105</v>
      </c>
      <c r="E5242" s="28" t="s">
        <v>2124</v>
      </c>
      <c r="F5242" s="13">
        <v>42.7</v>
      </c>
      <c r="G5242" s="13">
        <v>-74.900000000000006</v>
      </c>
      <c r="H5242" s="13">
        <v>14.039998372395829</v>
      </c>
    </row>
    <row r="5243" spans="2:8" x14ac:dyDescent="0.3">
      <c r="B5243" t="s">
        <v>2357</v>
      </c>
      <c r="C5243" t="s">
        <v>2358</v>
      </c>
      <c r="D5243" s="28" t="s">
        <v>4105</v>
      </c>
      <c r="E5243" s="28" t="s">
        <v>2354</v>
      </c>
      <c r="F5243" s="13">
        <v>34.6</v>
      </c>
      <c r="G5243" s="13">
        <v>-81.099999999999994</v>
      </c>
      <c r="H5243" s="13">
        <v>14.039998372395829</v>
      </c>
    </row>
    <row r="5244" spans="2:8" x14ac:dyDescent="0.3">
      <c r="B5244" t="s">
        <v>10903</v>
      </c>
      <c r="C5244" t="s">
        <v>10904</v>
      </c>
      <c r="D5244" s="28" t="s">
        <v>4105</v>
      </c>
      <c r="E5244" s="28" t="s">
        <v>2820</v>
      </c>
      <c r="F5244" s="13">
        <v>64.400000000000006</v>
      </c>
      <c r="G5244" s="13">
        <v>-158.1</v>
      </c>
      <c r="H5244" s="13">
        <v>14.039998372395834</v>
      </c>
    </row>
    <row r="5245" spans="2:8" x14ac:dyDescent="0.3">
      <c r="B5245" t="s">
        <v>11549</v>
      </c>
      <c r="C5245" t="s">
        <v>11550</v>
      </c>
      <c r="D5245" s="28" t="s">
        <v>4105</v>
      </c>
      <c r="E5245" s="28" t="s">
        <v>2354</v>
      </c>
      <c r="F5245" s="13">
        <v>33.700000000000003</v>
      </c>
      <c r="G5245" s="13">
        <v>-81.8</v>
      </c>
      <c r="H5245" s="13">
        <v>14.039998372395836</v>
      </c>
    </row>
    <row r="5246" spans="2:8" x14ac:dyDescent="0.3">
      <c r="B5246" t="s">
        <v>11570</v>
      </c>
      <c r="C5246" t="s">
        <v>11571</v>
      </c>
      <c r="D5246" s="28" t="s">
        <v>4105</v>
      </c>
      <c r="E5246" s="28" t="s">
        <v>2820</v>
      </c>
      <c r="F5246" s="13">
        <v>66.2</v>
      </c>
      <c r="G5246" s="13">
        <v>-155.6</v>
      </c>
      <c r="H5246" s="13">
        <v>14.040000915527342</v>
      </c>
    </row>
    <row r="5247" spans="2:8" x14ac:dyDescent="0.3">
      <c r="B5247" t="s">
        <v>11828</v>
      </c>
      <c r="C5247" t="s">
        <v>11829</v>
      </c>
      <c r="D5247" s="28" t="s">
        <v>4105</v>
      </c>
      <c r="E5247" s="28" t="s">
        <v>2319</v>
      </c>
      <c r="F5247" s="13">
        <v>40.200000000000003</v>
      </c>
      <c r="G5247" s="13">
        <v>-76.8</v>
      </c>
      <c r="H5247" s="13">
        <v>14.040000915527344</v>
      </c>
    </row>
    <row r="5248" spans="2:8" x14ac:dyDescent="0.3">
      <c r="B5248" t="s">
        <v>11568</v>
      </c>
      <c r="C5248" t="s">
        <v>11569</v>
      </c>
      <c r="D5248" s="28" t="s">
        <v>4105</v>
      </c>
      <c r="E5248" s="28" t="s">
        <v>1727</v>
      </c>
      <c r="F5248" s="13">
        <v>43.9</v>
      </c>
      <c r="G5248" s="13">
        <v>-70.900000000000006</v>
      </c>
      <c r="H5248" s="13">
        <v>14.040003458658852</v>
      </c>
    </row>
    <row r="5249" spans="2:8" x14ac:dyDescent="0.3">
      <c r="B5249" t="s">
        <v>11754</v>
      </c>
      <c r="C5249" t="s">
        <v>11755</v>
      </c>
      <c r="D5249" s="28" t="s">
        <v>4105</v>
      </c>
      <c r="E5249" s="28" t="s">
        <v>1004</v>
      </c>
      <c r="F5249" s="13">
        <v>32.200000000000003</v>
      </c>
      <c r="G5249" s="13">
        <v>-83.9</v>
      </c>
      <c r="H5249" s="13">
        <v>14.099995930989579</v>
      </c>
    </row>
    <row r="5250" spans="2:8" x14ac:dyDescent="0.3">
      <c r="B5250" t="s">
        <v>11812</v>
      </c>
      <c r="C5250" t="s">
        <v>11813</v>
      </c>
      <c r="D5250" s="28" t="s">
        <v>4105</v>
      </c>
      <c r="E5250" s="28" t="s">
        <v>1007</v>
      </c>
      <c r="F5250" s="13">
        <v>35</v>
      </c>
      <c r="G5250" s="13">
        <v>-80.599999999999994</v>
      </c>
      <c r="H5250" s="13">
        <v>14.100001017252602</v>
      </c>
    </row>
    <row r="5251" spans="2:8" x14ac:dyDescent="0.3">
      <c r="B5251" t="s">
        <v>11413</v>
      </c>
      <c r="C5251" t="s">
        <v>11414</v>
      </c>
      <c r="D5251" s="28" t="s">
        <v>4105</v>
      </c>
      <c r="E5251" s="28" t="s">
        <v>1743</v>
      </c>
      <c r="F5251" s="13">
        <v>42.1</v>
      </c>
      <c r="G5251" s="13">
        <v>-72.7</v>
      </c>
      <c r="H5251" s="13">
        <v>14.100001017252609</v>
      </c>
    </row>
    <row r="5252" spans="2:8" x14ac:dyDescent="0.3">
      <c r="B5252" t="s">
        <v>10432</v>
      </c>
      <c r="C5252" t="s">
        <v>10433</v>
      </c>
      <c r="D5252" s="28" t="s">
        <v>4105</v>
      </c>
      <c r="E5252" s="28" t="s">
        <v>2820</v>
      </c>
      <c r="F5252" s="13">
        <v>66.900000000000006</v>
      </c>
      <c r="G5252" s="13">
        <v>-160.4</v>
      </c>
      <c r="H5252" s="13">
        <v>14.100002288818358</v>
      </c>
    </row>
    <row r="5253" spans="2:8" x14ac:dyDescent="0.3">
      <c r="B5253" t="s">
        <v>11529</v>
      </c>
      <c r="C5253" t="s">
        <v>11530</v>
      </c>
      <c r="D5253" s="28" t="s">
        <v>4105</v>
      </c>
      <c r="E5253" s="28" t="s">
        <v>2319</v>
      </c>
      <c r="F5253" s="13">
        <v>41.1</v>
      </c>
      <c r="G5253" s="13">
        <v>-75.3</v>
      </c>
      <c r="H5253" s="13">
        <v>14.159998575846352</v>
      </c>
    </row>
    <row r="5254" spans="2:8" x14ac:dyDescent="0.3">
      <c r="B5254" t="s">
        <v>11949</v>
      </c>
      <c r="C5254" t="s">
        <v>11950</v>
      </c>
      <c r="D5254" s="28" t="s">
        <v>4105</v>
      </c>
      <c r="E5254" s="28" t="s">
        <v>1003</v>
      </c>
      <c r="F5254" s="13">
        <v>29.7</v>
      </c>
      <c r="G5254" s="13">
        <v>-85</v>
      </c>
      <c r="H5254" s="13">
        <v>14.160003662109368</v>
      </c>
    </row>
    <row r="5255" spans="2:8" x14ac:dyDescent="0.3">
      <c r="B5255" t="s">
        <v>2145</v>
      </c>
      <c r="C5255" t="s">
        <v>2146</v>
      </c>
      <c r="D5255" s="28" t="s">
        <v>4105</v>
      </c>
      <c r="E5255" s="28" t="s">
        <v>2124</v>
      </c>
      <c r="F5255" s="13">
        <v>42.4</v>
      </c>
      <c r="G5255" s="13">
        <v>-76.400000000000006</v>
      </c>
      <c r="H5255" s="13">
        <v>14.21999867757161</v>
      </c>
    </row>
    <row r="5256" spans="2:8" x14ac:dyDescent="0.3">
      <c r="B5256" t="s">
        <v>2573</v>
      </c>
      <c r="C5256" t="s">
        <v>11546</v>
      </c>
      <c r="D5256" s="28" t="s">
        <v>4105</v>
      </c>
      <c r="E5256" s="28" t="s">
        <v>2569</v>
      </c>
      <c r="F5256" s="13">
        <v>44.4</v>
      </c>
      <c r="G5256" s="13">
        <v>-72</v>
      </c>
      <c r="H5256" s="13">
        <v>14.21999867757161</v>
      </c>
    </row>
    <row r="5257" spans="2:8" x14ac:dyDescent="0.3">
      <c r="B5257" t="s">
        <v>11957</v>
      </c>
      <c r="C5257" t="s">
        <v>11958</v>
      </c>
      <c r="D5257" s="28" t="s">
        <v>4105</v>
      </c>
      <c r="E5257" s="28" t="s">
        <v>2820</v>
      </c>
      <c r="F5257" s="13">
        <v>64.3</v>
      </c>
      <c r="G5257" s="13">
        <v>-151</v>
      </c>
      <c r="H5257" s="13">
        <v>14.219999949137369</v>
      </c>
    </row>
    <row r="5258" spans="2:8" x14ac:dyDescent="0.3">
      <c r="B5258" t="s">
        <v>11483</v>
      </c>
      <c r="C5258" t="s">
        <v>1014</v>
      </c>
      <c r="D5258" s="28" t="s">
        <v>4105</v>
      </c>
      <c r="E5258" s="28" t="s">
        <v>2354</v>
      </c>
      <c r="F5258" s="13">
        <v>33.799999999999997</v>
      </c>
      <c r="G5258" s="13">
        <v>-78.7</v>
      </c>
      <c r="H5258" s="13">
        <v>14.220001220703118</v>
      </c>
    </row>
    <row r="5259" spans="2:8" x14ac:dyDescent="0.3">
      <c r="B5259" t="s">
        <v>11431</v>
      </c>
      <c r="C5259" t="s">
        <v>1015</v>
      </c>
      <c r="D5259" s="28" t="s">
        <v>4105</v>
      </c>
      <c r="E5259" s="28" t="s">
        <v>1007</v>
      </c>
      <c r="F5259" s="13">
        <v>36.200000000000003</v>
      </c>
      <c r="G5259" s="13">
        <v>-76.099999999999994</v>
      </c>
      <c r="H5259" s="13">
        <v>14.220001220703125</v>
      </c>
    </row>
    <row r="5260" spans="2:8" x14ac:dyDescent="0.3">
      <c r="B5260" t="s">
        <v>11742</v>
      </c>
      <c r="C5260" t="s">
        <v>11743</v>
      </c>
      <c r="D5260" s="28" t="s">
        <v>4105</v>
      </c>
      <c r="E5260" s="28" t="s">
        <v>2124</v>
      </c>
      <c r="F5260" s="13">
        <v>41.7</v>
      </c>
      <c r="G5260" s="13">
        <v>-73.900000000000006</v>
      </c>
      <c r="H5260" s="13">
        <v>14.279996236165367</v>
      </c>
    </row>
    <row r="5261" spans="2:8" x14ac:dyDescent="0.3">
      <c r="B5261" t="s">
        <v>11440</v>
      </c>
      <c r="C5261" t="s">
        <v>11441</v>
      </c>
      <c r="D5261" s="28" t="s">
        <v>1203</v>
      </c>
      <c r="E5261" s="28" t="s">
        <v>1124</v>
      </c>
      <c r="F5261" s="13">
        <v>45</v>
      </c>
      <c r="G5261" s="13">
        <v>-72.8</v>
      </c>
      <c r="H5261" s="13">
        <v>14.279998779296875</v>
      </c>
    </row>
    <row r="5262" spans="2:8" x14ac:dyDescent="0.3">
      <c r="B5262" t="s">
        <v>11323</v>
      </c>
      <c r="C5262" t="s">
        <v>1039</v>
      </c>
      <c r="D5262" s="28" t="s">
        <v>4105</v>
      </c>
      <c r="E5262" s="28" t="s">
        <v>1007</v>
      </c>
      <c r="F5262" s="13">
        <v>35.1</v>
      </c>
      <c r="G5262" s="13">
        <v>-76.8</v>
      </c>
      <c r="H5262" s="13">
        <v>14.279998779296875</v>
      </c>
    </row>
    <row r="5263" spans="2:8" x14ac:dyDescent="0.3">
      <c r="B5263" t="s">
        <v>11939</v>
      </c>
      <c r="C5263" t="s">
        <v>11940</v>
      </c>
      <c r="D5263" s="28" t="s">
        <v>4105</v>
      </c>
      <c r="E5263" s="28" t="s">
        <v>1003</v>
      </c>
      <c r="F5263" s="13">
        <v>30.8</v>
      </c>
      <c r="G5263" s="13">
        <v>-85.1</v>
      </c>
      <c r="H5263" s="13">
        <v>14.279998779296875</v>
      </c>
    </row>
    <row r="5264" spans="2:8" x14ac:dyDescent="0.3">
      <c r="B5264" t="s">
        <v>11643</v>
      </c>
      <c r="C5264" t="s">
        <v>11644</v>
      </c>
      <c r="D5264" s="28" t="s">
        <v>4105</v>
      </c>
      <c r="E5264" s="28" t="s">
        <v>2076</v>
      </c>
      <c r="F5264" s="13">
        <v>43.4</v>
      </c>
      <c r="G5264" s="13">
        <v>-71.599999999999994</v>
      </c>
      <c r="H5264" s="13">
        <v>14.280001322428387</v>
      </c>
    </row>
    <row r="5265" spans="2:8" x14ac:dyDescent="0.3">
      <c r="B5265" t="s">
        <v>11209</v>
      </c>
      <c r="C5265" t="s">
        <v>11210</v>
      </c>
      <c r="D5265" s="28" t="s">
        <v>4105</v>
      </c>
      <c r="E5265" s="28" t="s">
        <v>1007</v>
      </c>
      <c r="F5265" s="13">
        <v>35</v>
      </c>
      <c r="G5265" s="13">
        <v>-83.2</v>
      </c>
      <c r="H5265" s="13">
        <v>14.280003865559898</v>
      </c>
    </row>
    <row r="5266" spans="2:8" x14ac:dyDescent="0.3">
      <c r="B5266" t="s">
        <v>11969</v>
      </c>
      <c r="C5266" t="s">
        <v>11970</v>
      </c>
      <c r="D5266" s="28" t="s">
        <v>4105</v>
      </c>
      <c r="E5266" s="28" t="s">
        <v>1003</v>
      </c>
      <c r="F5266" s="13">
        <v>30.1</v>
      </c>
      <c r="G5266" s="13">
        <v>-84.9</v>
      </c>
      <c r="H5266" s="13">
        <v>14.339996337890618</v>
      </c>
    </row>
    <row r="5267" spans="2:8" x14ac:dyDescent="0.3">
      <c r="B5267" t="s">
        <v>2088</v>
      </c>
      <c r="C5267" t="s">
        <v>2089</v>
      </c>
      <c r="D5267" s="28" t="s">
        <v>4105</v>
      </c>
      <c r="E5267" s="28" t="s">
        <v>2085</v>
      </c>
      <c r="F5267" s="13">
        <v>40.5</v>
      </c>
      <c r="G5267" s="13">
        <v>-74.8</v>
      </c>
      <c r="H5267" s="13">
        <v>14.339996337890625</v>
      </c>
    </row>
    <row r="5268" spans="2:8" x14ac:dyDescent="0.3">
      <c r="B5268" t="s">
        <v>11916</v>
      </c>
      <c r="C5268" t="s">
        <v>11917</v>
      </c>
      <c r="D5268" s="28" t="s">
        <v>1203</v>
      </c>
      <c r="E5268" s="28" t="s">
        <v>3527</v>
      </c>
      <c r="F5268" s="13">
        <v>69</v>
      </c>
      <c r="G5268" s="13">
        <v>-79</v>
      </c>
      <c r="H5268" s="13">
        <v>14.340000152587891</v>
      </c>
    </row>
    <row r="5269" spans="2:8" x14ac:dyDescent="0.3">
      <c r="B5269" t="s">
        <v>11419</v>
      </c>
      <c r="C5269" t="s">
        <v>11420</v>
      </c>
      <c r="D5269" s="28" t="s">
        <v>4105</v>
      </c>
      <c r="E5269" s="28" t="s">
        <v>2085</v>
      </c>
      <c r="F5269" s="13">
        <v>40.6</v>
      </c>
      <c r="G5269" s="13">
        <v>-75.2</v>
      </c>
      <c r="H5269" s="13">
        <v>14.340001424153648</v>
      </c>
    </row>
    <row r="5270" spans="2:8" x14ac:dyDescent="0.3">
      <c r="B5270" t="s">
        <v>11601</v>
      </c>
      <c r="C5270" t="s">
        <v>11602</v>
      </c>
      <c r="D5270" s="28" t="s">
        <v>4105</v>
      </c>
      <c r="E5270" s="28" t="s">
        <v>2319</v>
      </c>
      <c r="F5270" s="13">
        <v>41.7</v>
      </c>
      <c r="G5270" s="13">
        <v>-75.400000000000006</v>
      </c>
      <c r="H5270" s="13">
        <v>14.340001424153648</v>
      </c>
    </row>
    <row r="5271" spans="2:8" x14ac:dyDescent="0.3">
      <c r="B5271" t="s">
        <v>12082</v>
      </c>
      <c r="C5271" t="s">
        <v>12083</v>
      </c>
      <c r="D5271" s="28" t="s">
        <v>4105</v>
      </c>
      <c r="E5271" s="28" t="s">
        <v>1003</v>
      </c>
      <c r="F5271" s="13">
        <v>28.4</v>
      </c>
      <c r="G5271" s="13">
        <v>-82.4</v>
      </c>
      <c r="H5271" s="13">
        <v>14.340001424153648</v>
      </c>
    </row>
    <row r="5272" spans="2:8" x14ac:dyDescent="0.3">
      <c r="B5272" t="s">
        <v>11603</v>
      </c>
      <c r="C5272" t="s">
        <v>11604</v>
      </c>
      <c r="D5272" s="28" t="s">
        <v>4105</v>
      </c>
      <c r="E5272" s="28" t="s">
        <v>2124</v>
      </c>
      <c r="F5272" s="13">
        <v>41.6</v>
      </c>
      <c r="G5272" s="13">
        <v>-73.8</v>
      </c>
      <c r="H5272" s="13">
        <v>14.340001424153648</v>
      </c>
    </row>
    <row r="5273" spans="2:8" x14ac:dyDescent="0.3">
      <c r="B5273" t="s">
        <v>756</v>
      </c>
      <c r="C5273" t="s">
        <v>2949</v>
      </c>
      <c r="D5273" s="28" t="s">
        <v>4105</v>
      </c>
      <c r="E5273" s="28" t="s">
        <v>1003</v>
      </c>
      <c r="F5273" s="13">
        <v>30.4</v>
      </c>
      <c r="G5273" s="13">
        <v>-81.7</v>
      </c>
      <c r="H5273" s="13">
        <v>14.399998982747391</v>
      </c>
    </row>
    <row r="5274" spans="2:8" x14ac:dyDescent="0.3">
      <c r="B5274" t="s">
        <v>11158</v>
      </c>
      <c r="C5274" t="s">
        <v>11159</v>
      </c>
      <c r="D5274" s="28" t="s">
        <v>4105</v>
      </c>
      <c r="E5274" s="28" t="s">
        <v>1007</v>
      </c>
      <c r="F5274" s="13">
        <v>34.6</v>
      </c>
      <c r="G5274" s="13">
        <v>-78.5</v>
      </c>
      <c r="H5274" s="13">
        <v>14.399998982747398</v>
      </c>
    </row>
    <row r="5275" spans="2:8" x14ac:dyDescent="0.3">
      <c r="B5275" t="s">
        <v>11889</v>
      </c>
      <c r="C5275" t="s">
        <v>11890</v>
      </c>
      <c r="D5275" s="28" t="s">
        <v>4105</v>
      </c>
      <c r="E5275" s="28" t="s">
        <v>2820</v>
      </c>
      <c r="F5275" s="13">
        <v>65.099999999999994</v>
      </c>
      <c r="G5275" s="13">
        <v>-147.5</v>
      </c>
      <c r="H5275" s="13">
        <v>14.460001627604166</v>
      </c>
    </row>
    <row r="5276" spans="2:8" x14ac:dyDescent="0.3">
      <c r="B5276" t="s">
        <v>11588</v>
      </c>
      <c r="C5276" t="s">
        <v>11589</v>
      </c>
      <c r="D5276" s="28" t="s">
        <v>4105</v>
      </c>
      <c r="E5276" s="28" t="s">
        <v>2820</v>
      </c>
      <c r="F5276" s="13">
        <v>65</v>
      </c>
      <c r="G5276" s="13">
        <v>-148.5</v>
      </c>
      <c r="H5276" s="13">
        <v>14.460001627604166</v>
      </c>
    </row>
    <row r="5277" spans="2:8" x14ac:dyDescent="0.3">
      <c r="B5277" t="s">
        <v>3020</v>
      </c>
      <c r="C5277" t="s">
        <v>3021</v>
      </c>
      <c r="D5277" s="28" t="s">
        <v>4105</v>
      </c>
      <c r="E5277" s="28" t="s">
        <v>1322</v>
      </c>
      <c r="F5277" s="13">
        <v>41.7</v>
      </c>
      <c r="G5277" s="13">
        <v>-72.599999999999994</v>
      </c>
      <c r="H5277" s="13">
        <v>14.460001627604171</v>
      </c>
    </row>
    <row r="5278" spans="2:8" x14ac:dyDescent="0.3">
      <c r="B5278" t="s">
        <v>11334</v>
      </c>
      <c r="C5278" t="s">
        <v>11335</v>
      </c>
      <c r="D5278" s="28" t="s">
        <v>4105</v>
      </c>
      <c r="E5278" s="28" t="s">
        <v>2319</v>
      </c>
      <c r="F5278" s="13">
        <v>40.9</v>
      </c>
      <c r="G5278" s="13">
        <v>-76.8</v>
      </c>
      <c r="H5278" s="13">
        <v>14.519999186197914</v>
      </c>
    </row>
    <row r="5279" spans="2:8" x14ac:dyDescent="0.3">
      <c r="B5279" t="s">
        <v>11160</v>
      </c>
      <c r="C5279" t="s">
        <v>11161</v>
      </c>
      <c r="D5279" s="28" t="s">
        <v>1203</v>
      </c>
      <c r="E5279" s="28" t="s">
        <v>12131</v>
      </c>
      <c r="F5279" s="13">
        <v>61.3</v>
      </c>
      <c r="G5279" s="13">
        <v>-139</v>
      </c>
      <c r="H5279" s="13">
        <v>14.519999186197918</v>
      </c>
    </row>
    <row r="5280" spans="2:8" x14ac:dyDescent="0.3">
      <c r="B5280" t="s">
        <v>11311</v>
      </c>
      <c r="C5280" t="s">
        <v>11312</v>
      </c>
      <c r="D5280" s="28" t="s">
        <v>4105</v>
      </c>
      <c r="E5280" s="28" t="s">
        <v>1322</v>
      </c>
      <c r="F5280" s="13">
        <v>41.7</v>
      </c>
      <c r="G5280" s="13">
        <v>-72.099999999999994</v>
      </c>
      <c r="H5280" s="13">
        <v>14.519999186197921</v>
      </c>
    </row>
    <row r="5281" spans="2:8" x14ac:dyDescent="0.3">
      <c r="B5281" t="s">
        <v>2086</v>
      </c>
      <c r="C5281" t="s">
        <v>2087</v>
      </c>
      <c r="D5281" s="28" t="s">
        <v>4105</v>
      </c>
      <c r="E5281" s="28" t="s">
        <v>2085</v>
      </c>
      <c r="F5281" s="13">
        <v>41</v>
      </c>
      <c r="G5281" s="13">
        <v>-74.400000000000006</v>
      </c>
      <c r="H5281" s="13">
        <v>14.520001729329429</v>
      </c>
    </row>
    <row r="5282" spans="2:8" x14ac:dyDescent="0.3">
      <c r="B5282" t="s">
        <v>11758</v>
      </c>
      <c r="C5282" t="s">
        <v>11759</v>
      </c>
      <c r="D5282" s="28" t="s">
        <v>1203</v>
      </c>
      <c r="E5282" s="28" t="s">
        <v>12131</v>
      </c>
      <c r="F5282" s="13">
        <v>61</v>
      </c>
      <c r="G5282" s="13">
        <v>-137</v>
      </c>
      <c r="H5282" s="13">
        <v>14.579999287923178</v>
      </c>
    </row>
    <row r="5283" spans="2:8" x14ac:dyDescent="0.3">
      <c r="B5283" t="s">
        <v>11696</v>
      </c>
      <c r="C5283" t="s">
        <v>11697</v>
      </c>
      <c r="D5283" s="28" t="s">
        <v>4105</v>
      </c>
      <c r="E5283" s="28" t="s">
        <v>2569</v>
      </c>
      <c r="F5283" s="13">
        <v>43.3</v>
      </c>
      <c r="G5283" s="13">
        <v>-72.5</v>
      </c>
      <c r="H5283" s="13">
        <v>14.579999287923179</v>
      </c>
    </row>
    <row r="5284" spans="2:8" x14ac:dyDescent="0.3">
      <c r="B5284" t="s">
        <v>11151</v>
      </c>
      <c r="C5284" t="s">
        <v>1018</v>
      </c>
      <c r="D5284" s="28" t="s">
        <v>4105</v>
      </c>
      <c r="E5284" s="28" t="s">
        <v>1007</v>
      </c>
      <c r="F5284" s="13">
        <v>34.700000000000003</v>
      </c>
      <c r="G5284" s="13">
        <v>-77.900000000000006</v>
      </c>
      <c r="H5284" s="13">
        <v>14.580001831054688</v>
      </c>
    </row>
    <row r="5285" spans="2:8" x14ac:dyDescent="0.3">
      <c r="B5285" t="s">
        <v>919</v>
      </c>
      <c r="C5285" t="s">
        <v>920</v>
      </c>
      <c r="D5285" s="28" t="s">
        <v>4105</v>
      </c>
      <c r="E5285" s="28" t="s">
        <v>852</v>
      </c>
      <c r="F5285" s="13">
        <v>31.3</v>
      </c>
      <c r="G5285" s="13">
        <v>-85.4</v>
      </c>
      <c r="H5285" s="13">
        <v>14.639994303385414</v>
      </c>
    </row>
    <row r="5286" spans="2:8" x14ac:dyDescent="0.3">
      <c r="B5286" t="s">
        <v>402</v>
      </c>
      <c r="C5286" t="s">
        <v>1341</v>
      </c>
      <c r="D5286" s="28" t="s">
        <v>4105</v>
      </c>
      <c r="E5286" s="28" t="s">
        <v>1003</v>
      </c>
      <c r="F5286" s="13">
        <v>30.5</v>
      </c>
      <c r="G5286" s="13">
        <v>-82.9</v>
      </c>
      <c r="H5286" s="13">
        <v>14.639999389648438</v>
      </c>
    </row>
    <row r="5287" spans="2:8" x14ac:dyDescent="0.3">
      <c r="B5287" t="s">
        <v>11661</v>
      </c>
      <c r="C5287" t="s">
        <v>11662</v>
      </c>
      <c r="D5287" s="28" t="s">
        <v>4105</v>
      </c>
      <c r="E5287" s="28" t="s">
        <v>2085</v>
      </c>
      <c r="F5287" s="13">
        <v>40.799999999999997</v>
      </c>
      <c r="G5287" s="13">
        <v>-74.3</v>
      </c>
      <c r="H5287" s="13">
        <v>14.640001932779953</v>
      </c>
    </row>
    <row r="5288" spans="2:8" x14ac:dyDescent="0.3">
      <c r="B5288" t="s">
        <v>12013</v>
      </c>
      <c r="C5288" t="s">
        <v>12014</v>
      </c>
      <c r="D5288" s="28" t="s">
        <v>4105</v>
      </c>
      <c r="E5288" s="28" t="s">
        <v>1003</v>
      </c>
      <c r="F5288" s="13">
        <v>30.8</v>
      </c>
      <c r="G5288" s="13">
        <v>-85.6</v>
      </c>
      <c r="H5288" s="13">
        <v>14.640004475911454</v>
      </c>
    </row>
    <row r="5289" spans="2:8" x14ac:dyDescent="0.3">
      <c r="B5289" t="s">
        <v>2840</v>
      </c>
      <c r="C5289" t="s">
        <v>2841</v>
      </c>
      <c r="D5289" s="28" t="s">
        <v>4105</v>
      </c>
      <c r="E5289" s="28" t="s">
        <v>1004</v>
      </c>
      <c r="F5289" s="13">
        <v>32.1</v>
      </c>
      <c r="G5289" s="13">
        <v>-81.2</v>
      </c>
      <c r="H5289" s="13">
        <v>14.69999694824218</v>
      </c>
    </row>
    <row r="5290" spans="2:8" x14ac:dyDescent="0.3">
      <c r="B5290" t="s">
        <v>3810</v>
      </c>
      <c r="C5290" t="s">
        <v>3811</v>
      </c>
      <c r="D5290" s="28" t="s">
        <v>4105</v>
      </c>
      <c r="E5290" s="28" t="s">
        <v>2319</v>
      </c>
      <c r="F5290" s="13">
        <v>40.1</v>
      </c>
      <c r="G5290" s="13">
        <v>-74.900000000000006</v>
      </c>
      <c r="H5290" s="13">
        <v>14.699999491373696</v>
      </c>
    </row>
    <row r="5291" spans="2:8" x14ac:dyDescent="0.3">
      <c r="B5291" t="s">
        <v>3016</v>
      </c>
      <c r="C5291" t="s">
        <v>3017</v>
      </c>
      <c r="D5291" s="28" t="s">
        <v>4105</v>
      </c>
      <c r="E5291" s="28" t="s">
        <v>2076</v>
      </c>
      <c r="F5291" s="13">
        <v>43.1</v>
      </c>
      <c r="G5291" s="13">
        <v>-71.5</v>
      </c>
      <c r="H5291" s="13">
        <v>14.699999491373696</v>
      </c>
    </row>
    <row r="5292" spans="2:8" x14ac:dyDescent="0.3">
      <c r="B5292" t="s">
        <v>11563</v>
      </c>
      <c r="C5292" t="s">
        <v>11564</v>
      </c>
      <c r="D5292" s="28" t="s">
        <v>4105</v>
      </c>
      <c r="E5292" s="28" t="s">
        <v>2820</v>
      </c>
      <c r="F5292" s="13">
        <v>60.1</v>
      </c>
      <c r="G5292" s="13">
        <v>-154.30000000000001</v>
      </c>
      <c r="H5292" s="13">
        <v>14.699999491373699</v>
      </c>
    </row>
    <row r="5293" spans="2:8" x14ac:dyDescent="0.3">
      <c r="B5293" t="s">
        <v>3012</v>
      </c>
      <c r="C5293" t="s">
        <v>3013</v>
      </c>
      <c r="D5293" s="28" t="s">
        <v>4105</v>
      </c>
      <c r="E5293" s="28" t="s">
        <v>1322</v>
      </c>
      <c r="F5293" s="13">
        <v>41.9</v>
      </c>
      <c r="G5293" s="13">
        <v>-72.599999999999994</v>
      </c>
      <c r="H5293" s="13">
        <v>14.699999491373703</v>
      </c>
    </row>
    <row r="5294" spans="2:8" x14ac:dyDescent="0.3">
      <c r="B5294" t="s">
        <v>11432</v>
      </c>
      <c r="C5294" t="s">
        <v>11433</v>
      </c>
      <c r="D5294" s="28" t="s">
        <v>4105</v>
      </c>
      <c r="E5294" s="28" t="s">
        <v>1007</v>
      </c>
      <c r="F5294" s="13">
        <v>34.700000000000003</v>
      </c>
      <c r="G5294" s="13">
        <v>-79.3</v>
      </c>
      <c r="H5294" s="13">
        <v>14.700002034505211</v>
      </c>
    </row>
    <row r="5295" spans="2:8" x14ac:dyDescent="0.3">
      <c r="B5295" t="s">
        <v>11868</v>
      </c>
      <c r="C5295" t="s">
        <v>11869</v>
      </c>
      <c r="D5295" s="28" t="s">
        <v>4105</v>
      </c>
      <c r="E5295" s="28" t="s">
        <v>2085</v>
      </c>
      <c r="F5295" s="13">
        <v>41</v>
      </c>
      <c r="G5295" s="13">
        <v>-74.7</v>
      </c>
      <c r="H5295" s="13">
        <v>14.759999593098961</v>
      </c>
    </row>
    <row r="5296" spans="2:8" x14ac:dyDescent="0.3">
      <c r="B5296" t="s">
        <v>11845</v>
      </c>
      <c r="C5296" t="s">
        <v>11846</v>
      </c>
      <c r="D5296" s="28" t="s">
        <v>1203</v>
      </c>
      <c r="E5296" s="28" t="s">
        <v>3526</v>
      </c>
      <c r="F5296" s="13">
        <v>69.3</v>
      </c>
      <c r="G5296" s="13">
        <v>-124</v>
      </c>
      <c r="H5296" s="13">
        <v>14.760000864664713</v>
      </c>
    </row>
    <row r="5297" spans="2:8" x14ac:dyDescent="0.3">
      <c r="B5297" t="s">
        <v>11764</v>
      </c>
      <c r="C5297" t="s">
        <v>11765</v>
      </c>
      <c r="D5297" s="28" t="s">
        <v>1203</v>
      </c>
      <c r="E5297" s="28" t="s">
        <v>3527</v>
      </c>
      <c r="F5297" s="13">
        <v>63.7</v>
      </c>
      <c r="G5297" s="13">
        <v>-68.5</v>
      </c>
      <c r="H5297" s="13">
        <v>14.760002136230467</v>
      </c>
    </row>
    <row r="5298" spans="2:8" x14ac:dyDescent="0.3">
      <c r="B5298" t="s">
        <v>11620</v>
      </c>
      <c r="C5298" t="s">
        <v>11621</v>
      </c>
      <c r="D5298" s="28" t="s">
        <v>4105</v>
      </c>
      <c r="E5298" s="28" t="s">
        <v>2820</v>
      </c>
      <c r="F5298" s="13">
        <v>63.4</v>
      </c>
      <c r="G5298" s="13">
        <v>-150.80000000000001</v>
      </c>
      <c r="H5298" s="13">
        <v>14.879999796549479</v>
      </c>
    </row>
    <row r="5299" spans="2:8" x14ac:dyDescent="0.3">
      <c r="B5299" t="s">
        <v>11610</v>
      </c>
      <c r="C5299" t="s">
        <v>11611</v>
      </c>
      <c r="D5299" s="28" t="s">
        <v>4105</v>
      </c>
      <c r="E5299" s="28" t="s">
        <v>2085</v>
      </c>
      <c r="F5299" s="13">
        <v>40.799999999999997</v>
      </c>
      <c r="G5299" s="13">
        <v>-74.2</v>
      </c>
      <c r="H5299" s="13">
        <v>14.879999796549484</v>
      </c>
    </row>
    <row r="5300" spans="2:8" x14ac:dyDescent="0.3">
      <c r="B5300" t="s">
        <v>11887</v>
      </c>
      <c r="C5300" t="s">
        <v>11888</v>
      </c>
      <c r="D5300" s="28" t="s">
        <v>4105</v>
      </c>
      <c r="E5300" s="28" t="s">
        <v>1004</v>
      </c>
      <c r="F5300" s="13">
        <v>30.8</v>
      </c>
      <c r="G5300" s="13">
        <v>-81.400000000000006</v>
      </c>
      <c r="H5300" s="13">
        <v>14.879999796549484</v>
      </c>
    </row>
    <row r="5301" spans="2:8" x14ac:dyDescent="0.3">
      <c r="B5301" t="s">
        <v>11192</v>
      </c>
      <c r="C5301" t="s">
        <v>11193</v>
      </c>
      <c r="D5301" s="28" t="s">
        <v>1203</v>
      </c>
      <c r="E5301" s="28" t="s">
        <v>3527</v>
      </c>
      <c r="F5301" s="13">
        <v>70.400000000000006</v>
      </c>
      <c r="G5301" s="13">
        <v>-68.5</v>
      </c>
      <c r="H5301" s="13">
        <v>14.880001068115234</v>
      </c>
    </row>
    <row r="5302" spans="2:8" x14ac:dyDescent="0.3">
      <c r="B5302" t="s">
        <v>11511</v>
      </c>
      <c r="C5302" t="s">
        <v>1038</v>
      </c>
      <c r="D5302" s="28" t="s">
        <v>4105</v>
      </c>
      <c r="E5302" s="28" t="s">
        <v>1007</v>
      </c>
      <c r="F5302" s="13">
        <v>34.6</v>
      </c>
      <c r="G5302" s="13">
        <v>-79</v>
      </c>
      <c r="H5302" s="13">
        <v>14.8800048828125</v>
      </c>
    </row>
    <row r="5303" spans="2:8" x14ac:dyDescent="0.3">
      <c r="B5303" t="s">
        <v>11596</v>
      </c>
      <c r="C5303" t="s">
        <v>11597</v>
      </c>
      <c r="D5303" s="28" t="s">
        <v>4105</v>
      </c>
      <c r="E5303" s="28" t="s">
        <v>1007</v>
      </c>
      <c r="F5303" s="13">
        <v>35.1</v>
      </c>
      <c r="G5303" s="13">
        <v>-81.099999999999994</v>
      </c>
      <c r="H5303" s="13">
        <v>14.94000244140625</v>
      </c>
    </row>
    <row r="5304" spans="2:8" x14ac:dyDescent="0.3">
      <c r="B5304" t="s">
        <v>12039</v>
      </c>
      <c r="C5304" t="s">
        <v>12040</v>
      </c>
      <c r="D5304" s="28" t="s">
        <v>4105</v>
      </c>
      <c r="E5304" s="28" t="s">
        <v>2820</v>
      </c>
      <c r="F5304" s="13">
        <v>61</v>
      </c>
      <c r="G5304" s="13">
        <v>-149.69999999999999</v>
      </c>
      <c r="H5304" s="13">
        <v>14.940002441406254</v>
      </c>
    </row>
    <row r="5305" spans="2:8" x14ac:dyDescent="0.3">
      <c r="B5305" t="s">
        <v>2196</v>
      </c>
      <c r="C5305" t="s">
        <v>1032</v>
      </c>
      <c r="D5305" s="28" t="s">
        <v>4105</v>
      </c>
      <c r="E5305" s="28" t="s">
        <v>1007</v>
      </c>
      <c r="F5305" s="13">
        <v>35.6</v>
      </c>
      <c r="G5305" s="13">
        <v>-77.900000000000006</v>
      </c>
      <c r="H5305" s="13">
        <v>14.999994913736984</v>
      </c>
    </row>
    <row r="5306" spans="2:8" x14ac:dyDescent="0.3">
      <c r="B5306" t="s">
        <v>11612</v>
      </c>
      <c r="C5306" t="s">
        <v>11613</v>
      </c>
      <c r="D5306" s="28" t="s">
        <v>4105</v>
      </c>
      <c r="E5306" s="28" t="s">
        <v>2124</v>
      </c>
      <c r="F5306" s="13">
        <v>42.4</v>
      </c>
      <c r="G5306" s="13">
        <v>-75</v>
      </c>
      <c r="H5306" s="13">
        <v>15.05999755859375</v>
      </c>
    </row>
    <row r="5307" spans="2:8" x14ac:dyDescent="0.3">
      <c r="B5307" t="s">
        <v>11853</v>
      </c>
      <c r="C5307" t="s">
        <v>11854</v>
      </c>
      <c r="D5307" s="28" t="s">
        <v>4105</v>
      </c>
      <c r="E5307" s="28" t="s">
        <v>2820</v>
      </c>
      <c r="F5307" s="13">
        <v>63.6</v>
      </c>
      <c r="G5307" s="13">
        <v>-151.6</v>
      </c>
      <c r="H5307" s="13">
        <v>15.119999567667644</v>
      </c>
    </row>
    <row r="5308" spans="2:8" x14ac:dyDescent="0.3">
      <c r="B5308" t="s">
        <v>1330</v>
      </c>
      <c r="C5308" t="s">
        <v>1025</v>
      </c>
      <c r="D5308" s="28" t="s">
        <v>4105</v>
      </c>
      <c r="E5308" s="28" t="s">
        <v>1003</v>
      </c>
      <c r="F5308" s="13">
        <v>29</v>
      </c>
      <c r="G5308" s="13">
        <v>-81.3</v>
      </c>
      <c r="H5308" s="13">
        <v>15.120000203450516</v>
      </c>
    </row>
    <row r="5309" spans="2:8" x14ac:dyDescent="0.3">
      <c r="B5309" t="s">
        <v>11836</v>
      </c>
      <c r="C5309" t="s">
        <v>11837</v>
      </c>
      <c r="D5309" s="28" t="s">
        <v>4105</v>
      </c>
      <c r="E5309" s="28" t="s">
        <v>2820</v>
      </c>
      <c r="F5309" s="13">
        <v>65</v>
      </c>
      <c r="G5309" s="13">
        <v>-147.30000000000001</v>
      </c>
      <c r="H5309" s="13">
        <v>15.120000203450521</v>
      </c>
    </row>
    <row r="5310" spans="2:8" x14ac:dyDescent="0.3">
      <c r="B5310" t="s">
        <v>11228</v>
      </c>
      <c r="C5310" t="s">
        <v>11229</v>
      </c>
      <c r="D5310" s="28" t="s">
        <v>4105</v>
      </c>
      <c r="E5310" s="28" t="s">
        <v>2576</v>
      </c>
      <c r="F5310" s="13">
        <v>38.9</v>
      </c>
      <c r="G5310" s="13">
        <v>-77.400000000000006</v>
      </c>
      <c r="H5310" s="13">
        <v>15.179997762044266</v>
      </c>
    </row>
    <row r="5311" spans="2:8" x14ac:dyDescent="0.3">
      <c r="B5311" t="s">
        <v>12003</v>
      </c>
      <c r="C5311" t="s">
        <v>12004</v>
      </c>
      <c r="D5311" s="28" t="s">
        <v>4105</v>
      </c>
      <c r="E5311" s="28" t="s">
        <v>1003</v>
      </c>
      <c r="F5311" s="13">
        <v>29.1</v>
      </c>
      <c r="G5311" s="13">
        <v>-81.599999999999994</v>
      </c>
      <c r="H5311" s="13">
        <v>15.180002848307289</v>
      </c>
    </row>
    <row r="5312" spans="2:8" x14ac:dyDescent="0.3">
      <c r="B5312" t="s">
        <v>12074</v>
      </c>
      <c r="C5312" t="s">
        <v>12075</v>
      </c>
      <c r="D5312" s="28" t="s">
        <v>4105</v>
      </c>
      <c r="E5312" s="28" t="s">
        <v>1004</v>
      </c>
      <c r="F5312" s="13">
        <v>31.3</v>
      </c>
      <c r="G5312" s="13">
        <v>-84.4</v>
      </c>
      <c r="H5312" s="13">
        <v>15.180002848307289</v>
      </c>
    </row>
    <row r="5313" spans="2:8" x14ac:dyDescent="0.3">
      <c r="B5313" t="s">
        <v>11842</v>
      </c>
      <c r="C5313" t="s">
        <v>11843</v>
      </c>
      <c r="D5313" s="28" t="s">
        <v>4105</v>
      </c>
      <c r="E5313" s="28" t="s">
        <v>2124</v>
      </c>
      <c r="F5313" s="13">
        <v>42.7</v>
      </c>
      <c r="G5313" s="13">
        <v>-75.5</v>
      </c>
      <c r="H5313" s="13">
        <v>15.180002848307296</v>
      </c>
    </row>
    <row r="5314" spans="2:8" x14ac:dyDescent="0.3">
      <c r="B5314" t="s">
        <v>11720</v>
      </c>
      <c r="C5314" t="s">
        <v>11721</v>
      </c>
      <c r="D5314" s="28" t="s">
        <v>4105</v>
      </c>
      <c r="E5314" s="28" t="s">
        <v>2085</v>
      </c>
      <c r="F5314" s="13">
        <v>40.6</v>
      </c>
      <c r="G5314" s="13">
        <v>-74.599999999999994</v>
      </c>
      <c r="H5314" s="13">
        <v>15.239997863769531</v>
      </c>
    </row>
    <row r="5315" spans="2:8" x14ac:dyDescent="0.3">
      <c r="B5315" t="s">
        <v>2941</v>
      </c>
      <c r="C5315" t="s">
        <v>2942</v>
      </c>
      <c r="D5315" s="28" t="s">
        <v>4105</v>
      </c>
      <c r="E5315" s="28" t="s">
        <v>1004</v>
      </c>
      <c r="F5315" s="13">
        <v>31.1</v>
      </c>
      <c r="G5315" s="13">
        <v>-81.3</v>
      </c>
      <c r="H5315" s="13">
        <v>15.240000406901046</v>
      </c>
    </row>
    <row r="5316" spans="2:8" x14ac:dyDescent="0.3">
      <c r="B5316" t="s">
        <v>11501</v>
      </c>
      <c r="C5316" t="s">
        <v>11502</v>
      </c>
      <c r="D5316" s="28" t="s">
        <v>4105</v>
      </c>
      <c r="E5316" s="28" t="s">
        <v>2820</v>
      </c>
      <c r="F5316" s="13">
        <v>60.7</v>
      </c>
      <c r="G5316" s="13">
        <v>-150.4</v>
      </c>
      <c r="H5316" s="13">
        <v>15.299999237060543</v>
      </c>
    </row>
    <row r="5317" spans="2:8" x14ac:dyDescent="0.3">
      <c r="B5317" t="s">
        <v>2153</v>
      </c>
      <c r="C5317" t="s">
        <v>2154</v>
      </c>
      <c r="D5317" s="28" t="s">
        <v>4105</v>
      </c>
      <c r="E5317" s="28" t="s">
        <v>2124</v>
      </c>
      <c r="F5317" s="13">
        <v>41.3</v>
      </c>
      <c r="G5317" s="13">
        <v>-74.599999999999994</v>
      </c>
      <c r="H5317" s="13">
        <v>15.300000508626297</v>
      </c>
    </row>
    <row r="5318" spans="2:8" x14ac:dyDescent="0.3">
      <c r="B5318" t="s">
        <v>12035</v>
      </c>
      <c r="C5318" t="s">
        <v>12036</v>
      </c>
      <c r="D5318" s="28" t="s">
        <v>4105</v>
      </c>
      <c r="E5318" s="28" t="s">
        <v>1004</v>
      </c>
      <c r="F5318" s="13">
        <v>31.1</v>
      </c>
      <c r="G5318" s="13">
        <v>-84.4</v>
      </c>
      <c r="H5318" s="13">
        <v>15.360005696614579</v>
      </c>
    </row>
    <row r="5319" spans="2:8" x14ac:dyDescent="0.3">
      <c r="B5319" t="s">
        <v>11738</v>
      </c>
      <c r="C5319" t="s">
        <v>11739</v>
      </c>
      <c r="D5319" s="28" t="s">
        <v>4105</v>
      </c>
      <c r="E5319" s="28" t="s">
        <v>2569</v>
      </c>
      <c r="F5319" s="13">
        <v>44.5</v>
      </c>
      <c r="G5319" s="13">
        <v>-73.099999999999994</v>
      </c>
      <c r="H5319" s="13">
        <v>15.360005696614586</v>
      </c>
    </row>
    <row r="5320" spans="2:8" x14ac:dyDescent="0.3">
      <c r="B5320" t="s">
        <v>11975</v>
      </c>
      <c r="C5320" t="s">
        <v>11976</v>
      </c>
      <c r="D5320" s="28" t="s">
        <v>4105</v>
      </c>
      <c r="E5320" s="28" t="s">
        <v>1003</v>
      </c>
      <c r="F5320" s="13">
        <v>30.2</v>
      </c>
      <c r="G5320" s="13">
        <v>-82.4</v>
      </c>
      <c r="H5320" s="13">
        <v>15.419993082682289</v>
      </c>
    </row>
    <row r="5321" spans="2:8" x14ac:dyDescent="0.3">
      <c r="B5321" t="s">
        <v>11967</v>
      </c>
      <c r="C5321" t="s">
        <v>11968</v>
      </c>
      <c r="D5321" s="28" t="s">
        <v>4105</v>
      </c>
      <c r="E5321" s="28" t="s">
        <v>1003</v>
      </c>
      <c r="F5321" s="13">
        <v>30</v>
      </c>
      <c r="G5321" s="13">
        <v>-84.9</v>
      </c>
      <c r="H5321" s="13">
        <v>15.419998168945305</v>
      </c>
    </row>
    <row r="5322" spans="2:8" x14ac:dyDescent="0.3">
      <c r="B5322" t="s">
        <v>11768</v>
      </c>
      <c r="C5322" t="s">
        <v>11769</v>
      </c>
      <c r="D5322" s="28" t="s">
        <v>4105</v>
      </c>
      <c r="E5322" s="28" t="s">
        <v>2124</v>
      </c>
      <c r="F5322" s="13">
        <v>42.1</v>
      </c>
      <c r="G5322" s="13">
        <v>-75.099999999999994</v>
      </c>
      <c r="H5322" s="13">
        <v>15.419998168945313</v>
      </c>
    </row>
    <row r="5323" spans="2:8" x14ac:dyDescent="0.3">
      <c r="B5323" t="s">
        <v>11684</v>
      </c>
      <c r="C5323" t="s">
        <v>11685</v>
      </c>
      <c r="D5323" s="28" t="s">
        <v>4105</v>
      </c>
      <c r="E5323" s="28" t="s">
        <v>2076</v>
      </c>
      <c r="F5323" s="13">
        <v>43.6</v>
      </c>
      <c r="G5323" s="13">
        <v>-72.3</v>
      </c>
      <c r="H5323" s="13">
        <v>15.480000813802086</v>
      </c>
    </row>
    <row r="5324" spans="2:8" x14ac:dyDescent="0.3">
      <c r="B5324" t="s">
        <v>11486</v>
      </c>
      <c r="C5324" t="s">
        <v>11487</v>
      </c>
      <c r="D5324" s="28" t="s">
        <v>4105</v>
      </c>
      <c r="E5324" s="28" t="s">
        <v>2820</v>
      </c>
      <c r="F5324" s="13">
        <v>64.8</v>
      </c>
      <c r="G5324" s="13">
        <v>-147.6</v>
      </c>
      <c r="H5324" s="13">
        <v>15.539998372395836</v>
      </c>
    </row>
    <row r="5325" spans="2:8" x14ac:dyDescent="0.3">
      <c r="B5325" t="s">
        <v>12047</v>
      </c>
      <c r="C5325" t="s">
        <v>12048</v>
      </c>
      <c r="D5325" s="28" t="s">
        <v>4105</v>
      </c>
      <c r="E5325" s="28" t="s">
        <v>2820</v>
      </c>
      <c r="F5325" s="13">
        <v>62.7</v>
      </c>
      <c r="G5325" s="13">
        <v>-141.19999999999999</v>
      </c>
      <c r="H5325" s="13">
        <v>15.539999643961586</v>
      </c>
    </row>
    <row r="5326" spans="2:8" x14ac:dyDescent="0.3">
      <c r="B5326" t="s">
        <v>11479</v>
      </c>
      <c r="C5326" t="s">
        <v>11480</v>
      </c>
      <c r="D5326" s="28" t="s">
        <v>4105</v>
      </c>
      <c r="E5326" s="28" t="s">
        <v>1743</v>
      </c>
      <c r="F5326" s="13">
        <v>42.4</v>
      </c>
      <c r="G5326" s="13">
        <v>-71.2</v>
      </c>
      <c r="H5326" s="13">
        <v>15.540003458658852</v>
      </c>
    </row>
    <row r="5327" spans="2:8" x14ac:dyDescent="0.3">
      <c r="B5327" t="s">
        <v>11924</v>
      </c>
      <c r="C5327" t="s">
        <v>11925</v>
      </c>
      <c r="D5327" s="28" t="s">
        <v>4105</v>
      </c>
      <c r="E5327" s="28" t="s">
        <v>2354</v>
      </c>
      <c r="F5327" s="13">
        <v>33.1</v>
      </c>
      <c r="G5327" s="13">
        <v>-79.8</v>
      </c>
      <c r="H5327" s="13">
        <v>15.599995930989586</v>
      </c>
    </row>
    <row r="5328" spans="2:8" x14ac:dyDescent="0.3">
      <c r="B5328" t="s">
        <v>11384</v>
      </c>
      <c r="C5328" t="s">
        <v>11385</v>
      </c>
      <c r="D5328" s="28" t="s">
        <v>4105</v>
      </c>
      <c r="E5328" s="28" t="s">
        <v>2124</v>
      </c>
      <c r="F5328" s="13">
        <v>42.2</v>
      </c>
      <c r="G5328" s="13">
        <v>-74.900000000000006</v>
      </c>
      <c r="H5328" s="13">
        <v>15.600001017252602</v>
      </c>
    </row>
    <row r="5329" spans="2:8" x14ac:dyDescent="0.3">
      <c r="B5329" t="s">
        <v>2918</v>
      </c>
      <c r="C5329" t="s">
        <v>1013</v>
      </c>
      <c r="D5329" s="28" t="s">
        <v>4105</v>
      </c>
      <c r="E5329" s="28" t="s">
        <v>1007</v>
      </c>
      <c r="F5329" s="13">
        <v>34.200000000000003</v>
      </c>
      <c r="G5329" s="13">
        <v>-77.8</v>
      </c>
      <c r="H5329" s="13">
        <v>15.600001017252602</v>
      </c>
    </row>
    <row r="5330" spans="2:8" x14ac:dyDescent="0.3">
      <c r="B5330" t="s">
        <v>11358</v>
      </c>
      <c r="C5330" t="s">
        <v>11359</v>
      </c>
      <c r="D5330" s="28" t="s">
        <v>4105</v>
      </c>
      <c r="E5330" s="28" t="s">
        <v>2124</v>
      </c>
      <c r="F5330" s="13">
        <v>41.7</v>
      </c>
      <c r="G5330" s="13">
        <v>-73.7</v>
      </c>
      <c r="H5330" s="13">
        <v>15.600001017252609</v>
      </c>
    </row>
    <row r="5331" spans="2:8" x14ac:dyDescent="0.3">
      <c r="B5331" t="s">
        <v>11222</v>
      </c>
      <c r="C5331" t="s">
        <v>11223</v>
      </c>
      <c r="D5331" s="28" t="s">
        <v>4105</v>
      </c>
      <c r="E5331" s="28" t="s">
        <v>2820</v>
      </c>
      <c r="F5331" s="13">
        <v>64.5</v>
      </c>
      <c r="G5331" s="13">
        <v>-146.1</v>
      </c>
      <c r="H5331" s="13">
        <v>15.600001176198322</v>
      </c>
    </row>
    <row r="5332" spans="2:8" x14ac:dyDescent="0.3">
      <c r="B5332" t="s">
        <v>3004</v>
      </c>
      <c r="C5332" t="s">
        <v>3005</v>
      </c>
      <c r="D5332" s="28" t="s">
        <v>4105</v>
      </c>
      <c r="E5332" s="28" t="s">
        <v>2124</v>
      </c>
      <c r="F5332" s="13">
        <v>42.7</v>
      </c>
      <c r="G5332" s="13">
        <v>-73.8</v>
      </c>
      <c r="H5332" s="13">
        <v>15.60000356038411</v>
      </c>
    </row>
    <row r="5333" spans="2:8" x14ac:dyDescent="0.3">
      <c r="B5333" t="s">
        <v>11584</v>
      </c>
      <c r="C5333" t="s">
        <v>11585</v>
      </c>
      <c r="D5333" s="28" t="s">
        <v>4105</v>
      </c>
      <c r="E5333" s="28" t="s">
        <v>2820</v>
      </c>
      <c r="F5333" s="13">
        <v>60.1</v>
      </c>
      <c r="G5333" s="13">
        <v>-154.30000000000001</v>
      </c>
      <c r="H5333" s="13">
        <v>15.659998575846355</v>
      </c>
    </row>
    <row r="5334" spans="2:8" x14ac:dyDescent="0.3">
      <c r="B5334" t="s">
        <v>12017</v>
      </c>
      <c r="C5334" t="s">
        <v>12018</v>
      </c>
      <c r="D5334" s="28" t="s">
        <v>4105</v>
      </c>
      <c r="E5334" s="28" t="s">
        <v>1004</v>
      </c>
      <c r="F5334" s="13">
        <v>31.2</v>
      </c>
      <c r="G5334" s="13">
        <v>-84.2</v>
      </c>
      <c r="H5334" s="13">
        <v>15.659998575846359</v>
      </c>
    </row>
    <row r="5335" spans="2:8" x14ac:dyDescent="0.3">
      <c r="B5335" t="s">
        <v>11934</v>
      </c>
      <c r="C5335" t="s">
        <v>11935</v>
      </c>
      <c r="D5335" s="28" t="s">
        <v>4105</v>
      </c>
      <c r="E5335" s="28" t="s">
        <v>1004</v>
      </c>
      <c r="F5335" s="13">
        <v>30.8</v>
      </c>
      <c r="G5335" s="13">
        <v>-82.3</v>
      </c>
      <c r="H5335" s="13">
        <v>15.659998575846359</v>
      </c>
    </row>
    <row r="5336" spans="2:8" x14ac:dyDescent="0.3">
      <c r="B5336" t="s">
        <v>11580</v>
      </c>
      <c r="C5336" t="s">
        <v>11581</v>
      </c>
      <c r="D5336" s="28" t="s">
        <v>1203</v>
      </c>
      <c r="E5336" s="28" t="s">
        <v>3526</v>
      </c>
      <c r="F5336" s="13">
        <v>76.2</v>
      </c>
      <c r="G5336" s="13">
        <v>-119.3</v>
      </c>
      <c r="H5336" s="13">
        <v>15.660000165303549</v>
      </c>
    </row>
    <row r="5337" spans="2:8" x14ac:dyDescent="0.3">
      <c r="B5337" t="s">
        <v>12023</v>
      </c>
      <c r="C5337" t="s">
        <v>12024</v>
      </c>
      <c r="D5337" s="28" t="s">
        <v>4105</v>
      </c>
      <c r="E5337" s="28" t="s">
        <v>1004</v>
      </c>
      <c r="F5337" s="13">
        <v>30.7</v>
      </c>
      <c r="G5337" s="13">
        <v>-83.2</v>
      </c>
      <c r="H5337" s="13">
        <v>15.719996134440102</v>
      </c>
    </row>
    <row r="5338" spans="2:8" x14ac:dyDescent="0.3">
      <c r="B5338" t="s">
        <v>3758</v>
      </c>
      <c r="C5338" t="s">
        <v>3759</v>
      </c>
      <c r="D5338" s="28" t="s">
        <v>4105</v>
      </c>
      <c r="E5338" s="28" t="s">
        <v>2124</v>
      </c>
      <c r="F5338" s="13">
        <v>42.6</v>
      </c>
      <c r="G5338" s="13">
        <v>-75.5</v>
      </c>
      <c r="H5338" s="13">
        <v>15.719996134440109</v>
      </c>
    </row>
    <row r="5339" spans="2:8" x14ac:dyDescent="0.3">
      <c r="B5339" t="s">
        <v>11820</v>
      </c>
      <c r="C5339" t="s">
        <v>11821</v>
      </c>
      <c r="D5339" s="28" t="s">
        <v>4105</v>
      </c>
      <c r="E5339" s="28" t="s">
        <v>2576</v>
      </c>
      <c r="F5339" s="13">
        <v>36.5</v>
      </c>
      <c r="G5339" s="13">
        <v>-79.3</v>
      </c>
      <c r="H5339" s="13">
        <v>15.71999867757161</v>
      </c>
    </row>
    <row r="5340" spans="2:8" x14ac:dyDescent="0.3">
      <c r="B5340" t="s">
        <v>11716</v>
      </c>
      <c r="C5340" t="s">
        <v>11717</v>
      </c>
      <c r="D5340" s="28" t="s">
        <v>1203</v>
      </c>
      <c r="E5340" s="28" t="s">
        <v>3527</v>
      </c>
      <c r="F5340" s="13">
        <v>72.599999999999994</v>
      </c>
      <c r="G5340" s="13">
        <v>-77.900000000000006</v>
      </c>
      <c r="H5340" s="13">
        <v>15.71999979019165</v>
      </c>
    </row>
    <row r="5341" spans="2:8" x14ac:dyDescent="0.3">
      <c r="B5341" t="s">
        <v>11313</v>
      </c>
      <c r="C5341" t="s">
        <v>11314</v>
      </c>
      <c r="D5341" s="28" t="s">
        <v>1203</v>
      </c>
      <c r="E5341" s="28" t="s">
        <v>3527</v>
      </c>
      <c r="F5341" s="13">
        <v>70.400000000000006</v>
      </c>
      <c r="G5341" s="13">
        <v>-68.5</v>
      </c>
      <c r="H5341" s="13">
        <v>15.720000584920246</v>
      </c>
    </row>
    <row r="5342" spans="2:8" x14ac:dyDescent="0.3">
      <c r="B5342" t="s">
        <v>2944</v>
      </c>
      <c r="C5342" t="s">
        <v>2945</v>
      </c>
      <c r="D5342" s="28" t="s">
        <v>4105</v>
      </c>
      <c r="E5342" s="28" t="s">
        <v>1007</v>
      </c>
      <c r="F5342" s="13">
        <v>35.200000000000003</v>
      </c>
      <c r="G5342" s="13">
        <v>-80.900000000000006</v>
      </c>
      <c r="H5342" s="13">
        <v>15.720001220703125</v>
      </c>
    </row>
    <row r="5343" spans="2:8" x14ac:dyDescent="0.3">
      <c r="B5343" t="s">
        <v>11886</v>
      </c>
      <c r="C5343" t="s">
        <v>1012</v>
      </c>
      <c r="D5343" s="28" t="s">
        <v>4105</v>
      </c>
      <c r="E5343" s="28" t="s">
        <v>2354</v>
      </c>
      <c r="F5343" s="13">
        <v>33.1</v>
      </c>
      <c r="G5343" s="13">
        <v>-79.3</v>
      </c>
      <c r="H5343" s="13">
        <v>15.720001220703132</v>
      </c>
    </row>
    <row r="5344" spans="2:8" x14ac:dyDescent="0.3">
      <c r="B5344" t="s">
        <v>11592</v>
      </c>
      <c r="C5344" t="s">
        <v>11593</v>
      </c>
      <c r="D5344" s="28" t="s">
        <v>4105</v>
      </c>
      <c r="E5344" s="28" t="s">
        <v>2319</v>
      </c>
      <c r="F5344" s="13">
        <v>41.9</v>
      </c>
      <c r="G5344" s="13">
        <v>-77.099999999999994</v>
      </c>
      <c r="H5344" s="13">
        <v>15.779998779296875</v>
      </c>
    </row>
    <row r="5345" spans="2:8" x14ac:dyDescent="0.3">
      <c r="B5345" t="s">
        <v>12021</v>
      </c>
      <c r="C5345" t="s">
        <v>12022</v>
      </c>
      <c r="D5345" s="28" t="s">
        <v>4105</v>
      </c>
      <c r="E5345" s="28" t="s">
        <v>1004</v>
      </c>
      <c r="F5345" s="13">
        <v>31.7</v>
      </c>
      <c r="G5345" s="13">
        <v>-82.3</v>
      </c>
      <c r="H5345" s="13">
        <v>15.779998779296875</v>
      </c>
    </row>
    <row r="5346" spans="2:8" x14ac:dyDescent="0.3">
      <c r="B5346" t="s">
        <v>12057</v>
      </c>
      <c r="C5346" t="s">
        <v>12058</v>
      </c>
      <c r="D5346" s="28" t="s">
        <v>4105</v>
      </c>
      <c r="E5346" s="28" t="s">
        <v>1003</v>
      </c>
      <c r="F5346" s="13">
        <v>29.6</v>
      </c>
      <c r="G5346" s="13">
        <v>-82.2</v>
      </c>
      <c r="H5346" s="13">
        <v>15.779998779296875</v>
      </c>
    </row>
    <row r="5347" spans="2:8" x14ac:dyDescent="0.3">
      <c r="B5347" t="s">
        <v>2921</v>
      </c>
      <c r="C5347" t="s">
        <v>1023</v>
      </c>
      <c r="D5347" s="28" t="s">
        <v>4105</v>
      </c>
      <c r="E5347" s="28" t="s">
        <v>1007</v>
      </c>
      <c r="F5347" s="13">
        <v>34.9</v>
      </c>
      <c r="G5347" s="13">
        <v>-76.8</v>
      </c>
      <c r="H5347" s="13">
        <v>15.780003865559898</v>
      </c>
    </row>
    <row r="5348" spans="2:8" x14ac:dyDescent="0.3">
      <c r="B5348" t="s">
        <v>11498</v>
      </c>
      <c r="C5348" t="s">
        <v>1011</v>
      </c>
      <c r="D5348" s="28" t="s">
        <v>4105</v>
      </c>
      <c r="E5348" s="28" t="s">
        <v>2354</v>
      </c>
      <c r="F5348" s="13">
        <v>33.299999999999997</v>
      </c>
      <c r="G5348" s="13">
        <v>-79.3</v>
      </c>
      <c r="H5348" s="13">
        <v>15.839996337890618</v>
      </c>
    </row>
    <row r="5349" spans="2:8" x14ac:dyDescent="0.3">
      <c r="B5349" t="s">
        <v>11989</v>
      </c>
      <c r="C5349" t="s">
        <v>11990</v>
      </c>
      <c r="D5349" s="28" t="s">
        <v>4105</v>
      </c>
      <c r="E5349" s="28" t="s">
        <v>1003</v>
      </c>
      <c r="F5349" s="13">
        <v>30.5</v>
      </c>
      <c r="G5349" s="13">
        <v>-84.9</v>
      </c>
      <c r="H5349" s="13">
        <v>15.959996541341141</v>
      </c>
    </row>
    <row r="5350" spans="2:8" x14ac:dyDescent="0.3">
      <c r="B5350" t="s">
        <v>11164</v>
      </c>
      <c r="C5350" t="s">
        <v>11165</v>
      </c>
      <c r="D5350" s="28" t="s">
        <v>4105</v>
      </c>
      <c r="E5350" s="28" t="s">
        <v>2820</v>
      </c>
      <c r="F5350" s="13">
        <v>64</v>
      </c>
      <c r="G5350" s="13">
        <v>-141.9</v>
      </c>
      <c r="H5350" s="13">
        <v>15.959998448689777</v>
      </c>
    </row>
    <row r="5351" spans="2:8" x14ac:dyDescent="0.3">
      <c r="B5351" t="s">
        <v>10928</v>
      </c>
      <c r="C5351" t="s">
        <v>10929</v>
      </c>
      <c r="D5351" s="28" t="s">
        <v>4105</v>
      </c>
      <c r="E5351" s="28" t="s">
        <v>2820</v>
      </c>
      <c r="F5351" s="13">
        <v>66.5</v>
      </c>
      <c r="G5351" s="13">
        <v>-159</v>
      </c>
      <c r="H5351" s="13">
        <v>15.960000356038412</v>
      </c>
    </row>
    <row r="5352" spans="2:8" x14ac:dyDescent="0.3">
      <c r="B5352" t="s">
        <v>3031</v>
      </c>
      <c r="C5352" t="s">
        <v>3032</v>
      </c>
      <c r="D5352" s="28" t="s">
        <v>4105</v>
      </c>
      <c r="E5352" s="28" t="s">
        <v>2319</v>
      </c>
      <c r="F5352" s="13">
        <v>41.3</v>
      </c>
      <c r="G5352" s="13">
        <v>-75.7</v>
      </c>
      <c r="H5352" s="13">
        <v>15.960001627604164</v>
      </c>
    </row>
    <row r="5353" spans="2:8" x14ac:dyDescent="0.3">
      <c r="B5353" t="s">
        <v>11818</v>
      </c>
      <c r="C5353" t="s">
        <v>11819</v>
      </c>
      <c r="D5353" s="28" t="s">
        <v>4105</v>
      </c>
      <c r="E5353" s="28" t="s">
        <v>2569</v>
      </c>
      <c r="F5353" s="13">
        <v>42.8</v>
      </c>
      <c r="G5353" s="13">
        <v>-73.2</v>
      </c>
      <c r="H5353" s="13">
        <v>15.960001627604164</v>
      </c>
    </row>
    <row r="5354" spans="2:8" x14ac:dyDescent="0.3">
      <c r="B5354" t="s">
        <v>3418</v>
      </c>
      <c r="C5354" t="s">
        <v>1027</v>
      </c>
      <c r="D5354" s="28" t="s">
        <v>4105</v>
      </c>
      <c r="E5354" s="28" t="s">
        <v>1007</v>
      </c>
      <c r="F5354" s="13">
        <v>34.700000000000003</v>
      </c>
      <c r="G5354" s="13">
        <v>-77.3</v>
      </c>
      <c r="H5354" s="13">
        <v>15.960001627604171</v>
      </c>
    </row>
    <row r="5355" spans="2:8" x14ac:dyDescent="0.3">
      <c r="B5355" t="s">
        <v>11814</v>
      </c>
      <c r="C5355" t="s">
        <v>11815</v>
      </c>
      <c r="D5355" s="28" t="s">
        <v>4105</v>
      </c>
      <c r="E5355" s="28" t="s">
        <v>1743</v>
      </c>
      <c r="F5355" s="13">
        <v>42.6</v>
      </c>
      <c r="G5355" s="13">
        <v>-73.099999999999994</v>
      </c>
      <c r="H5355" s="13">
        <v>16.079996744791664</v>
      </c>
    </row>
    <row r="5356" spans="2:8" x14ac:dyDescent="0.3">
      <c r="B5356" t="s">
        <v>12061</v>
      </c>
      <c r="C5356" t="s">
        <v>1048</v>
      </c>
      <c r="D5356" s="28" t="s">
        <v>4105</v>
      </c>
      <c r="E5356" s="28" t="s">
        <v>2354</v>
      </c>
      <c r="F5356" s="13">
        <v>33.200000000000003</v>
      </c>
      <c r="G5356" s="13">
        <v>-79.900000000000006</v>
      </c>
      <c r="H5356" s="13">
        <v>16.079996744791671</v>
      </c>
    </row>
    <row r="5357" spans="2:8" x14ac:dyDescent="0.3">
      <c r="B5357" t="s">
        <v>11688</v>
      </c>
      <c r="C5357" t="s">
        <v>11689</v>
      </c>
      <c r="D5357" s="28" t="s">
        <v>4105</v>
      </c>
      <c r="E5357" s="28" t="s">
        <v>1007</v>
      </c>
      <c r="F5357" s="13">
        <v>34.9</v>
      </c>
      <c r="G5357" s="13">
        <v>-79.599999999999994</v>
      </c>
      <c r="H5357" s="13">
        <v>16.080001831054688</v>
      </c>
    </row>
    <row r="5358" spans="2:8" x14ac:dyDescent="0.3">
      <c r="B5358" t="s">
        <v>3008</v>
      </c>
      <c r="C5358" t="s">
        <v>3009</v>
      </c>
      <c r="D5358" s="28" t="s">
        <v>4105</v>
      </c>
      <c r="E5358" s="28" t="s">
        <v>2319</v>
      </c>
      <c r="F5358" s="13">
        <v>40.6</v>
      </c>
      <c r="G5358" s="13">
        <v>-75.400000000000006</v>
      </c>
      <c r="H5358" s="13">
        <v>16.080001831054688</v>
      </c>
    </row>
    <row r="5359" spans="2:8" x14ac:dyDescent="0.3">
      <c r="B5359" t="s">
        <v>11458</v>
      </c>
      <c r="C5359" t="s">
        <v>1026</v>
      </c>
      <c r="D5359" s="28" t="s">
        <v>4105</v>
      </c>
      <c r="E5359" s="28" t="s">
        <v>1007</v>
      </c>
      <c r="F5359" s="13">
        <v>35.5</v>
      </c>
      <c r="G5359" s="13">
        <v>-78.3</v>
      </c>
      <c r="H5359" s="13">
        <v>16.139999389648438</v>
      </c>
    </row>
    <row r="5360" spans="2:8" x14ac:dyDescent="0.3">
      <c r="B5360" t="s">
        <v>2344</v>
      </c>
      <c r="C5360" t="s">
        <v>2345</v>
      </c>
      <c r="D5360" s="28" t="s">
        <v>4105</v>
      </c>
      <c r="E5360" s="28" t="s">
        <v>2319</v>
      </c>
      <c r="F5360" s="13">
        <v>41.7</v>
      </c>
      <c r="G5360" s="13">
        <v>-76.400000000000006</v>
      </c>
      <c r="H5360" s="13">
        <v>16.139999389648438</v>
      </c>
    </row>
    <row r="5361" spans="2:8" x14ac:dyDescent="0.3">
      <c r="B5361" t="s">
        <v>11945</v>
      </c>
      <c r="C5361" t="s">
        <v>11946</v>
      </c>
      <c r="D5361" s="28" t="s">
        <v>4105</v>
      </c>
      <c r="E5361" s="28" t="s">
        <v>2319</v>
      </c>
      <c r="F5361" s="13">
        <v>40.799999999999997</v>
      </c>
      <c r="G5361" s="13">
        <v>-76.8</v>
      </c>
      <c r="H5361" s="13">
        <v>16.139999389648438</v>
      </c>
    </row>
    <row r="5362" spans="2:8" x14ac:dyDescent="0.3">
      <c r="B5362" t="s">
        <v>11494</v>
      </c>
      <c r="C5362" t="s">
        <v>11495</v>
      </c>
      <c r="D5362" s="28" t="s">
        <v>4105</v>
      </c>
      <c r="E5362" s="28" t="s">
        <v>2319</v>
      </c>
      <c r="F5362" s="13">
        <v>40.799999999999997</v>
      </c>
      <c r="G5362" s="13">
        <v>-76.7</v>
      </c>
      <c r="H5362" s="13">
        <v>16.200002034505211</v>
      </c>
    </row>
    <row r="5363" spans="2:8" x14ac:dyDescent="0.3">
      <c r="B5363" t="s">
        <v>1350</v>
      </c>
      <c r="C5363" t="s">
        <v>1351</v>
      </c>
      <c r="D5363" s="28" t="s">
        <v>4105</v>
      </c>
      <c r="E5363" s="28" t="s">
        <v>1003</v>
      </c>
      <c r="F5363" s="13">
        <v>29.1</v>
      </c>
      <c r="G5363" s="13">
        <v>-82</v>
      </c>
      <c r="H5363" s="13">
        <v>16.259999593098961</v>
      </c>
    </row>
    <row r="5364" spans="2:8" x14ac:dyDescent="0.3">
      <c r="B5364" t="s">
        <v>3423</v>
      </c>
      <c r="C5364" t="s">
        <v>3424</v>
      </c>
      <c r="D5364" s="28" t="s">
        <v>4105</v>
      </c>
      <c r="E5364" s="28" t="s">
        <v>1003</v>
      </c>
      <c r="F5364" s="13">
        <v>30.3</v>
      </c>
      <c r="G5364" s="13">
        <v>-84.3</v>
      </c>
      <c r="H5364" s="13">
        <v>16.379999796549477</v>
      </c>
    </row>
    <row r="5365" spans="2:8" x14ac:dyDescent="0.3">
      <c r="B5365" t="s">
        <v>11600</v>
      </c>
      <c r="C5365" t="s">
        <v>1028</v>
      </c>
      <c r="D5365" s="28" t="s">
        <v>4105</v>
      </c>
      <c r="E5365" s="28" t="s">
        <v>1007</v>
      </c>
      <c r="F5365" s="13">
        <v>34</v>
      </c>
      <c r="G5365" s="13">
        <v>-78.5</v>
      </c>
      <c r="H5365" s="13">
        <v>16.439997355143227</v>
      </c>
    </row>
    <row r="5366" spans="2:8" x14ac:dyDescent="0.3">
      <c r="B5366" t="s">
        <v>11553</v>
      </c>
      <c r="C5366" t="s">
        <v>11554</v>
      </c>
      <c r="D5366" s="28" t="s">
        <v>4105</v>
      </c>
      <c r="E5366" s="28" t="s">
        <v>1743</v>
      </c>
      <c r="F5366" s="13">
        <v>42.1</v>
      </c>
      <c r="G5366" s="13">
        <v>-71.099999999999994</v>
      </c>
      <c r="H5366" s="13">
        <v>16.44000244140625</v>
      </c>
    </row>
    <row r="5367" spans="2:8" x14ac:dyDescent="0.3">
      <c r="B5367" t="s">
        <v>11876</v>
      </c>
      <c r="C5367" t="s">
        <v>11877</v>
      </c>
      <c r="D5367" s="28" t="s">
        <v>4105</v>
      </c>
      <c r="E5367" s="28" t="s">
        <v>1004</v>
      </c>
      <c r="F5367" s="13">
        <v>31.7</v>
      </c>
      <c r="G5367" s="13">
        <v>-81.400000000000006</v>
      </c>
      <c r="H5367" s="13">
        <v>16.440002441406257</v>
      </c>
    </row>
    <row r="5368" spans="2:8" x14ac:dyDescent="0.3">
      <c r="B5368" t="s">
        <v>11714</v>
      </c>
      <c r="C5368" t="s">
        <v>11715</v>
      </c>
      <c r="D5368" s="28" t="s">
        <v>4105</v>
      </c>
      <c r="E5368" s="28" t="s">
        <v>1743</v>
      </c>
      <c r="F5368" s="13">
        <v>42.5</v>
      </c>
      <c r="G5368" s="13">
        <v>-72.2</v>
      </c>
      <c r="H5368" s="13">
        <v>16.499997456868492</v>
      </c>
    </row>
    <row r="5369" spans="2:8" x14ac:dyDescent="0.3">
      <c r="B5369" t="s">
        <v>2092</v>
      </c>
      <c r="C5369" t="s">
        <v>2093</v>
      </c>
      <c r="D5369" s="28" t="s">
        <v>4105</v>
      </c>
      <c r="E5369" s="28" t="s">
        <v>2085</v>
      </c>
      <c r="F5369" s="13">
        <v>41.2</v>
      </c>
      <c r="G5369" s="13">
        <v>-74.599999999999994</v>
      </c>
      <c r="H5369" s="13">
        <v>16.5</v>
      </c>
    </row>
    <row r="5370" spans="2:8" x14ac:dyDescent="0.3">
      <c r="B5370" t="s">
        <v>11981</v>
      </c>
      <c r="C5370" t="s">
        <v>11982</v>
      </c>
      <c r="D5370" s="28" t="s">
        <v>4105</v>
      </c>
      <c r="E5370" s="28" t="s">
        <v>1003</v>
      </c>
      <c r="F5370" s="13">
        <v>30.2</v>
      </c>
      <c r="G5370" s="13">
        <v>-84.6</v>
      </c>
      <c r="H5370" s="13">
        <v>16.500000000000007</v>
      </c>
    </row>
    <row r="5371" spans="2:8" x14ac:dyDescent="0.3">
      <c r="B5371" t="s">
        <v>11039</v>
      </c>
      <c r="C5371" t="s">
        <v>11040</v>
      </c>
      <c r="D5371" s="28" t="s">
        <v>4105</v>
      </c>
      <c r="E5371" s="28" t="s">
        <v>2820</v>
      </c>
      <c r="F5371" s="13">
        <v>64</v>
      </c>
      <c r="G5371" s="13">
        <v>-141.9</v>
      </c>
      <c r="H5371" s="13">
        <v>16.560000141461689</v>
      </c>
    </row>
    <row r="5372" spans="2:8" x14ac:dyDescent="0.3">
      <c r="B5372" t="s">
        <v>10850</v>
      </c>
      <c r="C5372" t="s">
        <v>10851</v>
      </c>
      <c r="D5372" s="28" t="s">
        <v>4105</v>
      </c>
      <c r="E5372" s="28" t="s">
        <v>2820</v>
      </c>
      <c r="F5372" s="13">
        <v>66.599999999999994</v>
      </c>
      <c r="G5372" s="13">
        <v>-159.1</v>
      </c>
      <c r="H5372" s="13">
        <v>16.560001373291016</v>
      </c>
    </row>
    <row r="5373" spans="2:8" x14ac:dyDescent="0.3">
      <c r="B5373" t="s">
        <v>11786</v>
      </c>
      <c r="C5373" t="s">
        <v>11787</v>
      </c>
      <c r="D5373" s="28" t="s">
        <v>4105</v>
      </c>
      <c r="E5373" s="28" t="s">
        <v>1004</v>
      </c>
      <c r="F5373" s="13">
        <v>30.9</v>
      </c>
      <c r="G5373" s="13">
        <v>-81.7</v>
      </c>
      <c r="H5373" s="13">
        <v>16.620000203450523</v>
      </c>
    </row>
    <row r="5374" spans="2:8" x14ac:dyDescent="0.3">
      <c r="B5374" t="s">
        <v>3018</v>
      </c>
      <c r="C5374" t="s">
        <v>3019</v>
      </c>
      <c r="D5374" s="28" t="s">
        <v>4105</v>
      </c>
      <c r="E5374" s="28" t="s">
        <v>2124</v>
      </c>
      <c r="F5374" s="13">
        <v>43.3</v>
      </c>
      <c r="G5374" s="13">
        <v>-73.599999999999994</v>
      </c>
      <c r="H5374" s="13">
        <v>16.620000203450523</v>
      </c>
    </row>
    <row r="5375" spans="2:8" x14ac:dyDescent="0.3">
      <c r="B5375" t="s">
        <v>11708</v>
      </c>
      <c r="C5375" t="s">
        <v>11709</v>
      </c>
      <c r="D5375" s="28" t="s">
        <v>4105</v>
      </c>
      <c r="E5375" s="28" t="s">
        <v>2319</v>
      </c>
      <c r="F5375" s="13">
        <v>40.5</v>
      </c>
      <c r="G5375" s="13">
        <v>-75.900000000000006</v>
      </c>
      <c r="H5375" s="13">
        <v>16.679997762044273</v>
      </c>
    </row>
    <row r="5376" spans="2:8" x14ac:dyDescent="0.3">
      <c r="B5376" t="s">
        <v>11361</v>
      </c>
      <c r="C5376" t="s">
        <v>11362</v>
      </c>
      <c r="D5376" s="28" t="s">
        <v>4105</v>
      </c>
      <c r="E5376" s="28" t="s">
        <v>1007</v>
      </c>
      <c r="F5376" s="13">
        <v>34.5</v>
      </c>
      <c r="G5376" s="13">
        <v>-77.7</v>
      </c>
      <c r="H5376" s="13">
        <v>16.740000406901046</v>
      </c>
    </row>
    <row r="5377" spans="2:8" x14ac:dyDescent="0.3">
      <c r="B5377" t="s">
        <v>11538</v>
      </c>
      <c r="C5377" t="s">
        <v>11539</v>
      </c>
      <c r="D5377" s="28" t="s">
        <v>4105</v>
      </c>
      <c r="E5377" s="28" t="s">
        <v>2820</v>
      </c>
      <c r="F5377" s="13">
        <v>64.2</v>
      </c>
      <c r="G5377" s="13">
        <v>-145.19999999999999</v>
      </c>
      <c r="H5377" s="13">
        <v>16.740001678466797</v>
      </c>
    </row>
    <row r="5378" spans="2:8" x14ac:dyDescent="0.3">
      <c r="B5378" t="s">
        <v>3033</v>
      </c>
      <c r="C5378" t="s">
        <v>3034</v>
      </c>
      <c r="D5378" s="28" t="s">
        <v>4105</v>
      </c>
      <c r="E5378" s="28" t="s">
        <v>2319</v>
      </c>
      <c r="F5378" s="13">
        <v>41.2</v>
      </c>
      <c r="G5378" s="13">
        <v>-76.900000000000006</v>
      </c>
      <c r="H5378" s="13">
        <v>16.800000508626304</v>
      </c>
    </row>
    <row r="5379" spans="2:8" x14ac:dyDescent="0.3">
      <c r="B5379" t="s">
        <v>11278</v>
      </c>
      <c r="C5379" t="s">
        <v>11279</v>
      </c>
      <c r="D5379" s="28" t="s">
        <v>4105</v>
      </c>
      <c r="E5379" s="28" t="s">
        <v>2820</v>
      </c>
      <c r="F5379" s="13">
        <v>64.8</v>
      </c>
      <c r="G5379" s="13">
        <v>-147.80000000000001</v>
      </c>
      <c r="H5379" s="13">
        <v>16.860000610351563</v>
      </c>
    </row>
    <row r="5380" spans="2:8" x14ac:dyDescent="0.3">
      <c r="B5380" t="s">
        <v>3014</v>
      </c>
      <c r="C5380" t="s">
        <v>3015</v>
      </c>
      <c r="D5380" s="28" t="s">
        <v>4105</v>
      </c>
      <c r="E5380" s="28" t="s">
        <v>2569</v>
      </c>
      <c r="F5380" s="13">
        <v>44.4</v>
      </c>
      <c r="G5380" s="13">
        <v>-73.099999999999994</v>
      </c>
      <c r="H5380" s="13">
        <v>16.860000610351563</v>
      </c>
    </row>
    <row r="5381" spans="2:8" x14ac:dyDescent="0.3">
      <c r="B5381" t="s">
        <v>3375</v>
      </c>
      <c r="C5381" t="s">
        <v>3376</v>
      </c>
      <c r="D5381" s="28" t="s">
        <v>4105</v>
      </c>
      <c r="E5381" s="28" t="s">
        <v>2820</v>
      </c>
      <c r="F5381" s="13">
        <v>60.5</v>
      </c>
      <c r="G5381" s="13">
        <v>-151.19999999999999</v>
      </c>
      <c r="H5381" s="13">
        <v>16.860000610351566</v>
      </c>
    </row>
    <row r="5382" spans="2:8" x14ac:dyDescent="0.3">
      <c r="B5382" t="s">
        <v>11985</v>
      </c>
      <c r="C5382" t="s">
        <v>11986</v>
      </c>
      <c r="D5382" s="28" t="s">
        <v>4105</v>
      </c>
      <c r="E5382" s="28" t="s">
        <v>2820</v>
      </c>
      <c r="F5382" s="13">
        <v>62.6</v>
      </c>
      <c r="G5382" s="13">
        <v>-142</v>
      </c>
      <c r="H5382" s="13">
        <v>16.980002085367836</v>
      </c>
    </row>
    <row r="5383" spans="2:8" x14ac:dyDescent="0.3">
      <c r="B5383" t="s">
        <v>12107</v>
      </c>
      <c r="C5383" t="s">
        <v>12108</v>
      </c>
      <c r="D5383" s="28" t="s">
        <v>4105</v>
      </c>
      <c r="E5383" s="28" t="s">
        <v>2820</v>
      </c>
      <c r="F5383" s="13">
        <v>61.1</v>
      </c>
      <c r="G5383" s="13">
        <v>-149.9</v>
      </c>
      <c r="H5383" s="13">
        <v>17.039998372395832</v>
      </c>
    </row>
    <row r="5384" spans="2:8" x14ac:dyDescent="0.3">
      <c r="B5384" t="s">
        <v>11905</v>
      </c>
      <c r="C5384" t="s">
        <v>11906</v>
      </c>
      <c r="D5384" s="28" t="s">
        <v>4105</v>
      </c>
      <c r="E5384" s="28" t="s">
        <v>2820</v>
      </c>
      <c r="F5384" s="13">
        <v>64.5</v>
      </c>
      <c r="G5384" s="13">
        <v>-149</v>
      </c>
      <c r="H5384" s="13">
        <v>17.099999109903973</v>
      </c>
    </row>
    <row r="5385" spans="2:8" x14ac:dyDescent="0.3">
      <c r="B5385" t="s">
        <v>11649</v>
      </c>
      <c r="C5385" t="s">
        <v>11650</v>
      </c>
      <c r="D5385" s="28" t="s">
        <v>4105</v>
      </c>
      <c r="E5385" s="28" t="s">
        <v>2820</v>
      </c>
      <c r="F5385" s="13">
        <v>59.7</v>
      </c>
      <c r="G5385" s="13">
        <v>-154.9</v>
      </c>
      <c r="H5385" s="13">
        <v>17.100001017252605</v>
      </c>
    </row>
    <row r="5386" spans="2:8" x14ac:dyDescent="0.3">
      <c r="B5386" t="s">
        <v>2151</v>
      </c>
      <c r="C5386" t="s">
        <v>2152</v>
      </c>
      <c r="D5386" s="28" t="s">
        <v>4105</v>
      </c>
      <c r="E5386" s="28" t="s">
        <v>2124</v>
      </c>
      <c r="F5386" s="13">
        <v>42.5</v>
      </c>
      <c r="G5386" s="13">
        <v>-75.5</v>
      </c>
      <c r="H5386" s="13">
        <v>17.100001017252609</v>
      </c>
    </row>
    <row r="5387" spans="2:8" x14ac:dyDescent="0.3">
      <c r="B5387" t="s">
        <v>12009</v>
      </c>
      <c r="C5387" t="s">
        <v>12010</v>
      </c>
      <c r="D5387" s="28" t="s">
        <v>4105</v>
      </c>
      <c r="E5387" s="28" t="s">
        <v>1004</v>
      </c>
      <c r="F5387" s="13">
        <v>31.5</v>
      </c>
      <c r="G5387" s="13">
        <v>-84.1</v>
      </c>
      <c r="H5387" s="13">
        <v>17.219996134440102</v>
      </c>
    </row>
    <row r="5388" spans="2:8" x14ac:dyDescent="0.3">
      <c r="B5388" t="s">
        <v>3595</v>
      </c>
      <c r="C5388" t="s">
        <v>3596</v>
      </c>
      <c r="D5388" s="28" t="s">
        <v>4105</v>
      </c>
      <c r="E5388" s="28" t="s">
        <v>1003</v>
      </c>
      <c r="F5388" s="13">
        <v>29.6</v>
      </c>
      <c r="G5388" s="13">
        <v>-83.1</v>
      </c>
      <c r="H5388" s="13">
        <v>17.279998779296868</v>
      </c>
    </row>
    <row r="5389" spans="2:8" x14ac:dyDescent="0.3">
      <c r="B5389" t="s">
        <v>11014</v>
      </c>
      <c r="C5389" t="s">
        <v>11015</v>
      </c>
      <c r="D5389" s="28" t="s">
        <v>4105</v>
      </c>
      <c r="E5389" s="28" t="s">
        <v>2820</v>
      </c>
      <c r="F5389" s="13">
        <v>61.5</v>
      </c>
      <c r="G5389" s="13">
        <v>-144.4</v>
      </c>
      <c r="H5389" s="13">
        <v>17.280000050862633</v>
      </c>
    </row>
    <row r="5390" spans="2:8" x14ac:dyDescent="0.3">
      <c r="B5390" t="s">
        <v>12097</v>
      </c>
      <c r="C5390" t="s">
        <v>12098</v>
      </c>
      <c r="D5390" s="28" t="s">
        <v>4105</v>
      </c>
      <c r="E5390" s="28" t="s">
        <v>1003</v>
      </c>
      <c r="F5390" s="13">
        <v>29.6</v>
      </c>
      <c r="G5390" s="13">
        <v>-83.1</v>
      </c>
      <c r="H5390" s="13">
        <v>17.280008951822921</v>
      </c>
    </row>
    <row r="5391" spans="2:8" x14ac:dyDescent="0.3">
      <c r="B5391" t="s">
        <v>11170</v>
      </c>
      <c r="C5391" t="s">
        <v>11171</v>
      </c>
      <c r="D5391" s="28" t="s">
        <v>4105</v>
      </c>
      <c r="E5391" s="28" t="s">
        <v>2820</v>
      </c>
      <c r="F5391" s="13">
        <v>71.3</v>
      </c>
      <c r="G5391" s="13">
        <v>-156.6</v>
      </c>
      <c r="H5391" s="13">
        <v>17.339998881022137</v>
      </c>
    </row>
    <row r="5392" spans="2:8" x14ac:dyDescent="0.3">
      <c r="B5392" t="s">
        <v>12109</v>
      </c>
      <c r="C5392" t="s">
        <v>12110</v>
      </c>
      <c r="D5392" s="28" t="s">
        <v>4105</v>
      </c>
      <c r="E5392" s="28" t="s">
        <v>2820</v>
      </c>
      <c r="F5392" s="13">
        <v>61.1</v>
      </c>
      <c r="G5392" s="13">
        <v>-149.9</v>
      </c>
      <c r="H5392" s="13">
        <v>17.340001424153645</v>
      </c>
    </row>
    <row r="5393" spans="2:8" x14ac:dyDescent="0.3">
      <c r="B5393" t="s">
        <v>3385</v>
      </c>
      <c r="C5393" t="s">
        <v>3386</v>
      </c>
      <c r="D5393" s="28" t="s">
        <v>4105</v>
      </c>
      <c r="E5393" s="28" t="s">
        <v>2820</v>
      </c>
      <c r="F5393" s="13">
        <v>66.8</v>
      </c>
      <c r="G5393" s="13">
        <v>-162.6</v>
      </c>
      <c r="H5393" s="13">
        <v>17.460001627604164</v>
      </c>
    </row>
    <row r="5394" spans="2:8" x14ac:dyDescent="0.3">
      <c r="B5394" t="s">
        <v>3361</v>
      </c>
      <c r="C5394" t="s">
        <v>3362</v>
      </c>
      <c r="D5394" s="28" t="s">
        <v>4105</v>
      </c>
      <c r="E5394" s="28" t="s">
        <v>2820</v>
      </c>
      <c r="F5394" s="13">
        <v>64.8</v>
      </c>
      <c r="G5394" s="13">
        <v>-147.80000000000001</v>
      </c>
      <c r="H5394" s="13">
        <v>17.519999821980797</v>
      </c>
    </row>
    <row r="5395" spans="2:8" x14ac:dyDescent="0.3">
      <c r="B5395" t="s">
        <v>12111</v>
      </c>
      <c r="C5395" t="s">
        <v>12112</v>
      </c>
      <c r="D5395" s="28" t="s">
        <v>4105</v>
      </c>
      <c r="E5395" s="28" t="s">
        <v>2820</v>
      </c>
      <c r="F5395" s="13">
        <v>61.2</v>
      </c>
      <c r="G5395" s="13">
        <v>-149.80000000000001</v>
      </c>
      <c r="H5395" s="13">
        <v>17.579999287923176</v>
      </c>
    </row>
    <row r="5396" spans="2:8" x14ac:dyDescent="0.3">
      <c r="B5396" t="s">
        <v>11756</v>
      </c>
      <c r="C5396" t="s">
        <v>11757</v>
      </c>
      <c r="D5396" s="28" t="s">
        <v>4105</v>
      </c>
      <c r="E5396" s="28" t="s">
        <v>1743</v>
      </c>
      <c r="F5396" s="13">
        <v>42.4</v>
      </c>
      <c r="G5396" s="13">
        <v>-73.2</v>
      </c>
      <c r="H5396" s="13">
        <v>17.639999389648438</v>
      </c>
    </row>
    <row r="5397" spans="2:8" x14ac:dyDescent="0.3">
      <c r="B5397" t="s">
        <v>11903</v>
      </c>
      <c r="C5397" t="s">
        <v>11904</v>
      </c>
      <c r="D5397" s="28" t="s">
        <v>4105</v>
      </c>
      <c r="E5397" s="28" t="s">
        <v>2820</v>
      </c>
      <c r="F5397" s="13">
        <v>63.4</v>
      </c>
      <c r="G5397" s="13">
        <v>-150.80000000000001</v>
      </c>
      <c r="H5397" s="13">
        <v>17.819999694824219</v>
      </c>
    </row>
    <row r="5398" spans="2:8" x14ac:dyDescent="0.3">
      <c r="B5398" t="s">
        <v>11598</v>
      </c>
      <c r="C5398" t="s">
        <v>11599</v>
      </c>
      <c r="D5398" s="28" t="s">
        <v>4105</v>
      </c>
      <c r="E5398" s="28" t="s">
        <v>2820</v>
      </c>
      <c r="F5398" s="13">
        <v>67.7</v>
      </c>
      <c r="G5398" s="13">
        <v>-164.5</v>
      </c>
      <c r="H5398" s="13">
        <v>17.880002339680992</v>
      </c>
    </row>
    <row r="5399" spans="2:8" x14ac:dyDescent="0.3">
      <c r="B5399" t="s">
        <v>10996</v>
      </c>
      <c r="C5399" t="s">
        <v>10997</v>
      </c>
      <c r="D5399" s="28" t="s">
        <v>4105</v>
      </c>
      <c r="E5399" s="28" t="s">
        <v>2820</v>
      </c>
      <c r="F5399" s="13">
        <v>66.5</v>
      </c>
      <c r="G5399" s="13">
        <v>-145.19999999999999</v>
      </c>
      <c r="H5399" s="13">
        <v>17.940000375111897</v>
      </c>
    </row>
    <row r="5400" spans="2:8" x14ac:dyDescent="0.3">
      <c r="B5400" t="s">
        <v>12070</v>
      </c>
      <c r="C5400" t="s">
        <v>12071</v>
      </c>
      <c r="D5400" s="28" t="s">
        <v>4105</v>
      </c>
      <c r="E5400" s="28" t="s">
        <v>2820</v>
      </c>
      <c r="F5400" s="13">
        <v>61.9</v>
      </c>
      <c r="G5400" s="13">
        <v>-150.9</v>
      </c>
      <c r="H5400" s="13">
        <v>18</v>
      </c>
    </row>
    <row r="5401" spans="2:8" x14ac:dyDescent="0.3">
      <c r="B5401" t="s">
        <v>12086</v>
      </c>
      <c r="C5401" t="s">
        <v>12087</v>
      </c>
      <c r="D5401" s="28" t="s">
        <v>4105</v>
      </c>
      <c r="E5401" s="28" t="s">
        <v>2820</v>
      </c>
      <c r="F5401" s="13">
        <v>70.400000000000006</v>
      </c>
      <c r="G5401" s="13">
        <v>-150.4</v>
      </c>
      <c r="H5401" s="13">
        <v>18.119998931884766</v>
      </c>
    </row>
    <row r="5402" spans="2:8" x14ac:dyDescent="0.3">
      <c r="B5402" t="s">
        <v>11901</v>
      </c>
      <c r="C5402" t="s">
        <v>11902</v>
      </c>
      <c r="D5402" s="28" t="s">
        <v>4105</v>
      </c>
      <c r="E5402" s="28" t="s">
        <v>2820</v>
      </c>
      <c r="F5402" s="13">
        <v>64.900000000000006</v>
      </c>
      <c r="G5402" s="13">
        <v>-147.5</v>
      </c>
      <c r="H5402" s="13">
        <v>18.180000305175781</v>
      </c>
    </row>
    <row r="5403" spans="2:8" x14ac:dyDescent="0.3">
      <c r="B5403" t="s">
        <v>3684</v>
      </c>
      <c r="C5403" t="s">
        <v>11068</v>
      </c>
      <c r="D5403" s="28" t="s">
        <v>1203</v>
      </c>
      <c r="E5403" s="28" t="s">
        <v>12131</v>
      </c>
      <c r="F5403" s="13">
        <v>64</v>
      </c>
      <c r="G5403" s="13">
        <v>-139.1</v>
      </c>
      <c r="H5403" s="13">
        <v>18.240001678466797</v>
      </c>
    </row>
    <row r="5404" spans="2:8" x14ac:dyDescent="0.3">
      <c r="B5404" t="s">
        <v>11080</v>
      </c>
      <c r="C5404" t="s">
        <v>11081</v>
      </c>
      <c r="D5404" s="28" t="s">
        <v>1203</v>
      </c>
      <c r="E5404" s="28" t="s">
        <v>12131</v>
      </c>
      <c r="F5404" s="13">
        <v>67.5</v>
      </c>
      <c r="G5404" s="13">
        <v>-139.80000000000001</v>
      </c>
      <c r="H5404" s="13">
        <v>18.300000031789143</v>
      </c>
    </row>
    <row r="5405" spans="2:8" x14ac:dyDescent="0.3">
      <c r="B5405" t="s">
        <v>11536</v>
      </c>
      <c r="C5405" t="s">
        <v>11537</v>
      </c>
      <c r="D5405" s="28" t="s">
        <v>4105</v>
      </c>
      <c r="E5405" s="28" t="s">
        <v>2820</v>
      </c>
      <c r="F5405" s="13">
        <v>61</v>
      </c>
      <c r="G5405" s="13">
        <v>-153.80000000000001</v>
      </c>
      <c r="H5405" s="13">
        <v>18.359999338785805</v>
      </c>
    </row>
    <row r="5406" spans="2:8" x14ac:dyDescent="0.3">
      <c r="B5406" t="s">
        <v>12045</v>
      </c>
      <c r="C5406" t="s">
        <v>12046</v>
      </c>
      <c r="D5406" s="28" t="s">
        <v>4105</v>
      </c>
      <c r="E5406" s="28" t="s">
        <v>2820</v>
      </c>
      <c r="F5406" s="13">
        <v>63.4</v>
      </c>
      <c r="G5406" s="13">
        <v>-153.30000000000001</v>
      </c>
      <c r="H5406" s="13">
        <v>18.359999338785808</v>
      </c>
    </row>
    <row r="5407" spans="2:8" x14ac:dyDescent="0.3">
      <c r="B5407" t="s">
        <v>1406</v>
      </c>
      <c r="C5407" t="s">
        <v>11373</v>
      </c>
      <c r="D5407" s="28" t="s">
        <v>4105</v>
      </c>
      <c r="E5407" s="28" t="s">
        <v>2820</v>
      </c>
      <c r="F5407" s="13">
        <v>64.8</v>
      </c>
      <c r="G5407" s="13">
        <v>-147.69999999999999</v>
      </c>
      <c r="H5407" s="13">
        <v>18.840001424153645</v>
      </c>
    </row>
    <row r="5408" spans="2:8" x14ac:dyDescent="0.3">
      <c r="B5408" t="s">
        <v>12007</v>
      </c>
      <c r="C5408" t="s">
        <v>12008</v>
      </c>
      <c r="D5408" s="28" t="s">
        <v>4105</v>
      </c>
      <c r="E5408" s="28" t="s">
        <v>2820</v>
      </c>
      <c r="F5408" s="13">
        <v>65.900000000000006</v>
      </c>
      <c r="G5408" s="13">
        <v>-145</v>
      </c>
      <c r="H5408" s="13">
        <v>19.079999287923176</v>
      </c>
    </row>
    <row r="5409" spans="2:8" x14ac:dyDescent="0.3">
      <c r="B5409" t="s">
        <v>2385</v>
      </c>
      <c r="C5409" t="s">
        <v>11936</v>
      </c>
      <c r="D5409" s="28" t="s">
        <v>4105</v>
      </c>
      <c r="E5409" s="28" t="s">
        <v>2319</v>
      </c>
      <c r="F5409" s="13">
        <v>41.6</v>
      </c>
      <c r="G5409" s="13">
        <v>-76.8</v>
      </c>
      <c r="H5409" s="13">
        <v>19.139996846516929</v>
      </c>
    </row>
    <row r="5410" spans="2:8" x14ac:dyDescent="0.3">
      <c r="B5410" t="s">
        <v>12062</v>
      </c>
      <c r="C5410" t="s">
        <v>12063</v>
      </c>
      <c r="D5410" s="28" t="s">
        <v>4105</v>
      </c>
      <c r="E5410" s="28" t="s">
        <v>2820</v>
      </c>
      <c r="F5410" s="13">
        <v>70.2</v>
      </c>
      <c r="G5410" s="13">
        <v>-151</v>
      </c>
      <c r="H5410" s="13">
        <v>19.440000534057617</v>
      </c>
    </row>
    <row r="5411" spans="2:8" x14ac:dyDescent="0.3">
      <c r="B5411" t="s">
        <v>11951</v>
      </c>
      <c r="C5411" t="s">
        <v>11952</v>
      </c>
      <c r="D5411" s="28" t="s">
        <v>4105</v>
      </c>
      <c r="E5411" s="28" t="s">
        <v>2820</v>
      </c>
      <c r="F5411" s="13">
        <v>65.2</v>
      </c>
      <c r="G5411" s="13">
        <v>-143</v>
      </c>
      <c r="H5411" s="13">
        <v>19.5</v>
      </c>
    </row>
    <row r="5412" spans="2:8" x14ac:dyDescent="0.3">
      <c r="B5412" t="s">
        <v>12092</v>
      </c>
      <c r="C5412" t="s">
        <v>12093</v>
      </c>
      <c r="D5412" s="28" t="s">
        <v>4105</v>
      </c>
      <c r="E5412" s="28" t="s">
        <v>1004</v>
      </c>
      <c r="F5412" s="13">
        <v>31.1</v>
      </c>
      <c r="G5412" s="13">
        <v>-82.2</v>
      </c>
      <c r="H5412" s="13">
        <v>19.559997558593757</v>
      </c>
    </row>
    <row r="5413" spans="2:8" x14ac:dyDescent="0.3">
      <c r="B5413" t="s">
        <v>11912</v>
      </c>
      <c r="C5413" t="s">
        <v>11913</v>
      </c>
      <c r="D5413" s="28" t="s">
        <v>4105</v>
      </c>
      <c r="E5413" s="28" t="s">
        <v>2085</v>
      </c>
      <c r="F5413" s="13">
        <v>41.2</v>
      </c>
      <c r="G5413" s="13">
        <v>-74.599999999999994</v>
      </c>
      <c r="H5413" s="13">
        <v>19.739995320638023</v>
      </c>
    </row>
    <row r="5414" spans="2:8" x14ac:dyDescent="0.3">
      <c r="B5414" t="s">
        <v>12068</v>
      </c>
      <c r="C5414" t="s">
        <v>12069</v>
      </c>
      <c r="D5414" s="28" t="s">
        <v>4105</v>
      </c>
      <c r="E5414" s="28" t="s">
        <v>2820</v>
      </c>
      <c r="F5414" s="13">
        <v>62.8</v>
      </c>
      <c r="G5414" s="13">
        <v>-141.4</v>
      </c>
      <c r="H5414" s="13">
        <v>19.859999338785808</v>
      </c>
    </row>
    <row r="5415" spans="2:8" x14ac:dyDescent="0.3">
      <c r="B5415" t="s">
        <v>12066</v>
      </c>
      <c r="C5415" t="s">
        <v>12067</v>
      </c>
      <c r="D5415" s="28" t="s">
        <v>1203</v>
      </c>
      <c r="E5415" s="28" t="s">
        <v>3526</v>
      </c>
      <c r="F5415" s="13">
        <v>69.400000000000006</v>
      </c>
      <c r="G5415" s="13">
        <v>-133</v>
      </c>
      <c r="H5415" s="13">
        <v>19.979998270670571</v>
      </c>
    </row>
    <row r="5416" spans="2:8" x14ac:dyDescent="0.3">
      <c r="B5416" t="s">
        <v>2473</v>
      </c>
      <c r="C5416" t="s">
        <v>12094</v>
      </c>
      <c r="D5416" s="28" t="s">
        <v>4105</v>
      </c>
      <c r="E5416" s="28" t="s">
        <v>2820</v>
      </c>
      <c r="F5416" s="13">
        <v>70.3</v>
      </c>
      <c r="G5416" s="13">
        <v>-150.9</v>
      </c>
      <c r="H5416" s="13">
        <v>19.979998906453453</v>
      </c>
    </row>
    <row r="5417" spans="2:8" x14ac:dyDescent="0.3">
      <c r="B5417" t="s">
        <v>3351</v>
      </c>
      <c r="C5417" t="s">
        <v>3352</v>
      </c>
      <c r="D5417" s="28" t="s">
        <v>4105</v>
      </c>
      <c r="E5417" s="28" t="s">
        <v>2820</v>
      </c>
      <c r="F5417" s="13">
        <v>58.6</v>
      </c>
      <c r="G5417" s="13">
        <v>-156.6</v>
      </c>
      <c r="H5417" s="13">
        <v>20.040000915527347</v>
      </c>
    </row>
    <row r="5418" spans="2:8" x14ac:dyDescent="0.3">
      <c r="B5418" t="s">
        <v>12123</v>
      </c>
      <c r="C5418" t="s">
        <v>12124</v>
      </c>
      <c r="D5418" s="28" t="s">
        <v>4105</v>
      </c>
      <c r="E5418" s="28" t="s">
        <v>2820</v>
      </c>
      <c r="F5418" s="13">
        <v>64.599999999999994</v>
      </c>
      <c r="G5418" s="13">
        <v>-153.9</v>
      </c>
      <c r="H5418" s="13">
        <v>20.219999949137367</v>
      </c>
    </row>
    <row r="5419" spans="2:8" x14ac:dyDescent="0.3">
      <c r="B5419" t="s">
        <v>11930</v>
      </c>
      <c r="C5419" t="s">
        <v>11931</v>
      </c>
      <c r="D5419" s="28" t="s">
        <v>1203</v>
      </c>
      <c r="E5419" s="28" t="s">
        <v>3526</v>
      </c>
      <c r="F5419" s="13">
        <v>72</v>
      </c>
      <c r="G5419" s="13">
        <v>-125.2</v>
      </c>
      <c r="H5419" s="13">
        <v>20.220000505447388</v>
      </c>
    </row>
    <row r="5420" spans="2:8" x14ac:dyDescent="0.3">
      <c r="B5420" t="s">
        <v>11822</v>
      </c>
      <c r="C5420" t="s">
        <v>11823</v>
      </c>
      <c r="D5420" s="28" t="s">
        <v>4105</v>
      </c>
      <c r="E5420" s="28" t="s">
        <v>2820</v>
      </c>
      <c r="F5420" s="13">
        <v>61.5</v>
      </c>
      <c r="G5420" s="13">
        <v>-149</v>
      </c>
      <c r="H5420" s="13">
        <v>20.279998779296875</v>
      </c>
    </row>
    <row r="5421" spans="2:8" x14ac:dyDescent="0.3">
      <c r="B5421" t="s">
        <v>3389</v>
      </c>
      <c r="C5421" t="s">
        <v>3390</v>
      </c>
      <c r="D5421" s="28" t="s">
        <v>4105</v>
      </c>
      <c r="E5421" s="28" t="s">
        <v>2820</v>
      </c>
      <c r="F5421" s="13">
        <v>71.2</v>
      </c>
      <c r="G5421" s="13">
        <v>-156.69999999999999</v>
      </c>
      <c r="H5421" s="13">
        <v>20.279998779296875</v>
      </c>
    </row>
    <row r="5422" spans="2:8" x14ac:dyDescent="0.3">
      <c r="B5422" t="s">
        <v>11469</v>
      </c>
      <c r="C5422" t="s">
        <v>11470</v>
      </c>
      <c r="D5422" s="28" t="s">
        <v>4105</v>
      </c>
      <c r="E5422" s="28" t="s">
        <v>2820</v>
      </c>
      <c r="F5422" s="13">
        <v>64.900000000000006</v>
      </c>
      <c r="G5422" s="13">
        <v>-147.5</v>
      </c>
      <c r="H5422" s="13">
        <v>20.519999186197918</v>
      </c>
    </row>
    <row r="5423" spans="2:8" x14ac:dyDescent="0.3">
      <c r="B5423" t="s">
        <v>1339</v>
      </c>
      <c r="C5423" t="s">
        <v>1340</v>
      </c>
      <c r="D5423" s="28" t="s">
        <v>4105</v>
      </c>
      <c r="E5423" s="28" t="s">
        <v>1003</v>
      </c>
      <c r="F5423" s="13">
        <v>30.2</v>
      </c>
      <c r="G5423" s="13">
        <v>-81.3</v>
      </c>
      <c r="H5423" s="13">
        <v>20.63999938964843</v>
      </c>
    </row>
    <row r="5424" spans="2:8" x14ac:dyDescent="0.3">
      <c r="B5424" t="s">
        <v>12115</v>
      </c>
      <c r="C5424" t="s">
        <v>12116</v>
      </c>
      <c r="D5424" s="28" t="s">
        <v>1203</v>
      </c>
      <c r="E5424" s="28" t="s">
        <v>12131</v>
      </c>
      <c r="F5424" s="13">
        <v>69.5</v>
      </c>
      <c r="G5424" s="13">
        <v>-138.9</v>
      </c>
      <c r="H5424" s="13">
        <v>20.69999885559082</v>
      </c>
    </row>
    <row r="5425" spans="2:8" x14ac:dyDescent="0.3">
      <c r="B5425" t="s">
        <v>3371</v>
      </c>
      <c r="C5425" t="s">
        <v>3372</v>
      </c>
      <c r="D5425" s="28" t="s">
        <v>4105</v>
      </c>
      <c r="E5425" s="28" t="s">
        <v>2820</v>
      </c>
      <c r="F5425" s="13">
        <v>61.1</v>
      </c>
      <c r="G5425" s="13">
        <v>-150</v>
      </c>
      <c r="H5425" s="13">
        <v>20.939999898274738</v>
      </c>
    </row>
    <row r="5426" spans="2:8" x14ac:dyDescent="0.3">
      <c r="B5426" t="s">
        <v>3363</v>
      </c>
      <c r="C5426" t="s">
        <v>3364</v>
      </c>
      <c r="D5426" s="28" t="s">
        <v>4105</v>
      </c>
      <c r="E5426" s="28" t="s">
        <v>2820</v>
      </c>
      <c r="F5426" s="13">
        <v>62.9</v>
      </c>
      <c r="G5426" s="13">
        <v>-141.9</v>
      </c>
      <c r="H5426" s="13">
        <v>21.299999872843426</v>
      </c>
    </row>
    <row r="5427" spans="2:8" x14ac:dyDescent="0.3">
      <c r="B5427" t="s">
        <v>11947</v>
      </c>
      <c r="C5427" t="s">
        <v>11948</v>
      </c>
      <c r="D5427" s="28" t="s">
        <v>4105</v>
      </c>
      <c r="E5427" s="28" t="s">
        <v>2820</v>
      </c>
      <c r="F5427" s="13">
        <v>61.7</v>
      </c>
      <c r="G5427" s="13">
        <v>-150</v>
      </c>
      <c r="H5427" s="13">
        <v>21.300001780192062</v>
      </c>
    </row>
    <row r="5428" spans="2:8" x14ac:dyDescent="0.3">
      <c r="B5428" t="s">
        <v>11993</v>
      </c>
      <c r="C5428" t="s">
        <v>11994</v>
      </c>
      <c r="D5428" s="28" t="s">
        <v>4105</v>
      </c>
      <c r="E5428" s="28" t="s">
        <v>2820</v>
      </c>
      <c r="F5428" s="13">
        <v>70.099999999999994</v>
      </c>
      <c r="G5428" s="13">
        <v>-148.4</v>
      </c>
      <c r="H5428" s="13">
        <v>21.359999338785808</v>
      </c>
    </row>
    <row r="5429" spans="2:8" x14ac:dyDescent="0.3">
      <c r="B5429" t="s">
        <v>3377</v>
      </c>
      <c r="C5429" t="s">
        <v>3378</v>
      </c>
      <c r="D5429" s="28" t="s">
        <v>4105</v>
      </c>
      <c r="E5429" s="28" t="s">
        <v>2820</v>
      </c>
      <c r="F5429" s="13">
        <v>62.3</v>
      </c>
      <c r="G5429" s="13">
        <v>-150</v>
      </c>
      <c r="H5429" s="13">
        <v>21.420000712076821</v>
      </c>
    </row>
    <row r="5430" spans="2:8" x14ac:dyDescent="0.3">
      <c r="B5430" t="s">
        <v>11659</v>
      </c>
      <c r="C5430" t="s">
        <v>11660</v>
      </c>
      <c r="D5430" s="28" t="s">
        <v>4105</v>
      </c>
      <c r="E5430" s="28" t="s">
        <v>2820</v>
      </c>
      <c r="F5430" s="13">
        <v>61.3</v>
      </c>
      <c r="G5430" s="13">
        <v>-142.5</v>
      </c>
      <c r="H5430" s="13">
        <v>21.420001983642578</v>
      </c>
    </row>
    <row r="5431" spans="2:8" x14ac:dyDescent="0.3">
      <c r="B5431" t="s">
        <v>12043</v>
      </c>
      <c r="C5431" t="s">
        <v>12044</v>
      </c>
      <c r="D5431" s="28" t="s">
        <v>1203</v>
      </c>
      <c r="E5431" s="28" t="s">
        <v>3526</v>
      </c>
      <c r="F5431" s="13">
        <v>68.3</v>
      </c>
      <c r="G5431" s="13">
        <v>-133.5</v>
      </c>
      <c r="H5431" s="13">
        <v>21.539999961853027</v>
      </c>
    </row>
    <row r="5432" spans="2:8" x14ac:dyDescent="0.3">
      <c r="B5432" t="s">
        <v>11710</v>
      </c>
      <c r="C5432" t="s">
        <v>11711</v>
      </c>
      <c r="D5432" s="28" t="s">
        <v>1203</v>
      </c>
      <c r="E5432" s="28" t="s">
        <v>3527</v>
      </c>
      <c r="F5432" s="13">
        <v>68.7</v>
      </c>
      <c r="G5432" s="13">
        <v>-81.2</v>
      </c>
      <c r="H5432" s="13">
        <v>21.599999904632568</v>
      </c>
    </row>
    <row r="5433" spans="2:8" x14ac:dyDescent="0.3">
      <c r="B5433" t="s">
        <v>3373</v>
      </c>
      <c r="C5433" t="s">
        <v>3374</v>
      </c>
      <c r="D5433" s="28" t="s">
        <v>4105</v>
      </c>
      <c r="E5433" s="28" t="s">
        <v>2820</v>
      </c>
      <c r="F5433" s="13">
        <v>62.9</v>
      </c>
      <c r="G5433" s="13">
        <v>-155.6</v>
      </c>
      <c r="H5433" s="13">
        <v>21.659997940063477</v>
      </c>
    </row>
    <row r="5434" spans="2:8" x14ac:dyDescent="0.3">
      <c r="B5434" t="s">
        <v>11963</v>
      </c>
      <c r="C5434" t="s">
        <v>11964</v>
      </c>
      <c r="D5434" s="28" t="s">
        <v>4105</v>
      </c>
      <c r="E5434" s="28" t="s">
        <v>2820</v>
      </c>
      <c r="F5434" s="13">
        <v>64.7</v>
      </c>
      <c r="G5434" s="13">
        <v>-147.30000000000001</v>
      </c>
      <c r="H5434" s="13">
        <v>21.660000483194985</v>
      </c>
    </row>
    <row r="5435" spans="2:8" x14ac:dyDescent="0.3">
      <c r="B5435" t="s">
        <v>12053</v>
      </c>
      <c r="C5435" t="s">
        <v>12054</v>
      </c>
      <c r="D5435" s="28" t="s">
        <v>4105</v>
      </c>
      <c r="E5435" s="28" t="s">
        <v>2820</v>
      </c>
      <c r="F5435" s="13">
        <v>61.2</v>
      </c>
      <c r="G5435" s="13">
        <v>-149.30000000000001</v>
      </c>
      <c r="H5435" s="13">
        <v>21.839998881022137</v>
      </c>
    </row>
    <row r="5436" spans="2:8" x14ac:dyDescent="0.3">
      <c r="B5436" t="s">
        <v>2821</v>
      </c>
      <c r="C5436" t="s">
        <v>2822</v>
      </c>
      <c r="D5436" s="28" t="s">
        <v>4105</v>
      </c>
      <c r="E5436" s="28" t="s">
        <v>2820</v>
      </c>
      <c r="F5436" s="13">
        <v>64.8</v>
      </c>
      <c r="G5436" s="13">
        <v>-147.80000000000001</v>
      </c>
      <c r="H5436" s="13">
        <v>22.200000762939453</v>
      </c>
    </row>
    <row r="5437" spans="2:8" x14ac:dyDescent="0.3">
      <c r="B5437" t="s">
        <v>11784</v>
      </c>
      <c r="C5437" t="s">
        <v>11785</v>
      </c>
      <c r="D5437" s="28" t="s">
        <v>1203</v>
      </c>
      <c r="E5437" s="28" t="s">
        <v>3527</v>
      </c>
      <c r="F5437" s="13">
        <v>68.7</v>
      </c>
      <c r="G5437" s="13">
        <v>-81.2</v>
      </c>
      <c r="H5437" s="13">
        <v>22.259999910990395</v>
      </c>
    </row>
    <row r="5438" spans="2:8" x14ac:dyDescent="0.3">
      <c r="B5438" t="s">
        <v>12041</v>
      </c>
      <c r="C5438" t="s">
        <v>12042</v>
      </c>
      <c r="D5438" s="28" t="s">
        <v>4105</v>
      </c>
      <c r="E5438" s="28" t="s">
        <v>2820</v>
      </c>
      <c r="F5438" s="13">
        <v>70.099999999999994</v>
      </c>
      <c r="G5438" s="13">
        <v>-148.4</v>
      </c>
      <c r="H5438" s="13">
        <v>22.559998830159504</v>
      </c>
    </row>
    <row r="5439" spans="2:8" x14ac:dyDescent="0.3">
      <c r="B5439" t="s">
        <v>12019</v>
      </c>
      <c r="C5439" t="s">
        <v>12020</v>
      </c>
      <c r="D5439" s="28" t="s">
        <v>1203</v>
      </c>
      <c r="E5439" s="28" t="s">
        <v>3526</v>
      </c>
      <c r="F5439" s="13">
        <v>62.4</v>
      </c>
      <c r="G5439" s="13">
        <v>-114.3</v>
      </c>
      <c r="H5439" s="13">
        <v>23.03999964396159</v>
      </c>
    </row>
    <row r="5440" spans="2:8" x14ac:dyDescent="0.3">
      <c r="B5440" t="s">
        <v>11961</v>
      </c>
      <c r="C5440" t="s">
        <v>11962</v>
      </c>
      <c r="D5440" s="28" t="s">
        <v>4105</v>
      </c>
      <c r="E5440" s="28" t="s">
        <v>2820</v>
      </c>
      <c r="F5440" s="13">
        <v>63</v>
      </c>
      <c r="G5440" s="13">
        <v>-145.5</v>
      </c>
      <c r="H5440" s="13">
        <v>23.399998982747398</v>
      </c>
    </row>
    <row r="5441" spans="2:8" x14ac:dyDescent="0.3">
      <c r="B5441" t="s">
        <v>12072</v>
      </c>
      <c r="C5441" t="s">
        <v>12073</v>
      </c>
      <c r="D5441" s="28" t="s">
        <v>4105</v>
      </c>
      <c r="E5441" s="28" t="s">
        <v>2820</v>
      </c>
      <c r="F5441" s="13">
        <v>70.3</v>
      </c>
      <c r="G5441" s="13">
        <v>-149.6</v>
      </c>
      <c r="H5441" s="13">
        <v>23.820000648498535</v>
      </c>
    </row>
    <row r="5442" spans="2:8" x14ac:dyDescent="0.3">
      <c r="B5442" t="s">
        <v>11838</v>
      </c>
      <c r="C5442" t="s">
        <v>11839</v>
      </c>
      <c r="D5442" s="28" t="s">
        <v>4105</v>
      </c>
      <c r="E5442" s="28" t="s">
        <v>2820</v>
      </c>
      <c r="F5442" s="13">
        <v>62.9</v>
      </c>
      <c r="G5442" s="13">
        <v>-145.5</v>
      </c>
      <c r="H5442" s="13">
        <v>23.880001068115234</v>
      </c>
    </row>
    <row r="5443" spans="2:8" x14ac:dyDescent="0.3">
      <c r="B5443" t="s">
        <v>12101</v>
      </c>
      <c r="C5443" t="s">
        <v>12102</v>
      </c>
      <c r="D5443" s="28" t="s">
        <v>4105</v>
      </c>
      <c r="E5443" s="28" t="s">
        <v>2820</v>
      </c>
      <c r="F5443" s="13">
        <v>63.9</v>
      </c>
      <c r="G5443" s="13">
        <v>-145.6</v>
      </c>
      <c r="H5443" s="13">
        <v>23.999999364217125</v>
      </c>
    </row>
    <row r="5444" spans="2:8" x14ac:dyDescent="0.3">
      <c r="B5444" t="s">
        <v>11700</v>
      </c>
      <c r="C5444" t="s">
        <v>11701</v>
      </c>
      <c r="D5444" s="28" t="s">
        <v>4105</v>
      </c>
      <c r="E5444" s="28" t="s">
        <v>2820</v>
      </c>
      <c r="F5444" s="13">
        <v>66.8</v>
      </c>
      <c r="G5444" s="13">
        <v>-154.30000000000001</v>
      </c>
      <c r="H5444" s="13">
        <v>24.0000003973643</v>
      </c>
    </row>
    <row r="5445" spans="2:8" x14ac:dyDescent="0.3">
      <c r="B5445" t="s">
        <v>12119</v>
      </c>
      <c r="C5445" t="s">
        <v>12120</v>
      </c>
      <c r="D5445" s="28" t="s">
        <v>4105</v>
      </c>
      <c r="E5445" s="28" t="s">
        <v>2820</v>
      </c>
      <c r="F5445" s="13">
        <v>62.1</v>
      </c>
      <c r="G5445" s="13">
        <v>-144.9</v>
      </c>
      <c r="H5445" s="13">
        <v>24.539998372395829</v>
      </c>
    </row>
    <row r="5446" spans="2:8" x14ac:dyDescent="0.3">
      <c r="B5446" t="s">
        <v>12125</v>
      </c>
      <c r="C5446" t="s">
        <v>12126</v>
      </c>
      <c r="D5446" s="28" t="s">
        <v>1203</v>
      </c>
      <c r="E5446" s="28" t="s">
        <v>12131</v>
      </c>
      <c r="F5446" s="13">
        <v>68.900000000000006</v>
      </c>
      <c r="G5446" s="13">
        <v>-137.19999999999999</v>
      </c>
      <c r="H5446" s="13">
        <v>24.539999961853027</v>
      </c>
    </row>
    <row r="5447" spans="2:8" x14ac:dyDescent="0.3">
      <c r="B5447" t="s">
        <v>11953</v>
      </c>
      <c r="C5447" t="s">
        <v>11954</v>
      </c>
      <c r="D5447" s="28" t="s">
        <v>4105</v>
      </c>
      <c r="E5447" s="28" t="s">
        <v>2820</v>
      </c>
      <c r="F5447" s="13">
        <v>62.1</v>
      </c>
      <c r="G5447" s="13">
        <v>-142</v>
      </c>
      <c r="H5447" s="13">
        <v>24.779998620351158</v>
      </c>
    </row>
    <row r="5448" spans="2:8" x14ac:dyDescent="0.3">
      <c r="B5448" t="s">
        <v>12064</v>
      </c>
      <c r="C5448" t="s">
        <v>12065</v>
      </c>
      <c r="D5448" s="28" t="s">
        <v>4105</v>
      </c>
      <c r="E5448" s="28" t="s">
        <v>2820</v>
      </c>
      <c r="F5448" s="13">
        <v>62.9</v>
      </c>
      <c r="G5448" s="13">
        <v>-143.30000000000001</v>
      </c>
      <c r="H5448" s="13">
        <v>25.260000864664711</v>
      </c>
    </row>
    <row r="5449" spans="2:8" x14ac:dyDescent="0.3">
      <c r="B5449" t="s">
        <v>3365</v>
      </c>
      <c r="C5449" t="s">
        <v>3366</v>
      </c>
      <c r="D5449" s="28" t="s">
        <v>4105</v>
      </c>
      <c r="E5449" s="28" t="s">
        <v>2820</v>
      </c>
      <c r="F5449" s="13">
        <v>63.9</v>
      </c>
      <c r="G5449" s="13">
        <v>-145.69999999999999</v>
      </c>
      <c r="H5449" s="13">
        <v>25.5599988301595</v>
      </c>
    </row>
    <row r="5450" spans="2:8" x14ac:dyDescent="0.3">
      <c r="B5450" t="s">
        <v>12051</v>
      </c>
      <c r="C5450" t="s">
        <v>12052</v>
      </c>
      <c r="D5450" s="28" t="s">
        <v>4105</v>
      </c>
      <c r="E5450" s="28" t="s">
        <v>2820</v>
      </c>
      <c r="F5450" s="13">
        <v>64.7</v>
      </c>
      <c r="G5450" s="13">
        <v>-141.19999999999999</v>
      </c>
      <c r="H5450" s="13">
        <v>25.979999542236328</v>
      </c>
    </row>
    <row r="5451" spans="2:8" x14ac:dyDescent="0.3">
      <c r="B5451" t="s">
        <v>12049</v>
      </c>
      <c r="C5451" t="s">
        <v>12050</v>
      </c>
      <c r="D5451" s="28" t="s">
        <v>4105</v>
      </c>
      <c r="E5451" s="28" t="s">
        <v>2820</v>
      </c>
      <c r="F5451" s="13">
        <v>63.3</v>
      </c>
      <c r="G5451" s="13">
        <v>-143</v>
      </c>
      <c r="H5451" s="13">
        <v>26.340001106262207</v>
      </c>
    </row>
    <row r="5452" spans="2:8" x14ac:dyDescent="0.3">
      <c r="B5452" t="s">
        <v>12099</v>
      </c>
      <c r="C5452" t="s">
        <v>12100</v>
      </c>
      <c r="D5452" s="28" t="s">
        <v>4105</v>
      </c>
      <c r="E5452" s="28" t="s">
        <v>2820</v>
      </c>
      <c r="F5452" s="13">
        <v>64.7</v>
      </c>
      <c r="G5452" s="13">
        <v>-141.1</v>
      </c>
      <c r="H5452" s="13">
        <v>26.579997380574543</v>
      </c>
    </row>
    <row r="5453" spans="2:8" x14ac:dyDescent="0.3">
      <c r="B5453" t="s">
        <v>12076</v>
      </c>
      <c r="C5453" t="s">
        <v>12077</v>
      </c>
      <c r="D5453" s="28" t="s">
        <v>1203</v>
      </c>
      <c r="E5453" s="28" t="s">
        <v>12131</v>
      </c>
      <c r="F5453" s="13">
        <v>69.099999999999994</v>
      </c>
      <c r="G5453" s="13">
        <v>-140.1</v>
      </c>
      <c r="H5453" s="13">
        <v>26.879998773336411</v>
      </c>
    </row>
    <row r="5454" spans="2:8" x14ac:dyDescent="0.3">
      <c r="B5454" t="s">
        <v>3381</v>
      </c>
      <c r="C5454" t="s">
        <v>3382</v>
      </c>
      <c r="D5454" s="28" t="s">
        <v>4105</v>
      </c>
      <c r="E5454" s="28" t="s">
        <v>2820</v>
      </c>
      <c r="F5454" s="13">
        <v>66.900000000000006</v>
      </c>
      <c r="G5454" s="13">
        <v>-151.5</v>
      </c>
      <c r="H5454" s="13">
        <v>27.239999135335289</v>
      </c>
    </row>
    <row r="5455" spans="2:8" x14ac:dyDescent="0.3">
      <c r="B5455" t="s">
        <v>11899</v>
      </c>
      <c r="C5455" t="s">
        <v>11900</v>
      </c>
      <c r="D5455" s="28" t="s">
        <v>4105</v>
      </c>
      <c r="E5455" s="28" t="s">
        <v>2820</v>
      </c>
      <c r="F5455" s="13">
        <v>63.3</v>
      </c>
      <c r="G5455" s="13">
        <v>-143</v>
      </c>
      <c r="H5455" s="13">
        <v>27.300000190734863</v>
      </c>
    </row>
    <row r="5456" spans="2:8" x14ac:dyDescent="0.3">
      <c r="B5456" t="s">
        <v>3367</v>
      </c>
      <c r="C5456" t="s">
        <v>3368</v>
      </c>
      <c r="D5456" s="28" t="s">
        <v>4105</v>
      </c>
      <c r="E5456" s="28" t="s">
        <v>2820</v>
      </c>
      <c r="F5456" s="13">
        <v>62.1</v>
      </c>
      <c r="G5456" s="13">
        <v>-145.4</v>
      </c>
      <c r="H5456" s="13">
        <v>28.200001398722335</v>
      </c>
    </row>
    <row r="5457" spans="2:8" x14ac:dyDescent="0.3">
      <c r="B5457" t="s">
        <v>11866</v>
      </c>
      <c r="C5457" t="s">
        <v>11867</v>
      </c>
      <c r="D5457" s="28" t="s">
        <v>4105</v>
      </c>
      <c r="E5457" s="28" t="s">
        <v>2820</v>
      </c>
      <c r="F5457" s="13">
        <v>64.099999999999994</v>
      </c>
      <c r="G5457" s="13">
        <v>-145.80000000000001</v>
      </c>
      <c r="H5457" s="13">
        <v>28.320000966389976</v>
      </c>
    </row>
    <row r="5458" spans="2:8" x14ac:dyDescent="0.3">
      <c r="B5458" t="s">
        <v>12105</v>
      </c>
      <c r="C5458" t="s">
        <v>12106</v>
      </c>
      <c r="D5458" s="28" t="s">
        <v>4105</v>
      </c>
      <c r="E5458" s="28" t="s">
        <v>2820</v>
      </c>
      <c r="F5458" s="13">
        <v>64.7</v>
      </c>
      <c r="G5458" s="13">
        <v>-141.1</v>
      </c>
      <c r="H5458" s="13">
        <v>29.040001551310223</v>
      </c>
    </row>
    <row r="5459" spans="2:8" x14ac:dyDescent="0.3">
      <c r="B5459" t="s">
        <v>12033</v>
      </c>
      <c r="C5459" t="s">
        <v>12034</v>
      </c>
      <c r="D5459" s="28" t="s">
        <v>4105</v>
      </c>
      <c r="E5459" s="28" t="s">
        <v>2820</v>
      </c>
      <c r="F5459" s="13">
        <v>63.6</v>
      </c>
      <c r="G5459" s="13">
        <v>-144.6</v>
      </c>
      <c r="H5459" s="13">
        <v>29.279998779296875</v>
      </c>
    </row>
    <row r="5460" spans="2:8" x14ac:dyDescent="0.3">
      <c r="B5460" t="s">
        <v>12113</v>
      </c>
      <c r="C5460" t="s">
        <v>12114</v>
      </c>
      <c r="D5460" s="28" t="s">
        <v>4105</v>
      </c>
      <c r="E5460" s="28" t="s">
        <v>2820</v>
      </c>
      <c r="F5460" s="13">
        <v>64.2</v>
      </c>
      <c r="G5460" s="13">
        <v>-149.1</v>
      </c>
      <c r="H5460" s="13">
        <v>29.460000356038414</v>
      </c>
    </row>
    <row r="5461" spans="2:8" x14ac:dyDescent="0.3">
      <c r="B5461" t="s">
        <v>12027</v>
      </c>
      <c r="C5461" t="s">
        <v>12028</v>
      </c>
      <c r="D5461" s="28" t="s">
        <v>4105</v>
      </c>
      <c r="E5461" s="28" t="s">
        <v>2820</v>
      </c>
      <c r="F5461" s="13">
        <v>62.1</v>
      </c>
      <c r="G5461" s="13">
        <v>-145.5</v>
      </c>
      <c r="H5461" s="13">
        <v>31.499998728434246</v>
      </c>
    </row>
  </sheetData>
  <sortState xmlns:xlrd2="http://schemas.microsoft.com/office/spreadsheetml/2017/richdata2" ref="B17:H5461">
    <sortCondition ref="H17:H546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3949-D6A4-4F69-A55E-C8B4B87E9D04}">
  <sheetPr codeName="Sheet1"/>
  <dimension ref="B2:K69"/>
  <sheetViews>
    <sheetView workbookViewId="0">
      <selection activeCell="K4" sqref="K4:K69"/>
    </sheetView>
  </sheetViews>
  <sheetFormatPr defaultRowHeight="14.4" x14ac:dyDescent="0.3"/>
  <cols>
    <col min="2" max="2" width="18.44140625" style="3" customWidth="1"/>
  </cols>
  <sheetData>
    <row r="2" spans="2:11" x14ac:dyDescent="0.3">
      <c r="B2" s="3" t="s">
        <v>189</v>
      </c>
    </row>
    <row r="3" spans="2:11" x14ac:dyDescent="0.3">
      <c r="C3" t="s">
        <v>185</v>
      </c>
      <c r="D3" t="s">
        <v>186</v>
      </c>
      <c r="E3" t="s">
        <v>187</v>
      </c>
      <c r="F3" t="s">
        <v>188</v>
      </c>
    </row>
    <row r="4" spans="2:11" x14ac:dyDescent="0.3">
      <c r="B4" s="11">
        <v>43556</v>
      </c>
      <c r="C4" s="9" t="s">
        <v>182</v>
      </c>
      <c r="D4" s="9" t="s">
        <v>183</v>
      </c>
      <c r="E4" s="9" t="s">
        <v>182</v>
      </c>
      <c r="F4" s="9" t="s">
        <v>184</v>
      </c>
      <c r="G4" s="9">
        <f>9-6</f>
        <v>3</v>
      </c>
      <c r="H4" s="10">
        <v>5016</v>
      </c>
      <c r="I4" s="10">
        <v>10045</v>
      </c>
      <c r="K4">
        <f>LEFT(F4,3)+RIGHT(F4,2)/8</f>
        <v>919.25</v>
      </c>
    </row>
    <row r="5" spans="2:11" x14ac:dyDescent="0.3">
      <c r="B5" s="11">
        <v>43557</v>
      </c>
      <c r="C5" s="9" t="s">
        <v>174</v>
      </c>
      <c r="D5" s="9" t="s">
        <v>179</v>
      </c>
      <c r="E5" s="9" t="s">
        <v>180</v>
      </c>
      <c r="F5" s="9" t="s">
        <v>181</v>
      </c>
      <c r="G5" s="9">
        <f>4-6</f>
        <v>-2</v>
      </c>
      <c r="H5" s="10">
        <v>2284</v>
      </c>
      <c r="I5" s="10">
        <v>10367</v>
      </c>
      <c r="K5">
        <f t="shared" ref="K5:K68" si="0">LEFT(F5,3)+RIGHT(F5,2)/8</f>
        <v>924</v>
      </c>
    </row>
    <row r="6" spans="2:11" x14ac:dyDescent="0.3">
      <c r="B6" s="11">
        <v>43558</v>
      </c>
      <c r="C6" s="9" t="s">
        <v>177</v>
      </c>
      <c r="D6" s="9" t="s">
        <v>178</v>
      </c>
      <c r="E6" s="9" t="s">
        <v>172</v>
      </c>
      <c r="F6" s="9" t="s">
        <v>161</v>
      </c>
      <c r="G6" s="9">
        <f>-1-4</f>
        <v>-5</v>
      </c>
      <c r="H6" s="10">
        <v>2243</v>
      </c>
      <c r="I6" s="10">
        <v>10544</v>
      </c>
      <c r="K6">
        <f t="shared" si="0"/>
        <v>922.5</v>
      </c>
    </row>
    <row r="7" spans="2:11" x14ac:dyDescent="0.3">
      <c r="B7" s="11">
        <v>43559</v>
      </c>
      <c r="C7" s="9" t="s">
        <v>175</v>
      </c>
      <c r="D7" s="9" t="s">
        <v>176</v>
      </c>
      <c r="E7" s="9" t="s">
        <v>175</v>
      </c>
      <c r="F7" s="9" t="s">
        <v>35</v>
      </c>
      <c r="G7" s="9">
        <f>7-2</f>
        <v>5</v>
      </c>
      <c r="H7" s="10">
        <v>1169</v>
      </c>
      <c r="I7" s="10">
        <v>10458</v>
      </c>
      <c r="K7">
        <f t="shared" si="0"/>
        <v>929.75</v>
      </c>
    </row>
    <row r="8" spans="2:11" x14ac:dyDescent="0.3">
      <c r="B8" s="11">
        <v>43560</v>
      </c>
      <c r="C8" s="9" t="s">
        <v>39</v>
      </c>
      <c r="D8" s="9" t="s">
        <v>39</v>
      </c>
      <c r="E8" s="9" t="s">
        <v>33</v>
      </c>
      <c r="F8" s="9" t="s">
        <v>31</v>
      </c>
      <c r="G8" s="9">
        <f>-6-6</f>
        <v>-12</v>
      </c>
      <c r="H8" s="10">
        <v>2014</v>
      </c>
      <c r="I8" s="10">
        <v>10673</v>
      </c>
      <c r="K8">
        <f t="shared" si="0"/>
        <v>923</v>
      </c>
    </row>
    <row r="9" spans="2:11" x14ac:dyDescent="0.3">
      <c r="B9" s="11">
        <v>43563</v>
      </c>
      <c r="C9" s="9" t="s">
        <v>173</v>
      </c>
      <c r="D9" s="9" t="s">
        <v>34</v>
      </c>
      <c r="E9" s="9" t="s">
        <v>174</v>
      </c>
      <c r="F9" s="9" t="s">
        <v>167</v>
      </c>
      <c r="G9" s="9">
        <f>-1-0</f>
        <v>-1</v>
      </c>
      <c r="H9" s="10">
        <v>1793</v>
      </c>
      <c r="I9" s="10">
        <v>11274</v>
      </c>
      <c r="K9">
        <f t="shared" si="0"/>
        <v>922</v>
      </c>
    </row>
    <row r="10" spans="2:11" x14ac:dyDescent="0.3">
      <c r="B10" s="11">
        <v>43564</v>
      </c>
      <c r="C10" s="9" t="s">
        <v>167</v>
      </c>
      <c r="D10" s="9" t="s">
        <v>164</v>
      </c>
      <c r="E10" s="9" t="s">
        <v>166</v>
      </c>
      <c r="F10" s="9" t="s">
        <v>14</v>
      </c>
      <c r="G10" s="9">
        <f>0-2</f>
        <v>-2</v>
      </c>
      <c r="H10" s="10">
        <v>3469</v>
      </c>
      <c r="I10" s="10">
        <v>11973</v>
      </c>
      <c r="K10">
        <f t="shared" si="0"/>
        <v>922.25</v>
      </c>
    </row>
    <row r="11" spans="2:11" x14ac:dyDescent="0.3">
      <c r="B11" s="11">
        <v>43565</v>
      </c>
      <c r="C11" s="9" t="s">
        <v>167</v>
      </c>
      <c r="D11" s="9" t="s">
        <v>34</v>
      </c>
      <c r="E11" s="9" t="s">
        <v>13</v>
      </c>
      <c r="F11" s="9" t="s">
        <v>164</v>
      </c>
      <c r="G11" s="9">
        <f>3-0</f>
        <v>3</v>
      </c>
      <c r="H11" s="10">
        <v>1969</v>
      </c>
      <c r="I11" s="10">
        <v>12128</v>
      </c>
      <c r="K11">
        <f t="shared" si="0"/>
        <v>925.25</v>
      </c>
    </row>
    <row r="12" spans="2:11" x14ac:dyDescent="0.3">
      <c r="B12" s="11">
        <v>43566</v>
      </c>
      <c r="C12" s="9" t="s">
        <v>170</v>
      </c>
      <c r="D12" s="9" t="s">
        <v>26</v>
      </c>
      <c r="E12" s="9" t="s">
        <v>171</v>
      </c>
      <c r="F12" s="9" t="s">
        <v>172</v>
      </c>
      <c r="G12" s="9">
        <f>-6-2</f>
        <v>-8</v>
      </c>
      <c r="H12" s="10">
        <v>3104</v>
      </c>
      <c r="I12" s="10">
        <v>11348</v>
      </c>
      <c r="K12">
        <f t="shared" si="0"/>
        <v>919</v>
      </c>
    </row>
    <row r="13" spans="2:11" x14ac:dyDescent="0.3">
      <c r="B13" s="11">
        <v>43567</v>
      </c>
      <c r="C13" s="9" t="s">
        <v>166</v>
      </c>
      <c r="D13" s="9" t="s">
        <v>167</v>
      </c>
      <c r="E13" s="9" t="s">
        <v>168</v>
      </c>
      <c r="F13" s="9" t="s">
        <v>169</v>
      </c>
      <c r="G13" s="9">
        <f>0-2</f>
        <v>-2</v>
      </c>
      <c r="H13" s="10">
        <v>1511</v>
      </c>
      <c r="I13" s="10">
        <v>11608</v>
      </c>
      <c r="K13">
        <f t="shared" si="0"/>
        <v>918.75</v>
      </c>
    </row>
    <row r="14" spans="2:11" x14ac:dyDescent="0.3">
      <c r="B14" s="11">
        <v>43570</v>
      </c>
      <c r="C14" s="9" t="s">
        <v>163</v>
      </c>
      <c r="D14" s="9" t="s">
        <v>164</v>
      </c>
      <c r="E14" s="9" t="s">
        <v>165</v>
      </c>
      <c r="F14" s="9" t="s">
        <v>14</v>
      </c>
      <c r="G14" s="9">
        <f>3-4</f>
        <v>-1</v>
      </c>
      <c r="H14" s="10">
        <v>1701</v>
      </c>
      <c r="I14" s="10">
        <v>11552</v>
      </c>
      <c r="K14">
        <f t="shared" si="0"/>
        <v>922.25</v>
      </c>
    </row>
    <row r="15" spans="2:11" x14ac:dyDescent="0.3">
      <c r="B15" s="11">
        <v>43571</v>
      </c>
      <c r="C15" s="9" t="s">
        <v>161</v>
      </c>
      <c r="D15" s="9" t="s">
        <v>161</v>
      </c>
      <c r="E15" s="9" t="s">
        <v>162</v>
      </c>
      <c r="F15" s="9" t="s">
        <v>159</v>
      </c>
      <c r="G15" s="9">
        <f>-10-0</f>
        <v>-10</v>
      </c>
      <c r="H15" s="10">
        <v>3892</v>
      </c>
      <c r="I15" s="10">
        <v>11782</v>
      </c>
      <c r="K15">
        <f t="shared" si="0"/>
        <v>912.25</v>
      </c>
    </row>
    <row r="16" spans="2:11" x14ac:dyDescent="0.3">
      <c r="B16" s="11">
        <v>43572</v>
      </c>
      <c r="C16" s="9" t="s">
        <v>159</v>
      </c>
      <c r="D16" s="9" t="s">
        <v>30</v>
      </c>
      <c r="E16" s="9" t="s">
        <v>80</v>
      </c>
      <c r="F16" s="9" t="s">
        <v>160</v>
      </c>
      <c r="G16" s="9">
        <f>-8-6</f>
        <v>-14</v>
      </c>
      <c r="H16" s="10">
        <v>3302</v>
      </c>
      <c r="I16" s="10">
        <v>12262</v>
      </c>
      <c r="K16">
        <f t="shared" si="0"/>
        <v>903.5</v>
      </c>
    </row>
    <row r="17" spans="2:11" x14ac:dyDescent="0.3">
      <c r="B17" s="11">
        <v>43573</v>
      </c>
      <c r="C17" s="9" t="s">
        <v>157</v>
      </c>
      <c r="D17" s="9" t="s">
        <v>25</v>
      </c>
      <c r="E17" s="9" t="s">
        <v>10</v>
      </c>
      <c r="F17" s="9" t="s">
        <v>158</v>
      </c>
      <c r="G17" s="9">
        <f>1-2</f>
        <v>-1</v>
      </c>
      <c r="H17" s="10">
        <v>3113</v>
      </c>
      <c r="I17" s="10">
        <v>12766</v>
      </c>
      <c r="K17">
        <f t="shared" si="0"/>
        <v>904.75</v>
      </c>
    </row>
    <row r="18" spans="2:11" x14ac:dyDescent="0.3">
      <c r="B18" s="11">
        <v>43577</v>
      </c>
      <c r="C18" s="9" t="s">
        <v>154</v>
      </c>
      <c r="D18" s="9" t="s">
        <v>155</v>
      </c>
      <c r="E18" s="9" t="s">
        <v>156</v>
      </c>
      <c r="F18" s="9" t="s">
        <v>10</v>
      </c>
      <c r="G18" s="9">
        <f>-4-0</f>
        <v>-4</v>
      </c>
      <c r="H18" s="10">
        <v>3192</v>
      </c>
      <c r="I18" s="10">
        <v>13416</v>
      </c>
      <c r="K18">
        <f t="shared" si="0"/>
        <v>900.75</v>
      </c>
    </row>
    <row r="19" spans="2:11" x14ac:dyDescent="0.3">
      <c r="B19" s="11">
        <v>43578</v>
      </c>
      <c r="C19" s="9" t="s">
        <v>10</v>
      </c>
      <c r="D19" s="9" t="s">
        <v>82</v>
      </c>
      <c r="E19" s="9" t="s">
        <v>11</v>
      </c>
      <c r="F19" s="9" t="s">
        <v>153</v>
      </c>
      <c r="G19" s="9">
        <f>-14-0</f>
        <v>-14</v>
      </c>
      <c r="H19" s="10">
        <v>6403</v>
      </c>
      <c r="I19" s="10">
        <v>14031</v>
      </c>
      <c r="K19">
        <f t="shared" si="0"/>
        <v>886.75</v>
      </c>
    </row>
    <row r="20" spans="2:11" x14ac:dyDescent="0.3">
      <c r="B20" s="11">
        <v>43579</v>
      </c>
      <c r="C20" s="9" t="s">
        <v>150</v>
      </c>
      <c r="D20" s="9" t="s">
        <v>151</v>
      </c>
      <c r="E20" s="9" t="s">
        <v>62</v>
      </c>
      <c r="F20" s="9" t="s">
        <v>152</v>
      </c>
      <c r="G20" s="9">
        <f>-6-6</f>
        <v>-12</v>
      </c>
      <c r="H20" s="10">
        <v>6856</v>
      </c>
      <c r="I20" s="10">
        <v>14657</v>
      </c>
      <c r="K20">
        <f t="shared" si="0"/>
        <v>880</v>
      </c>
    </row>
    <row r="21" spans="2:11" x14ac:dyDescent="0.3">
      <c r="B21" s="11">
        <v>43580</v>
      </c>
      <c r="C21" s="9" t="s">
        <v>147</v>
      </c>
      <c r="D21" s="9" t="s">
        <v>148</v>
      </c>
      <c r="E21" s="9" t="s">
        <v>149</v>
      </c>
      <c r="F21" s="9" t="s">
        <v>145</v>
      </c>
      <c r="G21" s="9">
        <f>4-0</f>
        <v>4</v>
      </c>
      <c r="H21" s="10">
        <v>5024</v>
      </c>
      <c r="I21" s="10">
        <v>14657</v>
      </c>
      <c r="K21">
        <f t="shared" si="0"/>
        <v>884</v>
      </c>
    </row>
    <row r="22" spans="2:11" x14ac:dyDescent="0.3">
      <c r="B22" s="11">
        <v>43581</v>
      </c>
      <c r="C22" s="9" t="s">
        <v>7</v>
      </c>
      <c r="D22" s="9" t="s">
        <v>145</v>
      </c>
      <c r="E22" s="9" t="s">
        <v>59</v>
      </c>
      <c r="F22" s="9" t="s">
        <v>146</v>
      </c>
      <c r="G22" s="9">
        <f>-5-6</f>
        <v>-11</v>
      </c>
      <c r="H22" s="10">
        <v>3370</v>
      </c>
      <c r="I22" s="10">
        <v>15002</v>
      </c>
      <c r="K22">
        <f t="shared" si="0"/>
        <v>878.25</v>
      </c>
    </row>
    <row r="23" spans="2:11" x14ac:dyDescent="0.3">
      <c r="B23" s="11">
        <v>43584</v>
      </c>
      <c r="C23" s="9" t="s">
        <v>144</v>
      </c>
      <c r="D23" s="9" t="s">
        <v>72</v>
      </c>
      <c r="E23" s="9" t="s">
        <v>54</v>
      </c>
      <c r="F23" s="9" t="s">
        <v>54</v>
      </c>
      <c r="G23" s="9">
        <f>-6-6</f>
        <v>-12</v>
      </c>
      <c r="H23" s="10">
        <v>3854</v>
      </c>
      <c r="I23" s="10">
        <v>15338</v>
      </c>
      <c r="K23">
        <f t="shared" si="0"/>
        <v>871.5</v>
      </c>
    </row>
    <row r="24" spans="2:11" x14ac:dyDescent="0.3">
      <c r="B24" s="11">
        <v>43585</v>
      </c>
      <c r="C24" s="9" t="s">
        <v>140</v>
      </c>
      <c r="D24" s="9" t="s">
        <v>141</v>
      </c>
      <c r="E24" s="9" t="s">
        <v>142</v>
      </c>
      <c r="F24" s="9" t="s">
        <v>143</v>
      </c>
      <c r="G24" s="9">
        <f>-6-2</f>
        <v>-8</v>
      </c>
      <c r="H24" s="10">
        <v>6562</v>
      </c>
      <c r="I24" s="10">
        <v>16168</v>
      </c>
      <c r="K24">
        <f t="shared" si="0"/>
        <v>865.25</v>
      </c>
    </row>
    <row r="25" spans="2:11" x14ac:dyDescent="0.3">
      <c r="B25" s="11">
        <v>43586</v>
      </c>
      <c r="C25" s="9" t="s">
        <v>137</v>
      </c>
      <c r="D25" s="9" t="s">
        <v>67</v>
      </c>
      <c r="E25" s="9" t="s">
        <v>138</v>
      </c>
      <c r="F25" s="9" t="s">
        <v>139</v>
      </c>
      <c r="G25" s="9">
        <f>-2-0</f>
        <v>-2</v>
      </c>
      <c r="H25" s="10">
        <v>5827</v>
      </c>
      <c r="I25" s="10">
        <v>16686</v>
      </c>
      <c r="K25">
        <f t="shared" si="0"/>
        <v>863.25</v>
      </c>
    </row>
    <row r="26" spans="2:11" x14ac:dyDescent="0.3">
      <c r="B26" s="11">
        <v>43587</v>
      </c>
      <c r="C26" s="9" t="s">
        <v>60</v>
      </c>
      <c r="D26" s="9" t="s">
        <v>135</v>
      </c>
      <c r="E26" s="9" t="s">
        <v>84</v>
      </c>
      <c r="F26" s="9" t="s">
        <v>136</v>
      </c>
      <c r="G26" s="9">
        <f>-8-4</f>
        <v>-12</v>
      </c>
      <c r="H26" s="10">
        <v>3592</v>
      </c>
      <c r="I26" s="10">
        <v>17313</v>
      </c>
      <c r="K26">
        <f t="shared" si="0"/>
        <v>854.75</v>
      </c>
    </row>
    <row r="27" spans="2:11" x14ac:dyDescent="0.3">
      <c r="B27" s="11">
        <v>43588</v>
      </c>
      <c r="C27" s="9" t="s">
        <v>96</v>
      </c>
      <c r="D27" s="9" t="s">
        <v>97</v>
      </c>
      <c r="E27" s="9" t="s">
        <v>108</v>
      </c>
      <c r="F27" s="9" t="s">
        <v>134</v>
      </c>
      <c r="G27" s="9">
        <f>0-6</f>
        <v>-6</v>
      </c>
      <c r="H27" s="10">
        <v>3974</v>
      </c>
      <c r="I27" s="10">
        <v>17634</v>
      </c>
      <c r="K27">
        <f t="shared" si="0"/>
        <v>854</v>
      </c>
    </row>
    <row r="28" spans="2:11" x14ac:dyDescent="0.3">
      <c r="B28" s="11">
        <v>43591</v>
      </c>
      <c r="C28" s="9" t="s">
        <v>131</v>
      </c>
      <c r="D28" s="9" t="s">
        <v>132</v>
      </c>
      <c r="E28" s="9" t="s">
        <v>133</v>
      </c>
      <c r="F28" s="9" t="s">
        <v>95</v>
      </c>
      <c r="G28" s="9">
        <f>-11-6</f>
        <v>-17</v>
      </c>
      <c r="H28" s="10">
        <v>17703</v>
      </c>
      <c r="I28" s="10">
        <v>18567</v>
      </c>
      <c r="K28">
        <f t="shared" si="0"/>
        <v>842.25</v>
      </c>
    </row>
    <row r="29" spans="2:11" x14ac:dyDescent="0.3">
      <c r="B29" s="11">
        <v>43592</v>
      </c>
      <c r="C29" s="9" t="s">
        <v>129</v>
      </c>
      <c r="D29" s="9" t="s">
        <v>130</v>
      </c>
      <c r="E29" s="9" t="s">
        <v>128</v>
      </c>
      <c r="F29" s="9" t="s">
        <v>90</v>
      </c>
      <c r="G29" s="9">
        <f>0-2</f>
        <v>-2</v>
      </c>
      <c r="H29" s="10">
        <v>6761</v>
      </c>
      <c r="I29" s="10">
        <v>18737</v>
      </c>
      <c r="K29">
        <f t="shared" si="0"/>
        <v>842.5</v>
      </c>
    </row>
    <row r="30" spans="2:11" x14ac:dyDescent="0.3">
      <c r="B30" s="11">
        <v>43593</v>
      </c>
      <c r="C30" s="9" t="s">
        <v>90</v>
      </c>
      <c r="D30" s="9" t="s">
        <v>126</v>
      </c>
      <c r="E30" s="9" t="s">
        <v>127</v>
      </c>
      <c r="F30" s="9" t="s">
        <v>128</v>
      </c>
      <c r="G30" s="9">
        <f>-3-2</f>
        <v>-5</v>
      </c>
      <c r="H30" s="10">
        <v>8617</v>
      </c>
      <c r="I30" s="10">
        <v>19493</v>
      </c>
      <c r="K30">
        <f t="shared" si="0"/>
        <v>839.25</v>
      </c>
    </row>
    <row r="31" spans="2:11" x14ac:dyDescent="0.3">
      <c r="B31" s="11">
        <v>43594</v>
      </c>
      <c r="C31" s="9" t="s">
        <v>124</v>
      </c>
      <c r="D31" s="9" t="s">
        <v>101</v>
      </c>
      <c r="E31" s="9" t="s">
        <v>125</v>
      </c>
      <c r="F31" s="9" t="s">
        <v>121</v>
      </c>
      <c r="G31" s="9">
        <f>-14-2</f>
        <v>-16</v>
      </c>
      <c r="H31" s="10">
        <v>13099</v>
      </c>
      <c r="I31" s="10">
        <v>20540</v>
      </c>
      <c r="K31">
        <f t="shared" si="0"/>
        <v>825</v>
      </c>
    </row>
    <row r="32" spans="2:11" x14ac:dyDescent="0.3">
      <c r="B32" s="11">
        <v>43595</v>
      </c>
      <c r="C32" s="9" t="s">
        <v>121</v>
      </c>
      <c r="D32" s="9" t="s">
        <v>122</v>
      </c>
      <c r="E32" s="9" t="s">
        <v>118</v>
      </c>
      <c r="F32" s="9" t="s">
        <v>123</v>
      </c>
      <c r="G32" s="9">
        <f>-3-4</f>
        <v>-7</v>
      </c>
      <c r="H32" s="10">
        <v>10179</v>
      </c>
      <c r="I32" s="10">
        <v>20149</v>
      </c>
      <c r="K32">
        <f t="shared" si="0"/>
        <v>821.5</v>
      </c>
    </row>
    <row r="33" spans="2:11" x14ac:dyDescent="0.3">
      <c r="B33" s="11">
        <v>43598</v>
      </c>
      <c r="C33" s="9" t="s">
        <v>117</v>
      </c>
      <c r="D33" s="9" t="s">
        <v>118</v>
      </c>
      <c r="E33" s="9" t="s">
        <v>119</v>
      </c>
      <c r="F33" s="9" t="s">
        <v>120</v>
      </c>
      <c r="G33" s="9">
        <f>-6-4</f>
        <v>-10</v>
      </c>
      <c r="H33" s="10">
        <v>9369</v>
      </c>
      <c r="I33" s="10">
        <v>20319</v>
      </c>
      <c r="K33">
        <f t="shared" si="0"/>
        <v>815</v>
      </c>
    </row>
    <row r="34" spans="2:11" x14ac:dyDescent="0.3">
      <c r="B34" s="11">
        <v>43599</v>
      </c>
      <c r="C34" s="9" t="s">
        <v>113</v>
      </c>
      <c r="D34" s="9" t="s">
        <v>114</v>
      </c>
      <c r="E34" s="9" t="s">
        <v>115</v>
      </c>
      <c r="F34" s="9" t="s">
        <v>116</v>
      </c>
      <c r="G34" s="9">
        <f>29-0</f>
        <v>29</v>
      </c>
      <c r="H34" s="10">
        <v>14425</v>
      </c>
      <c r="I34" s="10">
        <v>21327</v>
      </c>
      <c r="K34">
        <f t="shared" si="0"/>
        <v>844</v>
      </c>
    </row>
    <row r="35" spans="2:11" x14ac:dyDescent="0.3">
      <c r="B35" s="11">
        <v>43600</v>
      </c>
      <c r="C35" s="9" t="s">
        <v>109</v>
      </c>
      <c r="D35" s="9" t="s">
        <v>110</v>
      </c>
      <c r="E35" s="9" t="s">
        <v>111</v>
      </c>
      <c r="F35" s="9" t="s">
        <v>112</v>
      </c>
      <c r="G35" s="9">
        <f>4-0</f>
        <v>4</v>
      </c>
      <c r="H35" s="10">
        <v>11980</v>
      </c>
      <c r="I35" s="10">
        <v>20358</v>
      </c>
      <c r="K35">
        <f t="shared" si="0"/>
        <v>848</v>
      </c>
    </row>
    <row r="36" spans="2:11" x14ac:dyDescent="0.3">
      <c r="B36" s="11">
        <v>43601</v>
      </c>
      <c r="C36" s="9" t="s">
        <v>106</v>
      </c>
      <c r="D36" s="9" t="s">
        <v>107</v>
      </c>
      <c r="E36" s="9" t="s">
        <v>106</v>
      </c>
      <c r="F36" s="9" t="s">
        <v>108</v>
      </c>
      <c r="G36" s="9">
        <f>4-4</f>
        <v>0</v>
      </c>
      <c r="H36" s="10">
        <v>6930</v>
      </c>
      <c r="I36" s="10">
        <v>20918</v>
      </c>
      <c r="K36">
        <f t="shared" si="0"/>
        <v>852.5</v>
      </c>
    </row>
    <row r="37" spans="2:11" x14ac:dyDescent="0.3">
      <c r="B37" s="11">
        <v>43602</v>
      </c>
      <c r="C37" s="9" t="s">
        <v>102</v>
      </c>
      <c r="D37" s="9" t="s">
        <v>103</v>
      </c>
      <c r="E37" s="9" t="s">
        <v>104</v>
      </c>
      <c r="F37" s="9" t="s">
        <v>105</v>
      </c>
      <c r="G37" s="9">
        <f>-17-6</f>
        <v>-23</v>
      </c>
      <c r="H37" s="10">
        <v>5784</v>
      </c>
      <c r="I37" s="10">
        <v>21648</v>
      </c>
      <c r="K37">
        <f t="shared" si="0"/>
        <v>834.75</v>
      </c>
    </row>
    <row r="38" spans="2:11" x14ac:dyDescent="0.3">
      <c r="B38" s="11">
        <v>43605</v>
      </c>
      <c r="C38" s="9" t="s">
        <v>100</v>
      </c>
      <c r="D38" s="9" t="s">
        <v>85</v>
      </c>
      <c r="E38" s="9" t="s">
        <v>101</v>
      </c>
      <c r="F38" s="9" t="s">
        <v>87</v>
      </c>
      <c r="G38" s="9">
        <f>10-2</f>
        <v>8</v>
      </c>
      <c r="H38" s="10">
        <v>12063</v>
      </c>
      <c r="I38" s="10">
        <v>23750</v>
      </c>
      <c r="K38">
        <f t="shared" si="0"/>
        <v>845</v>
      </c>
    </row>
    <row r="39" spans="2:11" x14ac:dyDescent="0.3">
      <c r="B39" s="11">
        <v>43606</v>
      </c>
      <c r="C39" s="9" t="s">
        <v>96</v>
      </c>
      <c r="D39" s="9" t="s">
        <v>97</v>
      </c>
      <c r="E39" s="9" t="s">
        <v>98</v>
      </c>
      <c r="F39" s="9" t="s">
        <v>99</v>
      </c>
      <c r="G39" s="9">
        <f>-9-4</f>
        <v>-13</v>
      </c>
      <c r="H39" s="10">
        <v>21919</v>
      </c>
      <c r="I39" s="10">
        <v>25628</v>
      </c>
      <c r="K39">
        <f t="shared" si="0"/>
        <v>835.5</v>
      </c>
    </row>
    <row r="40" spans="2:11" x14ac:dyDescent="0.3">
      <c r="B40" s="11">
        <v>43607</v>
      </c>
      <c r="C40" s="9" t="s">
        <v>93</v>
      </c>
      <c r="D40" s="9" t="s">
        <v>94</v>
      </c>
      <c r="E40" s="9" t="s">
        <v>93</v>
      </c>
      <c r="F40" s="9" t="s">
        <v>95</v>
      </c>
      <c r="G40" s="9">
        <f>6-6</f>
        <v>0</v>
      </c>
      <c r="H40" s="10">
        <v>8956</v>
      </c>
      <c r="I40" s="10">
        <v>26612</v>
      </c>
      <c r="K40">
        <f t="shared" si="0"/>
        <v>842.25</v>
      </c>
    </row>
    <row r="41" spans="2:11" x14ac:dyDescent="0.3">
      <c r="B41" s="11">
        <v>43608</v>
      </c>
      <c r="C41" s="9" t="s">
        <v>90</v>
      </c>
      <c r="D41" s="9" t="s">
        <v>91</v>
      </c>
      <c r="E41" s="9" t="s">
        <v>92</v>
      </c>
      <c r="F41" s="9" t="s">
        <v>86</v>
      </c>
      <c r="G41" s="9">
        <f>-7-0</f>
        <v>-7</v>
      </c>
      <c r="H41" s="10">
        <v>7581</v>
      </c>
      <c r="I41" s="10">
        <v>26837</v>
      </c>
      <c r="K41">
        <f t="shared" si="0"/>
        <v>835.25</v>
      </c>
    </row>
    <row r="42" spans="2:11" x14ac:dyDescent="0.3">
      <c r="B42" s="11">
        <v>43609</v>
      </c>
      <c r="C42" s="9" t="s">
        <v>86</v>
      </c>
      <c r="D42" s="9" t="s">
        <v>87</v>
      </c>
      <c r="E42" s="9" t="s">
        <v>88</v>
      </c>
      <c r="F42" s="9" t="s">
        <v>89</v>
      </c>
      <c r="G42" s="9">
        <f>8-2</f>
        <v>6</v>
      </c>
      <c r="H42" s="10">
        <v>7680</v>
      </c>
      <c r="I42" s="10">
        <v>26855</v>
      </c>
      <c r="K42">
        <f t="shared" si="0"/>
        <v>843.5</v>
      </c>
    </row>
    <row r="43" spans="2:11" x14ac:dyDescent="0.3">
      <c r="B43" s="11">
        <v>43613</v>
      </c>
      <c r="C43" s="9" t="s">
        <v>84</v>
      </c>
      <c r="D43" s="9" t="s">
        <v>54</v>
      </c>
      <c r="E43" s="9" t="s">
        <v>85</v>
      </c>
      <c r="F43" s="9" t="s">
        <v>58</v>
      </c>
      <c r="G43" s="9">
        <f>26-0</f>
        <v>26</v>
      </c>
      <c r="H43" s="10">
        <v>12463</v>
      </c>
      <c r="I43" s="10">
        <v>28232</v>
      </c>
      <c r="K43">
        <f t="shared" si="0"/>
        <v>869.5</v>
      </c>
    </row>
    <row r="44" spans="2:11" x14ac:dyDescent="0.3">
      <c r="B44" s="11">
        <v>43614</v>
      </c>
      <c r="C44" s="9" t="s">
        <v>62</v>
      </c>
      <c r="D44" s="9" t="s">
        <v>83</v>
      </c>
      <c r="E44" s="9" t="s">
        <v>59</v>
      </c>
      <c r="F44" s="9" t="s">
        <v>11</v>
      </c>
      <c r="G44" s="9">
        <f>16-0</f>
        <v>16</v>
      </c>
      <c r="H44" s="10">
        <v>22153</v>
      </c>
      <c r="I44" s="10">
        <v>27915</v>
      </c>
      <c r="K44">
        <f t="shared" si="0"/>
        <v>885.5</v>
      </c>
    </row>
    <row r="45" spans="2:11" x14ac:dyDescent="0.3">
      <c r="B45" s="11">
        <v>43615</v>
      </c>
      <c r="C45" s="9" t="s">
        <v>66</v>
      </c>
      <c r="D45" s="9" t="s">
        <v>80</v>
      </c>
      <c r="E45" s="9" t="s">
        <v>81</v>
      </c>
      <c r="F45" s="9" t="s">
        <v>82</v>
      </c>
      <c r="G45" s="9">
        <f>16-6</f>
        <v>10</v>
      </c>
      <c r="H45" s="10">
        <v>11433</v>
      </c>
      <c r="I45" s="10">
        <v>28210</v>
      </c>
      <c r="K45">
        <f t="shared" si="0"/>
        <v>902.25</v>
      </c>
    </row>
    <row r="46" spans="2:11" x14ac:dyDescent="0.3">
      <c r="B46" s="11">
        <v>43616</v>
      </c>
      <c r="C46" s="9" t="s">
        <v>52</v>
      </c>
      <c r="D46" s="9" t="s">
        <v>20</v>
      </c>
      <c r="E46" s="9" t="s">
        <v>79</v>
      </c>
      <c r="F46" s="9" t="s">
        <v>57</v>
      </c>
      <c r="G46" s="9">
        <f>-10-4</f>
        <v>-14</v>
      </c>
      <c r="H46" s="10">
        <v>14001</v>
      </c>
      <c r="I46" s="10">
        <v>29870</v>
      </c>
      <c r="K46">
        <f t="shared" si="0"/>
        <v>891.75</v>
      </c>
    </row>
    <row r="47" spans="2:11" x14ac:dyDescent="0.3">
      <c r="B47" s="11">
        <v>43619</v>
      </c>
      <c r="C47" s="9" t="s">
        <v>77</v>
      </c>
      <c r="D47" s="9" t="s">
        <v>16</v>
      </c>
      <c r="E47" s="9" t="s">
        <v>78</v>
      </c>
      <c r="F47" s="9" t="s">
        <v>75</v>
      </c>
      <c r="G47" s="9">
        <f>1-2</f>
        <v>-1</v>
      </c>
      <c r="H47" s="10">
        <v>9306</v>
      </c>
      <c r="I47" s="10">
        <v>30600</v>
      </c>
      <c r="K47">
        <f t="shared" si="0"/>
        <v>893</v>
      </c>
    </row>
    <row r="48" spans="2:11" x14ac:dyDescent="0.3">
      <c r="B48" s="11">
        <v>43620</v>
      </c>
      <c r="C48" s="9" t="s">
        <v>73</v>
      </c>
      <c r="D48" s="9" t="s">
        <v>74</v>
      </c>
      <c r="E48" s="9" t="s">
        <v>75</v>
      </c>
      <c r="F48" s="9" t="s">
        <v>76</v>
      </c>
      <c r="G48" s="9">
        <f>3-0</f>
        <v>3</v>
      </c>
      <c r="H48" s="10">
        <v>13705</v>
      </c>
      <c r="I48" s="10">
        <v>29453</v>
      </c>
      <c r="K48">
        <f t="shared" si="0"/>
        <v>896</v>
      </c>
    </row>
    <row r="49" spans="2:11" x14ac:dyDescent="0.3">
      <c r="B49" s="11">
        <v>43621</v>
      </c>
      <c r="C49" s="9" t="s">
        <v>71</v>
      </c>
      <c r="D49" s="9" t="s">
        <v>8</v>
      </c>
      <c r="E49" s="9" t="s">
        <v>65</v>
      </c>
      <c r="F49" s="9" t="s">
        <v>72</v>
      </c>
      <c r="G49" s="9">
        <f>-12-2</f>
        <v>-14</v>
      </c>
      <c r="H49" s="10">
        <v>10144</v>
      </c>
      <c r="I49" s="10">
        <v>28316</v>
      </c>
      <c r="K49">
        <f t="shared" si="0"/>
        <v>883.75</v>
      </c>
    </row>
    <row r="50" spans="2:11" x14ac:dyDescent="0.3">
      <c r="B50" s="11">
        <v>43622</v>
      </c>
      <c r="C50" s="9" t="s">
        <v>69</v>
      </c>
      <c r="D50" s="9" t="s">
        <v>70</v>
      </c>
      <c r="E50" s="9" t="s">
        <v>54</v>
      </c>
      <c r="F50" s="9" t="s">
        <v>65</v>
      </c>
      <c r="G50" s="9">
        <f>-1-4</f>
        <v>-5</v>
      </c>
      <c r="H50" s="10">
        <v>10104</v>
      </c>
      <c r="I50" s="10">
        <v>27856</v>
      </c>
      <c r="K50">
        <f t="shared" si="0"/>
        <v>882.25</v>
      </c>
    </row>
    <row r="51" spans="2:11" x14ac:dyDescent="0.3">
      <c r="B51" s="11">
        <v>43623</v>
      </c>
      <c r="C51" s="9" t="s">
        <v>65</v>
      </c>
      <c r="D51" s="9" t="s">
        <v>66</v>
      </c>
      <c r="E51" s="9" t="s">
        <v>67</v>
      </c>
      <c r="F51" s="9" t="s">
        <v>68</v>
      </c>
      <c r="G51" s="9">
        <f>-12-2</f>
        <v>-14</v>
      </c>
      <c r="H51" s="10">
        <v>10414</v>
      </c>
      <c r="I51" s="10">
        <v>26799</v>
      </c>
      <c r="K51">
        <f t="shared" si="0"/>
        <v>870</v>
      </c>
    </row>
    <row r="52" spans="2:11" x14ac:dyDescent="0.3">
      <c r="B52" s="11">
        <v>43626</v>
      </c>
      <c r="C52" s="9" t="s">
        <v>56</v>
      </c>
      <c r="D52" s="9" t="s">
        <v>62</v>
      </c>
      <c r="E52" s="9" t="s">
        <v>63</v>
      </c>
      <c r="F52" s="9" t="s">
        <v>64</v>
      </c>
      <c r="G52" s="9">
        <f>2-2</f>
        <v>0</v>
      </c>
      <c r="H52" s="10">
        <v>7581</v>
      </c>
      <c r="I52" s="10">
        <v>27102</v>
      </c>
      <c r="K52">
        <f t="shared" si="0"/>
        <v>872.25</v>
      </c>
    </row>
    <row r="53" spans="2:11" x14ac:dyDescent="0.3">
      <c r="B53" s="11">
        <v>43627</v>
      </c>
      <c r="C53" s="9" t="s">
        <v>58</v>
      </c>
      <c r="D53" s="9" t="s">
        <v>59</v>
      </c>
      <c r="E53" s="9" t="s">
        <v>60</v>
      </c>
      <c r="F53" s="9" t="s">
        <v>61</v>
      </c>
      <c r="G53" s="9">
        <f>1-0</f>
        <v>1</v>
      </c>
      <c r="H53" s="10">
        <v>9202</v>
      </c>
      <c r="I53" s="10">
        <v>26832</v>
      </c>
      <c r="K53">
        <f t="shared" si="0"/>
        <v>873.25</v>
      </c>
    </row>
    <row r="54" spans="2:11" x14ac:dyDescent="0.3">
      <c r="B54" s="11">
        <v>43628</v>
      </c>
      <c r="C54" s="9" t="s">
        <v>54</v>
      </c>
      <c r="D54" s="9" t="s">
        <v>55</v>
      </c>
      <c r="E54" s="9" t="s">
        <v>56</v>
      </c>
      <c r="F54" s="9" t="s">
        <v>57</v>
      </c>
      <c r="G54" s="9">
        <f>18-4</f>
        <v>14</v>
      </c>
      <c r="H54" s="10">
        <v>9204</v>
      </c>
      <c r="I54" s="10">
        <v>27660</v>
      </c>
      <c r="K54">
        <f t="shared" si="0"/>
        <v>891.75</v>
      </c>
    </row>
    <row r="55" spans="2:11" x14ac:dyDescent="0.3">
      <c r="B55" s="11">
        <v>43629</v>
      </c>
      <c r="C55" s="9" t="s">
        <v>51</v>
      </c>
      <c r="D55" s="9" t="s">
        <v>52</v>
      </c>
      <c r="E55" s="9" t="s">
        <v>51</v>
      </c>
      <c r="F55" s="9" t="s">
        <v>53</v>
      </c>
      <c r="G55" s="9">
        <f>10-0</f>
        <v>10</v>
      </c>
      <c r="H55" s="10">
        <v>15857</v>
      </c>
      <c r="I55" s="10">
        <v>28708</v>
      </c>
      <c r="K55">
        <f t="shared" si="0"/>
        <v>901.75</v>
      </c>
    </row>
    <row r="56" spans="2:11" x14ac:dyDescent="0.3">
      <c r="B56" s="11">
        <v>43630</v>
      </c>
      <c r="C56" s="9" t="s">
        <v>49</v>
      </c>
      <c r="D56" s="9" t="s">
        <v>28</v>
      </c>
      <c r="E56" s="9" t="s">
        <v>50</v>
      </c>
      <c r="F56" s="9" t="s">
        <v>38</v>
      </c>
      <c r="G56" s="9">
        <f>8-2</f>
        <v>6</v>
      </c>
      <c r="H56" s="10">
        <v>23947</v>
      </c>
      <c r="I56" s="10">
        <v>31821</v>
      </c>
      <c r="K56">
        <f t="shared" si="0"/>
        <v>910</v>
      </c>
    </row>
    <row r="57" spans="2:11" x14ac:dyDescent="0.3">
      <c r="B57" s="11">
        <v>43633</v>
      </c>
      <c r="C57" s="9" t="s">
        <v>46</v>
      </c>
      <c r="D57" s="9" t="s">
        <v>47</v>
      </c>
      <c r="E57" s="9" t="s">
        <v>29</v>
      </c>
      <c r="F57" s="9" t="s">
        <v>48</v>
      </c>
      <c r="G57" s="9">
        <f>16-2</f>
        <v>14</v>
      </c>
      <c r="H57" s="10">
        <v>13258</v>
      </c>
      <c r="I57" s="10">
        <v>31863</v>
      </c>
      <c r="K57">
        <f t="shared" si="0"/>
        <v>926.25</v>
      </c>
    </row>
    <row r="58" spans="2:11" x14ac:dyDescent="0.3">
      <c r="B58" s="11">
        <v>43634</v>
      </c>
      <c r="C58" s="9" t="s">
        <v>43</v>
      </c>
      <c r="D58" s="9" t="s">
        <v>44</v>
      </c>
      <c r="E58" s="9" t="s">
        <v>45</v>
      </c>
      <c r="F58" s="9" t="s">
        <v>34</v>
      </c>
      <c r="G58" s="9">
        <f>1-0</f>
        <v>1</v>
      </c>
      <c r="H58" s="10">
        <v>11186</v>
      </c>
      <c r="I58" s="10">
        <v>33386</v>
      </c>
      <c r="K58">
        <f t="shared" si="0"/>
        <v>927.25</v>
      </c>
    </row>
    <row r="59" spans="2:11" x14ac:dyDescent="0.3">
      <c r="B59" s="11">
        <v>43635</v>
      </c>
      <c r="C59" s="9" t="s">
        <v>40</v>
      </c>
      <c r="D59" s="9" t="s">
        <v>26</v>
      </c>
      <c r="E59" s="9" t="s">
        <v>41</v>
      </c>
      <c r="F59" s="9" t="s">
        <v>42</v>
      </c>
      <c r="G59" s="9">
        <f>-11-2</f>
        <v>-13</v>
      </c>
      <c r="H59" s="10">
        <v>17119</v>
      </c>
      <c r="I59" s="10">
        <v>32268</v>
      </c>
      <c r="K59">
        <f t="shared" si="0"/>
        <v>916</v>
      </c>
    </row>
    <row r="60" spans="2:11" x14ac:dyDescent="0.3">
      <c r="B60" s="11">
        <v>43636</v>
      </c>
      <c r="C60" s="9" t="s">
        <v>36</v>
      </c>
      <c r="D60" s="9" t="s">
        <v>37</v>
      </c>
      <c r="E60" s="9" t="s">
        <v>38</v>
      </c>
      <c r="F60" s="9" t="s">
        <v>39</v>
      </c>
      <c r="G60" s="9">
        <f>12-0</f>
        <v>12</v>
      </c>
      <c r="H60" s="10">
        <v>17267</v>
      </c>
      <c r="I60" s="10">
        <v>34242</v>
      </c>
      <c r="K60">
        <f t="shared" si="0"/>
        <v>928</v>
      </c>
    </row>
    <row r="61" spans="2:11" x14ac:dyDescent="0.3">
      <c r="B61" s="11">
        <v>43637</v>
      </c>
      <c r="C61" s="9" t="s">
        <v>34</v>
      </c>
      <c r="D61" s="9" t="s">
        <v>35</v>
      </c>
      <c r="E61" s="9" t="s">
        <v>30</v>
      </c>
      <c r="F61" s="9" t="s">
        <v>30</v>
      </c>
      <c r="G61" s="9">
        <f>-13-2</f>
        <v>-15</v>
      </c>
      <c r="H61" s="10">
        <v>11824</v>
      </c>
      <c r="I61" s="10">
        <v>34140</v>
      </c>
      <c r="K61">
        <f t="shared" si="0"/>
        <v>914.75</v>
      </c>
    </row>
    <row r="62" spans="2:11" x14ac:dyDescent="0.3">
      <c r="B62" s="11">
        <v>43640</v>
      </c>
      <c r="C62" s="9" t="s">
        <v>30</v>
      </c>
      <c r="D62" s="9" t="s">
        <v>31</v>
      </c>
      <c r="E62" s="9" t="s">
        <v>32</v>
      </c>
      <c r="F62" s="9" t="s">
        <v>33</v>
      </c>
      <c r="G62" s="9">
        <f>5-6</f>
        <v>-1</v>
      </c>
      <c r="H62" s="10">
        <v>14989</v>
      </c>
      <c r="I62" s="10">
        <v>33598</v>
      </c>
      <c r="K62">
        <f t="shared" si="0"/>
        <v>920.5</v>
      </c>
    </row>
    <row r="63" spans="2:11" x14ac:dyDescent="0.3">
      <c r="B63" s="11">
        <v>43641</v>
      </c>
      <c r="C63" s="9" t="s">
        <v>26</v>
      </c>
      <c r="D63" s="9" t="s">
        <v>27</v>
      </c>
      <c r="E63" s="9" t="s">
        <v>28</v>
      </c>
      <c r="F63" s="9" t="s">
        <v>29</v>
      </c>
      <c r="G63" s="9">
        <f>-6-0</f>
        <v>-6</v>
      </c>
      <c r="H63" s="10">
        <v>20494</v>
      </c>
      <c r="I63" s="10">
        <v>35399</v>
      </c>
      <c r="K63">
        <f t="shared" si="0"/>
        <v>914.5</v>
      </c>
    </row>
    <row r="64" spans="2:11" x14ac:dyDescent="0.3">
      <c r="B64" s="11">
        <v>43642</v>
      </c>
      <c r="C64" s="9" t="s">
        <v>23</v>
      </c>
      <c r="D64" s="9" t="s">
        <v>23</v>
      </c>
      <c r="E64" s="9" t="s">
        <v>24</v>
      </c>
      <c r="F64" s="9" t="s">
        <v>25</v>
      </c>
      <c r="G64" s="9">
        <f>-8-4</f>
        <v>-12</v>
      </c>
      <c r="H64" s="10">
        <v>22628</v>
      </c>
      <c r="I64" s="10">
        <v>36842</v>
      </c>
      <c r="K64">
        <f t="shared" si="0"/>
        <v>906</v>
      </c>
    </row>
    <row r="65" spans="2:11" x14ac:dyDescent="0.3">
      <c r="B65" s="11">
        <v>43643</v>
      </c>
      <c r="C65" s="9" t="s">
        <v>20</v>
      </c>
      <c r="D65" s="9" t="s">
        <v>21</v>
      </c>
      <c r="E65" s="9" t="s">
        <v>22</v>
      </c>
      <c r="F65" s="9" t="s">
        <v>16</v>
      </c>
      <c r="G65" s="9">
        <f>-6-0</f>
        <v>-6</v>
      </c>
      <c r="H65" s="10">
        <v>18722</v>
      </c>
      <c r="I65" s="10">
        <v>39738</v>
      </c>
      <c r="K65">
        <f t="shared" si="0"/>
        <v>900</v>
      </c>
    </row>
    <row r="66" spans="2:11" x14ac:dyDescent="0.3">
      <c r="B66" s="11">
        <v>43644</v>
      </c>
      <c r="C66" s="9" t="s">
        <v>16</v>
      </c>
      <c r="D66" s="9" t="s">
        <v>17</v>
      </c>
      <c r="E66" s="9" t="s">
        <v>18</v>
      </c>
      <c r="F66" s="9" t="s">
        <v>19</v>
      </c>
      <c r="G66" s="9">
        <f>11-0</f>
        <v>11</v>
      </c>
      <c r="H66" s="10">
        <v>26692</v>
      </c>
      <c r="I66" s="10">
        <v>42212</v>
      </c>
      <c r="K66">
        <f t="shared" si="0"/>
        <v>911</v>
      </c>
    </row>
    <row r="67" spans="2:11" x14ac:dyDescent="0.3">
      <c r="B67" s="11">
        <v>43647</v>
      </c>
      <c r="C67" s="9" t="s">
        <v>13</v>
      </c>
      <c r="D67" s="9" t="s">
        <v>14</v>
      </c>
      <c r="E67" s="9" t="s">
        <v>15</v>
      </c>
      <c r="F67" s="9" t="s">
        <v>8</v>
      </c>
      <c r="G67" s="9">
        <f>-14-6</f>
        <v>-20</v>
      </c>
      <c r="H67" s="10">
        <v>16934</v>
      </c>
      <c r="I67" s="10">
        <v>41838</v>
      </c>
      <c r="K67">
        <f t="shared" si="0"/>
        <v>896.25</v>
      </c>
    </row>
    <row r="68" spans="2:11" x14ac:dyDescent="0.3">
      <c r="B68" s="11">
        <v>43648</v>
      </c>
      <c r="C68" s="9" t="s">
        <v>9</v>
      </c>
      <c r="D68" s="9" t="s">
        <v>10</v>
      </c>
      <c r="E68" s="9" t="s">
        <v>11</v>
      </c>
      <c r="F68" s="9" t="s">
        <v>12</v>
      </c>
      <c r="G68" s="9">
        <f>-10-2</f>
        <v>-12</v>
      </c>
      <c r="H68" s="10">
        <v>17852</v>
      </c>
      <c r="I68" s="10">
        <v>43220</v>
      </c>
      <c r="K68">
        <f t="shared" si="0"/>
        <v>886</v>
      </c>
    </row>
    <row r="69" spans="2:11" x14ac:dyDescent="0.3">
      <c r="B69" s="11">
        <v>43649</v>
      </c>
      <c r="C69" s="9" t="s">
        <v>5</v>
      </c>
      <c r="D69" s="9" t="s">
        <v>6</v>
      </c>
      <c r="E69" s="9" t="s">
        <v>7</v>
      </c>
      <c r="F69" s="9" t="s">
        <v>8</v>
      </c>
      <c r="G69" s="9">
        <f>10-2</f>
        <v>8</v>
      </c>
      <c r="H69" s="10">
        <v>7239</v>
      </c>
      <c r="I69" s="9">
        <v>0</v>
      </c>
      <c r="K69">
        <f t="shared" ref="K69" si="1">LEFT(F69,3)+RIGHT(F69,2)/8</f>
        <v>896.25</v>
      </c>
    </row>
  </sheetData>
  <sortState xmlns:xlrd2="http://schemas.microsoft.com/office/spreadsheetml/2017/richdata2" ref="B4:I69">
    <sortCondition ref="B4:B6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7241-0A3D-4828-8DC3-858824CBA456}">
  <sheetPr codeName="Sheet3"/>
  <dimension ref="D2:M70"/>
  <sheetViews>
    <sheetView workbookViewId="0">
      <selection activeCell="M5" sqref="M5:M70"/>
    </sheetView>
  </sheetViews>
  <sheetFormatPr defaultRowHeight="14.4" x14ac:dyDescent="0.3"/>
  <cols>
    <col min="4" max="4" width="13.5546875" customWidth="1"/>
  </cols>
  <sheetData>
    <row r="2" spans="4:13" x14ac:dyDescent="0.3">
      <c r="D2" t="s">
        <v>4</v>
      </c>
    </row>
    <row r="3" spans="4:13" x14ac:dyDescent="0.3">
      <c r="D3" t="s">
        <v>360</v>
      </c>
    </row>
    <row r="4" spans="4:13" x14ac:dyDescent="0.3">
      <c r="E4" t="s">
        <v>185</v>
      </c>
      <c r="F4" t="s">
        <v>186</v>
      </c>
      <c r="G4" t="s">
        <v>187</v>
      </c>
      <c r="H4" t="s">
        <v>188</v>
      </c>
    </row>
    <row r="5" spans="4:13" x14ac:dyDescent="0.3">
      <c r="D5" s="8">
        <v>43556</v>
      </c>
      <c r="E5" s="9" t="s">
        <v>339</v>
      </c>
      <c r="F5" s="9" t="s">
        <v>346</v>
      </c>
      <c r="G5" s="9" t="s">
        <v>311</v>
      </c>
      <c r="H5" s="9" t="s">
        <v>298</v>
      </c>
      <c r="I5" s="9">
        <f>4-2</f>
        <v>2</v>
      </c>
      <c r="J5" s="10">
        <v>48373</v>
      </c>
      <c r="K5" s="10">
        <v>229753</v>
      </c>
      <c r="M5">
        <f>LEFT(H5,3)+RIGHT(H5,2)/8</f>
        <v>379.25</v>
      </c>
    </row>
    <row r="6" spans="4:13" x14ac:dyDescent="0.3">
      <c r="D6" s="8">
        <v>43557</v>
      </c>
      <c r="E6" s="9" t="s">
        <v>358</v>
      </c>
      <c r="F6" s="9" t="s">
        <v>359</v>
      </c>
      <c r="G6" s="9" t="s">
        <v>342</v>
      </c>
      <c r="H6" s="9" t="s">
        <v>298</v>
      </c>
      <c r="I6" s="9" t="s">
        <v>322</v>
      </c>
      <c r="J6" s="10">
        <v>59894</v>
      </c>
      <c r="K6" s="10">
        <v>225085</v>
      </c>
      <c r="M6">
        <f t="shared" ref="M6:M69" si="0">LEFT(H6,3)+RIGHT(H6,2)/8</f>
        <v>379.25</v>
      </c>
    </row>
    <row r="7" spans="4:13" x14ac:dyDescent="0.3">
      <c r="D7" s="8">
        <v>43558</v>
      </c>
      <c r="E7" s="9" t="s">
        <v>298</v>
      </c>
      <c r="F7" s="9" t="s">
        <v>355</v>
      </c>
      <c r="G7" s="9" t="s">
        <v>356</v>
      </c>
      <c r="H7" s="9" t="s">
        <v>357</v>
      </c>
      <c r="I7" s="9">
        <f>1-2</f>
        <v>-1</v>
      </c>
      <c r="J7" s="10">
        <v>29263</v>
      </c>
      <c r="K7" s="10">
        <v>219089</v>
      </c>
      <c r="M7">
        <f t="shared" si="0"/>
        <v>380.5</v>
      </c>
    </row>
    <row r="8" spans="4:13" x14ac:dyDescent="0.3">
      <c r="D8" s="8">
        <v>43559</v>
      </c>
      <c r="E8" s="9" t="s">
        <v>351</v>
      </c>
      <c r="F8" s="9" t="s">
        <v>354</v>
      </c>
      <c r="G8" s="9" t="s">
        <v>351</v>
      </c>
      <c r="H8" s="9" t="s">
        <v>355</v>
      </c>
      <c r="I8" s="9">
        <f>2-0</f>
        <v>2</v>
      </c>
      <c r="J8" s="10">
        <v>21081</v>
      </c>
      <c r="K8" s="10">
        <v>216180</v>
      </c>
      <c r="M8">
        <f t="shared" si="0"/>
        <v>382.5</v>
      </c>
    </row>
    <row r="9" spans="4:13" x14ac:dyDescent="0.3">
      <c r="D9" s="8">
        <v>43560</v>
      </c>
      <c r="E9" s="9" t="s">
        <v>352</v>
      </c>
      <c r="F9" s="9" t="s">
        <v>353</v>
      </c>
      <c r="G9" s="9" t="s">
        <v>347</v>
      </c>
      <c r="H9" s="9" t="s">
        <v>348</v>
      </c>
      <c r="I9" s="9">
        <f>-3-0</f>
        <v>-3</v>
      </c>
      <c r="J9" s="10">
        <v>30460</v>
      </c>
      <c r="K9" s="10">
        <v>212357</v>
      </c>
      <c r="M9">
        <f t="shared" si="0"/>
        <v>379.5</v>
      </c>
    </row>
    <row r="10" spans="4:13" x14ac:dyDescent="0.3">
      <c r="D10" s="8">
        <v>43563</v>
      </c>
      <c r="E10" s="9" t="s">
        <v>348</v>
      </c>
      <c r="F10" s="9" t="s">
        <v>351</v>
      </c>
      <c r="G10" s="9" t="s">
        <v>342</v>
      </c>
      <c r="H10" s="9" t="s">
        <v>299</v>
      </c>
      <c r="I10" s="9">
        <f>-2-2</f>
        <v>-4</v>
      </c>
      <c r="J10" s="10">
        <v>52325</v>
      </c>
      <c r="K10" s="10">
        <v>206562</v>
      </c>
      <c r="M10">
        <f t="shared" si="0"/>
        <v>377.25</v>
      </c>
    </row>
    <row r="11" spans="4:13" x14ac:dyDescent="0.3">
      <c r="D11" s="8">
        <v>43564</v>
      </c>
      <c r="E11" s="9" t="s">
        <v>299</v>
      </c>
      <c r="F11" s="9" t="s">
        <v>298</v>
      </c>
      <c r="G11" s="9" t="s">
        <v>350</v>
      </c>
      <c r="H11" s="9" t="s">
        <v>299</v>
      </c>
      <c r="I11" s="9" t="s">
        <v>322</v>
      </c>
      <c r="J11" s="10">
        <v>61050</v>
      </c>
      <c r="K11" s="10">
        <v>199757</v>
      </c>
      <c r="M11">
        <f t="shared" si="0"/>
        <v>377.25</v>
      </c>
    </row>
    <row r="12" spans="4:13" x14ac:dyDescent="0.3">
      <c r="D12" s="8">
        <v>43565</v>
      </c>
      <c r="E12" s="9" t="s">
        <v>290</v>
      </c>
      <c r="F12" s="9" t="s">
        <v>349</v>
      </c>
      <c r="G12" s="9" t="s">
        <v>290</v>
      </c>
      <c r="H12" s="9" t="s">
        <v>343</v>
      </c>
      <c r="I12" s="9">
        <f>1-6</f>
        <v>-5</v>
      </c>
      <c r="J12" s="10">
        <v>46750</v>
      </c>
      <c r="K12" s="10">
        <v>197335</v>
      </c>
      <c r="M12">
        <f t="shared" si="0"/>
        <v>379</v>
      </c>
    </row>
    <row r="13" spans="4:13" x14ac:dyDescent="0.3">
      <c r="D13" s="8">
        <v>43566</v>
      </c>
      <c r="E13" s="9" t="s">
        <v>320</v>
      </c>
      <c r="F13" s="9" t="s">
        <v>349</v>
      </c>
      <c r="G13" s="9" t="s">
        <v>339</v>
      </c>
      <c r="H13" s="9" t="s">
        <v>295</v>
      </c>
      <c r="I13" s="9">
        <f>-2-2</f>
        <v>-4</v>
      </c>
      <c r="J13" s="10">
        <v>38303</v>
      </c>
      <c r="K13" s="10">
        <v>197800</v>
      </c>
      <c r="M13">
        <f t="shared" si="0"/>
        <v>376.75</v>
      </c>
    </row>
    <row r="14" spans="4:13" x14ac:dyDescent="0.3">
      <c r="D14" s="8">
        <v>43567</v>
      </c>
      <c r="E14" s="9" t="s">
        <v>342</v>
      </c>
      <c r="F14" s="9" t="s">
        <v>296</v>
      </c>
      <c r="G14" s="9" t="s">
        <v>339</v>
      </c>
      <c r="H14" s="9" t="s">
        <v>292</v>
      </c>
      <c r="I14" s="9">
        <f>0-6</f>
        <v>-6</v>
      </c>
      <c r="J14" s="10">
        <v>24824</v>
      </c>
      <c r="K14" s="10">
        <v>200634</v>
      </c>
      <c r="M14">
        <f t="shared" si="0"/>
        <v>377.5</v>
      </c>
    </row>
    <row r="15" spans="4:13" x14ac:dyDescent="0.3">
      <c r="D15" s="8">
        <v>43570</v>
      </c>
      <c r="E15" s="9" t="s">
        <v>296</v>
      </c>
      <c r="F15" s="9" t="s">
        <v>346</v>
      </c>
      <c r="G15" s="9" t="s">
        <v>347</v>
      </c>
      <c r="H15" s="9" t="s">
        <v>348</v>
      </c>
      <c r="I15" s="9">
        <f>2-0</f>
        <v>2</v>
      </c>
      <c r="J15" s="10">
        <v>28322</v>
      </c>
      <c r="K15" s="10">
        <v>200963</v>
      </c>
      <c r="M15">
        <f t="shared" si="0"/>
        <v>379.5</v>
      </c>
    </row>
    <row r="16" spans="4:13" x14ac:dyDescent="0.3">
      <c r="D16" s="8">
        <v>43571</v>
      </c>
      <c r="E16" s="9" t="s">
        <v>343</v>
      </c>
      <c r="F16" s="9" t="s">
        <v>298</v>
      </c>
      <c r="G16" s="9" t="s">
        <v>344</v>
      </c>
      <c r="H16" s="9" t="s">
        <v>345</v>
      </c>
      <c r="I16" s="9">
        <f>-3-4</f>
        <v>-7</v>
      </c>
      <c r="J16" s="10">
        <v>27811</v>
      </c>
      <c r="K16" s="10">
        <v>204131</v>
      </c>
      <c r="M16">
        <f t="shared" si="0"/>
        <v>376</v>
      </c>
    </row>
    <row r="17" spans="4:13" x14ac:dyDescent="0.3">
      <c r="D17" s="8">
        <v>43572</v>
      </c>
      <c r="E17" s="9" t="s">
        <v>339</v>
      </c>
      <c r="F17" s="9" t="s">
        <v>342</v>
      </c>
      <c r="G17" s="9" t="s">
        <v>341</v>
      </c>
      <c r="H17" s="9" t="s">
        <v>311</v>
      </c>
      <c r="I17" s="9">
        <f>-1-0</f>
        <v>-1</v>
      </c>
      <c r="J17" s="10">
        <v>29140</v>
      </c>
      <c r="K17" s="10">
        <v>204314</v>
      </c>
      <c r="M17">
        <f t="shared" si="0"/>
        <v>375</v>
      </c>
    </row>
    <row r="18" spans="4:13" x14ac:dyDescent="0.3">
      <c r="D18" s="8">
        <v>43573</v>
      </c>
      <c r="E18" s="9" t="s">
        <v>340</v>
      </c>
      <c r="F18" s="9" t="s">
        <v>315</v>
      </c>
      <c r="G18" s="9" t="s">
        <v>341</v>
      </c>
      <c r="H18" s="9" t="s">
        <v>311</v>
      </c>
      <c r="I18" s="9" t="s">
        <v>322</v>
      </c>
      <c r="J18" s="10">
        <v>33300</v>
      </c>
      <c r="K18" s="10">
        <v>207841</v>
      </c>
      <c r="M18">
        <f t="shared" si="0"/>
        <v>375</v>
      </c>
    </row>
    <row r="19" spans="4:13" x14ac:dyDescent="0.3">
      <c r="D19" s="8">
        <v>43577</v>
      </c>
      <c r="E19" s="9" t="s">
        <v>311</v>
      </c>
      <c r="F19" s="9" t="s">
        <v>339</v>
      </c>
      <c r="G19" s="9" t="s">
        <v>308</v>
      </c>
      <c r="H19" s="9" t="s">
        <v>328</v>
      </c>
      <c r="I19" s="9">
        <f>-4-0</f>
        <v>-4</v>
      </c>
      <c r="J19" s="10">
        <v>26627</v>
      </c>
      <c r="K19" s="10">
        <v>211462</v>
      </c>
      <c r="M19">
        <f t="shared" si="0"/>
        <v>371</v>
      </c>
    </row>
    <row r="20" spans="4:13" x14ac:dyDescent="0.3">
      <c r="D20" s="8">
        <v>43578</v>
      </c>
      <c r="E20" s="9" t="s">
        <v>328</v>
      </c>
      <c r="F20" s="9" t="s">
        <v>328</v>
      </c>
      <c r="G20" s="9" t="s">
        <v>317</v>
      </c>
      <c r="H20" s="9" t="s">
        <v>338</v>
      </c>
      <c r="I20" s="9">
        <f>-2-6</f>
        <v>-8</v>
      </c>
      <c r="J20" s="10">
        <v>60493</v>
      </c>
      <c r="K20" s="10">
        <v>219673</v>
      </c>
      <c r="M20">
        <f t="shared" si="0"/>
        <v>368.25</v>
      </c>
    </row>
    <row r="21" spans="4:13" x14ac:dyDescent="0.3">
      <c r="D21" s="8">
        <v>43579</v>
      </c>
      <c r="E21" s="9" t="s">
        <v>334</v>
      </c>
      <c r="F21" s="9" t="s">
        <v>335</v>
      </c>
      <c r="G21" s="9" t="s">
        <v>336</v>
      </c>
      <c r="H21" s="9" t="s">
        <v>337</v>
      </c>
      <c r="I21" s="9">
        <f>-4-0</f>
        <v>-4</v>
      </c>
      <c r="J21" s="10">
        <v>54033</v>
      </c>
      <c r="K21" s="10">
        <v>223214</v>
      </c>
      <c r="M21">
        <f t="shared" si="0"/>
        <v>364.25</v>
      </c>
    </row>
    <row r="22" spans="4:13" x14ac:dyDescent="0.3">
      <c r="D22" s="8">
        <v>43580</v>
      </c>
      <c r="E22" s="9" t="s">
        <v>318</v>
      </c>
      <c r="F22" s="9" t="s">
        <v>331</v>
      </c>
      <c r="G22" s="9" t="s">
        <v>332</v>
      </c>
      <c r="H22" s="9" t="s">
        <v>333</v>
      </c>
      <c r="I22" s="9">
        <f>1-2</f>
        <v>-1</v>
      </c>
      <c r="J22" s="10">
        <v>67840</v>
      </c>
      <c r="K22" s="10">
        <v>229494</v>
      </c>
      <c r="M22">
        <f t="shared" si="0"/>
        <v>365.5</v>
      </c>
    </row>
    <row r="23" spans="4:13" x14ac:dyDescent="0.3">
      <c r="D23" s="8">
        <v>43581</v>
      </c>
      <c r="E23" s="9" t="s">
        <v>329</v>
      </c>
      <c r="F23" s="9" t="s">
        <v>325</v>
      </c>
      <c r="G23" s="9" t="s">
        <v>330</v>
      </c>
      <c r="H23" s="9" t="s">
        <v>297</v>
      </c>
      <c r="I23" s="9">
        <f>4-0</f>
        <v>4</v>
      </c>
      <c r="J23" s="10">
        <v>30589</v>
      </c>
      <c r="K23" s="10">
        <v>230502</v>
      </c>
      <c r="M23">
        <f t="shared" si="0"/>
        <v>369.5</v>
      </c>
    </row>
    <row r="24" spans="4:13" x14ac:dyDescent="0.3">
      <c r="D24" s="8">
        <v>43584</v>
      </c>
      <c r="E24" s="9" t="s">
        <v>328</v>
      </c>
      <c r="F24" s="9" t="s">
        <v>316</v>
      </c>
      <c r="G24" s="9" t="s">
        <v>297</v>
      </c>
      <c r="H24" s="9" t="s">
        <v>324</v>
      </c>
      <c r="I24" s="9">
        <f>0-4</f>
        <v>-4</v>
      </c>
      <c r="J24" s="10">
        <v>53521</v>
      </c>
      <c r="K24" s="10">
        <v>234173</v>
      </c>
      <c r="M24">
        <f t="shared" si="0"/>
        <v>370</v>
      </c>
    </row>
    <row r="25" spans="4:13" x14ac:dyDescent="0.3">
      <c r="D25" s="8">
        <v>43585</v>
      </c>
      <c r="E25" s="9" t="s">
        <v>324</v>
      </c>
      <c r="F25" s="9" t="s">
        <v>325</v>
      </c>
      <c r="G25" s="9" t="s">
        <v>326</v>
      </c>
      <c r="H25" s="9" t="s">
        <v>327</v>
      </c>
      <c r="I25" s="9">
        <f>0-4</f>
        <v>-4</v>
      </c>
      <c r="J25" s="10">
        <v>48671</v>
      </c>
      <c r="K25" s="10">
        <v>236562</v>
      </c>
      <c r="M25">
        <f t="shared" si="0"/>
        <v>370.5</v>
      </c>
    </row>
    <row r="26" spans="4:13" x14ac:dyDescent="0.3">
      <c r="D26" s="8">
        <v>43586</v>
      </c>
      <c r="E26" s="9" t="s">
        <v>308</v>
      </c>
      <c r="F26" s="9" t="s">
        <v>295</v>
      </c>
      <c r="G26" s="9" t="s">
        <v>308</v>
      </c>
      <c r="H26" s="9" t="s">
        <v>323</v>
      </c>
      <c r="I26" s="9">
        <f>5-6</f>
        <v>-1</v>
      </c>
      <c r="J26" s="10">
        <v>61106</v>
      </c>
      <c r="K26" s="10">
        <v>231326</v>
      </c>
      <c r="M26">
        <f t="shared" si="0"/>
        <v>376.25</v>
      </c>
    </row>
    <row r="27" spans="4:13" x14ac:dyDescent="0.3">
      <c r="D27" s="8">
        <v>43587</v>
      </c>
      <c r="E27" s="9" t="s">
        <v>295</v>
      </c>
      <c r="F27" s="9" t="s">
        <v>296</v>
      </c>
      <c r="G27" s="9" t="s">
        <v>316</v>
      </c>
      <c r="H27" s="9" t="s">
        <v>290</v>
      </c>
      <c r="I27" s="9">
        <f>1-4</f>
        <v>-3</v>
      </c>
      <c r="J27" s="10">
        <v>65744</v>
      </c>
      <c r="K27" s="10">
        <v>229426</v>
      </c>
      <c r="M27">
        <f t="shared" si="0"/>
        <v>377.75</v>
      </c>
    </row>
    <row r="28" spans="4:13" x14ac:dyDescent="0.3">
      <c r="D28" s="8">
        <v>43588</v>
      </c>
      <c r="E28" s="9" t="s">
        <v>299</v>
      </c>
      <c r="F28" s="9" t="s">
        <v>320</v>
      </c>
      <c r="G28" s="9" t="s">
        <v>321</v>
      </c>
      <c r="H28" s="9" t="s">
        <v>290</v>
      </c>
      <c r="I28" s="9" t="s">
        <v>322</v>
      </c>
      <c r="J28" s="10">
        <v>55098</v>
      </c>
      <c r="K28" s="10">
        <v>228300</v>
      </c>
      <c r="M28">
        <f t="shared" si="0"/>
        <v>377.75</v>
      </c>
    </row>
    <row r="29" spans="4:13" x14ac:dyDescent="0.3">
      <c r="D29" s="8">
        <v>43591</v>
      </c>
      <c r="E29" s="9" t="s">
        <v>317</v>
      </c>
      <c r="F29" s="9" t="s">
        <v>313</v>
      </c>
      <c r="G29" s="9" t="s">
        <v>318</v>
      </c>
      <c r="H29" s="9" t="s">
        <v>319</v>
      </c>
      <c r="I29" s="9">
        <f>-6-0</f>
        <v>-6</v>
      </c>
      <c r="J29" s="10">
        <v>61667</v>
      </c>
      <c r="K29" s="10">
        <v>235309</v>
      </c>
      <c r="M29">
        <f t="shared" si="0"/>
        <v>371.75</v>
      </c>
    </row>
    <row r="30" spans="4:13" x14ac:dyDescent="0.3">
      <c r="D30" s="8">
        <v>43592</v>
      </c>
      <c r="E30" s="9" t="s">
        <v>314</v>
      </c>
      <c r="F30" s="9" t="s">
        <v>315</v>
      </c>
      <c r="G30" s="9" t="s">
        <v>309</v>
      </c>
      <c r="H30" s="9" t="s">
        <v>316</v>
      </c>
      <c r="I30" s="9">
        <f>2-2</f>
        <v>0</v>
      </c>
      <c r="J30" s="10">
        <v>57309</v>
      </c>
      <c r="K30" s="10">
        <v>229499</v>
      </c>
      <c r="M30">
        <f t="shared" si="0"/>
        <v>374</v>
      </c>
    </row>
    <row r="31" spans="4:13" x14ac:dyDescent="0.3">
      <c r="D31" s="8">
        <v>43593</v>
      </c>
      <c r="E31" s="9" t="s">
        <v>311</v>
      </c>
      <c r="F31" s="9" t="s">
        <v>312</v>
      </c>
      <c r="G31" s="9" t="s">
        <v>297</v>
      </c>
      <c r="H31" s="9" t="s">
        <v>313</v>
      </c>
      <c r="I31" s="9">
        <f>-1-6</f>
        <v>-7</v>
      </c>
      <c r="J31" s="10">
        <v>63193</v>
      </c>
      <c r="K31" s="10">
        <v>229314</v>
      </c>
      <c r="M31">
        <f t="shared" si="0"/>
        <v>372.25</v>
      </c>
    </row>
    <row r="32" spans="4:13" x14ac:dyDescent="0.3">
      <c r="D32" s="8">
        <v>43594</v>
      </c>
      <c r="E32" s="9" t="s">
        <v>308</v>
      </c>
      <c r="F32" s="9" t="s">
        <v>309</v>
      </c>
      <c r="G32" s="9" t="s">
        <v>307</v>
      </c>
      <c r="H32" s="9" t="s">
        <v>310</v>
      </c>
      <c r="I32" s="9">
        <f>-10-2</f>
        <v>-12</v>
      </c>
      <c r="J32" s="10">
        <v>104210</v>
      </c>
      <c r="K32" s="10">
        <v>239437</v>
      </c>
      <c r="M32">
        <f t="shared" si="0"/>
        <v>362</v>
      </c>
    </row>
    <row r="33" spans="4:13" x14ac:dyDescent="0.3">
      <c r="D33" s="8">
        <v>43595</v>
      </c>
      <c r="E33" s="9" t="s">
        <v>304</v>
      </c>
      <c r="F33" s="9" t="s">
        <v>305</v>
      </c>
      <c r="G33" s="9" t="s">
        <v>306</v>
      </c>
      <c r="H33" s="9" t="s">
        <v>307</v>
      </c>
      <c r="I33" s="9">
        <f>-1-0</f>
        <v>-1</v>
      </c>
      <c r="J33" s="10">
        <v>117581</v>
      </c>
      <c r="K33" s="10">
        <v>244326</v>
      </c>
      <c r="M33">
        <f t="shared" si="0"/>
        <v>361</v>
      </c>
    </row>
    <row r="34" spans="4:13" x14ac:dyDescent="0.3">
      <c r="D34" s="8">
        <v>43598</v>
      </c>
      <c r="E34" s="9" t="s">
        <v>300</v>
      </c>
      <c r="F34" s="9" t="s">
        <v>301</v>
      </c>
      <c r="G34" s="9" t="s">
        <v>302</v>
      </c>
      <c r="H34" s="9" t="s">
        <v>303</v>
      </c>
      <c r="I34" s="9">
        <f>4-6</f>
        <v>-2</v>
      </c>
      <c r="J34" s="10">
        <v>112776</v>
      </c>
      <c r="K34" s="10">
        <v>260124</v>
      </c>
      <c r="M34">
        <f t="shared" si="0"/>
        <v>365.75</v>
      </c>
    </row>
    <row r="35" spans="4:13" x14ac:dyDescent="0.3">
      <c r="D35" s="8">
        <v>43599</v>
      </c>
      <c r="E35" s="9" t="s">
        <v>297</v>
      </c>
      <c r="F35" s="9" t="s">
        <v>298</v>
      </c>
      <c r="G35" s="9" t="s">
        <v>297</v>
      </c>
      <c r="H35" s="9" t="s">
        <v>299</v>
      </c>
      <c r="I35" s="9">
        <f>11-4</f>
        <v>7</v>
      </c>
      <c r="J35" s="10">
        <v>201458</v>
      </c>
      <c r="K35" s="10">
        <v>258484</v>
      </c>
      <c r="M35">
        <f t="shared" si="0"/>
        <v>377.25</v>
      </c>
    </row>
    <row r="36" spans="4:13" x14ac:dyDescent="0.3">
      <c r="D36" s="8">
        <v>43600</v>
      </c>
      <c r="E36" s="9" t="s">
        <v>292</v>
      </c>
      <c r="F36" s="9" t="s">
        <v>294</v>
      </c>
      <c r="G36" s="9" t="s">
        <v>295</v>
      </c>
      <c r="H36" s="9" t="s">
        <v>296</v>
      </c>
      <c r="I36" s="9">
        <f>1-0</f>
        <v>1</v>
      </c>
      <c r="J36" s="10">
        <v>83123</v>
      </c>
      <c r="K36" s="10">
        <v>255451</v>
      </c>
      <c r="M36">
        <f t="shared" si="0"/>
        <v>378.25</v>
      </c>
    </row>
    <row r="37" spans="4:13" x14ac:dyDescent="0.3">
      <c r="D37" s="8">
        <v>43601</v>
      </c>
      <c r="E37" s="9" t="s">
        <v>290</v>
      </c>
      <c r="F37" s="9" t="s">
        <v>291</v>
      </c>
      <c r="G37" s="9" t="s">
        <v>292</v>
      </c>
      <c r="H37" s="9" t="s">
        <v>293</v>
      </c>
      <c r="I37" s="9">
        <f>8-6</f>
        <v>2</v>
      </c>
      <c r="J37" s="10">
        <v>66361</v>
      </c>
      <c r="K37" s="10">
        <v>254465</v>
      </c>
      <c r="M37">
        <f t="shared" si="0"/>
        <v>387</v>
      </c>
    </row>
    <row r="38" spans="4:13" x14ac:dyDescent="0.3">
      <c r="D38" s="8">
        <v>43602</v>
      </c>
      <c r="E38" s="9" t="s">
        <v>287</v>
      </c>
      <c r="F38" s="9" t="s">
        <v>288</v>
      </c>
      <c r="G38" s="9" t="s">
        <v>287</v>
      </c>
      <c r="H38" s="9" t="s">
        <v>289</v>
      </c>
      <c r="I38" s="9">
        <f>3-4</f>
        <v>-1</v>
      </c>
      <c r="J38" s="10">
        <v>104290</v>
      </c>
      <c r="K38" s="10">
        <v>257210</v>
      </c>
      <c r="M38">
        <f t="shared" si="0"/>
        <v>390.5</v>
      </c>
    </row>
    <row r="39" spans="4:13" x14ac:dyDescent="0.3">
      <c r="D39" s="8">
        <v>43605</v>
      </c>
      <c r="E39" s="9" t="s">
        <v>284</v>
      </c>
      <c r="F39" s="9" t="s">
        <v>270</v>
      </c>
      <c r="G39" s="9" t="s">
        <v>285</v>
      </c>
      <c r="H39" s="9" t="s">
        <v>286</v>
      </c>
      <c r="I39" s="9">
        <f>6-2</f>
        <v>4</v>
      </c>
      <c r="J39" s="10">
        <v>118362</v>
      </c>
      <c r="K39" s="10">
        <v>275988</v>
      </c>
      <c r="M39">
        <f t="shared" si="0"/>
        <v>396.75</v>
      </c>
    </row>
    <row r="40" spans="4:13" x14ac:dyDescent="0.3">
      <c r="D40" s="8">
        <v>43606</v>
      </c>
      <c r="E40" s="9" t="s">
        <v>280</v>
      </c>
      <c r="F40" s="9" t="s">
        <v>281</v>
      </c>
      <c r="G40" s="9" t="s">
        <v>282</v>
      </c>
      <c r="H40" s="9" t="s">
        <v>283</v>
      </c>
      <c r="I40" s="9">
        <f>6-0</f>
        <v>6</v>
      </c>
      <c r="J40" s="10">
        <v>156780</v>
      </c>
      <c r="K40" s="10">
        <v>278204</v>
      </c>
      <c r="M40">
        <f t="shared" si="0"/>
        <v>402.75</v>
      </c>
    </row>
    <row r="41" spans="4:13" x14ac:dyDescent="0.3">
      <c r="D41" s="8">
        <v>43607</v>
      </c>
      <c r="E41" s="9" t="s">
        <v>276</v>
      </c>
      <c r="F41" s="9" t="s">
        <v>277</v>
      </c>
      <c r="G41" s="9" t="s">
        <v>278</v>
      </c>
      <c r="H41" s="9" t="s">
        <v>279</v>
      </c>
      <c r="I41" s="9">
        <f>1-0</f>
        <v>1</v>
      </c>
      <c r="J41" s="10">
        <v>92000</v>
      </c>
      <c r="K41" s="10">
        <v>278149</v>
      </c>
      <c r="M41">
        <f t="shared" si="0"/>
        <v>403.75</v>
      </c>
    </row>
    <row r="42" spans="4:13" x14ac:dyDescent="0.3">
      <c r="D42" s="8">
        <v>43608</v>
      </c>
      <c r="E42" s="9" t="s">
        <v>272</v>
      </c>
      <c r="F42" s="9" t="s">
        <v>273</v>
      </c>
      <c r="G42" s="9" t="s">
        <v>274</v>
      </c>
      <c r="H42" s="9" t="s">
        <v>275</v>
      </c>
      <c r="I42" s="9">
        <f>-5-2</f>
        <v>-7</v>
      </c>
      <c r="J42" s="10">
        <v>112168</v>
      </c>
      <c r="K42" s="10">
        <v>281914</v>
      </c>
      <c r="M42">
        <f t="shared" si="0"/>
        <v>398.5</v>
      </c>
    </row>
    <row r="43" spans="4:13" x14ac:dyDescent="0.3">
      <c r="D43" s="8">
        <v>43609</v>
      </c>
      <c r="E43" s="9" t="s">
        <v>268</v>
      </c>
      <c r="F43" s="9" t="s">
        <v>269</v>
      </c>
      <c r="G43" s="9" t="s">
        <v>270</v>
      </c>
      <c r="H43" s="9" t="s">
        <v>271</v>
      </c>
      <c r="I43" s="9">
        <f>14-0</f>
        <v>14</v>
      </c>
      <c r="J43" s="10">
        <v>92684</v>
      </c>
      <c r="K43" s="10">
        <v>295549</v>
      </c>
      <c r="M43">
        <f t="shared" si="0"/>
        <v>412.5</v>
      </c>
    </row>
    <row r="44" spans="4:13" x14ac:dyDescent="0.3">
      <c r="D44" s="8">
        <v>43613</v>
      </c>
      <c r="E44" s="9" t="s">
        <v>194</v>
      </c>
      <c r="F44" s="9" t="s">
        <v>248</v>
      </c>
      <c r="G44" s="9" t="s">
        <v>267</v>
      </c>
      <c r="H44" s="9" t="s">
        <v>199</v>
      </c>
      <c r="I44" s="9">
        <f>17-0</f>
        <v>17</v>
      </c>
      <c r="J44" s="10">
        <v>163888</v>
      </c>
      <c r="K44" s="10">
        <v>318394</v>
      </c>
      <c r="M44">
        <f t="shared" si="0"/>
        <v>429.5</v>
      </c>
    </row>
    <row r="45" spans="4:13" x14ac:dyDescent="0.3">
      <c r="D45" s="8">
        <v>43614</v>
      </c>
      <c r="E45" s="9" t="s">
        <v>265</v>
      </c>
      <c r="F45" s="9" t="s">
        <v>234</v>
      </c>
      <c r="G45" s="9" t="s">
        <v>255</v>
      </c>
      <c r="H45" s="9" t="s">
        <v>266</v>
      </c>
      <c r="I45" s="9">
        <f>-1-4</f>
        <v>-5</v>
      </c>
      <c r="J45" s="10">
        <v>160094</v>
      </c>
      <c r="K45" s="10">
        <v>333492</v>
      </c>
      <c r="M45">
        <f t="shared" si="0"/>
        <v>428</v>
      </c>
    </row>
    <row r="46" spans="4:13" x14ac:dyDescent="0.3">
      <c r="D46" s="8">
        <v>43615</v>
      </c>
      <c r="E46" s="9" t="s">
        <v>208</v>
      </c>
      <c r="F46" s="9" t="s">
        <v>202</v>
      </c>
      <c r="G46" s="9" t="s">
        <v>264</v>
      </c>
      <c r="H46" s="9" t="s">
        <v>208</v>
      </c>
      <c r="I46" s="9">
        <f>17-2</f>
        <v>15</v>
      </c>
      <c r="J46" s="10">
        <v>108508</v>
      </c>
      <c r="K46" s="10">
        <v>341124</v>
      </c>
      <c r="M46">
        <f t="shared" si="0"/>
        <v>445.25</v>
      </c>
    </row>
    <row r="47" spans="4:13" x14ac:dyDescent="0.3">
      <c r="D47" s="8">
        <v>43616</v>
      </c>
      <c r="E47" s="9" t="s">
        <v>262</v>
      </c>
      <c r="F47" s="9" t="s">
        <v>212</v>
      </c>
      <c r="G47" s="9" t="s">
        <v>241</v>
      </c>
      <c r="H47" s="9" t="s">
        <v>263</v>
      </c>
      <c r="I47" s="9">
        <f>-9-2</f>
        <v>-11</v>
      </c>
      <c r="J47" s="10">
        <v>105781</v>
      </c>
      <c r="K47" s="10">
        <v>344341</v>
      </c>
      <c r="M47">
        <f t="shared" si="0"/>
        <v>436</v>
      </c>
    </row>
    <row r="48" spans="4:13" x14ac:dyDescent="0.3">
      <c r="D48" s="8">
        <v>43619</v>
      </c>
      <c r="E48" s="9" t="s">
        <v>259</v>
      </c>
      <c r="F48" s="9" t="s">
        <v>260</v>
      </c>
      <c r="G48" s="9" t="s">
        <v>261</v>
      </c>
      <c r="H48" s="9" t="s">
        <v>253</v>
      </c>
      <c r="I48" s="9">
        <f>-2-2</f>
        <v>-4</v>
      </c>
      <c r="J48" s="10">
        <v>96049</v>
      </c>
      <c r="K48" s="10">
        <v>342007</v>
      </c>
      <c r="M48">
        <f t="shared" si="0"/>
        <v>433.75</v>
      </c>
    </row>
    <row r="49" spans="4:13" x14ac:dyDescent="0.3">
      <c r="D49" s="8">
        <v>43620</v>
      </c>
      <c r="E49" s="9" t="s">
        <v>256</v>
      </c>
      <c r="F49" s="9" t="s">
        <v>208</v>
      </c>
      <c r="G49" s="9" t="s">
        <v>257</v>
      </c>
      <c r="H49" s="9" t="s">
        <v>258</v>
      </c>
      <c r="I49" s="9">
        <f>1-0</f>
        <v>1</v>
      </c>
      <c r="J49" s="10">
        <v>108005</v>
      </c>
      <c r="K49" s="10">
        <v>350825</v>
      </c>
      <c r="M49">
        <f t="shared" si="0"/>
        <v>434.75</v>
      </c>
    </row>
    <row r="50" spans="4:13" x14ac:dyDescent="0.3">
      <c r="D50" s="8">
        <v>43621</v>
      </c>
      <c r="E50" s="9" t="s">
        <v>253</v>
      </c>
      <c r="F50" s="9" t="s">
        <v>254</v>
      </c>
      <c r="G50" s="9" t="s">
        <v>255</v>
      </c>
      <c r="H50" s="9" t="s">
        <v>250</v>
      </c>
      <c r="I50" s="9">
        <f>-10-4</f>
        <v>-14</v>
      </c>
      <c r="J50" s="10">
        <v>65652</v>
      </c>
      <c r="K50" s="10">
        <v>353457</v>
      </c>
      <c r="M50">
        <f t="shared" si="0"/>
        <v>424.25</v>
      </c>
    </row>
    <row r="51" spans="4:13" x14ac:dyDescent="0.3">
      <c r="D51" s="8">
        <v>43622</v>
      </c>
      <c r="E51" s="9" t="s">
        <v>247</v>
      </c>
      <c r="F51" s="9" t="s">
        <v>251</v>
      </c>
      <c r="G51" s="9" t="s">
        <v>252</v>
      </c>
      <c r="H51" s="9" t="s">
        <v>199</v>
      </c>
      <c r="I51" s="9">
        <f>5-2</f>
        <v>3</v>
      </c>
      <c r="J51" s="10">
        <v>113319</v>
      </c>
      <c r="K51" s="10">
        <v>354470</v>
      </c>
      <c r="M51">
        <f t="shared" si="0"/>
        <v>429.5</v>
      </c>
    </row>
    <row r="52" spans="4:13" x14ac:dyDescent="0.3">
      <c r="D52" s="8">
        <v>43623</v>
      </c>
      <c r="E52" s="9" t="s">
        <v>248</v>
      </c>
      <c r="F52" s="9" t="s">
        <v>241</v>
      </c>
      <c r="G52" s="9" t="s">
        <v>249</v>
      </c>
      <c r="H52" s="9" t="s">
        <v>250</v>
      </c>
      <c r="I52" s="9">
        <f>-5-2</f>
        <v>-7</v>
      </c>
      <c r="J52" s="10">
        <v>116734</v>
      </c>
      <c r="K52" s="10">
        <v>362605</v>
      </c>
      <c r="M52">
        <f t="shared" si="0"/>
        <v>424.25</v>
      </c>
    </row>
    <row r="53" spans="4:13" x14ac:dyDescent="0.3">
      <c r="D53" s="8">
        <v>43626</v>
      </c>
      <c r="E53" s="9" t="s">
        <v>245</v>
      </c>
      <c r="F53" s="9" t="s">
        <v>205</v>
      </c>
      <c r="G53" s="9" t="s">
        <v>246</v>
      </c>
      <c r="H53" s="9" t="s">
        <v>247</v>
      </c>
      <c r="I53" s="9">
        <f>0-2</f>
        <v>-2</v>
      </c>
      <c r="J53" s="10">
        <v>177817</v>
      </c>
      <c r="K53" s="10">
        <v>372054</v>
      </c>
      <c r="M53">
        <f t="shared" si="0"/>
        <v>424</v>
      </c>
    </row>
    <row r="54" spans="4:13" x14ac:dyDescent="0.3">
      <c r="D54" s="8">
        <v>43627</v>
      </c>
      <c r="E54" s="9" t="s">
        <v>243</v>
      </c>
      <c r="F54" s="9" t="s">
        <v>242</v>
      </c>
      <c r="G54" s="9" t="s">
        <v>244</v>
      </c>
      <c r="H54" s="9" t="s">
        <v>239</v>
      </c>
      <c r="I54" s="9">
        <f>12-2</f>
        <v>10</v>
      </c>
      <c r="J54" s="10">
        <v>196421</v>
      </c>
      <c r="K54" s="10">
        <v>397644</v>
      </c>
      <c r="M54">
        <f t="shared" si="0"/>
        <v>436.25</v>
      </c>
    </row>
    <row r="55" spans="4:13" x14ac:dyDescent="0.3">
      <c r="D55" s="8">
        <v>43628</v>
      </c>
      <c r="E55" s="9" t="s">
        <v>239</v>
      </c>
      <c r="F55" s="9" t="s">
        <v>240</v>
      </c>
      <c r="G55" s="9" t="s">
        <v>241</v>
      </c>
      <c r="H55" s="9" t="s">
        <v>242</v>
      </c>
      <c r="I55" s="9">
        <f>2-0</f>
        <v>2</v>
      </c>
      <c r="J55" s="10">
        <v>259613</v>
      </c>
      <c r="K55" s="10">
        <v>435193</v>
      </c>
      <c r="M55">
        <f t="shared" si="0"/>
        <v>438.25</v>
      </c>
    </row>
    <row r="56" spans="4:13" x14ac:dyDescent="0.3">
      <c r="D56" s="8">
        <v>43629</v>
      </c>
      <c r="E56" s="9" t="s">
        <v>235</v>
      </c>
      <c r="F56" s="9" t="s">
        <v>236</v>
      </c>
      <c r="G56" s="9" t="s">
        <v>237</v>
      </c>
      <c r="H56" s="9" t="s">
        <v>238</v>
      </c>
      <c r="I56" s="9">
        <f>9-4</f>
        <v>5</v>
      </c>
      <c r="J56" s="10">
        <v>279209</v>
      </c>
      <c r="K56" s="10">
        <v>471970</v>
      </c>
      <c r="M56">
        <f t="shared" si="0"/>
        <v>447.75</v>
      </c>
    </row>
    <row r="57" spans="4:13" x14ac:dyDescent="0.3">
      <c r="D57" s="8">
        <v>43630</v>
      </c>
      <c r="E57" s="9" t="s">
        <v>234</v>
      </c>
      <c r="F57" s="9" t="s">
        <v>203</v>
      </c>
      <c r="G57" s="9" t="s">
        <v>212</v>
      </c>
      <c r="H57" s="9" t="s">
        <v>215</v>
      </c>
      <c r="I57" s="9">
        <f>10-4</f>
        <v>6</v>
      </c>
      <c r="J57" s="10">
        <v>219252</v>
      </c>
      <c r="K57" s="10">
        <v>480388</v>
      </c>
      <c r="M57">
        <f t="shared" si="0"/>
        <v>458.25</v>
      </c>
    </row>
    <row r="58" spans="4:13" x14ac:dyDescent="0.3">
      <c r="D58" s="8">
        <v>43633</v>
      </c>
      <c r="E58" s="9" t="s">
        <v>231</v>
      </c>
      <c r="F58" s="9" t="s">
        <v>232</v>
      </c>
      <c r="G58" s="9" t="s">
        <v>221</v>
      </c>
      <c r="H58" s="9" t="s">
        <v>233</v>
      </c>
      <c r="I58" s="9">
        <f>3-2</f>
        <v>1</v>
      </c>
      <c r="J58" s="10">
        <v>184269</v>
      </c>
      <c r="K58" s="10">
        <v>480096</v>
      </c>
      <c r="M58">
        <f t="shared" si="0"/>
        <v>461.5</v>
      </c>
    </row>
    <row r="59" spans="4:13" x14ac:dyDescent="0.3">
      <c r="D59" s="8">
        <v>43634</v>
      </c>
      <c r="E59" s="9" t="s">
        <v>229</v>
      </c>
      <c r="F59" s="9" t="s">
        <v>230</v>
      </c>
      <c r="G59" s="9" t="s">
        <v>213</v>
      </c>
      <c r="H59" s="9" t="s">
        <v>227</v>
      </c>
      <c r="I59" s="9">
        <f>-6-0</f>
        <v>-6</v>
      </c>
      <c r="J59" s="10">
        <v>119789</v>
      </c>
      <c r="K59" s="10">
        <v>478116</v>
      </c>
      <c r="M59">
        <f t="shared" si="0"/>
        <v>455.5</v>
      </c>
    </row>
    <row r="60" spans="4:13" x14ac:dyDescent="0.3">
      <c r="D60" s="8">
        <v>43635</v>
      </c>
      <c r="E60" s="9" t="s">
        <v>227</v>
      </c>
      <c r="F60" s="9" t="s">
        <v>221</v>
      </c>
      <c r="G60" s="9" t="s">
        <v>228</v>
      </c>
      <c r="H60" s="9" t="s">
        <v>223</v>
      </c>
      <c r="I60" s="9">
        <f>-9-2</f>
        <v>-11</v>
      </c>
      <c r="J60" s="10">
        <v>105330</v>
      </c>
      <c r="K60" s="10">
        <v>482004</v>
      </c>
      <c r="M60">
        <f t="shared" si="0"/>
        <v>446.25</v>
      </c>
    </row>
    <row r="61" spans="4:13" x14ac:dyDescent="0.3">
      <c r="D61" s="8">
        <v>43636</v>
      </c>
      <c r="E61" s="9" t="s">
        <v>223</v>
      </c>
      <c r="F61" s="9" t="s">
        <v>224</v>
      </c>
      <c r="G61" s="9" t="s">
        <v>225</v>
      </c>
      <c r="H61" s="9" t="s">
        <v>226</v>
      </c>
      <c r="I61" s="9">
        <f>8-4</f>
        <v>4</v>
      </c>
      <c r="J61" s="10">
        <v>118429</v>
      </c>
      <c r="K61" s="10">
        <v>493155</v>
      </c>
      <c r="M61">
        <f t="shared" si="0"/>
        <v>454.75</v>
      </c>
    </row>
    <row r="62" spans="4:13" x14ac:dyDescent="0.3">
      <c r="D62" s="8">
        <v>43637</v>
      </c>
      <c r="E62" s="9" t="s">
        <v>221</v>
      </c>
      <c r="F62" s="9" t="s">
        <v>215</v>
      </c>
      <c r="G62" s="9" t="s">
        <v>222</v>
      </c>
      <c r="H62" s="9" t="s">
        <v>217</v>
      </c>
      <c r="I62" s="9">
        <f>-7-2</f>
        <v>-9</v>
      </c>
      <c r="J62" s="10">
        <v>161919</v>
      </c>
      <c r="K62" s="10">
        <v>501317</v>
      </c>
      <c r="M62">
        <f t="shared" si="0"/>
        <v>447.5</v>
      </c>
    </row>
    <row r="63" spans="4:13" x14ac:dyDescent="0.3">
      <c r="D63" s="8">
        <v>43640</v>
      </c>
      <c r="E63" s="9" t="s">
        <v>217</v>
      </c>
      <c r="F63" s="9" t="s">
        <v>218</v>
      </c>
      <c r="G63" s="9" t="s">
        <v>219</v>
      </c>
      <c r="H63" s="9" t="s">
        <v>220</v>
      </c>
      <c r="I63" s="9">
        <f>4-2</f>
        <v>2</v>
      </c>
      <c r="J63" s="10">
        <v>146344</v>
      </c>
      <c r="K63" s="10">
        <v>518291</v>
      </c>
      <c r="M63">
        <f t="shared" si="0"/>
        <v>451.75</v>
      </c>
    </row>
    <row r="64" spans="4:13" x14ac:dyDescent="0.3">
      <c r="D64" s="8">
        <v>43641</v>
      </c>
      <c r="E64" s="9" t="s">
        <v>214</v>
      </c>
      <c r="F64" s="9" t="s">
        <v>215</v>
      </c>
      <c r="G64" s="9" t="s">
        <v>210</v>
      </c>
      <c r="H64" s="9" t="s">
        <v>216</v>
      </c>
      <c r="I64" s="9">
        <f>1-2</f>
        <v>-1</v>
      </c>
      <c r="J64" s="10">
        <v>142805</v>
      </c>
      <c r="K64" s="10">
        <v>532112</v>
      </c>
      <c r="M64">
        <f t="shared" si="0"/>
        <v>453</v>
      </c>
    </row>
    <row r="65" spans="4:13" x14ac:dyDescent="0.3">
      <c r="D65" s="8">
        <v>43642</v>
      </c>
      <c r="E65" s="9" t="s">
        <v>210</v>
      </c>
      <c r="F65" s="9" t="s">
        <v>211</v>
      </c>
      <c r="G65" s="9" t="s">
        <v>212</v>
      </c>
      <c r="H65" s="9" t="s">
        <v>213</v>
      </c>
      <c r="I65" s="9">
        <f>-3-4</f>
        <v>-7</v>
      </c>
      <c r="J65" s="10">
        <v>186630</v>
      </c>
      <c r="K65" s="10">
        <v>541779</v>
      </c>
      <c r="M65">
        <f t="shared" si="0"/>
        <v>449.5</v>
      </c>
    </row>
    <row r="66" spans="4:13" x14ac:dyDescent="0.3">
      <c r="D66" s="8">
        <v>43643</v>
      </c>
      <c r="E66" s="9" t="s">
        <v>206</v>
      </c>
      <c r="F66" s="9" t="s">
        <v>207</v>
      </c>
      <c r="G66" s="9" t="s">
        <v>208</v>
      </c>
      <c r="H66" s="9" t="s">
        <v>209</v>
      </c>
      <c r="I66" s="9">
        <f>-3-6</f>
        <v>-9</v>
      </c>
      <c r="J66" s="10">
        <v>189515</v>
      </c>
      <c r="K66" s="10">
        <v>560218</v>
      </c>
      <c r="M66">
        <f t="shared" si="0"/>
        <v>445.75</v>
      </c>
    </row>
    <row r="67" spans="4:13" x14ac:dyDescent="0.3">
      <c r="D67" s="8">
        <v>43644</v>
      </c>
      <c r="E67" s="9" t="s">
        <v>202</v>
      </c>
      <c r="F67" s="9" t="s">
        <v>203</v>
      </c>
      <c r="G67" s="9" t="s">
        <v>204</v>
      </c>
      <c r="H67" s="9" t="s">
        <v>205</v>
      </c>
      <c r="I67" s="9">
        <f>-21-0</f>
        <v>-21</v>
      </c>
      <c r="J67" s="10">
        <v>336012</v>
      </c>
      <c r="K67" s="10">
        <v>553548</v>
      </c>
      <c r="M67">
        <f t="shared" si="0"/>
        <v>424.75</v>
      </c>
    </row>
    <row r="68" spans="4:13" x14ac:dyDescent="0.3">
      <c r="D68" s="8">
        <v>43647</v>
      </c>
      <c r="E68" s="9" t="s">
        <v>198</v>
      </c>
      <c r="F68" s="9" t="s">
        <v>199</v>
      </c>
      <c r="G68" s="9" t="s">
        <v>200</v>
      </c>
      <c r="H68" s="9" t="s">
        <v>201</v>
      </c>
      <c r="I68" s="9">
        <f>-9-2</f>
        <v>-11</v>
      </c>
      <c r="J68" s="10">
        <v>195250</v>
      </c>
      <c r="K68" s="10">
        <v>555651</v>
      </c>
      <c r="M68">
        <f t="shared" si="0"/>
        <v>415.5</v>
      </c>
    </row>
    <row r="69" spans="4:13" x14ac:dyDescent="0.3">
      <c r="D69" s="8">
        <v>43648</v>
      </c>
      <c r="E69" s="9" t="s">
        <v>194</v>
      </c>
      <c r="F69" s="9" t="s">
        <v>195</v>
      </c>
      <c r="G69" s="9" t="s">
        <v>196</v>
      </c>
      <c r="H69" s="9" t="s">
        <v>197</v>
      </c>
      <c r="I69" s="9">
        <f>3-4</f>
        <v>-1</v>
      </c>
      <c r="J69" s="10">
        <v>126907</v>
      </c>
      <c r="K69" s="10">
        <v>549456</v>
      </c>
      <c r="M69">
        <f t="shared" si="0"/>
        <v>419</v>
      </c>
    </row>
    <row r="70" spans="4:13" x14ac:dyDescent="0.3">
      <c r="D70" s="8">
        <v>43649</v>
      </c>
      <c r="E70" s="9" t="s">
        <v>190</v>
      </c>
      <c r="F70" s="9" t="s">
        <v>191</v>
      </c>
      <c r="G70" s="9" t="s">
        <v>192</v>
      </c>
      <c r="H70" s="9" t="s">
        <v>193</v>
      </c>
      <c r="I70" s="9">
        <f>17-6</f>
        <v>11</v>
      </c>
      <c r="J70" s="10">
        <v>116017</v>
      </c>
      <c r="K70" s="9">
        <v>0</v>
      </c>
      <c r="M70">
        <f t="shared" ref="M70" si="1">LEFT(H70,3)+RIGHT(H70,2)/8</f>
        <v>436.75</v>
      </c>
    </row>
  </sheetData>
  <sortState xmlns:xlrd2="http://schemas.microsoft.com/office/spreadsheetml/2017/richdata2" ref="D5:K70">
    <sortCondition ref="D5:D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1</vt:lpstr>
      <vt:lpstr>2</vt:lpstr>
      <vt:lpstr>3</vt:lpstr>
      <vt:lpstr>4</vt:lpstr>
      <vt:lpstr>5</vt:lpstr>
      <vt:lpstr>6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Wiese</dc:creator>
  <cp:lastModifiedBy>Patrick Wiese</cp:lastModifiedBy>
  <dcterms:created xsi:type="dcterms:W3CDTF">2019-06-27T10:21:09Z</dcterms:created>
  <dcterms:modified xsi:type="dcterms:W3CDTF">2019-11-06T20:14:40Z</dcterms:modified>
</cp:coreProperties>
</file>