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5\NOV 25\ILA201U Nov 25\"/>
    </mc:Choice>
  </mc:AlternateContent>
  <xr:revisionPtr revIDLastSave="0" documentId="13_ncr:8001_{319C904C-2FA4-442B-858B-4B2D3AB71353}" xr6:coauthVersionLast="47" xr6:coauthVersionMax="47" xr10:uidLastSave="{00000000-0000-0000-0000-000000000000}"/>
  <bookViews>
    <workbookView xWindow="-120" yWindow="-120" windowWidth="29040" windowHeight="15720" xr2:uid="{AFA69E6C-0CD8-468A-8A11-D7114E5F0C78}"/>
  </bookViews>
  <sheets>
    <sheet name="Q1(b)" sheetId="9" r:id="rId1"/>
    <sheet name="Q2(b),(c)" sheetId="1" r:id="rId2"/>
    <sheet name="Q3(a),(b)" sheetId="2" r:id="rId3"/>
    <sheet name="Q4(b)" sheetId="10" r:id="rId4"/>
    <sheet name="Q5(a),(b)" sheetId="4" r:id="rId5"/>
    <sheet name="Q6(a),(b),(c)" sheetId="5" r:id="rId6"/>
  </sheets>
  <definedNames>
    <definedName name="_Hlk124333752" localSheetId="0">'Q1(b)'!#REF!</definedName>
    <definedName name="_Hlk187915344" localSheetId="0">'Q1(b)'!#REF!</definedName>
    <definedName name="_Hlk187915808" localSheetId="0">'Q1(b)'!#REF!</definedName>
    <definedName name="_Hlk187927563" localSheetId="5">'Q6(a),(b),(c)'!#REF!</definedName>
    <definedName name="_Hlk187927987" localSheetId="3">'Q4(b)'!#REF!</definedName>
    <definedName name="_Hlk187995480" localSheetId="3">'Q4(b)'!#REF!</definedName>
    <definedName name="_Hlk193310991" localSheetId="4">'Q5(a),(b)'!$A$15</definedName>
    <definedName name="_Hlk202180561" localSheetId="4">'Q5(a),(b)'!$A$22</definedName>
    <definedName name="_Hlk46570471" localSheetId="0">'Q1(b)'!#REF!</definedName>
    <definedName name="OLE_LINK13" localSheetId="5">'Q6(a),(b),(c)'!#REF!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M21" i="1"/>
  <c r="L21" i="1"/>
  <c r="K21" i="1"/>
  <c r="J21" i="1"/>
  <c r="I21" i="1"/>
  <c r="H21" i="1"/>
  <c r="G21" i="1"/>
  <c r="F21" i="1"/>
  <c r="E21" i="1"/>
  <c r="D21" i="1"/>
  <c r="C21" i="1"/>
  <c r="D13" i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D12" i="1"/>
  <c r="E12" i="1" s="1"/>
  <c r="F12" i="1" s="1"/>
  <c r="G12" i="1" s="1"/>
  <c r="H12" i="1" s="1"/>
  <c r="I12" i="1" s="1"/>
  <c r="J12" i="1" s="1"/>
  <c r="K12" i="1" s="1"/>
  <c r="L12" i="1" s="1"/>
  <c r="M12" i="1" s="1"/>
  <c r="N12" i="1" s="1"/>
</calcChain>
</file>

<file path=xl/sharedStrings.xml><?xml version="1.0" encoding="utf-8"?>
<sst xmlns="http://schemas.openxmlformats.org/spreadsheetml/2006/main" count="193" uniqueCount="142">
  <si>
    <t>Responses for part (b) are to be provided in this tab.</t>
  </si>
  <si>
    <t>ANSWER:</t>
  </si>
  <si>
    <t>QUESTION 1 (b)</t>
  </si>
  <si>
    <t>Policy Year</t>
  </si>
  <si>
    <t>At Issue</t>
  </si>
  <si>
    <t>QUESTION 5 (a) and (b)</t>
  </si>
  <si>
    <t>t</t>
  </si>
  <si>
    <t>Responses for part (a) and (c) are to be provided in the Word document.</t>
  </si>
  <si>
    <t>AM Best BCAR Capital</t>
  </si>
  <si>
    <r>
      <t> </t>
    </r>
    <r>
      <rPr>
        <b/>
        <sz val="11"/>
        <color rgb="FF000000"/>
        <rFont val="Times New Roman"/>
        <family val="1"/>
      </rPr>
      <t>Amount</t>
    </r>
  </si>
  <si>
    <t>Available Capital</t>
  </si>
  <si>
    <t>Net Required Capital @ 95% Confidence Level</t>
  </si>
  <si>
    <t>Net Required Capital @ 99% Confidence Level</t>
  </si>
  <si>
    <t>Net Required Capital @ 99.5% Confidence Level</t>
  </si>
  <si>
    <t>Net Required Capital @ 99.6% Confidence Level</t>
  </si>
  <si>
    <t>Net Required Capital @ 99.8% Confidence Level</t>
  </si>
  <si>
    <r>
      <t>(b) 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Calculate the BCAR assessment based off the following:</t>
    </r>
  </si>
  <si>
    <t>Responses for parts (a) are to be provided in the Word document.</t>
  </si>
  <si>
    <t>Responses for part (b) and (c) are to be provided in this tab.</t>
  </si>
  <si>
    <t xml:space="preserve">QUESTION 2 (b) and (c) </t>
  </si>
  <si>
    <t xml:space="preserve">QUESTION 3 (a) and (b) </t>
  </si>
  <si>
    <t>QUESTION 4 (b)</t>
  </si>
  <si>
    <t>Responses for parts (a) and (b) are to be provided in this tab.</t>
  </si>
  <si>
    <t>Responses for part (c) are to be provided in the Word document.</t>
  </si>
  <si>
    <t>Responses for parts (c) and (d) are to be provided in the Word document.</t>
  </si>
  <si>
    <t>QUESTION 6 (a), (b), and (c)</t>
  </si>
  <si>
    <t>Responses for all parts of this question [(a), (b) and (c)] are to be provided in this tab.</t>
  </si>
  <si>
    <t>You are given the following about a variable annuity block of business:</t>
  </si>
  <si>
    <t>·       All deposits from this block are allocated to a separate account invested in an S&amp;P 500 index fund.</t>
  </si>
  <si>
    <t>·       All decrements and transfers are assumed to occur at the end of a policy year.</t>
  </si>
  <si>
    <t>·       All asset related cash flows affecting the general account are accounted for in the “Total Revenue” line item provided in the excel file.</t>
  </si>
  <si>
    <t>·       S&amp;P 500 returns, net asset earned rates (NAERs), and 1-year US Treasury rates for the applicable scenario referenced in parts (b) and (c) are provided in the Excel file.</t>
  </si>
  <si>
    <t>(b) (5 points)  Calculate the following items over the 12-year projection:</t>
  </si>
  <si>
    <t>(i) (1 point)  Pre-tax profits</t>
  </si>
  <si>
    <t>(ii) (2 points)  General account assets</t>
  </si>
  <si>
    <t>(iii)  (2 points)  Separate account assets</t>
  </si>
  <si>
    <r>
      <t>(c)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>)  Calculate the following VM-21 values over the 12-year projection:</t>
    </r>
  </si>
  <si>
    <r>
      <t>(i)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  PV of accumulated deficiencies</t>
    </r>
  </si>
  <si>
    <t>(ii) (1 point)  Scenario reserve (as of valuation date only)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</si>
  <si>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Issue age is 43.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</si>
  <si>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Level annual premiums, paid at the beginning of each policy year for ten years.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</si>
  <si>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Death benefit is 100,000 and paid at the end of the policy year.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</si>
  <si>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Statutory valuation rate is 3.5%.</t>
    </r>
  </si>
  <si>
    <t>Attained Age</t>
  </si>
  <si>
    <r>
      <t>1000q</t>
    </r>
    <r>
      <rPr>
        <vertAlign val="subscript"/>
        <sz val="12"/>
        <color theme="1"/>
        <rFont val="Times New Roman"/>
        <family val="1"/>
      </rPr>
      <t>(43)+t</t>
    </r>
  </si>
  <si>
    <r>
      <t>1000A</t>
    </r>
    <r>
      <rPr>
        <vertAlign val="subscript"/>
        <sz val="12"/>
        <color theme="1"/>
        <rFont val="Times New Roman"/>
        <family val="1"/>
      </rPr>
      <t>(43)+t</t>
    </r>
  </si>
  <si>
    <r>
      <t>ä</t>
    </r>
    <r>
      <rPr>
        <vertAlign val="subscript"/>
        <sz val="12"/>
        <color theme="1"/>
        <rFont val="Times New Roman"/>
        <family val="1"/>
      </rPr>
      <t>(43)+t</t>
    </r>
  </si>
  <si>
    <r>
      <t>ä</t>
    </r>
    <r>
      <rPr>
        <vertAlign val="subscript"/>
        <sz val="12"/>
        <color theme="1"/>
        <rFont val="Times New Roman"/>
        <family val="1"/>
      </rPr>
      <t xml:space="preserve"> (43)+t:[20-t]</t>
    </r>
  </si>
  <si>
    <r>
      <t>ä</t>
    </r>
    <r>
      <rPr>
        <vertAlign val="subscript"/>
        <sz val="12"/>
        <color theme="1"/>
        <rFont val="Times New Roman"/>
        <family val="1"/>
      </rPr>
      <t xml:space="preserve"> (43)+t:[10-t]</t>
    </r>
  </si>
  <si>
    <t>Calculate the CRVM basic reserve at the end of policy year 3.  Show all work.</t>
  </si>
  <si>
    <r>
      <t>(a)</t>
    </r>
    <r>
      <rPr>
        <sz val="7"/>
        <color theme="1"/>
        <rFont val="Times New Roman"/>
        <family val="1"/>
      </rPr>
      <t>  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6 points</t>
    </r>
    <r>
      <rPr>
        <sz val="12"/>
        <color theme="1"/>
        <rFont val="Times New Roman"/>
        <family val="1"/>
      </rPr>
      <t xml:space="preserve">)  You are given the following information for a 10-pay whole life policy: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</si>
  <si>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Premiums are paid annually at the beginning of the policy year.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</si>
  <si>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Mid-terminal CRVM reserves are held.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</si>
  <si>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Annual Gross Premium = 600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</si>
  <si>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Annual Net Premium = 500</t>
    </r>
  </si>
  <si>
    <t>Calculate the following.  Show all work.</t>
  </si>
  <si>
    <r>
      <t>(b)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 xml:space="preserve">)  Given the following information for a level pay whole life policy where the next policy anniversary is 6 months after the valuation date: </t>
    </r>
  </si>
  <si>
    <r>
      <t>(i)</t>
    </r>
    <r>
      <rPr>
        <sz val="7"/>
        <color theme="1"/>
        <rFont val="Times New Roman"/>
        <family val="1"/>
      </rPr>
      <t>  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0.5 points</t>
    </r>
    <r>
      <rPr>
        <sz val="12"/>
        <color theme="1"/>
        <rFont val="Times New Roman"/>
        <family val="1"/>
      </rPr>
      <t xml:space="preserve">)  Deferred premium asset </t>
    </r>
  </si>
  <si>
    <r>
      <t>(ii)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0.5 points</t>
    </r>
    <r>
      <rPr>
        <sz val="12"/>
        <color theme="1"/>
        <rFont val="Times New Roman"/>
        <family val="1"/>
      </rPr>
      <t>) Unearned net premium liability</t>
    </r>
  </si>
  <si>
    <t>Asset Allocation</t>
  </si>
  <si>
    <t>Type of asset</t>
  </si>
  <si>
    <t>RBC factor</t>
  </si>
  <si>
    <t>Expected annual return</t>
  </si>
  <si>
    <t>Current Portfolio</t>
  </si>
  <si>
    <t>Portfolio A</t>
  </si>
  <si>
    <t>Portfolio B</t>
  </si>
  <si>
    <t>Class 1 Bonds</t>
  </si>
  <si>
    <t>Class 3 Bonds</t>
  </si>
  <si>
    <t>Class 5 Bonds</t>
  </si>
  <si>
    <t>Residential Mortgage</t>
  </si>
  <si>
    <t>Class 1 Common Stock</t>
  </si>
  <si>
    <t>Class 3 Common Stock</t>
  </si>
  <si>
    <t>Class 5 Common Stock</t>
  </si>
  <si>
    <r>
      <t>(b)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  Recommend one of the following provided portfolios for ZJL Life. Justify your response.</t>
    </r>
  </si>
  <si>
    <t>Responses for parts (a), (c) and (d) are to be provided in the Word document.</t>
  </si>
  <si>
    <t>You are given the following for a variable annuity contract with a GMDB rider: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</si>
  <si>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Net asset earned rate (NAER) = 5.50%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</si>
  <si>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Own credit adjustment (OCA) = 0.25%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</si>
  <si>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Risk-free rate = 3.50%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</si>
  <si>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Rider fee = 1.50%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</si>
  <si>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GMDB benefit base roll up = 5.00%</t>
    </r>
  </si>
  <si>
    <t>For simplicity: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</si>
  <si>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NAER, OCA and Risk-free rate are assumed constant over the life of the contracts.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</si>
  <si>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Projected values are as of the end of the year.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</si>
  <si>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Assume all contracts mature in 10 years.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</si>
  <si>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3 scenarios are sufficient to cover the range of market conditions.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</si>
  <si>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Ignore reinsurance and derivatives. </t>
    </r>
  </si>
  <si>
    <t>Calculate the Market Risk Benefit (MRB) liability at issue.  Show all work.</t>
  </si>
  <si>
    <r>
      <t>Calculate the MRB liability at the end of Year 1.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Show all work.</t>
    </r>
  </si>
  <si>
    <r>
      <t>(a)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>)  You are given the projections at issue for 3 scenarios in Excel.</t>
    </r>
  </si>
  <si>
    <t>Company GEG has an inforce block of variable products with guaranteed benefits: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</si>
  <si>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Rate of return on invested assets backing surplus, pre-tax = 6.25%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</si>
  <si>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Tax rate = 20%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</si>
  <si>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Risk free rate = 3.50%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</si>
  <si>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S&amp;P 500 total return = 7.50%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</si>
  <si>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Risk of Company GEG's stock relative to that of S&amp;P 500 = 110%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</si>
  <si>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There are only two sources of capital: debt and equity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</si>
  <si>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40% of capital is funded by debt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</si>
  <si>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Cost of debt, pre-tax = 8.00%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</si>
  <si>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Capital projection:</t>
    </r>
  </si>
  <si>
    <t xml:space="preserve">Time (t) </t>
  </si>
  <si>
    <t>Surplus</t>
  </si>
  <si>
    <t>Required Capital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</si>
  <si>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Mean of PV of distributable earnings for a set of stochastic scenarios = 140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</si>
  <si>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PV of distributable earnings for a single deterministic scenario = 135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</si>
  <si>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Value of future new business = 30</t>
    </r>
  </si>
  <si>
    <r>
      <t>(a) 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  Calculate the risk discount rate (RDR).  Show all work.</t>
    </r>
  </si>
  <si>
    <r>
      <t>(ii)</t>
    </r>
    <r>
      <rPr>
        <sz val="7"/>
        <color theme="1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(</t>
    </r>
    <r>
      <rPr>
        <i/>
        <sz val="12"/>
        <color rgb="FF000000"/>
        <rFont val="Times New Roman"/>
        <family val="1"/>
      </rPr>
      <t>1.5 points</t>
    </r>
    <r>
      <rPr>
        <sz val="12"/>
        <color rgb="FF000000"/>
        <rFont val="Times New Roman"/>
        <family val="1"/>
      </rPr>
      <t xml:space="preserve">) </t>
    </r>
    <r>
      <rPr>
        <sz val="12"/>
        <color theme="1"/>
        <rFont val="Times New Roman"/>
        <family val="1"/>
      </rPr>
      <t xml:space="preserve"> Value of Cost of Capital</t>
    </r>
  </si>
  <si>
    <r>
      <t>(i)</t>
    </r>
    <r>
      <rPr>
        <sz val="7"/>
        <color theme="1"/>
        <rFont val="Times New Roman"/>
        <family val="1"/>
      </rPr>
      <t>  </t>
    </r>
    <r>
      <rPr>
        <sz val="12"/>
        <color rgb="FF000000"/>
        <rFont val="Times New Roman"/>
        <family val="1"/>
      </rPr>
      <t>(</t>
    </r>
    <r>
      <rPr>
        <i/>
        <sz val="12"/>
        <color rgb="FF000000"/>
        <rFont val="Times New Roman"/>
        <family val="1"/>
      </rPr>
      <t>1.5 points</t>
    </r>
    <r>
      <rPr>
        <sz val="12"/>
        <color rgb="FF000000"/>
        <rFont val="Times New Roman"/>
        <family val="1"/>
      </rPr>
      <t xml:space="preserve">)  </t>
    </r>
    <r>
      <rPr>
        <sz val="12"/>
        <color theme="1"/>
        <rFont val="Times New Roman"/>
        <family val="1"/>
      </rPr>
      <t>Present Value of post-tax Statutory Book Profits</t>
    </r>
  </si>
  <si>
    <r>
      <t>(b)</t>
    </r>
    <r>
      <rPr>
        <sz val="7"/>
        <color theme="1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(</t>
    </r>
    <r>
      <rPr>
        <i/>
        <sz val="12"/>
        <color rgb="FF000000"/>
        <rFont val="Times New Roman"/>
        <family val="1"/>
      </rPr>
      <t>4 points</t>
    </r>
    <r>
      <rPr>
        <sz val="12"/>
        <color rgb="FF000000"/>
        <rFont val="Times New Roman"/>
        <family val="1"/>
      </rPr>
      <t xml:space="preserve">)  </t>
    </r>
    <r>
      <rPr>
        <sz val="12"/>
        <color theme="1"/>
        <rFont val="Times New Roman"/>
        <family val="1"/>
      </rPr>
      <t>Calculate the following metrics, using the RDR from part (a).</t>
    </r>
  </si>
  <si>
    <r>
      <t>(iii)</t>
    </r>
    <r>
      <rPr>
        <sz val="7"/>
        <color theme="1"/>
        <rFont val="Times New Roman"/>
        <family val="1"/>
      </rPr>
      <t> </t>
    </r>
    <r>
      <rPr>
        <sz val="12"/>
        <color rgb="FF000000"/>
        <rFont val="Times New Roman"/>
        <family val="1"/>
      </rPr>
      <t>(</t>
    </r>
    <r>
      <rPr>
        <i/>
        <sz val="12"/>
        <color rgb="FF000000"/>
        <rFont val="Times New Roman"/>
        <family val="1"/>
      </rPr>
      <t>1 point</t>
    </r>
    <r>
      <rPr>
        <sz val="12"/>
        <color rgb="FF000000"/>
        <rFont val="Times New Roman"/>
        <family val="1"/>
      </rPr>
      <t xml:space="preserve">) </t>
    </r>
    <r>
      <rPr>
        <sz val="12"/>
        <color theme="1"/>
        <rFont val="Times New Roman"/>
        <family val="1"/>
      </rPr>
      <t xml:space="preserve"> Inforce Business Value</t>
    </r>
  </si>
  <si>
    <t>Calculate the Embedded Value at time 0.  Show all work.</t>
  </si>
  <si>
    <r>
      <t>(c) 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  Assume the current book value of assets equals the realizable market value.</t>
    </r>
  </si>
  <si>
    <t>Beginning of Period</t>
  </si>
  <si>
    <t>End of Period</t>
  </si>
  <si>
    <t>Projected Income Statement</t>
  </si>
  <si>
    <t>Total Revenue (Premium, Investment Income, etc)</t>
  </si>
  <si>
    <t>Benefits and Expenses</t>
  </si>
  <si>
    <t>Benefits and Expenses (excl separate acct transfers)</t>
  </si>
  <si>
    <t>Net Transfers to (from) separate accounts</t>
  </si>
  <si>
    <t>Total Benefits and Expenses</t>
  </si>
  <si>
    <t>S&amp;P 500 Scenario Returns</t>
  </si>
  <si>
    <t>Scenario NAER</t>
  </si>
  <si>
    <t>Scenario 1-year Treasury Rates</t>
  </si>
  <si>
    <t>Date ---&gt;</t>
  </si>
  <si>
    <t>Pre-Tax Profits</t>
  </si>
  <si>
    <t>General account assets</t>
  </si>
  <si>
    <t>Separate account assets</t>
  </si>
  <si>
    <t>PV Accumulated Deficiencies</t>
  </si>
  <si>
    <t>Scenario Reserve</t>
  </si>
  <si>
    <t>Scenario A</t>
  </si>
  <si>
    <t>Scenario B</t>
  </si>
  <si>
    <t>Scenario C</t>
  </si>
  <si>
    <t>Mortality Rate</t>
  </si>
  <si>
    <t>Deposit</t>
  </si>
  <si>
    <t>GMDB Rollup</t>
  </si>
  <si>
    <t>Seperate Account Return</t>
  </si>
  <si>
    <t>Acct Growth</t>
  </si>
  <si>
    <t>Fees</t>
  </si>
  <si>
    <t>Acct Value</t>
  </si>
  <si>
    <t>At Year 1</t>
  </si>
  <si>
    <r>
      <t>(b)</t>
    </r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(</t>
    </r>
    <r>
      <rPr>
        <i/>
        <sz val="12"/>
        <rFont val="Times New Roman"/>
        <family val="1"/>
      </rPr>
      <t>2 points</t>
    </r>
    <r>
      <rPr>
        <sz val="12"/>
        <rFont val="Times New Roman"/>
        <family val="1"/>
      </rPr>
      <t>)  You are given an updated projection reflecting the actual 10% market growth during year 1 in Excel.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</si>
</sst>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0_);_(* \(#,##0.000\);_(* &quot;-&quot;??_);_(@_)"/>
    <numFmt numFmtId="167" formatCode="_(* #,##0.000_);_(* \(#,##0.000\);_(* &quot;-&quot;???_);_(@_)"/>
  </numFmts>
  <fonts count="29" x14ac:knownFonts="1">
    <font>
      <sz val="11"/>
      <color theme="1"/>
      <name val="Calibri"/>
      <family val="2"/>
      <scheme val="minor"/>
    </font>
    <font>
      <b/>
      <sz val="14"/>
      <color rgb="FF002060"/>
      <name val="Times New Roman"/>
      <family val="1"/>
    </font>
    <font>
      <b/>
      <sz val="12"/>
      <color rgb="FF00206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color rgb="FF000000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Times New Roman"/>
      <family val="1"/>
    </font>
    <font>
      <vertAlign val="subscript"/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ourier New"/>
      <family val="3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7"/>
      <name val="Times New Roman"/>
      <family val="1"/>
    </font>
    <font>
      <i/>
      <sz val="12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</cellStyleXfs>
  <cellXfs count="12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 indent="7"/>
    </xf>
    <xf numFmtId="0" fontId="3" fillId="2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3" fillId="2" borderId="3" xfId="0" applyFont="1" applyFill="1" applyBorder="1" applyAlignment="1">
      <alignment vertical="center" wrapText="1"/>
    </xf>
    <xf numFmtId="0" fontId="0" fillId="2" borderId="0" xfId="0" applyFill="1" applyAlignment="1">
      <alignment horizontal="left"/>
    </xf>
    <xf numFmtId="0" fontId="9" fillId="0" borderId="0" xfId="0" applyFont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wrapText="1"/>
    </xf>
    <xf numFmtId="43" fontId="12" fillId="2" borderId="0" xfId="1" applyFont="1" applyFill="1" applyBorder="1" applyAlignment="1">
      <alignment wrapText="1"/>
    </xf>
    <xf numFmtId="2" fontId="0" fillId="2" borderId="0" xfId="0" applyNumberFormat="1" applyFill="1" applyAlignment="1">
      <alignment horizontal="right"/>
    </xf>
    <xf numFmtId="2" fontId="0" fillId="2" borderId="0" xfId="0" applyNumberFormat="1" applyFill="1"/>
    <xf numFmtId="43" fontId="0" fillId="2" borderId="0" xfId="1" applyFont="1" applyFill="1" applyBorder="1"/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17" fillId="2" borderId="0" xfId="0" applyFont="1" applyFill="1"/>
    <xf numFmtId="0" fontId="20" fillId="2" borderId="0" xfId="0" applyFont="1" applyFill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9" fontId="9" fillId="2" borderId="4" xfId="0" applyNumberFormat="1" applyFont="1" applyFill="1" applyBorder="1" applyAlignment="1">
      <alignment horizontal="right" vertical="center" wrapText="1"/>
    </xf>
    <xf numFmtId="0" fontId="9" fillId="2" borderId="9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0" fillId="3" borderId="0" xfId="0" applyFill="1"/>
    <xf numFmtId="3" fontId="11" fillId="2" borderId="4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21" fillId="2" borderId="0" xfId="0" applyFont="1" applyFill="1" applyAlignment="1">
      <alignment horizontal="left" vertical="center" indent="3"/>
    </xf>
    <xf numFmtId="14" fontId="0" fillId="0" borderId="0" xfId="0" applyNumberFormat="1"/>
    <xf numFmtId="0" fontId="0" fillId="2" borderId="10" xfId="0" applyFill="1" applyBorder="1"/>
    <xf numFmtId="14" fontId="0" fillId="2" borderId="11" xfId="0" applyNumberFormat="1" applyFill="1" applyBorder="1"/>
    <xf numFmtId="14" fontId="0" fillId="2" borderId="12" xfId="0" applyNumberFormat="1" applyFill="1" applyBorder="1"/>
    <xf numFmtId="0" fontId="0" fillId="2" borderId="13" xfId="0" applyFill="1" applyBorder="1"/>
    <xf numFmtId="14" fontId="0" fillId="2" borderId="14" xfId="0" applyNumberFormat="1" applyFill="1" applyBorder="1"/>
    <xf numFmtId="14" fontId="0" fillId="2" borderId="15" xfId="0" applyNumberFormat="1" applyFill="1" applyBorder="1"/>
    <xf numFmtId="0" fontId="10" fillId="2" borderId="10" xfId="0" applyFont="1" applyFill="1" applyBorder="1"/>
    <xf numFmtId="0" fontId="10" fillId="2" borderId="11" xfId="0" applyFont="1" applyFill="1" applyBorder="1"/>
    <xf numFmtId="0" fontId="0" fillId="2" borderId="16" xfId="0" applyFill="1" applyBorder="1"/>
    <xf numFmtId="14" fontId="0" fillId="2" borderId="0" xfId="0" applyNumberFormat="1" applyFill="1"/>
    <xf numFmtId="14" fontId="0" fillId="2" borderId="17" xfId="0" applyNumberFormat="1" applyFill="1" applyBorder="1"/>
    <xf numFmtId="0" fontId="10" fillId="2" borderId="16" xfId="0" applyFont="1" applyFill="1" applyBorder="1"/>
    <xf numFmtId="0" fontId="10" fillId="2" borderId="0" xfId="0" applyFont="1" applyFill="1"/>
    <xf numFmtId="164" fontId="0" fillId="2" borderId="0" xfId="3" applyNumberFormat="1" applyFont="1" applyFill="1" applyBorder="1"/>
    <xf numFmtId="164" fontId="0" fillId="2" borderId="17" xfId="3" applyNumberFormat="1" applyFont="1" applyFill="1" applyBorder="1"/>
    <xf numFmtId="0" fontId="0" fillId="2" borderId="17" xfId="0" applyFill="1" applyBorder="1"/>
    <xf numFmtId="164" fontId="0" fillId="2" borderId="0" xfId="0" applyNumberFormat="1" applyFill="1"/>
    <xf numFmtId="164" fontId="0" fillId="2" borderId="17" xfId="0" applyNumberFormat="1" applyFill="1" applyBorder="1"/>
    <xf numFmtId="164" fontId="0" fillId="2" borderId="0" xfId="2" applyNumberFormat="1" applyFont="1" applyFill="1" applyBorder="1"/>
    <xf numFmtId="164" fontId="0" fillId="2" borderId="17" xfId="2" applyNumberFormat="1" applyFont="1" applyFill="1" applyBorder="1"/>
    <xf numFmtId="0" fontId="10" fillId="2" borderId="7" xfId="0" applyFont="1" applyFill="1" applyBorder="1"/>
    <xf numFmtId="0" fontId="10" fillId="2" borderId="18" xfId="0" applyFont="1" applyFill="1" applyBorder="1"/>
    <xf numFmtId="9" fontId="0" fillId="2" borderId="18" xfId="4" applyFont="1" applyFill="1" applyBorder="1"/>
    <xf numFmtId="9" fontId="0" fillId="2" borderId="19" xfId="4" applyFont="1" applyFill="1" applyBorder="1"/>
    <xf numFmtId="10" fontId="0" fillId="2" borderId="11" xfId="4" applyNumberFormat="1" applyFont="1" applyFill="1" applyBorder="1"/>
    <xf numFmtId="10" fontId="0" fillId="2" borderId="12" xfId="4" applyNumberFormat="1" applyFont="1" applyFill="1" applyBorder="1"/>
    <xf numFmtId="0" fontId="10" fillId="2" borderId="13" xfId="0" applyFont="1" applyFill="1" applyBorder="1"/>
    <xf numFmtId="0" fontId="0" fillId="2" borderId="14" xfId="0" applyFill="1" applyBorder="1"/>
    <xf numFmtId="10" fontId="0" fillId="2" borderId="14" xfId="0" applyNumberFormat="1" applyFill="1" applyBorder="1"/>
    <xf numFmtId="10" fontId="0" fillId="2" borderId="15" xfId="0" applyNumberFormat="1" applyFill="1" applyBorder="1"/>
    <xf numFmtId="10" fontId="0" fillId="2" borderId="0" xfId="0" applyNumberFormat="1" applyFill="1"/>
    <xf numFmtId="164" fontId="0" fillId="0" borderId="0" xfId="3" applyNumberFormat="1" applyFont="1" applyFill="1" applyBorder="1"/>
    <xf numFmtId="0" fontId="22" fillId="2" borderId="0" xfId="0" applyFont="1" applyFill="1"/>
    <xf numFmtId="0" fontId="24" fillId="2" borderId="7" xfId="5" applyFont="1" applyFill="1" applyBorder="1" applyAlignment="1">
      <alignment horizontal="left"/>
    </xf>
    <xf numFmtId="0" fontId="24" fillId="2" borderId="21" xfId="5" applyFont="1" applyFill="1" applyBorder="1" applyAlignment="1">
      <alignment horizontal="center"/>
    </xf>
    <xf numFmtId="0" fontId="24" fillId="2" borderId="19" xfId="5" applyFont="1" applyFill="1" applyBorder="1" applyAlignment="1">
      <alignment horizontal="center"/>
    </xf>
    <xf numFmtId="0" fontId="24" fillId="2" borderId="21" xfId="5" applyFont="1" applyFill="1" applyBorder="1" applyAlignment="1">
      <alignment horizontal="centerContinuous"/>
    </xf>
    <xf numFmtId="0" fontId="24" fillId="2" borderId="18" xfId="5" applyFont="1" applyFill="1" applyBorder="1" applyAlignment="1">
      <alignment horizontal="centerContinuous"/>
    </xf>
    <xf numFmtId="0" fontId="24" fillId="2" borderId="19" xfId="5" applyFont="1" applyFill="1" applyBorder="1" applyAlignment="1">
      <alignment horizontal="centerContinuous"/>
    </xf>
    <xf numFmtId="0" fontId="23" fillId="2" borderId="7" xfId="0" applyFont="1" applyFill="1" applyBorder="1" applyAlignment="1">
      <alignment horizontal="center" wrapText="1"/>
    </xf>
    <xf numFmtId="0" fontId="23" fillId="2" borderId="7" xfId="5" applyFont="1" applyFill="1" applyBorder="1" applyAlignment="1">
      <alignment horizontal="center" wrapText="1"/>
    </xf>
    <xf numFmtId="0" fontId="23" fillId="2" borderId="14" xfId="5" applyFont="1" applyFill="1" applyBorder="1" applyAlignment="1">
      <alignment horizontal="center" wrapText="1"/>
    </xf>
    <xf numFmtId="0" fontId="23" fillId="2" borderId="15" xfId="5" applyFont="1" applyFill="1" applyBorder="1" applyAlignment="1">
      <alignment horizontal="center" wrapText="1"/>
    </xf>
    <xf numFmtId="0" fontId="23" fillId="2" borderId="16" xfId="5" applyFont="1" applyFill="1" applyBorder="1" applyAlignment="1">
      <alignment horizontal="center"/>
    </xf>
    <xf numFmtId="0" fontId="23" fillId="2" borderId="16" xfId="5" applyFont="1" applyFill="1" applyBorder="1"/>
    <xf numFmtId="165" fontId="23" fillId="2" borderId="20" xfId="2" applyNumberFormat="1" applyFont="1" applyFill="1" applyBorder="1" applyAlignment="1">
      <alignment horizontal="right"/>
    </xf>
    <xf numFmtId="165" fontId="23" fillId="2" borderId="12" xfId="2" applyNumberFormat="1" applyFont="1" applyFill="1" applyBorder="1" applyAlignment="1">
      <alignment horizontal="right"/>
    </xf>
    <xf numFmtId="43" fontId="23" fillId="2" borderId="23" xfId="2" applyFont="1" applyFill="1" applyBorder="1" applyAlignment="1">
      <alignment horizontal="right"/>
    </xf>
    <xf numFmtId="165" fontId="23" fillId="2" borderId="0" xfId="2" applyNumberFormat="1" applyFont="1" applyFill="1" applyBorder="1" applyAlignment="1">
      <alignment horizontal="right"/>
    </xf>
    <xf numFmtId="165" fontId="23" fillId="2" borderId="17" xfId="2" applyNumberFormat="1" applyFont="1" applyFill="1" applyBorder="1" applyAlignment="1">
      <alignment horizontal="right"/>
    </xf>
    <xf numFmtId="166" fontId="23" fillId="2" borderId="16" xfId="2" applyNumberFormat="1" applyFont="1" applyFill="1" applyBorder="1" applyAlignment="1"/>
    <xf numFmtId="165" fontId="23" fillId="2" borderId="23" xfId="2" applyNumberFormat="1" applyFont="1" applyFill="1" applyBorder="1" applyAlignment="1">
      <alignment horizontal="right"/>
    </xf>
    <xf numFmtId="0" fontId="23" fillId="2" borderId="13" xfId="5" applyFont="1" applyFill="1" applyBorder="1" applyAlignment="1">
      <alignment horizontal="center"/>
    </xf>
    <xf numFmtId="166" fontId="23" fillId="2" borderId="13" xfId="2" applyNumberFormat="1" applyFont="1" applyFill="1" applyBorder="1" applyAlignment="1"/>
    <xf numFmtId="165" fontId="23" fillId="2" borderId="22" xfId="2" applyNumberFormat="1" applyFont="1" applyFill="1" applyBorder="1" applyAlignment="1">
      <alignment horizontal="right"/>
    </xf>
    <xf numFmtId="165" fontId="23" fillId="2" borderId="15" xfId="2" applyNumberFormat="1" applyFont="1" applyFill="1" applyBorder="1" applyAlignment="1">
      <alignment horizontal="right"/>
    </xf>
    <xf numFmtId="165" fontId="23" fillId="2" borderId="14" xfId="2" applyNumberFormat="1" applyFont="1" applyFill="1" applyBorder="1" applyAlignment="1">
      <alignment horizontal="right"/>
    </xf>
    <xf numFmtId="43" fontId="23" fillId="2" borderId="0" xfId="2" applyFont="1" applyFill="1" applyBorder="1" applyAlignment="1">
      <alignment horizontal="right"/>
    </xf>
    <xf numFmtId="9" fontId="23" fillId="2" borderId="0" xfId="4" applyFont="1" applyFill="1" applyBorder="1" applyAlignment="1">
      <alignment horizontal="right"/>
    </xf>
    <xf numFmtId="9" fontId="23" fillId="2" borderId="14" xfId="4" applyFont="1" applyFill="1" applyBorder="1" applyAlignment="1">
      <alignment horizontal="right"/>
    </xf>
    <xf numFmtId="0" fontId="25" fillId="2" borderId="0" xfId="0" applyFont="1" applyFill="1" applyAlignment="1">
      <alignment vertical="center"/>
    </xf>
    <xf numFmtId="0" fontId="28" fillId="2" borderId="0" xfId="0" applyFont="1" applyFill="1"/>
    <xf numFmtId="0" fontId="23" fillId="2" borderId="0" xfId="0" applyFont="1" applyFill="1"/>
    <xf numFmtId="2" fontId="28" fillId="2" borderId="0" xfId="0" applyNumberFormat="1" applyFont="1" applyFill="1" applyAlignment="1">
      <alignment horizontal="right"/>
    </xf>
    <xf numFmtId="2" fontId="28" fillId="2" borderId="0" xfId="0" applyNumberFormat="1" applyFont="1" applyFill="1"/>
    <xf numFmtId="167" fontId="23" fillId="2" borderId="0" xfId="0" applyNumberFormat="1" applyFont="1" applyFill="1"/>
    <xf numFmtId="0" fontId="23" fillId="2" borderId="21" xfId="5" applyFont="1" applyFill="1" applyBorder="1" applyAlignment="1">
      <alignment horizontal="center" wrapText="1"/>
    </xf>
    <xf numFmtId="0" fontId="23" fillId="2" borderId="19" xfId="5" applyFont="1" applyFill="1" applyBorder="1" applyAlignment="1">
      <alignment horizontal="center" wrapText="1"/>
    </xf>
    <xf numFmtId="0" fontId="23" fillId="2" borderId="18" xfId="5" applyFont="1" applyFill="1" applyBorder="1" applyAlignment="1">
      <alignment horizontal="center" wrapText="1"/>
    </xf>
    <xf numFmtId="9" fontId="23" fillId="2" borderId="23" xfId="4" applyFont="1" applyFill="1" applyBorder="1" applyAlignment="1">
      <alignment horizontal="right"/>
    </xf>
    <xf numFmtId="9" fontId="23" fillId="2" borderId="22" xfId="4" applyFont="1" applyFill="1" applyBorder="1" applyAlignment="1">
      <alignment horizontal="right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</cellXfs>
  <cellStyles count="6">
    <cellStyle name="Comma" xfId="2" builtinId="3"/>
    <cellStyle name="Comma 9" xfId="1" xr:uid="{3A884D6B-36C2-483A-A9F3-9F4ABA7022A6}"/>
    <cellStyle name="Currency" xfId="3" builtinId="4"/>
    <cellStyle name="Normal" xfId="0" builtinId="0"/>
    <cellStyle name="Normal 10" xfId="5" xr:uid="{334210E7-4B67-4A39-888D-1EFFE390684E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ED56A-ACFE-4C7F-BCBA-8C9C9D557AA6}">
  <dimension ref="A1:B25"/>
  <sheetViews>
    <sheetView tabSelected="1" workbookViewId="0">
      <selection activeCell="A16" sqref="A16"/>
    </sheetView>
  </sheetViews>
  <sheetFormatPr defaultRowHeight="15" x14ac:dyDescent="0.25"/>
  <cols>
    <col min="1" max="1" width="43" customWidth="1"/>
    <col min="2" max="2" width="8.7109375" bestFit="1" customWidth="1"/>
  </cols>
  <sheetData>
    <row r="1" spans="1:2" s="3" customFormat="1" ht="18.75" x14ac:dyDescent="0.3">
      <c r="A1" s="1" t="s">
        <v>2</v>
      </c>
    </row>
    <row r="2" spans="1:2" s="3" customFormat="1" ht="15.75" x14ac:dyDescent="0.25">
      <c r="A2" s="2" t="s">
        <v>7</v>
      </c>
    </row>
    <row r="3" spans="1:2" s="3" customFormat="1" ht="15.75" x14ac:dyDescent="0.25">
      <c r="A3" s="2" t="s">
        <v>0</v>
      </c>
    </row>
    <row r="4" spans="1:2" s="3" customFormat="1" x14ac:dyDescent="0.25"/>
    <row r="5" spans="1:2" s="3" customFormat="1" ht="15.75" x14ac:dyDescent="0.25">
      <c r="A5" s="9" t="s">
        <v>16</v>
      </c>
    </row>
    <row r="6" spans="1:2" s="3" customFormat="1" ht="16.5" thickBot="1" x14ac:dyDescent="0.3">
      <c r="A6" s="9"/>
    </row>
    <row r="7" spans="1:2" s="3" customFormat="1" ht="15.75" thickBot="1" x14ac:dyDescent="0.3">
      <c r="A7" s="16" t="s">
        <v>8</v>
      </c>
      <c r="B7" s="17" t="s">
        <v>9</v>
      </c>
    </row>
    <row r="8" spans="1:2" s="3" customFormat="1" ht="15.75" thickBot="1" x14ac:dyDescent="0.3">
      <c r="A8" s="18" t="s">
        <v>10</v>
      </c>
      <c r="B8" s="19">
        <v>2000</v>
      </c>
    </row>
    <row r="9" spans="1:2" s="3" customFormat="1" ht="15.75" thickBot="1" x14ac:dyDescent="0.3">
      <c r="A9" s="18" t="s">
        <v>11</v>
      </c>
      <c r="B9" s="19">
        <v>1000</v>
      </c>
    </row>
    <row r="10" spans="1:2" s="3" customFormat="1" ht="15.75" thickBot="1" x14ac:dyDescent="0.3">
      <c r="A10" s="18" t="s">
        <v>12</v>
      </c>
      <c r="B10" s="19">
        <v>1750</v>
      </c>
    </row>
    <row r="11" spans="1:2" s="3" customFormat="1" ht="15.75" thickBot="1" x14ac:dyDescent="0.3">
      <c r="A11" s="18" t="s">
        <v>13</v>
      </c>
      <c r="B11" s="19">
        <v>1800</v>
      </c>
    </row>
    <row r="12" spans="1:2" s="3" customFormat="1" ht="15.75" thickBot="1" x14ac:dyDescent="0.3">
      <c r="A12" s="18" t="s">
        <v>14</v>
      </c>
      <c r="B12" s="19">
        <v>1950</v>
      </c>
    </row>
    <row r="13" spans="1:2" s="3" customFormat="1" ht="15.75" thickBot="1" x14ac:dyDescent="0.3">
      <c r="A13" s="18" t="s">
        <v>15</v>
      </c>
      <c r="B13" s="19">
        <v>1990</v>
      </c>
    </row>
    <row r="14" spans="1:2" s="3" customFormat="1" ht="15.75" x14ac:dyDescent="0.25">
      <c r="A14" s="9"/>
    </row>
    <row r="15" spans="1:2" ht="15.75" x14ac:dyDescent="0.25">
      <c r="A15" s="7" t="s">
        <v>1</v>
      </c>
    </row>
    <row r="16" spans="1:2" ht="15.75" x14ac:dyDescent="0.25">
      <c r="A16" s="7"/>
    </row>
    <row r="17" spans="1:1" ht="15.75" x14ac:dyDescent="0.25">
      <c r="A17" s="7"/>
    </row>
    <row r="18" spans="1:1" ht="15.75" x14ac:dyDescent="0.25">
      <c r="A18" s="7"/>
    </row>
    <row r="19" spans="1:1" ht="15.75" x14ac:dyDescent="0.25">
      <c r="A19" s="7"/>
    </row>
    <row r="20" spans="1:1" ht="15.75" x14ac:dyDescent="0.25">
      <c r="A20" s="7"/>
    </row>
    <row r="21" spans="1:1" ht="15.75" x14ac:dyDescent="0.25">
      <c r="A21" s="7"/>
    </row>
    <row r="22" spans="1:1" ht="15.75" x14ac:dyDescent="0.25">
      <c r="A22" s="7"/>
    </row>
    <row r="23" spans="1:1" ht="15.75" x14ac:dyDescent="0.25">
      <c r="A23" s="7"/>
    </row>
    <row r="24" spans="1:1" ht="15.75" x14ac:dyDescent="0.25">
      <c r="A24" s="7"/>
    </row>
    <row r="25" spans="1:1" ht="15.75" x14ac:dyDescent="0.25">
      <c r="A25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7AD6-598D-4029-837D-EC65CD40E3F4}">
  <dimension ref="A1:N67"/>
  <sheetViews>
    <sheetView workbookViewId="0">
      <selection activeCell="A72" sqref="A72"/>
    </sheetView>
  </sheetViews>
  <sheetFormatPr defaultRowHeight="15" x14ac:dyDescent="0.25"/>
  <cols>
    <col min="1" max="1" width="42.85546875" customWidth="1"/>
    <col min="2" max="14" width="17.28515625" customWidth="1"/>
  </cols>
  <sheetData>
    <row r="1" spans="1:14" s="3" customFormat="1" ht="18.75" x14ac:dyDescent="0.3">
      <c r="A1" s="1" t="s">
        <v>19</v>
      </c>
    </row>
    <row r="2" spans="1:14" s="3" customFormat="1" ht="15.75" x14ac:dyDescent="0.25">
      <c r="A2" s="2" t="s">
        <v>17</v>
      </c>
    </row>
    <row r="3" spans="1:14" s="3" customFormat="1" ht="15.75" x14ac:dyDescent="0.25">
      <c r="A3" s="2" t="s">
        <v>18</v>
      </c>
    </row>
    <row r="4" spans="1:14" s="3" customFormat="1" x14ac:dyDescent="0.25"/>
    <row r="5" spans="1:14" s="3" customFormat="1" ht="15.75" x14ac:dyDescent="0.25">
      <c r="A5" s="9" t="s">
        <v>27</v>
      </c>
    </row>
    <row r="6" spans="1:14" s="3" customFormat="1" ht="15.75" x14ac:dyDescent="0.25">
      <c r="A6" s="9"/>
    </row>
    <row r="7" spans="1:14" s="3" customFormat="1" ht="15.75" x14ac:dyDescent="0.25">
      <c r="A7" s="9" t="s">
        <v>28</v>
      </c>
      <c r="B7" s="32"/>
      <c r="C7" s="32"/>
      <c r="D7" s="20"/>
      <c r="E7" s="32"/>
      <c r="F7" s="32"/>
      <c r="G7" s="32"/>
    </row>
    <row r="8" spans="1:14" s="3" customFormat="1" ht="15.75" x14ac:dyDescent="0.25">
      <c r="A8" s="9" t="s">
        <v>29</v>
      </c>
      <c r="B8" s="21"/>
      <c r="C8" s="21"/>
      <c r="D8" s="20"/>
      <c r="E8" s="20"/>
      <c r="F8" s="21"/>
      <c r="G8" s="21"/>
    </row>
    <row r="9" spans="1:14" s="3" customFormat="1" ht="15.75" x14ac:dyDescent="0.25">
      <c r="A9" s="9" t="s">
        <v>30</v>
      </c>
      <c r="B9" s="22"/>
      <c r="C9" s="22"/>
      <c r="D9" s="23"/>
      <c r="E9" s="20"/>
      <c r="F9" s="23"/>
      <c r="G9" s="22"/>
    </row>
    <row r="10" spans="1:14" s="3" customFormat="1" ht="15.75" x14ac:dyDescent="0.25">
      <c r="A10" s="9" t="s">
        <v>31</v>
      </c>
      <c r="B10" s="22"/>
      <c r="C10" s="22"/>
      <c r="D10" s="23"/>
      <c r="E10" s="20"/>
      <c r="F10" s="23"/>
      <c r="G10" s="22"/>
    </row>
    <row r="11" spans="1:14" s="3" customFormat="1" ht="15.75" x14ac:dyDescent="0.25">
      <c r="A11" s="9"/>
      <c r="B11" s="22"/>
      <c r="C11" s="22"/>
      <c r="D11" s="23"/>
      <c r="E11" s="20"/>
      <c r="F11" s="23"/>
      <c r="G11" s="22"/>
    </row>
    <row r="12" spans="1:14" s="3" customFormat="1" x14ac:dyDescent="0.25">
      <c r="A12" s="51" t="s">
        <v>113</v>
      </c>
      <c r="B12" s="52">
        <v>45657</v>
      </c>
      <c r="C12" s="52">
        <v>45658</v>
      </c>
      <c r="D12" s="52">
        <f>DATE(YEAR(C12)+1,MONTH(C12),DAY(C12))</f>
        <v>46023</v>
      </c>
      <c r="E12" s="52">
        <f t="shared" ref="E12:N13" si="0">DATE(YEAR(D12)+1,MONTH(D12),DAY(D12))</f>
        <v>46388</v>
      </c>
      <c r="F12" s="52">
        <f t="shared" si="0"/>
        <v>46753</v>
      </c>
      <c r="G12" s="52">
        <f t="shared" si="0"/>
        <v>47119</v>
      </c>
      <c r="H12" s="52">
        <f t="shared" si="0"/>
        <v>47484</v>
      </c>
      <c r="I12" s="52">
        <f t="shared" si="0"/>
        <v>47849</v>
      </c>
      <c r="J12" s="52">
        <f t="shared" si="0"/>
        <v>48214</v>
      </c>
      <c r="K12" s="52">
        <f t="shared" si="0"/>
        <v>48580</v>
      </c>
      <c r="L12" s="52">
        <f t="shared" si="0"/>
        <v>48945</v>
      </c>
      <c r="M12" s="52">
        <f t="shared" si="0"/>
        <v>49310</v>
      </c>
      <c r="N12" s="53">
        <f t="shared" si="0"/>
        <v>49675</v>
      </c>
    </row>
    <row r="13" spans="1:14" s="3" customFormat="1" x14ac:dyDescent="0.25">
      <c r="A13" s="54" t="s">
        <v>114</v>
      </c>
      <c r="B13" s="55">
        <v>45657</v>
      </c>
      <c r="C13" s="55">
        <v>46022</v>
      </c>
      <c r="D13" s="55">
        <f>DATE(YEAR(C13)+1,MONTH(C13),DAY(C13))</f>
        <v>46387</v>
      </c>
      <c r="E13" s="55">
        <f t="shared" si="0"/>
        <v>46752</v>
      </c>
      <c r="F13" s="55">
        <f t="shared" si="0"/>
        <v>47118</v>
      </c>
      <c r="G13" s="55">
        <f t="shared" si="0"/>
        <v>47483</v>
      </c>
      <c r="H13" s="55">
        <f t="shared" si="0"/>
        <v>47848</v>
      </c>
      <c r="I13" s="55">
        <f t="shared" si="0"/>
        <v>48213</v>
      </c>
      <c r="J13" s="55">
        <f t="shared" si="0"/>
        <v>48579</v>
      </c>
      <c r="K13" s="55">
        <f t="shared" si="0"/>
        <v>48944</v>
      </c>
      <c r="L13" s="55">
        <f t="shared" si="0"/>
        <v>49309</v>
      </c>
      <c r="M13" s="55">
        <f t="shared" si="0"/>
        <v>49674</v>
      </c>
      <c r="N13" s="56">
        <f t="shared" si="0"/>
        <v>50040</v>
      </c>
    </row>
    <row r="14" spans="1:14" s="3" customFormat="1" x14ac:dyDescent="0.25">
      <c r="A14" s="57" t="s">
        <v>115</v>
      </c>
      <c r="B14" s="58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3"/>
    </row>
    <row r="15" spans="1:14" s="3" customFormat="1" x14ac:dyDescent="0.25">
      <c r="A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1"/>
    </row>
    <row r="16" spans="1:14" s="3" customFormat="1" x14ac:dyDescent="0.25">
      <c r="A16" s="62" t="s">
        <v>116</v>
      </c>
      <c r="B16" s="63"/>
      <c r="C16" s="64">
        <v>1500000</v>
      </c>
      <c r="D16" s="64">
        <v>1620000</v>
      </c>
      <c r="E16" s="64">
        <v>1571662.5</v>
      </c>
      <c r="F16" s="64">
        <v>1399225.03125</v>
      </c>
      <c r="G16" s="64">
        <v>1196691.843515625</v>
      </c>
      <c r="H16" s="64">
        <v>989926.16456191393</v>
      </c>
      <c r="I16" s="64">
        <v>742867.36282751104</v>
      </c>
      <c r="J16" s="64">
        <v>431920.40669723268</v>
      </c>
      <c r="K16" s="64">
        <v>86587.145801347579</v>
      </c>
      <c r="L16" s="64">
        <v>-305121.42644265818</v>
      </c>
      <c r="M16" s="64">
        <v>-742442.83984754083</v>
      </c>
      <c r="N16" s="65">
        <v>-2440938.7265228997</v>
      </c>
    </row>
    <row r="17" spans="1:14" s="3" customFormat="1" x14ac:dyDescent="0.25">
      <c r="A17" s="59"/>
      <c r="N17" s="66"/>
    </row>
    <row r="18" spans="1:14" s="3" customFormat="1" x14ac:dyDescent="0.25">
      <c r="A18" s="62" t="s">
        <v>117</v>
      </c>
      <c r="B18" s="63"/>
      <c r="N18" s="66"/>
    </row>
    <row r="19" spans="1:14" s="3" customFormat="1" x14ac:dyDescent="0.25">
      <c r="A19" s="59" t="s">
        <v>118</v>
      </c>
      <c r="C19" s="67">
        <v>125000000</v>
      </c>
      <c r="D19" s="67">
        <v>102350000</v>
      </c>
      <c r="E19" s="67">
        <v>85512875</v>
      </c>
      <c r="F19" s="67">
        <v>82920822.4375</v>
      </c>
      <c r="G19" s="67">
        <v>88819347.88809374</v>
      </c>
      <c r="H19" s="67">
        <v>83800551.00517343</v>
      </c>
      <c r="I19" s="67">
        <v>74406028.16839233</v>
      </c>
      <c r="J19" s="67">
        <v>71809423.724339128</v>
      </c>
      <c r="K19" s="67">
        <v>64913685.054358557</v>
      </c>
      <c r="L19" s="67">
        <v>58430754.786452509</v>
      </c>
      <c r="M19" s="67">
        <v>56603070.360598989</v>
      </c>
      <c r="N19" s="68">
        <v>54064501.811586238</v>
      </c>
    </row>
    <row r="20" spans="1:14" s="3" customFormat="1" x14ac:dyDescent="0.25">
      <c r="A20" s="59" t="s">
        <v>119</v>
      </c>
      <c r="C20" s="69">
        <v>-127500000</v>
      </c>
      <c r="D20" s="69">
        <v>-99118750</v>
      </c>
      <c r="E20" s="69">
        <v>-78193296.875</v>
      </c>
      <c r="F20" s="69">
        <v>-74770491.1484375</v>
      </c>
      <c r="G20" s="69">
        <v>-80730466.746121079</v>
      </c>
      <c r="H20" s="69">
        <v>-74575331.449464753</v>
      </c>
      <c r="I20" s="69">
        <v>-63298262.267888874</v>
      </c>
      <c r="J20" s="69">
        <v>-59866394.621112391</v>
      </c>
      <c r="K20" s="69">
        <v>-51770145.500423685</v>
      </c>
      <c r="L20" s="69">
        <v>-44158462.432732411</v>
      </c>
      <c r="M20" s="69">
        <v>-728950.31126790377</v>
      </c>
      <c r="N20" s="70">
        <v>0</v>
      </c>
    </row>
    <row r="21" spans="1:14" s="3" customFormat="1" x14ac:dyDescent="0.25">
      <c r="A21" s="62" t="s">
        <v>120</v>
      </c>
      <c r="B21" s="63"/>
      <c r="C21" s="67">
        <f>C19+C20</f>
        <v>-2500000</v>
      </c>
      <c r="D21" s="67">
        <f t="shared" ref="D21:N21" si="1">D19+D20</f>
        <v>3231250</v>
      </c>
      <c r="E21" s="67">
        <f t="shared" si="1"/>
        <v>7319578.125</v>
      </c>
      <c r="F21" s="67">
        <f t="shared" si="1"/>
        <v>8150331.2890625</v>
      </c>
      <c r="G21" s="67">
        <f t="shared" si="1"/>
        <v>8088881.141972661</v>
      </c>
      <c r="H21" s="67">
        <f t="shared" si="1"/>
        <v>9225219.5557086766</v>
      </c>
      <c r="I21" s="67">
        <f t="shared" si="1"/>
        <v>11107765.900503457</v>
      </c>
      <c r="J21" s="67">
        <f t="shared" si="1"/>
        <v>11943029.103226736</v>
      </c>
      <c r="K21" s="67">
        <f t="shared" si="1"/>
        <v>13143539.553934872</v>
      </c>
      <c r="L21" s="67">
        <f t="shared" si="1"/>
        <v>14272292.353720099</v>
      </c>
      <c r="M21" s="67">
        <f t="shared" si="1"/>
        <v>55874120.049331084</v>
      </c>
      <c r="N21" s="68">
        <f t="shared" si="1"/>
        <v>54064501.811586238</v>
      </c>
    </row>
    <row r="22" spans="1:14" s="3" customFormat="1" x14ac:dyDescent="0.25">
      <c r="A22" s="59"/>
    </row>
    <row r="23" spans="1:14" s="3" customFormat="1" x14ac:dyDescent="0.25">
      <c r="A23" s="71" t="s">
        <v>121</v>
      </c>
      <c r="B23" s="72"/>
      <c r="C23" s="73">
        <v>-0.2</v>
      </c>
      <c r="D23" s="73">
        <v>-0.2</v>
      </c>
      <c r="E23" s="73">
        <v>7.0000000000000007E-2</v>
      </c>
      <c r="F23" s="73">
        <v>0.2</v>
      </c>
      <c r="G23" s="73">
        <v>0.04</v>
      </c>
      <c r="H23" s="73">
        <v>-0.1</v>
      </c>
      <c r="I23" s="73">
        <v>7.0000000000000007E-2</v>
      </c>
      <c r="J23" s="73">
        <v>-0.05</v>
      </c>
      <c r="K23" s="73">
        <v>-0.12</v>
      </c>
      <c r="L23" s="73">
        <v>0.08</v>
      </c>
      <c r="M23" s="73">
        <v>-0.03</v>
      </c>
      <c r="N23" s="74">
        <v>0.08</v>
      </c>
    </row>
    <row r="24" spans="1:14" s="3" customFormat="1" x14ac:dyDescent="0.25">
      <c r="A24" s="59"/>
    </row>
    <row r="25" spans="1:14" s="3" customFormat="1" x14ac:dyDescent="0.25">
      <c r="A25" s="57" t="s">
        <v>122</v>
      </c>
      <c r="B25" s="58"/>
      <c r="C25" s="75">
        <v>4.4999999999999998E-2</v>
      </c>
      <c r="D25" s="75">
        <v>3.7999999999999999E-2</v>
      </c>
      <c r="E25" s="75">
        <v>3.5999999999999997E-2</v>
      </c>
      <c r="F25" s="75">
        <v>4.2999999999999997E-2</v>
      </c>
      <c r="G25" s="75">
        <v>3.9E-2</v>
      </c>
      <c r="H25" s="75">
        <v>3.5999999999999997E-2</v>
      </c>
      <c r="I25" s="75">
        <v>4.3999999999999997E-2</v>
      </c>
      <c r="J25" s="75">
        <v>0.04</v>
      </c>
      <c r="K25" s="75">
        <v>3.6999999999999998E-2</v>
      </c>
      <c r="L25" s="75">
        <v>4.2000000000000003E-2</v>
      </c>
      <c r="M25" s="75">
        <v>3.7999999999999999E-2</v>
      </c>
      <c r="N25" s="76">
        <v>4.2999999999999997E-2</v>
      </c>
    </row>
    <row r="26" spans="1:14" s="3" customFormat="1" x14ac:dyDescent="0.25">
      <c r="A26" s="77" t="s">
        <v>123</v>
      </c>
      <c r="B26" s="78"/>
      <c r="C26" s="79">
        <v>3.5000000000000003E-2</v>
      </c>
      <c r="D26" s="79">
        <v>3.3500000000000002E-2</v>
      </c>
      <c r="E26" s="79">
        <v>3.2000000000000001E-2</v>
      </c>
      <c r="F26" s="79">
        <v>3.4000000000000002E-2</v>
      </c>
      <c r="G26" s="79">
        <v>3.4000000000000002E-2</v>
      </c>
      <c r="H26" s="79">
        <v>3.1E-2</v>
      </c>
      <c r="I26" s="79">
        <v>3.5000000000000003E-2</v>
      </c>
      <c r="J26" s="79">
        <v>3.3000000000000002E-2</v>
      </c>
      <c r="K26" s="79">
        <v>3.0499999999999999E-2</v>
      </c>
      <c r="L26" s="79">
        <v>3.4500000000000003E-2</v>
      </c>
      <c r="M26" s="79">
        <v>3.4000000000000002E-2</v>
      </c>
      <c r="N26" s="80">
        <v>3.4500000000000003E-2</v>
      </c>
    </row>
    <row r="27" spans="1:14" s="3" customFormat="1" x14ac:dyDescent="0.25">
      <c r="A27" s="63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</row>
    <row r="28" spans="1:14" s="3" customFormat="1" ht="15.75" x14ac:dyDescent="0.25">
      <c r="A28" s="9" t="s">
        <v>32</v>
      </c>
      <c r="B28" s="23"/>
      <c r="C28" s="22"/>
      <c r="D28" s="23"/>
      <c r="E28" s="20"/>
      <c r="F28" s="23"/>
      <c r="G28" s="22"/>
    </row>
    <row r="29" spans="1:14" s="3" customFormat="1" ht="15.75" x14ac:dyDescent="0.25">
      <c r="A29" s="9"/>
    </row>
    <row r="30" spans="1:14" s="3" customFormat="1" ht="15.75" x14ac:dyDescent="0.25">
      <c r="A30" s="9" t="s">
        <v>33</v>
      </c>
    </row>
    <row r="31" spans="1:14" ht="15.75" x14ac:dyDescent="0.25">
      <c r="A31" s="7" t="s">
        <v>1</v>
      </c>
    </row>
    <row r="32" spans="1:14" x14ac:dyDescent="0.25">
      <c r="B32" t="s">
        <v>124</v>
      </c>
    </row>
    <row r="33" spans="1:14" x14ac:dyDescent="0.25">
      <c r="B33" s="50">
        <v>45657</v>
      </c>
      <c r="C33" s="50">
        <v>46022</v>
      </c>
      <c r="D33" s="50">
        <v>46387</v>
      </c>
      <c r="E33" s="50">
        <v>46752</v>
      </c>
      <c r="F33" s="50">
        <v>47118</v>
      </c>
      <c r="G33" s="50">
        <v>47483</v>
      </c>
      <c r="H33" s="50">
        <v>47848</v>
      </c>
      <c r="I33" s="50">
        <v>48213</v>
      </c>
      <c r="J33" s="50">
        <v>48579</v>
      </c>
      <c r="K33" s="50">
        <v>48944</v>
      </c>
      <c r="L33" s="50">
        <v>49309</v>
      </c>
      <c r="M33" s="50">
        <v>49674</v>
      </c>
      <c r="N33" s="50">
        <v>50040</v>
      </c>
    </row>
    <row r="34" spans="1:14" x14ac:dyDescent="0.25">
      <c r="A34" t="s">
        <v>125</v>
      </c>
      <c r="B34" s="82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</row>
    <row r="38" spans="1:14" s="3" customFormat="1" ht="15.75" x14ac:dyDescent="0.25">
      <c r="A38" s="9" t="s">
        <v>34</v>
      </c>
    </row>
    <row r="39" spans="1:14" ht="15.75" x14ac:dyDescent="0.25">
      <c r="A39" s="7" t="s">
        <v>1</v>
      </c>
    </row>
    <row r="40" spans="1:14" x14ac:dyDescent="0.25">
      <c r="B40" t="s">
        <v>124</v>
      </c>
    </row>
    <row r="41" spans="1:14" x14ac:dyDescent="0.25">
      <c r="B41" s="50">
        <v>45657</v>
      </c>
      <c r="C41" s="50">
        <v>46022</v>
      </c>
      <c r="D41" s="50">
        <v>46387</v>
      </c>
      <c r="E41" s="50">
        <v>46752</v>
      </c>
      <c r="F41" s="50">
        <v>47118</v>
      </c>
      <c r="G41" s="50">
        <v>47483</v>
      </c>
      <c r="H41" s="50">
        <v>47848</v>
      </c>
      <c r="I41" s="50">
        <v>48213</v>
      </c>
      <c r="J41" s="50">
        <v>48579</v>
      </c>
      <c r="K41" s="50">
        <v>48944</v>
      </c>
      <c r="L41" s="50">
        <v>49309</v>
      </c>
      <c r="M41" s="50">
        <v>49674</v>
      </c>
      <c r="N41" s="50">
        <v>50040</v>
      </c>
    </row>
    <row r="42" spans="1:14" x14ac:dyDescent="0.25">
      <c r="A42" t="s">
        <v>126</v>
      </c>
      <c r="B42" s="82">
        <v>50000000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</row>
    <row r="46" spans="1:14" s="3" customFormat="1" ht="15.75" x14ac:dyDescent="0.25">
      <c r="A46" s="9" t="s">
        <v>35</v>
      </c>
    </row>
    <row r="47" spans="1:14" ht="15.75" x14ac:dyDescent="0.25">
      <c r="A47" s="7" t="s">
        <v>1</v>
      </c>
    </row>
    <row r="48" spans="1:14" x14ac:dyDescent="0.25">
      <c r="B48" t="s">
        <v>124</v>
      </c>
    </row>
    <row r="49" spans="1:14" x14ac:dyDescent="0.25">
      <c r="B49" s="50">
        <v>45657</v>
      </c>
      <c r="C49" s="50">
        <v>46022</v>
      </c>
      <c r="D49" s="50">
        <v>46387</v>
      </c>
      <c r="E49" s="50">
        <v>46752</v>
      </c>
      <c r="F49" s="50">
        <v>47118</v>
      </c>
      <c r="G49" s="50">
        <v>47483</v>
      </c>
      <c r="H49" s="50">
        <v>47848</v>
      </c>
      <c r="I49" s="50">
        <v>48213</v>
      </c>
      <c r="J49" s="50">
        <v>48579</v>
      </c>
      <c r="K49" s="50">
        <v>48944</v>
      </c>
      <c r="L49" s="50">
        <v>49309</v>
      </c>
      <c r="M49" s="50">
        <v>49674</v>
      </c>
      <c r="N49" s="50">
        <v>50040</v>
      </c>
    </row>
    <row r="50" spans="1:14" x14ac:dyDescent="0.25">
      <c r="A50" t="s">
        <v>127</v>
      </c>
      <c r="B50" s="82">
        <v>1000000000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</row>
    <row r="54" spans="1:14" s="3" customFormat="1" ht="15.75" x14ac:dyDescent="0.25">
      <c r="A54" s="9" t="s">
        <v>36</v>
      </c>
    </row>
    <row r="55" spans="1:14" s="3" customFormat="1" ht="15.75" x14ac:dyDescent="0.25">
      <c r="A55" s="9"/>
    </row>
    <row r="56" spans="1:14" s="3" customFormat="1" ht="15.75" x14ac:dyDescent="0.25">
      <c r="A56" s="9" t="s">
        <v>37</v>
      </c>
    </row>
    <row r="57" spans="1:14" ht="15.75" x14ac:dyDescent="0.25">
      <c r="A57" s="7" t="s">
        <v>1</v>
      </c>
    </row>
    <row r="58" spans="1:14" x14ac:dyDescent="0.25">
      <c r="B58" t="s">
        <v>124</v>
      </c>
    </row>
    <row r="59" spans="1:14" x14ac:dyDescent="0.25">
      <c r="B59" s="50">
        <v>45657</v>
      </c>
      <c r="C59" s="50">
        <v>46022</v>
      </c>
      <c r="D59" s="50">
        <v>46387</v>
      </c>
      <c r="E59" s="50">
        <v>46752</v>
      </c>
      <c r="F59" s="50">
        <v>47118</v>
      </c>
      <c r="G59" s="50">
        <v>47483</v>
      </c>
      <c r="H59" s="50">
        <v>47848</v>
      </c>
      <c r="I59" s="50">
        <v>48213</v>
      </c>
      <c r="J59" s="50">
        <v>48579</v>
      </c>
      <c r="K59" s="50">
        <v>48944</v>
      </c>
      <c r="L59" s="50">
        <v>49309</v>
      </c>
      <c r="M59" s="50">
        <v>49674</v>
      </c>
      <c r="N59" s="50">
        <v>50040</v>
      </c>
    </row>
    <row r="60" spans="1:14" x14ac:dyDescent="0.25">
      <c r="A60" t="s">
        <v>128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</row>
    <row r="63" spans="1:14" s="3" customFormat="1" ht="15.75" x14ac:dyDescent="0.25">
      <c r="A63" s="9" t="s">
        <v>38</v>
      </c>
    </row>
    <row r="64" spans="1:14" ht="15.75" x14ac:dyDescent="0.25">
      <c r="A64" s="7" t="s">
        <v>1</v>
      </c>
    </row>
    <row r="65" spans="1:2" x14ac:dyDescent="0.25">
      <c r="B65" t="s">
        <v>124</v>
      </c>
    </row>
    <row r="66" spans="1:2" x14ac:dyDescent="0.25">
      <c r="B66" s="50">
        <v>45657</v>
      </c>
    </row>
    <row r="67" spans="1:2" x14ac:dyDescent="0.25">
      <c r="A67" t="s">
        <v>129</v>
      </c>
      <c r="B67" s="4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7D1FE-2F9B-4AE8-AA3E-12DE06DEAB63}">
  <dimension ref="A1:G48"/>
  <sheetViews>
    <sheetView workbookViewId="0">
      <selection activeCell="D25" sqref="D25"/>
    </sheetView>
  </sheetViews>
  <sheetFormatPr defaultRowHeight="15" x14ac:dyDescent="0.25"/>
  <cols>
    <col min="1" max="1" width="8.140625" customWidth="1"/>
    <col min="2" max="2" width="12.5703125" customWidth="1"/>
    <col min="3" max="3" width="9.85546875" customWidth="1"/>
    <col min="4" max="4" width="9.5703125" customWidth="1"/>
    <col min="5" max="5" width="10.7109375" customWidth="1"/>
    <col min="6" max="6" width="9.42578125" customWidth="1"/>
    <col min="7" max="7" width="10.5703125" customWidth="1"/>
    <col min="9" max="9" width="15.5703125" customWidth="1"/>
  </cols>
  <sheetData>
    <row r="1" spans="1:7" s="3" customFormat="1" ht="18.75" x14ac:dyDescent="0.3">
      <c r="A1" s="1" t="s">
        <v>20</v>
      </c>
    </row>
    <row r="2" spans="1:7" s="3" customFormat="1" ht="15.75" x14ac:dyDescent="0.25">
      <c r="A2" s="2" t="s">
        <v>23</v>
      </c>
    </row>
    <row r="3" spans="1:7" s="3" customFormat="1" ht="15.75" x14ac:dyDescent="0.25">
      <c r="A3" s="2" t="s">
        <v>22</v>
      </c>
    </row>
    <row r="4" spans="1:7" s="3" customFormat="1" x14ac:dyDescent="0.25"/>
    <row r="5" spans="1:7" s="3" customFormat="1" ht="15.75" x14ac:dyDescent="0.25">
      <c r="A5" s="9" t="s">
        <v>50</v>
      </c>
    </row>
    <row r="6" spans="1:7" s="3" customFormat="1" ht="15.75" x14ac:dyDescent="0.25">
      <c r="A6" s="9"/>
    </row>
    <row r="7" spans="1:7" s="3" customFormat="1" ht="15.75" x14ac:dyDescent="0.25">
      <c r="A7" s="5" t="s">
        <v>39</v>
      </c>
    </row>
    <row r="8" spans="1:7" s="3" customFormat="1" ht="15.75" x14ac:dyDescent="0.25">
      <c r="A8" s="5" t="s">
        <v>40</v>
      </c>
    </row>
    <row r="9" spans="1:7" s="3" customFormat="1" ht="15.75" x14ac:dyDescent="0.25">
      <c r="A9" s="5" t="s">
        <v>41</v>
      </c>
    </row>
    <row r="10" spans="1:7" s="3" customFormat="1" ht="15.75" x14ac:dyDescent="0.25">
      <c r="A10" s="5" t="s">
        <v>42</v>
      </c>
    </row>
    <row r="11" spans="1:7" s="3" customFormat="1" ht="16.5" thickBot="1" x14ac:dyDescent="0.3">
      <c r="A11" s="9"/>
    </row>
    <row r="12" spans="1:7" s="3" customFormat="1" ht="38.25" thickBot="1" x14ac:dyDescent="0.3">
      <c r="A12" s="8" t="s">
        <v>6</v>
      </c>
      <c r="B12" s="15" t="s">
        <v>43</v>
      </c>
      <c r="C12" s="15" t="s">
        <v>44</v>
      </c>
      <c r="D12" s="15" t="s">
        <v>45</v>
      </c>
      <c r="E12" s="15" t="s">
        <v>46</v>
      </c>
      <c r="F12" s="15" t="s">
        <v>47</v>
      </c>
      <c r="G12" s="15" t="s">
        <v>48</v>
      </c>
    </row>
    <row r="13" spans="1:7" s="3" customFormat="1" ht="16.5" thickBot="1" x14ac:dyDescent="0.3">
      <c r="A13" s="12">
        <v>0</v>
      </c>
      <c r="B13" s="10">
        <v>43</v>
      </c>
      <c r="C13" s="10">
        <v>1.04</v>
      </c>
      <c r="D13" s="10">
        <v>244.01669999999999</v>
      </c>
      <c r="E13" s="10">
        <v>22.355499999999999</v>
      </c>
      <c r="F13" s="10">
        <v>14.5251</v>
      </c>
      <c r="G13" s="10">
        <v>8.5667000000000009</v>
      </c>
    </row>
    <row r="14" spans="1:7" s="3" customFormat="1" ht="16.5" thickBot="1" x14ac:dyDescent="0.3">
      <c r="A14" s="12">
        <v>1</v>
      </c>
      <c r="B14" s="10">
        <v>44</v>
      </c>
      <c r="C14" s="10">
        <v>1.05</v>
      </c>
      <c r="D14" s="10">
        <v>251.7792</v>
      </c>
      <c r="E14" s="10">
        <v>22.126000000000001</v>
      </c>
      <c r="F14" s="10">
        <v>14.0131</v>
      </c>
      <c r="G14" s="10">
        <v>7.8396999999999997</v>
      </c>
    </row>
    <row r="15" spans="1:7" s="3" customFormat="1" ht="16.5" thickBot="1" x14ac:dyDescent="0.3">
      <c r="A15" s="12">
        <v>2</v>
      </c>
      <c r="B15" s="10">
        <v>45</v>
      </c>
      <c r="C15" s="10">
        <v>1.07</v>
      </c>
      <c r="D15" s="10">
        <v>259.8143</v>
      </c>
      <c r="E15" s="10">
        <v>21.888300000000001</v>
      </c>
      <c r="F15" s="10">
        <v>13.482699999999999</v>
      </c>
      <c r="G15" s="10">
        <v>7.0865</v>
      </c>
    </row>
    <row r="16" spans="1:7" s="3" customFormat="1" ht="16.5" thickBot="1" x14ac:dyDescent="0.3">
      <c r="A16" s="12">
        <v>3</v>
      </c>
      <c r="B16" s="10">
        <v>46</v>
      </c>
      <c r="C16" s="10">
        <v>1.1100000000000001</v>
      </c>
      <c r="D16" s="10">
        <v>268.12459999999999</v>
      </c>
      <c r="E16" s="10">
        <v>21.642600000000002</v>
      </c>
      <c r="F16" s="10">
        <v>12.933400000000001</v>
      </c>
      <c r="G16" s="10">
        <v>6.3063000000000002</v>
      </c>
    </row>
    <row r="17" spans="1:7" s="3" customFormat="1" ht="16.5" thickBot="1" x14ac:dyDescent="0.3">
      <c r="A17" s="12">
        <v>4</v>
      </c>
      <c r="B17" s="10">
        <v>47</v>
      </c>
      <c r="C17" s="10">
        <v>1.17</v>
      </c>
      <c r="D17" s="10">
        <v>276.70620000000002</v>
      </c>
      <c r="E17" s="10">
        <v>21.3888</v>
      </c>
      <c r="F17" s="10">
        <v>12.364800000000001</v>
      </c>
      <c r="G17" s="10">
        <v>5.4981</v>
      </c>
    </row>
    <row r="18" spans="1:7" s="3" customFormat="1" ht="15.75" x14ac:dyDescent="0.25">
      <c r="A18" s="9"/>
    </row>
    <row r="19" spans="1:7" s="3" customFormat="1" ht="15.75" x14ac:dyDescent="0.25">
      <c r="A19" s="9" t="s">
        <v>49</v>
      </c>
    </row>
    <row r="20" spans="1:7" ht="15.75" x14ac:dyDescent="0.25">
      <c r="A20" s="7" t="s">
        <v>1</v>
      </c>
    </row>
    <row r="29" spans="1:7" s="3" customFormat="1" ht="15.75" x14ac:dyDescent="0.25">
      <c r="A29" s="9" t="s">
        <v>56</v>
      </c>
    </row>
    <row r="30" spans="1:7" s="3" customFormat="1" ht="15.75" x14ac:dyDescent="0.25">
      <c r="A30" s="9"/>
    </row>
    <row r="31" spans="1:7" s="3" customFormat="1" ht="15.75" x14ac:dyDescent="0.25">
      <c r="A31" s="5" t="s">
        <v>51</v>
      </c>
    </row>
    <row r="32" spans="1:7" s="3" customFormat="1" ht="15.75" x14ac:dyDescent="0.25">
      <c r="A32" s="5" t="s">
        <v>52</v>
      </c>
    </row>
    <row r="33" spans="1:1" s="3" customFormat="1" ht="15.75" x14ac:dyDescent="0.25">
      <c r="A33" s="5" t="s">
        <v>53</v>
      </c>
    </row>
    <row r="34" spans="1:1" s="3" customFormat="1" ht="15.75" x14ac:dyDescent="0.25">
      <c r="A34" s="5" t="s">
        <v>54</v>
      </c>
    </row>
    <row r="35" spans="1:1" s="3" customFormat="1" ht="15.75" x14ac:dyDescent="0.25">
      <c r="A35" s="9"/>
    </row>
    <row r="36" spans="1:1" s="3" customFormat="1" ht="15.75" x14ac:dyDescent="0.25">
      <c r="A36" s="9" t="s">
        <v>55</v>
      </c>
    </row>
    <row r="37" spans="1:1" s="3" customFormat="1" ht="15.75" x14ac:dyDescent="0.25">
      <c r="A37" s="9"/>
    </row>
    <row r="38" spans="1:1" s="3" customFormat="1" ht="15.75" x14ac:dyDescent="0.25">
      <c r="A38" s="9" t="s">
        <v>57</v>
      </c>
    </row>
    <row r="39" spans="1:1" ht="15.75" x14ac:dyDescent="0.25">
      <c r="A39" s="7" t="s">
        <v>1</v>
      </c>
    </row>
    <row r="47" spans="1:1" s="3" customFormat="1" ht="15.75" x14ac:dyDescent="0.25">
      <c r="A47" s="9" t="s">
        <v>58</v>
      </c>
    </row>
    <row r="48" spans="1:1" ht="15.75" x14ac:dyDescent="0.25">
      <c r="A48" s="7" t="s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AA47A-23CF-45C0-8428-575A3E0F9F6A}">
  <dimension ref="A1:G26"/>
  <sheetViews>
    <sheetView workbookViewId="0">
      <selection activeCell="A2" sqref="A2"/>
    </sheetView>
  </sheetViews>
  <sheetFormatPr defaultRowHeight="15" x14ac:dyDescent="0.25"/>
  <cols>
    <col min="1" max="1" width="25.42578125" customWidth="1"/>
    <col min="2" max="2" width="15" customWidth="1"/>
    <col min="3" max="3" width="12.140625" customWidth="1"/>
    <col min="4" max="4" width="3.28515625" customWidth="1"/>
    <col min="5" max="7" width="10.42578125" customWidth="1"/>
  </cols>
  <sheetData>
    <row r="1" spans="1:7" s="3" customFormat="1" ht="18.75" x14ac:dyDescent="0.3">
      <c r="A1" s="1" t="s">
        <v>21</v>
      </c>
    </row>
    <row r="2" spans="1:7" s="3" customFormat="1" ht="15.75" x14ac:dyDescent="0.25">
      <c r="A2" s="2" t="s">
        <v>74</v>
      </c>
    </row>
    <row r="3" spans="1:7" s="3" customFormat="1" ht="15.75" x14ac:dyDescent="0.25">
      <c r="A3" s="2" t="s">
        <v>0</v>
      </c>
    </row>
    <row r="4" spans="1:7" s="3" customFormat="1" x14ac:dyDescent="0.25"/>
    <row r="5" spans="1:7" s="3" customFormat="1" ht="15.75" x14ac:dyDescent="0.25">
      <c r="A5" s="9" t="s">
        <v>73</v>
      </c>
    </row>
    <row r="6" spans="1:7" s="3" customFormat="1" ht="16.5" thickBot="1" x14ac:dyDescent="0.3">
      <c r="A6" s="9"/>
    </row>
    <row r="7" spans="1:7" s="3" customFormat="1" ht="16.5" thickBot="1" x14ac:dyDescent="0.3">
      <c r="A7" s="33"/>
      <c r="B7" s="33"/>
      <c r="C7" s="33"/>
      <c r="D7" s="33"/>
      <c r="E7" s="122" t="s">
        <v>59</v>
      </c>
      <c r="F7" s="123"/>
      <c r="G7" s="124"/>
    </row>
    <row r="8" spans="1:7" s="3" customFormat="1" ht="16.5" thickBot="1" x14ac:dyDescent="0.3">
      <c r="A8" s="9"/>
      <c r="B8" s="34"/>
      <c r="C8" s="34"/>
      <c r="D8" s="34"/>
      <c r="E8" s="122"/>
      <c r="F8" s="123"/>
      <c r="G8" s="124"/>
    </row>
    <row r="9" spans="1:7" s="3" customFormat="1" ht="48" thickBot="1" x14ac:dyDescent="0.3">
      <c r="A9" s="35" t="s">
        <v>60</v>
      </c>
      <c r="B9" s="36" t="s">
        <v>61</v>
      </c>
      <c r="C9" s="36" t="s">
        <v>62</v>
      </c>
      <c r="D9" s="37"/>
      <c r="E9" s="38" t="s">
        <v>63</v>
      </c>
      <c r="F9" s="39" t="s">
        <v>64</v>
      </c>
      <c r="G9" s="39" t="s">
        <v>65</v>
      </c>
    </row>
    <row r="10" spans="1:7" s="3" customFormat="1" ht="16.5" thickBot="1" x14ac:dyDescent="0.3">
      <c r="A10" s="40" t="s">
        <v>66</v>
      </c>
      <c r="B10" s="41">
        <v>4.0000000000000001E-3</v>
      </c>
      <c r="C10" s="42">
        <v>0.03</v>
      </c>
      <c r="D10" s="43"/>
      <c r="E10" s="42">
        <v>0.1</v>
      </c>
      <c r="F10" s="42">
        <v>0.05</v>
      </c>
      <c r="G10" s="42">
        <v>0.05</v>
      </c>
    </row>
    <row r="11" spans="1:7" s="3" customFormat="1" ht="16.5" thickBot="1" x14ac:dyDescent="0.3">
      <c r="A11" s="40" t="s">
        <v>67</v>
      </c>
      <c r="B11" s="41">
        <v>4.5999999999999999E-2</v>
      </c>
      <c r="C11" s="42">
        <v>0.04</v>
      </c>
      <c r="D11" s="43"/>
      <c r="E11" s="42">
        <v>0.2</v>
      </c>
      <c r="F11" s="42">
        <v>0.1</v>
      </c>
      <c r="G11" s="42">
        <v>0.1</v>
      </c>
    </row>
    <row r="12" spans="1:7" s="3" customFormat="1" ht="16.5" thickBot="1" x14ac:dyDescent="0.3">
      <c r="A12" s="40" t="s">
        <v>68</v>
      </c>
      <c r="B12" s="41">
        <v>0.23</v>
      </c>
      <c r="C12" s="42">
        <v>0.05</v>
      </c>
      <c r="D12" s="43"/>
      <c r="E12" s="42">
        <v>0.1</v>
      </c>
      <c r="F12" s="42">
        <v>0.05</v>
      </c>
      <c r="G12" s="42">
        <v>0.05</v>
      </c>
    </row>
    <row r="13" spans="1:7" s="3" customFormat="1" ht="16.5" thickBot="1" x14ac:dyDescent="0.3">
      <c r="A13" s="40" t="s">
        <v>69</v>
      </c>
      <c r="B13" s="41">
        <v>1E-3</v>
      </c>
      <c r="C13" s="42">
        <v>0.05</v>
      </c>
      <c r="D13" s="43"/>
      <c r="E13" s="42">
        <v>0.05</v>
      </c>
      <c r="F13" s="42">
        <v>0.05</v>
      </c>
      <c r="G13" s="42">
        <v>0.05</v>
      </c>
    </row>
    <row r="14" spans="1:7" s="3" customFormat="1" ht="16.5" thickBot="1" x14ac:dyDescent="0.3">
      <c r="A14" s="40" t="s">
        <v>70</v>
      </c>
      <c r="B14" s="41">
        <v>4.0000000000000001E-3</v>
      </c>
      <c r="C14" s="42">
        <v>0.05</v>
      </c>
      <c r="D14" s="43"/>
      <c r="E14" s="42">
        <v>0.15</v>
      </c>
      <c r="F14" s="42">
        <v>0.2</v>
      </c>
      <c r="G14" s="42">
        <v>0.1</v>
      </c>
    </row>
    <row r="15" spans="1:7" s="3" customFormat="1" ht="16.5" thickBot="1" x14ac:dyDescent="0.3">
      <c r="A15" s="40" t="s">
        <v>71</v>
      </c>
      <c r="B15" s="41">
        <v>4.5999999999999999E-2</v>
      </c>
      <c r="C15" s="42">
        <v>7.0000000000000007E-2</v>
      </c>
      <c r="D15" s="43"/>
      <c r="E15" s="42">
        <v>0.2</v>
      </c>
      <c r="F15" s="42">
        <v>0.3</v>
      </c>
      <c r="G15" s="42">
        <v>0.3</v>
      </c>
    </row>
    <row r="16" spans="1:7" s="3" customFormat="1" ht="16.5" thickBot="1" x14ac:dyDescent="0.3">
      <c r="A16" s="40" t="s">
        <v>72</v>
      </c>
      <c r="B16" s="41">
        <v>0.23</v>
      </c>
      <c r="C16" s="42">
        <v>0.1</v>
      </c>
      <c r="D16" s="44"/>
      <c r="E16" s="42">
        <v>0.2</v>
      </c>
      <c r="F16" s="42">
        <v>0.25</v>
      </c>
      <c r="G16" s="42">
        <v>0.35</v>
      </c>
    </row>
    <row r="17" spans="1:1" s="3" customFormat="1" ht="15.75" x14ac:dyDescent="0.25">
      <c r="A17" s="9"/>
    </row>
    <row r="18" spans="1:1" ht="15.75" x14ac:dyDescent="0.25">
      <c r="A18" s="7" t="s">
        <v>1</v>
      </c>
    </row>
    <row r="19" spans="1:1" ht="15.75" x14ac:dyDescent="0.25">
      <c r="A19" s="7"/>
    </row>
    <row r="20" spans="1:1" ht="15.75" x14ac:dyDescent="0.25">
      <c r="A20" s="7"/>
    </row>
    <row r="21" spans="1:1" ht="15.75" x14ac:dyDescent="0.25">
      <c r="A21" s="7"/>
    </row>
    <row r="22" spans="1:1" ht="15.75" x14ac:dyDescent="0.25">
      <c r="A22" s="7"/>
    </row>
    <row r="23" spans="1:1" ht="15.75" x14ac:dyDescent="0.25">
      <c r="A23" s="7"/>
    </row>
    <row r="24" spans="1:1" ht="15.75" x14ac:dyDescent="0.25">
      <c r="A24" s="7"/>
    </row>
    <row r="25" spans="1:1" ht="15.75" x14ac:dyDescent="0.25">
      <c r="A25" s="7"/>
    </row>
    <row r="26" spans="1:1" ht="15.75" x14ac:dyDescent="0.25">
      <c r="A26" s="4"/>
    </row>
  </sheetData>
  <mergeCells count="2">
    <mergeCell ref="E7:G7"/>
    <mergeCell ref="E8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EB496-7C6B-45E3-BCF9-7B94BA5A3199}">
  <dimension ref="A1:S63"/>
  <sheetViews>
    <sheetView workbookViewId="0">
      <selection activeCell="F62" sqref="F62"/>
    </sheetView>
  </sheetViews>
  <sheetFormatPr defaultRowHeight="15" x14ac:dyDescent="0.25"/>
  <cols>
    <col min="1" max="1" width="10.5703125" customWidth="1"/>
    <col min="2" max="2" width="11" customWidth="1"/>
    <col min="3" max="3" width="9.42578125" customWidth="1"/>
    <col min="4" max="4" width="12" customWidth="1"/>
    <col min="5" max="5" width="11.42578125" customWidth="1"/>
    <col min="8" max="19" width="7.85546875" customWidth="1"/>
  </cols>
  <sheetData>
    <row r="1" spans="1:4" s="3" customFormat="1" ht="18.75" x14ac:dyDescent="0.3">
      <c r="A1" s="1" t="s">
        <v>5</v>
      </c>
    </row>
    <row r="2" spans="1:4" s="3" customFormat="1" ht="15.75" x14ac:dyDescent="0.25">
      <c r="A2" s="2" t="s">
        <v>24</v>
      </c>
    </row>
    <row r="3" spans="1:4" s="3" customFormat="1" ht="15.75" x14ac:dyDescent="0.25">
      <c r="A3" s="2" t="s">
        <v>22</v>
      </c>
    </row>
    <row r="4" spans="1:4" s="3" customFormat="1" ht="15.75" x14ac:dyDescent="0.25">
      <c r="A4" s="9"/>
    </row>
    <row r="5" spans="1:4" s="3" customFormat="1" ht="15.75" x14ac:dyDescent="0.25">
      <c r="A5" s="9" t="s">
        <v>75</v>
      </c>
    </row>
    <row r="6" spans="1:4" s="3" customFormat="1" ht="15.75" x14ac:dyDescent="0.25">
      <c r="A6" s="9"/>
    </row>
    <row r="7" spans="1:4" s="3" customFormat="1" ht="15.75" x14ac:dyDescent="0.25">
      <c r="A7" s="45" t="s">
        <v>76</v>
      </c>
    </row>
    <row r="8" spans="1:4" s="3" customFormat="1" ht="15.75" x14ac:dyDescent="0.25">
      <c r="A8" s="45" t="s">
        <v>77</v>
      </c>
      <c r="B8" s="24"/>
      <c r="C8" s="24"/>
      <c r="D8" s="25"/>
    </row>
    <row r="9" spans="1:4" s="3" customFormat="1" ht="15.75" x14ac:dyDescent="0.25">
      <c r="A9" s="45" t="s">
        <v>78</v>
      </c>
      <c r="B9" s="26"/>
      <c r="C9" s="27"/>
      <c r="D9" s="28"/>
    </row>
    <row r="10" spans="1:4" s="3" customFormat="1" ht="15.75" x14ac:dyDescent="0.25">
      <c r="A10" s="45" t="s">
        <v>79</v>
      </c>
      <c r="B10" s="26"/>
      <c r="C10" s="27"/>
      <c r="D10" s="28"/>
    </row>
    <row r="11" spans="1:4" s="3" customFormat="1" ht="15.75" x14ac:dyDescent="0.25">
      <c r="A11" s="45" t="s">
        <v>80</v>
      </c>
      <c r="B11" s="26"/>
      <c r="C11" s="27"/>
      <c r="D11" s="28"/>
    </row>
    <row r="12" spans="1:4" s="3" customFormat="1" ht="15.75" x14ac:dyDescent="0.25">
      <c r="A12" s="9"/>
      <c r="B12" s="26"/>
      <c r="C12" s="27"/>
      <c r="D12" s="28"/>
    </row>
    <row r="13" spans="1:4" s="3" customFormat="1" ht="15.75" x14ac:dyDescent="0.25">
      <c r="A13" s="9" t="s">
        <v>81</v>
      </c>
      <c r="B13" s="26"/>
      <c r="C13" s="27"/>
      <c r="D13" s="28"/>
    </row>
    <row r="14" spans="1:4" s="3" customFormat="1" ht="15.75" x14ac:dyDescent="0.25">
      <c r="A14" s="9"/>
      <c r="B14" s="26"/>
      <c r="C14" s="27"/>
      <c r="D14" s="28"/>
    </row>
    <row r="15" spans="1:4" s="3" customFormat="1" ht="15.75" x14ac:dyDescent="0.25">
      <c r="A15" s="45" t="s">
        <v>82</v>
      </c>
      <c r="B15" s="26"/>
      <c r="C15" s="27"/>
      <c r="D15" s="28"/>
    </row>
    <row r="16" spans="1:4" s="3" customFormat="1" ht="15.75" x14ac:dyDescent="0.25">
      <c r="A16" s="45" t="s">
        <v>83</v>
      </c>
      <c r="B16" s="26"/>
      <c r="C16" s="27"/>
      <c r="D16" s="28"/>
    </row>
    <row r="17" spans="1:19" s="3" customFormat="1" ht="15.75" x14ac:dyDescent="0.25">
      <c r="A17" s="45" t="s">
        <v>84</v>
      </c>
      <c r="B17" s="26"/>
      <c r="C17" s="27"/>
      <c r="D17" s="28"/>
    </row>
    <row r="18" spans="1:19" s="3" customFormat="1" ht="15.75" x14ac:dyDescent="0.25">
      <c r="A18" s="45" t="s">
        <v>85</v>
      </c>
      <c r="B18" s="26"/>
      <c r="C18" s="27"/>
      <c r="D18" s="28"/>
    </row>
    <row r="19" spans="1:19" s="3" customFormat="1" ht="15.75" x14ac:dyDescent="0.25">
      <c r="A19" s="45" t="s">
        <v>86</v>
      </c>
      <c r="B19" s="26"/>
      <c r="C19" s="27"/>
      <c r="D19" s="28"/>
    </row>
    <row r="20" spans="1:19" s="3" customFormat="1" ht="15.75" x14ac:dyDescent="0.25">
      <c r="A20" s="9"/>
      <c r="B20" s="26"/>
      <c r="C20" s="27"/>
      <c r="D20" s="28"/>
    </row>
    <row r="21" spans="1:19" s="3" customFormat="1" ht="15.75" x14ac:dyDescent="0.25">
      <c r="A21" s="9"/>
      <c r="B21" s="26"/>
      <c r="C21" s="27"/>
      <c r="D21" s="28"/>
    </row>
    <row r="22" spans="1:19" s="3" customFormat="1" ht="15.75" x14ac:dyDescent="0.25">
      <c r="A22" s="9" t="s">
        <v>89</v>
      </c>
      <c r="B22" s="26"/>
      <c r="C22" s="27"/>
      <c r="D22" s="28"/>
    </row>
    <row r="23" spans="1:19" s="83" customFormat="1" x14ac:dyDescent="0.25">
      <c r="B23" s="26"/>
      <c r="C23" s="27"/>
      <c r="E23" s="84" t="s">
        <v>4</v>
      </c>
      <c r="F23" s="85"/>
      <c r="G23" s="86"/>
      <c r="H23" s="87" t="s">
        <v>130</v>
      </c>
      <c r="I23" s="88"/>
      <c r="J23" s="88"/>
      <c r="K23" s="88"/>
      <c r="L23" s="87" t="s">
        <v>131</v>
      </c>
      <c r="M23" s="88"/>
      <c r="N23" s="88"/>
      <c r="O23" s="88"/>
      <c r="P23" s="87" t="s">
        <v>132</v>
      </c>
      <c r="Q23" s="88"/>
      <c r="R23" s="88"/>
      <c r="S23" s="89"/>
    </row>
    <row r="24" spans="1:19" s="83" customFormat="1" ht="47.25" customHeight="1" x14ac:dyDescent="0.25">
      <c r="B24" s="91" t="s">
        <v>3</v>
      </c>
      <c r="C24" s="91" t="s">
        <v>133</v>
      </c>
      <c r="D24" s="9"/>
      <c r="E24" s="90" t="s">
        <v>3</v>
      </c>
      <c r="F24" s="117" t="s">
        <v>134</v>
      </c>
      <c r="G24" s="118" t="s">
        <v>135</v>
      </c>
      <c r="H24" s="117" t="s">
        <v>136</v>
      </c>
      <c r="I24" s="119" t="s">
        <v>137</v>
      </c>
      <c r="J24" s="119" t="s">
        <v>138</v>
      </c>
      <c r="K24" s="118" t="s">
        <v>139</v>
      </c>
      <c r="L24" s="117" t="s">
        <v>136</v>
      </c>
      <c r="M24" s="119" t="s">
        <v>137</v>
      </c>
      <c r="N24" s="119" t="s">
        <v>138</v>
      </c>
      <c r="O24" s="118" t="s">
        <v>139</v>
      </c>
      <c r="P24" s="92" t="s">
        <v>136</v>
      </c>
      <c r="Q24" s="92" t="s">
        <v>137</v>
      </c>
      <c r="R24" s="92" t="s">
        <v>138</v>
      </c>
      <c r="S24" s="93" t="s">
        <v>139</v>
      </c>
    </row>
    <row r="25" spans="1:19" s="83" customFormat="1" ht="15.75" x14ac:dyDescent="0.25">
      <c r="B25" s="94">
        <v>0</v>
      </c>
      <c r="C25" s="95"/>
      <c r="D25" s="9"/>
      <c r="E25" s="94">
        <v>0</v>
      </c>
      <c r="F25" s="96"/>
      <c r="G25" s="97"/>
      <c r="H25" s="98"/>
      <c r="I25" s="99"/>
      <c r="J25" s="99"/>
      <c r="K25" s="100"/>
      <c r="L25" s="98"/>
      <c r="M25" s="99"/>
      <c r="N25" s="99"/>
      <c r="O25" s="100"/>
      <c r="P25" s="108"/>
      <c r="Q25" s="99"/>
      <c r="R25" s="99"/>
      <c r="S25" s="100"/>
    </row>
    <row r="26" spans="1:19" s="83" customFormat="1" ht="15.75" x14ac:dyDescent="0.25">
      <c r="B26" s="94">
        <v>1</v>
      </c>
      <c r="C26" s="101">
        <v>1.6E-2</v>
      </c>
      <c r="D26" s="9"/>
      <c r="E26" s="94">
        <v>1</v>
      </c>
      <c r="F26" s="102">
        <v>10000</v>
      </c>
      <c r="G26" s="100">
        <v>10500</v>
      </c>
      <c r="H26" s="120">
        <v>0.19999999999999996</v>
      </c>
      <c r="I26" s="99">
        <v>1999.9999999999995</v>
      </c>
      <c r="J26" s="99">
        <v>150</v>
      </c>
      <c r="K26" s="100">
        <v>11850</v>
      </c>
      <c r="L26" s="120">
        <v>-9.9999999999999978E-2</v>
      </c>
      <c r="M26" s="99">
        <v>-999.99999999999977</v>
      </c>
      <c r="N26" s="99">
        <v>150</v>
      </c>
      <c r="O26" s="100">
        <v>8850</v>
      </c>
      <c r="P26" s="109">
        <v>0.10000000000000009</v>
      </c>
      <c r="Q26" s="99">
        <v>1000.0000000000009</v>
      </c>
      <c r="R26" s="99">
        <v>150</v>
      </c>
      <c r="S26" s="100">
        <v>10850</v>
      </c>
    </row>
    <row r="27" spans="1:19" s="83" customFormat="1" ht="15.75" x14ac:dyDescent="0.25">
      <c r="B27" s="94">
        <v>2</v>
      </c>
      <c r="C27" s="101">
        <v>1.7999999999999999E-2</v>
      </c>
      <c r="D27" s="9"/>
      <c r="E27" s="94">
        <v>2</v>
      </c>
      <c r="F27" s="102">
        <v>0</v>
      </c>
      <c r="G27" s="100">
        <v>11025</v>
      </c>
      <c r="H27" s="120">
        <v>-0.20833333333333337</v>
      </c>
      <c r="I27" s="99">
        <v>-2468.7500000000005</v>
      </c>
      <c r="J27" s="99">
        <v>177.75</v>
      </c>
      <c r="K27" s="100">
        <v>9203.5</v>
      </c>
      <c r="L27" s="120">
        <v>5.555555555555558E-2</v>
      </c>
      <c r="M27" s="99">
        <v>491.66666666666691</v>
      </c>
      <c r="N27" s="99">
        <v>132.75</v>
      </c>
      <c r="O27" s="100">
        <v>9208.9166666666661</v>
      </c>
      <c r="P27" s="109">
        <v>0.13636363636363624</v>
      </c>
      <c r="Q27" s="99">
        <v>1479.5454545454531</v>
      </c>
      <c r="R27" s="99">
        <v>162.75</v>
      </c>
      <c r="S27" s="100">
        <v>12166.795454545452</v>
      </c>
    </row>
    <row r="28" spans="1:19" s="83" customFormat="1" ht="15.75" x14ac:dyDescent="0.25">
      <c r="B28" s="94">
        <v>3</v>
      </c>
      <c r="C28" s="101">
        <v>0.02</v>
      </c>
      <c r="D28" s="9"/>
      <c r="E28" s="94">
        <v>3</v>
      </c>
      <c r="F28" s="102">
        <v>0</v>
      </c>
      <c r="G28" s="100">
        <v>11576.250000000002</v>
      </c>
      <c r="H28" s="120">
        <v>0.10526315789473695</v>
      </c>
      <c r="I28" s="99">
        <v>968.78947368421154</v>
      </c>
      <c r="J28" s="99">
        <v>138.05250000000001</v>
      </c>
      <c r="K28" s="100">
        <v>10034.236973684212</v>
      </c>
      <c r="L28" s="120">
        <v>0.10526315789473695</v>
      </c>
      <c r="M28" s="99">
        <v>969.35964912280792</v>
      </c>
      <c r="N28" s="99">
        <v>138.13374999999999</v>
      </c>
      <c r="O28" s="100">
        <v>10040.142565789472</v>
      </c>
      <c r="P28" s="109">
        <v>0.11999999999999988</v>
      </c>
      <c r="Q28" s="99">
        <v>1460.0154545454529</v>
      </c>
      <c r="R28" s="99">
        <v>182.50193181818179</v>
      </c>
      <c r="S28" s="100">
        <v>13444.308977272723</v>
      </c>
    </row>
    <row r="29" spans="1:19" s="83" customFormat="1" ht="15.75" x14ac:dyDescent="0.25">
      <c r="B29" s="94">
        <v>4</v>
      </c>
      <c r="C29" s="101">
        <v>2.1999999999999999E-2</v>
      </c>
      <c r="D29" s="9"/>
      <c r="E29" s="94">
        <v>4</v>
      </c>
      <c r="F29" s="102">
        <v>0</v>
      </c>
      <c r="G29" s="100">
        <v>12155.0625</v>
      </c>
      <c r="H29" s="120">
        <v>4.7619047619047672E-2</v>
      </c>
      <c r="I29" s="99">
        <v>477.82080827067728</v>
      </c>
      <c r="J29" s="99">
        <v>150.51355460526318</v>
      </c>
      <c r="K29" s="100">
        <v>10361.544227349626</v>
      </c>
      <c r="L29" s="120">
        <v>-2.3809523809523947E-2</v>
      </c>
      <c r="M29" s="99">
        <v>-239.05101347117929</v>
      </c>
      <c r="N29" s="99">
        <v>150.60213848684208</v>
      </c>
      <c r="O29" s="100">
        <v>9650.4894138314521</v>
      </c>
      <c r="P29" s="109">
        <v>-1.7857142857142794E-2</v>
      </c>
      <c r="Q29" s="99">
        <v>-240.07694602272636</v>
      </c>
      <c r="R29" s="99">
        <v>201.66463465909084</v>
      </c>
      <c r="S29" s="100">
        <v>13002.567396590906</v>
      </c>
    </row>
    <row r="30" spans="1:19" s="83" customFormat="1" ht="15.75" x14ac:dyDescent="0.25">
      <c r="B30" s="94">
        <v>5</v>
      </c>
      <c r="C30" s="101">
        <v>2.4E-2</v>
      </c>
      <c r="D30" s="9"/>
      <c r="E30" s="94">
        <v>5</v>
      </c>
      <c r="F30" s="102">
        <v>0</v>
      </c>
      <c r="G30" s="100">
        <v>12762.815625000001</v>
      </c>
      <c r="H30" s="120">
        <v>9.0909090909090828E-2</v>
      </c>
      <c r="I30" s="99">
        <v>941.95856612269245</v>
      </c>
      <c r="J30" s="99">
        <v>155.4231634102444</v>
      </c>
      <c r="K30" s="100">
        <v>11148.079630062073</v>
      </c>
      <c r="L30" s="120">
        <v>4.8780487804878092E-2</v>
      </c>
      <c r="M30" s="99">
        <v>470.75558116251028</v>
      </c>
      <c r="N30" s="99">
        <v>144.75734120747177</v>
      </c>
      <c r="O30" s="100">
        <v>9976.4876537864893</v>
      </c>
      <c r="P30" s="109">
        <v>9.0909090909090828E-2</v>
      </c>
      <c r="Q30" s="99">
        <v>1182.0515815082631</v>
      </c>
      <c r="R30" s="99">
        <v>195.03851094886357</v>
      </c>
      <c r="S30" s="100">
        <v>13989.580467150307</v>
      </c>
    </row>
    <row r="31" spans="1:19" s="83" customFormat="1" ht="15.75" x14ac:dyDescent="0.25">
      <c r="B31" s="94">
        <v>6</v>
      </c>
      <c r="C31" s="101">
        <v>2.7E-2</v>
      </c>
      <c r="D31" s="9"/>
      <c r="E31" s="94">
        <v>6</v>
      </c>
      <c r="F31" s="102">
        <v>0</v>
      </c>
      <c r="G31" s="100">
        <v>13400.956406249999</v>
      </c>
      <c r="H31" s="120">
        <v>8.3333333333333481E-2</v>
      </c>
      <c r="I31" s="99">
        <v>929.0066358385078</v>
      </c>
      <c r="J31" s="99">
        <v>167.22119445093108</v>
      </c>
      <c r="K31" s="100">
        <v>11909.865071449651</v>
      </c>
      <c r="L31" s="120">
        <v>6.9767441860465018E-2</v>
      </c>
      <c r="M31" s="99">
        <v>696.03402235719591</v>
      </c>
      <c r="N31" s="99">
        <v>149.64731480679734</v>
      </c>
      <c r="O31" s="100">
        <v>10522.874361336888</v>
      </c>
      <c r="P31" s="109">
        <v>9.9999999999999867E-2</v>
      </c>
      <c r="Q31" s="99">
        <v>1398.9580467150288</v>
      </c>
      <c r="R31" s="99">
        <v>209.84370700725458</v>
      </c>
      <c r="S31" s="100">
        <v>15178.69480685808</v>
      </c>
    </row>
    <row r="32" spans="1:19" s="83" customFormat="1" ht="15.75" x14ac:dyDescent="0.25">
      <c r="B32" s="94">
        <v>7</v>
      </c>
      <c r="C32" s="101">
        <v>0.03</v>
      </c>
      <c r="D32" s="9"/>
      <c r="E32" s="94">
        <v>7</v>
      </c>
      <c r="F32" s="102">
        <v>0</v>
      </c>
      <c r="G32" s="100">
        <v>14071.004226562502</v>
      </c>
      <c r="H32" s="120">
        <v>7.6923076923076872E-2</v>
      </c>
      <c r="I32" s="99">
        <v>916.14346703458796</v>
      </c>
      <c r="J32" s="99">
        <v>178.64797607174475</v>
      </c>
      <c r="K32" s="100">
        <v>12647.360562412494</v>
      </c>
      <c r="L32" s="120">
        <v>0.13043478260869579</v>
      </c>
      <c r="M32" s="99">
        <v>1372.5488297395955</v>
      </c>
      <c r="N32" s="99">
        <v>157.84311542005332</v>
      </c>
      <c r="O32" s="100">
        <v>11737.580075656429</v>
      </c>
      <c r="P32" s="109">
        <v>6.0606060606060552E-2</v>
      </c>
      <c r="Q32" s="99">
        <v>919.92089738533741</v>
      </c>
      <c r="R32" s="99">
        <v>227.6804221028712</v>
      </c>
      <c r="S32" s="100">
        <v>15870.935282140546</v>
      </c>
    </row>
    <row r="33" spans="1:19" s="83" customFormat="1" ht="15.75" x14ac:dyDescent="0.25">
      <c r="B33" s="94">
        <v>8</v>
      </c>
      <c r="C33" s="101">
        <v>3.4000000000000002E-2</v>
      </c>
      <c r="D33" s="9"/>
      <c r="E33" s="94">
        <v>8</v>
      </c>
      <c r="F33" s="102">
        <v>0</v>
      </c>
      <c r="G33" s="100">
        <v>14774.554437890625</v>
      </c>
      <c r="H33" s="120">
        <v>7.1428571428571397E-2</v>
      </c>
      <c r="I33" s="99">
        <v>903.38289731517773</v>
      </c>
      <c r="J33" s="99">
        <v>189.71040843618741</v>
      </c>
      <c r="K33" s="100">
        <v>13361.033051291484</v>
      </c>
      <c r="L33" s="120">
        <v>0.11538461538461542</v>
      </c>
      <c r="M33" s="99">
        <v>1354.3361625757423</v>
      </c>
      <c r="N33" s="99">
        <v>176.06370113484644</v>
      </c>
      <c r="O33" s="100">
        <v>12915.852537097326</v>
      </c>
      <c r="P33" s="109">
        <v>2.8571428571428692E-2</v>
      </c>
      <c r="Q33" s="99">
        <v>453.45529377544608</v>
      </c>
      <c r="R33" s="99">
        <v>238.0640292321082</v>
      </c>
      <c r="S33" s="100">
        <v>16086.326546683886</v>
      </c>
    </row>
    <row r="34" spans="1:19" s="83" customFormat="1" ht="15.75" x14ac:dyDescent="0.25">
      <c r="B34" s="94">
        <v>9</v>
      </c>
      <c r="C34" s="101">
        <v>3.7999999999999999E-2</v>
      </c>
      <c r="D34" s="9"/>
      <c r="E34" s="94">
        <v>9</v>
      </c>
      <c r="F34" s="102">
        <v>0</v>
      </c>
      <c r="G34" s="100">
        <v>15513.282159785158</v>
      </c>
      <c r="H34" s="120">
        <v>6.6666666666666652E-2</v>
      </c>
      <c r="I34" s="99">
        <v>890.73553675276537</v>
      </c>
      <c r="J34" s="99">
        <v>200.41549576937226</v>
      </c>
      <c r="K34" s="100">
        <v>14051.353092274878</v>
      </c>
      <c r="L34" s="120">
        <v>-3.4482758620689724E-2</v>
      </c>
      <c r="M34" s="99">
        <v>-445.37422541715006</v>
      </c>
      <c r="N34" s="99">
        <v>193.73778805645989</v>
      </c>
      <c r="O34" s="100">
        <v>12276.740523623715</v>
      </c>
      <c r="P34" s="109">
        <v>0.11111111111111116</v>
      </c>
      <c r="Q34" s="99">
        <v>1787.3696162982103</v>
      </c>
      <c r="R34" s="99">
        <v>241.29489820025827</v>
      </c>
      <c r="S34" s="100">
        <v>17632.401264781834</v>
      </c>
    </row>
    <row r="35" spans="1:19" s="83" customFormat="1" ht="15.75" x14ac:dyDescent="0.25">
      <c r="B35" s="103">
        <v>10</v>
      </c>
      <c r="C35" s="104">
        <v>4.2000000000000003E-2</v>
      </c>
      <c r="D35" s="9"/>
      <c r="E35" s="103">
        <v>10</v>
      </c>
      <c r="F35" s="105">
        <v>0</v>
      </c>
      <c r="G35" s="106">
        <v>16288.946267774416</v>
      </c>
      <c r="H35" s="121">
        <v>9.375E-2</v>
      </c>
      <c r="I35" s="107">
        <v>1317.3143524007698</v>
      </c>
      <c r="J35" s="107">
        <v>210.77029638412316</v>
      </c>
      <c r="K35" s="106">
        <v>15157.897148291524</v>
      </c>
      <c r="L35" s="121">
        <v>0.10714285714285721</v>
      </c>
      <c r="M35" s="107">
        <v>1315.3650561025418</v>
      </c>
      <c r="N35" s="107">
        <v>184.15110785435573</v>
      </c>
      <c r="O35" s="106">
        <v>13407.954471871903</v>
      </c>
      <c r="P35" s="110">
        <v>0.19999999999999996</v>
      </c>
      <c r="Q35" s="107">
        <v>3526.4802529563663</v>
      </c>
      <c r="R35" s="107">
        <v>264.4860189717275</v>
      </c>
      <c r="S35" s="106">
        <v>20894.395498766473</v>
      </c>
    </row>
    <row r="36" spans="1:19" s="3" customFormat="1" ht="15.75" x14ac:dyDescent="0.25">
      <c r="A36" s="9"/>
      <c r="B36" s="26"/>
      <c r="C36" s="27"/>
      <c r="D36" s="28"/>
    </row>
    <row r="37" spans="1:19" s="3" customFormat="1" ht="15.75" x14ac:dyDescent="0.25">
      <c r="A37" s="9" t="s">
        <v>87</v>
      </c>
      <c r="B37" s="26"/>
      <c r="C37" s="27"/>
      <c r="D37" s="28"/>
    </row>
    <row r="38" spans="1:19" ht="15.75" x14ac:dyDescent="0.25">
      <c r="A38" s="7" t="s">
        <v>1</v>
      </c>
    </row>
    <row r="47" spans="1:19" s="112" customFormat="1" ht="15.75" x14ac:dyDescent="0.25">
      <c r="A47" s="111" t="s">
        <v>141</v>
      </c>
    </row>
    <row r="48" spans="1:19" s="113" customFormat="1" x14ac:dyDescent="0.25">
      <c r="B48" s="114"/>
      <c r="C48" s="115"/>
      <c r="E48" s="84" t="s">
        <v>140</v>
      </c>
      <c r="F48" s="85"/>
      <c r="G48" s="86"/>
      <c r="H48" s="87" t="s">
        <v>130</v>
      </c>
      <c r="I48" s="88"/>
      <c r="J48" s="88"/>
      <c r="K48" s="88"/>
      <c r="L48" s="87" t="s">
        <v>131</v>
      </c>
      <c r="M48" s="88"/>
      <c r="N48" s="88"/>
      <c r="O48" s="88"/>
      <c r="P48" s="87" t="s">
        <v>132</v>
      </c>
      <c r="Q48" s="88"/>
      <c r="R48" s="88"/>
      <c r="S48" s="89"/>
    </row>
    <row r="49" spans="1:19" s="113" customFormat="1" ht="42.75" customHeight="1" x14ac:dyDescent="0.25">
      <c r="B49" s="91" t="s">
        <v>3</v>
      </c>
      <c r="C49" s="91" t="s">
        <v>133</v>
      </c>
      <c r="E49" s="90" t="s">
        <v>3</v>
      </c>
      <c r="F49" s="117" t="s">
        <v>134</v>
      </c>
      <c r="G49" s="118" t="s">
        <v>135</v>
      </c>
      <c r="H49" s="117" t="s">
        <v>136</v>
      </c>
      <c r="I49" s="119" t="s">
        <v>137</v>
      </c>
      <c r="J49" s="119" t="s">
        <v>138</v>
      </c>
      <c r="K49" s="118" t="s">
        <v>139</v>
      </c>
      <c r="L49" s="117" t="s">
        <v>136</v>
      </c>
      <c r="M49" s="119" t="s">
        <v>137</v>
      </c>
      <c r="N49" s="119" t="s">
        <v>138</v>
      </c>
      <c r="O49" s="118" t="s">
        <v>139</v>
      </c>
      <c r="P49" s="92" t="s">
        <v>136</v>
      </c>
      <c r="Q49" s="92" t="s">
        <v>137</v>
      </c>
      <c r="R49" s="92" t="s">
        <v>138</v>
      </c>
      <c r="S49" s="93" t="s">
        <v>139</v>
      </c>
    </row>
    <row r="50" spans="1:19" s="113" customFormat="1" x14ac:dyDescent="0.25">
      <c r="B50" s="94">
        <v>0</v>
      </c>
      <c r="C50" s="95"/>
      <c r="E50" s="94">
        <v>0</v>
      </c>
      <c r="F50" s="96">
        <v>10000</v>
      </c>
      <c r="G50" s="97"/>
      <c r="H50" s="98"/>
      <c r="I50" s="99"/>
      <c r="J50" s="99"/>
      <c r="K50" s="100"/>
      <c r="L50" s="98"/>
      <c r="M50" s="99"/>
      <c r="N50" s="99"/>
      <c r="O50" s="100"/>
      <c r="P50" s="108"/>
      <c r="Q50" s="99"/>
      <c r="R50" s="99"/>
      <c r="S50" s="100"/>
    </row>
    <row r="51" spans="1:19" s="113" customFormat="1" x14ac:dyDescent="0.25">
      <c r="B51" s="94">
        <v>1</v>
      </c>
      <c r="C51" s="101"/>
      <c r="D51" s="116"/>
      <c r="E51" s="94">
        <v>1</v>
      </c>
      <c r="F51" s="102">
        <v>0</v>
      </c>
      <c r="G51" s="100">
        <v>10500</v>
      </c>
      <c r="H51" s="120">
        <v>0.1</v>
      </c>
      <c r="I51" s="99">
        <v>1000</v>
      </c>
      <c r="J51" s="99">
        <v>150</v>
      </c>
      <c r="K51" s="100">
        <v>10850</v>
      </c>
      <c r="L51" s="120">
        <v>0.1</v>
      </c>
      <c r="M51" s="99">
        <v>1000</v>
      </c>
      <c r="N51" s="99">
        <v>150</v>
      </c>
      <c r="O51" s="100">
        <v>10850</v>
      </c>
      <c r="P51" s="109">
        <v>0.1</v>
      </c>
      <c r="Q51" s="99">
        <v>1000</v>
      </c>
      <c r="R51" s="99">
        <v>150</v>
      </c>
      <c r="S51" s="100">
        <v>10850</v>
      </c>
    </row>
    <row r="52" spans="1:19" s="113" customFormat="1" x14ac:dyDescent="0.25">
      <c r="B52" s="94">
        <v>2</v>
      </c>
      <c r="C52" s="101">
        <v>1.7999999999999999E-2</v>
      </c>
      <c r="D52" s="116"/>
      <c r="E52" s="94">
        <v>2</v>
      </c>
      <c r="F52" s="102">
        <v>0</v>
      </c>
      <c r="G52" s="100">
        <v>11025</v>
      </c>
      <c r="H52" s="120">
        <v>-0.20833333333333337</v>
      </c>
      <c r="I52" s="99">
        <v>-2260.416666666667</v>
      </c>
      <c r="J52" s="99">
        <v>162.75</v>
      </c>
      <c r="K52" s="100">
        <v>8426.8333333333321</v>
      </c>
      <c r="L52" s="120">
        <v>5.555555555555558E-2</v>
      </c>
      <c r="M52" s="99">
        <v>602.77777777777806</v>
      </c>
      <c r="N52" s="99">
        <v>162.75</v>
      </c>
      <c r="O52" s="100">
        <v>11290.027777777777</v>
      </c>
      <c r="P52" s="109">
        <v>0.13636363636363624</v>
      </c>
      <c r="Q52" s="99">
        <v>1479.5454545454531</v>
      </c>
      <c r="R52" s="99">
        <v>162.75</v>
      </c>
      <c r="S52" s="100">
        <v>12166.795454545452</v>
      </c>
    </row>
    <row r="53" spans="1:19" s="113" customFormat="1" x14ac:dyDescent="0.25">
      <c r="B53" s="94">
        <v>3</v>
      </c>
      <c r="C53" s="101">
        <v>0.02</v>
      </c>
      <c r="D53" s="116"/>
      <c r="E53" s="94">
        <v>3</v>
      </c>
      <c r="F53" s="102">
        <v>0</v>
      </c>
      <c r="G53" s="100">
        <v>11576.250000000002</v>
      </c>
      <c r="H53" s="120">
        <v>0.10526315789473695</v>
      </c>
      <c r="I53" s="99">
        <v>887.03508771929899</v>
      </c>
      <c r="J53" s="99">
        <v>126.40249999999997</v>
      </c>
      <c r="K53" s="100">
        <v>9187.4659210526315</v>
      </c>
      <c r="L53" s="120">
        <v>0.10526315789473695</v>
      </c>
      <c r="M53" s="99">
        <v>1188.4239766081882</v>
      </c>
      <c r="N53" s="99">
        <v>169.35041666666666</v>
      </c>
      <c r="O53" s="100">
        <v>12309.101337719299</v>
      </c>
      <c r="P53" s="109">
        <v>0.11999999999999988</v>
      </c>
      <c r="Q53" s="99">
        <v>1460.0154545454529</v>
      </c>
      <c r="R53" s="99">
        <v>182.50193181818179</v>
      </c>
      <c r="S53" s="100">
        <v>13444.308977272723</v>
      </c>
    </row>
    <row r="54" spans="1:19" s="113" customFormat="1" x14ac:dyDescent="0.25">
      <c r="B54" s="94">
        <v>4</v>
      </c>
      <c r="C54" s="101">
        <v>2.1999999999999999E-2</v>
      </c>
      <c r="D54" s="116"/>
      <c r="E54" s="94">
        <v>4</v>
      </c>
      <c r="F54" s="102">
        <v>0</v>
      </c>
      <c r="G54" s="100">
        <v>12155.0625</v>
      </c>
      <c r="H54" s="120">
        <v>4.7619047619047672E-2</v>
      </c>
      <c r="I54" s="99">
        <v>437.49837719298296</v>
      </c>
      <c r="J54" s="99">
        <v>137.81198881578948</v>
      </c>
      <c r="K54" s="100">
        <v>9487.1523094298263</v>
      </c>
      <c r="L54" s="120">
        <v>-2.3809523809524169E-2</v>
      </c>
      <c r="M54" s="99">
        <v>-293.07384137427346</v>
      </c>
      <c r="N54" s="99">
        <v>184.63652006578948</v>
      </c>
      <c r="O54" s="100">
        <v>11831.390976279237</v>
      </c>
      <c r="P54" s="109">
        <v>-1.7857142857142683E-2</v>
      </c>
      <c r="Q54" s="99">
        <v>-240.07694602272485</v>
      </c>
      <c r="R54" s="99">
        <v>201.66463465909084</v>
      </c>
      <c r="S54" s="100">
        <v>13002.567396590906</v>
      </c>
    </row>
    <row r="55" spans="1:19" s="113" customFormat="1" x14ac:dyDescent="0.25">
      <c r="B55" s="94">
        <v>5</v>
      </c>
      <c r="C55" s="101">
        <v>2.4E-2</v>
      </c>
      <c r="D55" s="116"/>
      <c r="E55" s="94">
        <v>5</v>
      </c>
      <c r="F55" s="102">
        <v>0</v>
      </c>
      <c r="G55" s="100">
        <v>12762.815625000001</v>
      </c>
      <c r="H55" s="120">
        <v>9.0909090909090828E-2</v>
      </c>
      <c r="I55" s="99">
        <v>862.46839176634705</v>
      </c>
      <c r="J55" s="99">
        <v>142.30728464144738</v>
      </c>
      <c r="K55" s="100">
        <v>10207.313416554727</v>
      </c>
      <c r="L55" s="120">
        <v>4.8780487804878092E-2</v>
      </c>
      <c r="M55" s="99">
        <v>577.14102323313409</v>
      </c>
      <c r="N55" s="99">
        <v>177.47086464418857</v>
      </c>
      <c r="O55" s="100">
        <v>12231.061134868183</v>
      </c>
      <c r="P55" s="109">
        <v>9.0909090909090828E-2</v>
      </c>
      <c r="Q55" s="99">
        <v>1182.0515815082631</v>
      </c>
      <c r="R55" s="99">
        <v>195.03851094886357</v>
      </c>
      <c r="S55" s="100">
        <v>13989.580467150307</v>
      </c>
    </row>
    <row r="56" spans="1:19" s="113" customFormat="1" x14ac:dyDescent="0.25">
      <c r="B56" s="94">
        <v>6</v>
      </c>
      <c r="C56" s="101">
        <v>2.7E-2</v>
      </c>
      <c r="D56" s="116"/>
      <c r="E56" s="94">
        <v>6</v>
      </c>
      <c r="F56" s="102">
        <v>0</v>
      </c>
      <c r="G56" s="100">
        <v>13400.956406249999</v>
      </c>
      <c r="H56" s="120">
        <v>8.3333333333333481E-2</v>
      </c>
      <c r="I56" s="99">
        <v>850.60945137956207</v>
      </c>
      <c r="J56" s="99">
        <v>153.1097012483209</v>
      </c>
      <c r="K56" s="100">
        <v>10904.813166685968</v>
      </c>
      <c r="L56" s="120">
        <v>6.9767441860464796E-2</v>
      </c>
      <c r="M56" s="99">
        <v>853.3298466187066</v>
      </c>
      <c r="N56" s="99">
        <v>183.46591702302274</v>
      </c>
      <c r="O56" s="100">
        <v>12900.925064463867</v>
      </c>
      <c r="P56" s="109">
        <v>9.9999999999999867E-2</v>
      </c>
      <c r="Q56" s="99">
        <v>1398.9580467150288</v>
      </c>
      <c r="R56" s="99">
        <v>209.84370700725458</v>
      </c>
      <c r="S56" s="100">
        <v>15178.69480685808</v>
      </c>
    </row>
    <row r="57" spans="1:19" s="113" customFormat="1" x14ac:dyDescent="0.25">
      <c r="B57" s="94">
        <v>7</v>
      </c>
      <c r="C57" s="101">
        <v>0.03</v>
      </c>
      <c r="D57" s="116"/>
      <c r="E57" s="94">
        <v>7</v>
      </c>
      <c r="F57" s="102">
        <v>0</v>
      </c>
      <c r="G57" s="100">
        <v>14071.004226562502</v>
      </c>
      <c r="H57" s="120">
        <v>7.6923076923076872E-2</v>
      </c>
      <c r="I57" s="99">
        <v>838.83178205276624</v>
      </c>
      <c r="J57" s="99">
        <v>163.57219750028952</v>
      </c>
      <c r="K57" s="100">
        <v>11580.072751238446</v>
      </c>
      <c r="L57" s="120">
        <v>0.13043478260869579</v>
      </c>
      <c r="M57" s="99">
        <v>1682.7293562344191</v>
      </c>
      <c r="N57" s="99">
        <v>193.51387596695798</v>
      </c>
      <c r="O57" s="100">
        <v>14390.140544731328</v>
      </c>
      <c r="P57" s="109">
        <v>6.060606060606033E-2</v>
      </c>
      <c r="Q57" s="99">
        <v>919.920897385334</v>
      </c>
      <c r="R57" s="99">
        <v>227.6804221028712</v>
      </c>
      <c r="S57" s="100">
        <v>15870.935282140545</v>
      </c>
    </row>
    <row r="58" spans="1:19" s="113" customFormat="1" x14ac:dyDescent="0.25">
      <c r="B58" s="94">
        <v>8</v>
      </c>
      <c r="C58" s="101">
        <v>3.4000000000000002E-2</v>
      </c>
      <c r="D58" s="116"/>
      <c r="E58" s="94">
        <v>8</v>
      </c>
      <c r="F58" s="102">
        <v>0</v>
      </c>
      <c r="G58" s="100">
        <v>14774.554437890625</v>
      </c>
      <c r="H58" s="120">
        <v>7.1428571428571397E-2</v>
      </c>
      <c r="I58" s="99">
        <v>827.14805365988855</v>
      </c>
      <c r="J58" s="99">
        <v>173.70109126857668</v>
      </c>
      <c r="K58" s="100">
        <v>12233.519713629757</v>
      </c>
      <c r="L58" s="120">
        <v>0.11538461538461542</v>
      </c>
      <c r="M58" s="99">
        <v>1660.4008320843845</v>
      </c>
      <c r="N58" s="99">
        <v>215.85210817096993</v>
      </c>
      <c r="O58" s="100">
        <v>15834.689268644743</v>
      </c>
      <c r="P58" s="109">
        <v>2.8571428571428692E-2</v>
      </c>
      <c r="Q58" s="99">
        <v>453.45529377544602</v>
      </c>
      <c r="R58" s="99">
        <v>238.06402923210817</v>
      </c>
      <c r="S58" s="100">
        <v>16086.326546683882</v>
      </c>
    </row>
    <row r="59" spans="1:19" s="113" customFormat="1" x14ac:dyDescent="0.25">
      <c r="B59" s="94">
        <v>9</v>
      </c>
      <c r="C59" s="101">
        <v>3.7999999999999999E-2</v>
      </c>
      <c r="D59" s="116"/>
      <c r="E59" s="94">
        <v>9</v>
      </c>
      <c r="F59" s="102">
        <v>0</v>
      </c>
      <c r="G59" s="100">
        <v>15513.282159785158</v>
      </c>
      <c r="H59" s="120">
        <v>6.6666666666666652E-2</v>
      </c>
      <c r="I59" s="99">
        <v>815.56798090865027</v>
      </c>
      <c r="J59" s="99">
        <v>183.50279570444636</v>
      </c>
      <c r="K59" s="100">
        <v>12865.584898833962</v>
      </c>
      <c r="L59" s="120">
        <v>-3.4482758620689724E-2</v>
      </c>
      <c r="M59" s="99">
        <v>-546.02376788430252</v>
      </c>
      <c r="N59" s="99">
        <v>237.52033902967113</v>
      </c>
      <c r="O59" s="100">
        <v>15051.145161730768</v>
      </c>
      <c r="P59" s="109">
        <v>0.11111111111111116</v>
      </c>
      <c r="Q59" s="99">
        <v>1787.3696162982098</v>
      </c>
      <c r="R59" s="99">
        <v>241.29489820025822</v>
      </c>
      <c r="S59" s="100">
        <v>17632.401264781831</v>
      </c>
    </row>
    <row r="60" spans="1:19" s="113" customFormat="1" x14ac:dyDescent="0.25">
      <c r="B60" s="103">
        <v>10</v>
      </c>
      <c r="C60" s="104">
        <v>4.2000000000000003E-2</v>
      </c>
      <c r="D60" s="116"/>
      <c r="E60" s="103">
        <v>10</v>
      </c>
      <c r="F60" s="105">
        <v>0</v>
      </c>
      <c r="G60" s="106">
        <v>16288.946267774416</v>
      </c>
      <c r="H60" s="121">
        <v>9.375E-2</v>
      </c>
      <c r="I60" s="107">
        <v>1206.1485842656839</v>
      </c>
      <c r="J60" s="107">
        <v>192.98377348250943</v>
      </c>
      <c r="K60" s="106">
        <v>13878.749709617137</v>
      </c>
      <c r="L60" s="121">
        <v>0.10714285714285721</v>
      </c>
      <c r="M60" s="107">
        <v>1612.6226958997261</v>
      </c>
      <c r="N60" s="107">
        <v>225.76717742596151</v>
      </c>
      <c r="O60" s="106">
        <v>16438.000680204532</v>
      </c>
      <c r="P60" s="110">
        <v>0.19999999999999996</v>
      </c>
      <c r="Q60" s="107">
        <v>3526.4802529563653</v>
      </c>
      <c r="R60" s="107">
        <v>264.48601897172745</v>
      </c>
      <c r="S60" s="106">
        <v>20894.395498766466</v>
      </c>
    </row>
    <row r="61" spans="1:19" s="3" customFormat="1" ht="15.75" x14ac:dyDescent="0.25">
      <c r="A61" s="9"/>
    </row>
    <row r="62" spans="1:19" s="3" customFormat="1" ht="15.75" x14ac:dyDescent="0.25">
      <c r="A62" s="9" t="s">
        <v>88</v>
      </c>
    </row>
    <row r="63" spans="1:19" ht="15.75" x14ac:dyDescent="0.25">
      <c r="A63" s="7" t="s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29333-6531-44BE-A1FD-B8A363FB285B}">
  <dimension ref="A1:I50"/>
  <sheetViews>
    <sheetView workbookViewId="0">
      <selection activeCell="G18" sqref="G18"/>
    </sheetView>
  </sheetViews>
  <sheetFormatPr defaultRowHeight="15" x14ac:dyDescent="0.25"/>
  <cols>
    <col min="1" max="1" width="32.42578125" customWidth="1"/>
    <col min="2" max="2" width="17.5703125" customWidth="1"/>
    <col min="3" max="3" width="13.85546875" customWidth="1"/>
    <col min="4" max="4" width="10.7109375" customWidth="1"/>
  </cols>
  <sheetData>
    <row r="1" spans="1:9" s="3" customFormat="1" ht="18.75" x14ac:dyDescent="0.3">
      <c r="A1" s="1" t="s">
        <v>25</v>
      </c>
    </row>
    <row r="2" spans="1:9" s="3" customFormat="1" ht="15.75" x14ac:dyDescent="0.25">
      <c r="A2" s="2" t="s">
        <v>26</v>
      </c>
    </row>
    <row r="3" spans="1:9" s="3" customFormat="1" x14ac:dyDescent="0.25"/>
    <row r="4" spans="1:9" s="3" customFormat="1" ht="15.75" x14ac:dyDescent="0.25">
      <c r="A4" s="9" t="s">
        <v>90</v>
      </c>
    </row>
    <row r="5" spans="1:9" s="3" customFormat="1" ht="15.75" x14ac:dyDescent="0.25">
      <c r="A5" s="9"/>
    </row>
    <row r="6" spans="1:9" s="3" customFormat="1" ht="15.75" x14ac:dyDescent="0.25">
      <c r="A6" s="45" t="s">
        <v>91</v>
      </c>
    </row>
    <row r="7" spans="1:9" s="3" customFormat="1" ht="15.75" x14ac:dyDescent="0.25">
      <c r="A7" s="45" t="s">
        <v>92</v>
      </c>
    </row>
    <row r="8" spans="1:9" s="3" customFormat="1" ht="15.75" x14ac:dyDescent="0.25">
      <c r="A8" s="45" t="s">
        <v>93</v>
      </c>
    </row>
    <row r="9" spans="1:9" s="3" customFormat="1" ht="15.75" x14ac:dyDescent="0.25">
      <c r="A9" s="45" t="s">
        <v>94</v>
      </c>
    </row>
    <row r="10" spans="1:9" s="3" customFormat="1" ht="15.75" x14ac:dyDescent="0.25">
      <c r="A10" s="45" t="s">
        <v>95</v>
      </c>
    </row>
    <row r="11" spans="1:9" s="3" customFormat="1" ht="15.75" x14ac:dyDescent="0.25">
      <c r="A11" s="45" t="s">
        <v>96</v>
      </c>
    </row>
    <row r="12" spans="1:9" s="3" customFormat="1" ht="15.75" x14ac:dyDescent="0.25">
      <c r="A12" s="49" t="s">
        <v>97</v>
      </c>
    </row>
    <row r="13" spans="1:9" s="3" customFormat="1" ht="15.75" x14ac:dyDescent="0.25">
      <c r="A13" s="49" t="s">
        <v>98</v>
      </c>
    </row>
    <row r="14" spans="1:9" s="3" customFormat="1" ht="16.5" thickBot="1" x14ac:dyDescent="0.3">
      <c r="A14" s="45" t="s">
        <v>99</v>
      </c>
    </row>
    <row r="15" spans="1:9" s="3" customFormat="1" ht="15.75" thickBot="1" x14ac:dyDescent="0.3">
      <c r="A15" s="48" t="s">
        <v>100</v>
      </c>
      <c r="B15" s="17">
        <v>0</v>
      </c>
      <c r="C15" s="17">
        <v>1</v>
      </c>
      <c r="D15" s="17">
        <v>2</v>
      </c>
      <c r="E15" s="17">
        <v>3</v>
      </c>
      <c r="F15" s="17">
        <v>4</v>
      </c>
      <c r="G15" s="17">
        <v>5</v>
      </c>
      <c r="H15" s="29"/>
      <c r="I15" s="29"/>
    </row>
    <row r="16" spans="1:9" s="3" customFormat="1" ht="15.75" thickBot="1" x14ac:dyDescent="0.3">
      <c r="A16" s="18" t="s">
        <v>101</v>
      </c>
      <c r="B16" s="47">
        <v>1000</v>
      </c>
      <c r="C16" s="47">
        <v>1200</v>
      </c>
      <c r="D16" s="47">
        <v>1400</v>
      </c>
      <c r="E16" s="47">
        <v>1550</v>
      </c>
      <c r="F16" s="47">
        <v>1580</v>
      </c>
      <c r="G16" s="47">
        <v>1650</v>
      </c>
      <c r="H16" s="30"/>
      <c r="I16" s="30"/>
    </row>
    <row r="17" spans="1:9" s="3" customFormat="1" ht="15.75" thickBot="1" x14ac:dyDescent="0.3">
      <c r="A17" s="18" t="s">
        <v>102</v>
      </c>
      <c r="B17" s="19">
        <v>360</v>
      </c>
      <c r="C17" s="19">
        <v>345</v>
      </c>
      <c r="D17" s="19">
        <v>320</v>
      </c>
      <c r="E17" s="19">
        <v>310</v>
      </c>
      <c r="F17" s="19">
        <v>295</v>
      </c>
      <c r="G17" s="19">
        <v>280</v>
      </c>
      <c r="H17" s="30"/>
      <c r="I17" s="30"/>
    </row>
    <row r="18" spans="1:9" s="3" customFormat="1" ht="15.75" x14ac:dyDescent="0.25">
      <c r="A18" s="9"/>
      <c r="H18" s="30"/>
      <c r="I18" s="30"/>
    </row>
    <row r="19" spans="1:9" s="3" customFormat="1" ht="15.75" x14ac:dyDescent="0.25">
      <c r="A19" s="45" t="s">
        <v>103</v>
      </c>
      <c r="H19" s="30"/>
      <c r="I19" s="30"/>
    </row>
    <row r="20" spans="1:9" s="3" customFormat="1" ht="15.75" x14ac:dyDescent="0.25">
      <c r="A20" s="45" t="s">
        <v>104</v>
      </c>
      <c r="H20" s="31"/>
      <c r="I20" s="31"/>
    </row>
    <row r="21" spans="1:9" s="3" customFormat="1" ht="15.75" x14ac:dyDescent="0.25">
      <c r="A21" s="45" t="s">
        <v>105</v>
      </c>
      <c r="H21" s="29"/>
      <c r="I21" s="29"/>
    </row>
    <row r="22" spans="1:9" s="3" customFormat="1" x14ac:dyDescent="0.25">
      <c r="A22" s="30"/>
      <c r="B22" s="30"/>
      <c r="C22" s="30"/>
      <c r="D22" s="30"/>
      <c r="F22" s="30"/>
      <c r="G22" s="31"/>
      <c r="H22" s="31"/>
      <c r="I22" s="31"/>
    </row>
    <row r="23" spans="1:9" s="3" customFormat="1" ht="15.75" x14ac:dyDescent="0.25">
      <c r="A23" s="9" t="s">
        <v>106</v>
      </c>
    </row>
    <row r="24" spans="1:9" ht="15.75" x14ac:dyDescent="0.25">
      <c r="A24" s="7" t="s">
        <v>1</v>
      </c>
    </row>
    <row r="25" spans="1:9" ht="15.75" x14ac:dyDescent="0.25">
      <c r="A25" s="14"/>
    </row>
    <row r="26" spans="1:9" ht="15.75" x14ac:dyDescent="0.25">
      <c r="A26" s="14"/>
    </row>
    <row r="27" spans="1:9" ht="15.75" x14ac:dyDescent="0.25">
      <c r="A27" s="14"/>
    </row>
    <row r="28" spans="1:9" ht="15.75" x14ac:dyDescent="0.25">
      <c r="A28" s="14"/>
    </row>
    <row r="29" spans="1:9" ht="15.75" x14ac:dyDescent="0.25">
      <c r="A29" s="14"/>
    </row>
    <row r="30" spans="1:9" s="13" customFormat="1" ht="15.75" x14ac:dyDescent="0.25">
      <c r="A30" s="11" t="s">
        <v>109</v>
      </c>
    </row>
    <row r="31" spans="1:9" s="13" customFormat="1" ht="15.75" x14ac:dyDescent="0.25">
      <c r="A31" s="11"/>
    </row>
    <row r="32" spans="1:9" s="13" customFormat="1" ht="15.75" x14ac:dyDescent="0.25">
      <c r="A32" s="6" t="s">
        <v>108</v>
      </c>
    </row>
    <row r="33" spans="1:1" ht="15.75" x14ac:dyDescent="0.25">
      <c r="A33" s="7" t="s">
        <v>1</v>
      </c>
    </row>
    <row r="34" spans="1:1" ht="15.75" x14ac:dyDescent="0.25">
      <c r="A34" s="14"/>
    </row>
    <row r="37" spans="1:1" s="3" customFormat="1" ht="15.75" x14ac:dyDescent="0.25">
      <c r="A37" s="6" t="s">
        <v>107</v>
      </c>
    </row>
    <row r="38" spans="1:1" ht="15.75" x14ac:dyDescent="0.25">
      <c r="A38" s="7" t="s">
        <v>1</v>
      </c>
    </row>
    <row r="42" spans="1:1" s="3" customFormat="1" ht="15.75" x14ac:dyDescent="0.25">
      <c r="A42" s="6" t="s">
        <v>110</v>
      </c>
    </row>
    <row r="43" spans="1:1" ht="15.75" x14ac:dyDescent="0.25">
      <c r="A43" s="7" t="s">
        <v>1</v>
      </c>
    </row>
    <row r="47" spans="1:1" s="3" customFormat="1" ht="15.75" x14ac:dyDescent="0.25">
      <c r="A47" s="9" t="s">
        <v>112</v>
      </c>
    </row>
    <row r="48" spans="1:1" s="3" customFormat="1" ht="15.75" x14ac:dyDescent="0.25">
      <c r="A48" s="9"/>
    </row>
    <row r="49" spans="1:1" s="3" customFormat="1" ht="15.75" x14ac:dyDescent="0.25">
      <c r="A49" s="9" t="s">
        <v>111</v>
      </c>
    </row>
    <row r="50" spans="1:1" ht="15.75" x14ac:dyDescent="0.25">
      <c r="A50" s="7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Q1(b)</vt:lpstr>
      <vt:lpstr>Q2(b),(c)</vt:lpstr>
      <vt:lpstr>Q3(a),(b)</vt:lpstr>
      <vt:lpstr>Q4(b)</vt:lpstr>
      <vt:lpstr>Q5(a),(b)</vt:lpstr>
      <vt:lpstr>Q6(a),(b),(c)</vt:lpstr>
      <vt:lpstr>'Q5(a),(b)'!_Hlk193310991</vt:lpstr>
      <vt:lpstr>'Q5(a),(b)'!_Hlk202180561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2023-03-01T00:13:38Z</dcterms:created>
  <dcterms:modified xsi:type="dcterms:W3CDTF">2025-08-29T18:51:51Z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0e062b-3d76-4dca-9a83-e7b61f60b6d7_Enabled">
    <vt:lpwstr>true</vt:lpwstr>
  </property>
  <property fmtid="{D5CDD505-2E9C-101B-9397-08002B2CF9AE}" pid="3" name="MSIP_Label_d70e062b-3d76-4dca-9a83-e7b61f60b6d7_SetDate">
    <vt:lpwstr>2024-08-11T14:51:47Z</vt:lpwstr>
  </property>
  <property fmtid="{D5CDD505-2E9C-101B-9397-08002B2CF9AE}" pid="4" name="MSIP_Label_d70e062b-3d76-4dca-9a83-e7b61f60b6d7_Method">
    <vt:lpwstr>Privileged</vt:lpwstr>
  </property>
  <property fmtid="{D5CDD505-2E9C-101B-9397-08002B2CF9AE}" pid="5" name="MSIP_Label_d70e062b-3d76-4dca-9a83-e7b61f60b6d7_Name">
    <vt:lpwstr>d70e062b-3d76-4dca-9a83-e7b61f60b6d7</vt:lpwstr>
  </property>
  <property fmtid="{D5CDD505-2E9C-101B-9397-08002B2CF9AE}" pid="6" name="MSIP_Label_d70e062b-3d76-4dca-9a83-e7b61f60b6d7_SiteId">
    <vt:lpwstr>975c0940-6ee1-4da8-8016-f00c9fc8476f</vt:lpwstr>
  </property>
  <property fmtid="{D5CDD505-2E9C-101B-9397-08002B2CF9AE}" pid="7" name="MSIP_Label_d70e062b-3d76-4dca-9a83-e7b61f60b6d7_ActionId">
    <vt:lpwstr>1d6259b1-9272-4c00-8ea1-39bedec6a227</vt:lpwstr>
  </property>
  <property fmtid="{D5CDD505-2E9C-101B-9397-08002B2CF9AE}" pid="8" name="MSIP_Label_d70e062b-3d76-4dca-9a83-e7b61f60b6d7_ContentBits">
    <vt:lpwstr>0</vt:lpwstr>
  </property>
</Properties>
</file>